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63EC2EF3-3DF8-4789-A2FD-3D41A282C15B}" xr6:coauthVersionLast="47" xr6:coauthVersionMax="47" xr10:uidLastSave="{00000000-0000-0000-0000-000000000000}"/>
  <bookViews>
    <workbookView xWindow="-108" yWindow="-108" windowWidth="30936" windowHeight="16896" firstSheet="1" activeTab="11" xr2:uid="{00000000-000D-0000-FFFF-FFFF00000000}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PSA散点图" sheetId="14" r:id="rId15"/>
  </sheets>
  <externalReferences>
    <externalReference r:id="rId16"/>
  </externalReferences>
  <definedNames>
    <definedName name="bsa">parameters!$C$63</definedName>
    <definedName name="bw">parameters!$C$64</definedName>
    <definedName name="c_anemia">parameters!$C$14</definedName>
    <definedName name="c_bev">parameters!$C$46</definedName>
    <definedName name="c_bsc">parameters!$C$12</definedName>
    <definedName name="c_bt">parameters!$C$7</definedName>
    <definedName name="c_carb">parameters!$C$41</definedName>
    <definedName name="c_cat">parameters!$C$46</definedName>
    <definedName name="c_cis">parameters!$C$45</definedName>
    <definedName name="c_ct">parameters!$C$5</definedName>
    <definedName name="c_eof">parameters!$C$13</definedName>
    <definedName name="c_eto">parameters!$C$42</definedName>
    <definedName name="c_fu">随访及检查成本!$C$2</definedName>
    <definedName name="c_hypona">parameters!#REF!</definedName>
    <definedName name="c_iri">parameters!$C$43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parameters!$C$44</definedName>
    <definedName name="c_pcd">parameters!$C$18</definedName>
    <definedName name="c_ser">parameters!$C$66</definedName>
    <definedName name="c_top">parameters!#REF!</definedName>
    <definedName name="c_ut">parameters!$C$8</definedName>
    <definedName name="c_wbccd">parameters!$C$17</definedName>
    <definedName name="CrC">parameters!$C$65</definedName>
    <definedName name="disc">parameters!$C$62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parameters!$C$48</definedName>
    <definedName name="sub_che_bsc">parameters!$C$55</definedName>
    <definedName name="sub_che_car">parameters!$C$57</definedName>
    <definedName name="sub_che_cat">parameters!$C$61</definedName>
    <definedName name="sub_che_cis">parameters!$C$60</definedName>
    <definedName name="sub_che_eto">parameters!$C$58</definedName>
    <definedName name="sub_che_iri">parameters!$C$56</definedName>
    <definedName name="sub_che_pac">parameters!$C$59</definedName>
    <definedName name="sub_ser" localSheetId="4">'cost for cycle'!$B$23</definedName>
    <definedName name="sub_ser">parameters!$C$47</definedName>
    <definedName name="sub_ser_bsc">parameters!$C$47</definedName>
    <definedName name="sub_ser_car">parameters!$C$49</definedName>
    <definedName name="sub_ser_cat">parameters!$C$54</definedName>
    <definedName name="sub_ser_cis">parameters!$C$52</definedName>
    <definedName name="sub_ser_eto">parameters!$C$50</definedName>
    <definedName name="sub_ser_iri">parameters!$C$48</definedName>
    <definedName name="sub_ser_pac">parameters!$C$51</definedName>
    <definedName name="sub_ser_ser">parameters!$C$53</definedName>
    <definedName name="u_pd">parameters!$C$40</definedName>
    <definedName name="u_pfs">parameters!$C$39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9" l="1"/>
  <c r="AC16" i="9"/>
  <c r="AB16" i="9"/>
  <c r="AB15" i="9"/>
  <c r="AC15" i="9" s="1"/>
  <c r="AB14" i="9"/>
  <c r="AC14" i="9" s="1"/>
  <c r="AB13" i="9"/>
  <c r="AC13" i="9" s="1"/>
  <c r="AB12" i="9"/>
  <c r="AC12" i="9" s="1"/>
  <c r="AB11" i="9"/>
  <c r="AC11" i="9" s="1"/>
  <c r="AB10" i="9"/>
  <c r="AC10" i="9" s="1"/>
  <c r="AB9" i="9"/>
  <c r="AC9" i="9" s="1"/>
  <c r="AB8" i="9"/>
  <c r="AC8" i="9" s="1"/>
  <c r="AC7" i="9"/>
  <c r="U8" i="9"/>
  <c r="V8" i="9" s="1"/>
  <c r="U7" i="9"/>
  <c r="V7" i="9" s="1"/>
  <c r="U11" i="9"/>
  <c r="V11" i="9" s="1"/>
  <c r="U65" i="9"/>
  <c r="V65" i="9" s="1"/>
  <c r="U54" i="9"/>
  <c r="V54" i="9" s="1"/>
  <c r="U33" i="9"/>
  <c r="V33" i="9" s="1"/>
  <c r="U37" i="9"/>
  <c r="V37" i="9" s="1"/>
  <c r="U45" i="9"/>
  <c r="V45" i="9" s="1"/>
  <c r="U35" i="9"/>
  <c r="V35" i="9" s="1"/>
  <c r="U44" i="9"/>
  <c r="V44" i="9" s="1"/>
  <c r="U62" i="9"/>
  <c r="V62" i="9" s="1"/>
  <c r="U55" i="9"/>
  <c r="V55" i="9" s="1"/>
  <c r="U61" i="9"/>
  <c r="V61" i="9" s="1"/>
  <c r="U34" i="9"/>
  <c r="V34" i="9" s="1"/>
  <c r="U40" i="9"/>
  <c r="V40" i="9" s="1"/>
  <c r="U49" i="9"/>
  <c r="V49" i="9" s="1"/>
  <c r="U38" i="9"/>
  <c r="V38" i="9" s="1"/>
  <c r="U47" i="9"/>
  <c r="V47" i="9" s="1"/>
  <c r="U63" i="9"/>
  <c r="V63" i="9" s="1"/>
  <c r="V30" i="9"/>
  <c r="U30" i="9"/>
  <c r="U18" i="9"/>
  <c r="V18" i="9" s="1"/>
  <c r="U22" i="9"/>
  <c r="V22" i="9" s="1"/>
  <c r="U19" i="9"/>
  <c r="V19" i="9" s="1"/>
  <c r="U26" i="9"/>
  <c r="V26" i="9" s="1"/>
  <c r="U21" i="9"/>
  <c r="V21" i="9" s="1"/>
  <c r="U64" i="9"/>
  <c r="V64" i="9" s="1"/>
  <c r="U67" i="9"/>
  <c r="V67" i="9" s="1"/>
  <c r="U51" i="9"/>
  <c r="V51" i="9" s="1"/>
  <c r="U53" i="9"/>
  <c r="V53" i="9" s="1"/>
  <c r="U48" i="9"/>
  <c r="V48" i="9" s="1"/>
  <c r="U56" i="9"/>
  <c r="V56" i="9" s="1"/>
  <c r="U42" i="9"/>
  <c r="V42" i="9" s="1"/>
  <c r="U50" i="9"/>
  <c r="V50" i="9" s="1"/>
  <c r="U52" i="9"/>
  <c r="V52" i="9" s="1"/>
  <c r="U43" i="9"/>
  <c r="V43" i="9" s="1"/>
  <c r="U57" i="9"/>
  <c r="V57" i="9" s="1"/>
  <c r="U41" i="9"/>
  <c r="V41" i="9" s="1"/>
  <c r="U24" i="9"/>
  <c r="V24" i="9" s="1"/>
  <c r="U13" i="9"/>
  <c r="V13" i="9" s="1"/>
  <c r="U10" i="9"/>
  <c r="V10" i="9" s="1"/>
  <c r="U15" i="9"/>
  <c r="V15" i="9" s="1"/>
  <c r="U17" i="9"/>
  <c r="V17" i="9" s="1"/>
  <c r="U23" i="9"/>
  <c r="V23" i="9" s="1"/>
  <c r="U12" i="9"/>
  <c r="V12" i="9" s="1"/>
  <c r="U9" i="9"/>
  <c r="V9" i="9" s="1"/>
  <c r="U14" i="9"/>
  <c r="V14" i="9" s="1"/>
  <c r="U16" i="9"/>
  <c r="V16" i="9" s="1"/>
  <c r="U36" i="9"/>
  <c r="V36" i="9" s="1"/>
  <c r="U28" i="9"/>
  <c r="V28" i="9" s="1"/>
  <c r="U31" i="9"/>
  <c r="V31" i="9" s="1"/>
  <c r="U29" i="9"/>
  <c r="V29" i="9" s="1"/>
  <c r="U32" i="9"/>
  <c r="V32" i="9" s="1"/>
  <c r="U59" i="9"/>
  <c r="V59" i="9" s="1"/>
  <c r="U66" i="9"/>
  <c r="V66" i="9" s="1"/>
  <c r="U60" i="9"/>
  <c r="V60" i="9" s="1"/>
  <c r="U58" i="9"/>
  <c r="V58" i="9" s="1"/>
  <c r="U25" i="9"/>
  <c r="V25" i="9" s="1"/>
  <c r="U20" i="9"/>
  <c r="V20" i="9" s="1"/>
  <c r="U27" i="9"/>
  <c r="V27" i="9" s="1"/>
  <c r="U46" i="9"/>
  <c r="V46" i="9" s="1"/>
  <c r="U39" i="9"/>
  <c r="V39" i="9" s="1"/>
  <c r="BR6" i="10"/>
  <c r="C2" i="16"/>
  <c r="B10" i="8" s="1"/>
  <c r="M64" i="9"/>
  <c r="M65" i="9"/>
  <c r="M66" i="9"/>
  <c r="M67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49" i="9"/>
  <c r="M50" i="9"/>
  <c r="M45" i="9"/>
  <c r="M46" i="9"/>
  <c r="M47" i="9"/>
  <c r="M48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D20" i="2"/>
  <c r="E20" i="2"/>
  <c r="C20" i="2"/>
  <c r="D19" i="2"/>
  <c r="E19" i="2"/>
  <c r="C19" i="2"/>
  <c r="D18" i="2"/>
  <c r="E18" i="2"/>
  <c r="C18" i="2"/>
  <c r="D17" i="2"/>
  <c r="E17" i="2"/>
  <c r="C17" i="2"/>
  <c r="D16" i="2"/>
  <c r="E16" i="2"/>
  <c r="C16" i="2"/>
  <c r="E14" i="2"/>
  <c r="D14" i="2"/>
  <c r="C14" i="2"/>
  <c r="H47" i="7"/>
  <c r="G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D61" i="7"/>
  <c r="G61" i="7"/>
  <c r="H61" i="7"/>
  <c r="D49" i="9"/>
  <c r="D47" i="7" s="1"/>
  <c r="D50" i="9"/>
  <c r="D48" i="7" s="1"/>
  <c r="D51" i="9"/>
  <c r="D49" i="7" s="1"/>
  <c r="D52" i="9"/>
  <c r="D50" i="7" s="1"/>
  <c r="D53" i="9"/>
  <c r="D51" i="7" s="1"/>
  <c r="D54" i="9"/>
  <c r="D52" i="7" s="1"/>
  <c r="D55" i="9"/>
  <c r="D53" i="7" s="1"/>
  <c r="D56" i="9"/>
  <c r="D54" i="7" s="1"/>
  <c r="D57" i="9"/>
  <c r="D55" i="7" s="1"/>
  <c r="D58" i="9"/>
  <c r="D56" i="7" s="1"/>
  <c r="D59" i="9"/>
  <c r="D57" i="7" s="1"/>
  <c r="D60" i="9"/>
  <c r="D58" i="7" s="1"/>
  <c r="D61" i="9"/>
  <c r="D59" i="7" s="1"/>
  <c r="D62" i="9"/>
  <c r="D60" i="7" s="1"/>
  <c r="D63" i="9"/>
  <c r="G43" i="7"/>
  <c r="H43" i="7"/>
  <c r="G44" i="7"/>
  <c r="H44" i="7"/>
  <c r="G45" i="7"/>
  <c r="H45" i="7"/>
  <c r="G46" i="7"/>
  <c r="H46" i="7"/>
  <c r="D45" i="9"/>
  <c r="D43" i="7" s="1"/>
  <c r="D46" i="9"/>
  <c r="D44" i="7" s="1"/>
  <c r="D47" i="9"/>
  <c r="D45" i="7" s="1"/>
  <c r="D48" i="9"/>
  <c r="D46" i="7" s="1"/>
  <c r="H30" i="7"/>
  <c r="G31" i="7"/>
  <c r="H33" i="7"/>
  <c r="F10002" i="14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S10005" i="10"/>
  <c r="BR10005" i="10"/>
  <c r="BS10004" i="10"/>
  <c r="BR10004" i="10"/>
  <c r="BS10003" i="10"/>
  <c r="BR10003" i="10"/>
  <c r="BS10002" i="10"/>
  <c r="BR10002" i="10"/>
  <c r="BS10001" i="10"/>
  <c r="BR10001" i="10"/>
  <c r="BS10000" i="10"/>
  <c r="BR10000" i="10"/>
  <c r="BS9999" i="10"/>
  <c r="BR9999" i="10"/>
  <c r="BS9998" i="10"/>
  <c r="BR9998" i="10"/>
  <c r="BS9997" i="10"/>
  <c r="BR9997" i="10"/>
  <c r="BS9996" i="10"/>
  <c r="BR9996" i="10"/>
  <c r="BS9995" i="10"/>
  <c r="BR9995" i="10"/>
  <c r="BS9994" i="10"/>
  <c r="BR9994" i="10"/>
  <c r="BS9993" i="10"/>
  <c r="BR9993" i="10"/>
  <c r="BS9992" i="10"/>
  <c r="BR9992" i="10"/>
  <c r="BS9991" i="10"/>
  <c r="BR9991" i="10"/>
  <c r="BS9990" i="10"/>
  <c r="BR9990" i="10"/>
  <c r="BS9989" i="10"/>
  <c r="BR9989" i="10"/>
  <c r="BS9988" i="10"/>
  <c r="BR9988" i="10"/>
  <c r="BS9987" i="10"/>
  <c r="BR9987" i="10"/>
  <c r="BS9986" i="10"/>
  <c r="BR9986" i="10"/>
  <c r="BS9985" i="10"/>
  <c r="BR9985" i="10"/>
  <c r="BS9984" i="10"/>
  <c r="BR9984" i="10"/>
  <c r="BS9983" i="10"/>
  <c r="BR9983" i="10"/>
  <c r="BS9982" i="10"/>
  <c r="BR9982" i="10"/>
  <c r="BS9981" i="10"/>
  <c r="BR9981" i="10"/>
  <c r="BS9980" i="10"/>
  <c r="BR9980" i="10"/>
  <c r="BS9979" i="10"/>
  <c r="BR9979" i="10"/>
  <c r="BS9978" i="10"/>
  <c r="BR9978" i="10"/>
  <c r="BS9977" i="10"/>
  <c r="BR9977" i="10"/>
  <c r="BS9976" i="10"/>
  <c r="BR9976" i="10"/>
  <c r="BS9975" i="10"/>
  <c r="BR9975" i="10"/>
  <c r="BS9974" i="10"/>
  <c r="BR9974" i="10"/>
  <c r="BS9973" i="10"/>
  <c r="BR9973" i="10"/>
  <c r="BS9972" i="10"/>
  <c r="BR9972" i="10"/>
  <c r="BS9971" i="10"/>
  <c r="BR9971" i="10"/>
  <c r="BS9970" i="10"/>
  <c r="BR9970" i="10"/>
  <c r="BS9969" i="10"/>
  <c r="BR9969" i="10"/>
  <c r="BS9968" i="10"/>
  <c r="BR9968" i="10"/>
  <c r="BS9967" i="10"/>
  <c r="BR9967" i="10"/>
  <c r="BS9966" i="10"/>
  <c r="BV9966" i="10" s="1"/>
  <c r="BR9966" i="10"/>
  <c r="BS9965" i="10"/>
  <c r="BR9965" i="10"/>
  <c r="BS9964" i="10"/>
  <c r="BR9964" i="10"/>
  <c r="BS9963" i="10"/>
  <c r="BR9963" i="10"/>
  <c r="BS9962" i="10"/>
  <c r="BR9962" i="10"/>
  <c r="BS9961" i="10"/>
  <c r="BR9961" i="10"/>
  <c r="BS9960" i="10"/>
  <c r="BR9960" i="10"/>
  <c r="BS9959" i="10"/>
  <c r="BR9959" i="10"/>
  <c r="BS9958" i="10"/>
  <c r="BR9958" i="10"/>
  <c r="BS9957" i="10"/>
  <c r="BR9957" i="10"/>
  <c r="BS9956" i="10"/>
  <c r="BV9956" i="10" s="1"/>
  <c r="BR9956" i="10"/>
  <c r="BS9955" i="10"/>
  <c r="BR9955" i="10"/>
  <c r="BS9954" i="10"/>
  <c r="BR9954" i="10"/>
  <c r="BS9953" i="10"/>
  <c r="BR9953" i="10"/>
  <c r="BS9952" i="10"/>
  <c r="BR9952" i="10"/>
  <c r="BS9951" i="10"/>
  <c r="BR9951" i="10"/>
  <c r="BS9950" i="10"/>
  <c r="BR9950" i="10"/>
  <c r="BS9949" i="10"/>
  <c r="BR9949" i="10"/>
  <c r="BS9948" i="10"/>
  <c r="BR9948" i="10"/>
  <c r="BS9947" i="10"/>
  <c r="BR9947" i="10"/>
  <c r="BS9946" i="10"/>
  <c r="BR9946" i="10"/>
  <c r="BS9945" i="10"/>
  <c r="BR9945" i="10"/>
  <c r="BS9944" i="10"/>
  <c r="BR9944" i="10"/>
  <c r="BS9943" i="10"/>
  <c r="BR9943" i="10"/>
  <c r="BS9942" i="10"/>
  <c r="BR9942" i="10"/>
  <c r="BS9941" i="10"/>
  <c r="BR9941" i="10"/>
  <c r="BS9940" i="10"/>
  <c r="BR9940" i="10"/>
  <c r="BS9939" i="10"/>
  <c r="BR9939" i="10"/>
  <c r="BS9938" i="10"/>
  <c r="BR9938" i="10"/>
  <c r="BS9937" i="10"/>
  <c r="BR9937" i="10"/>
  <c r="BS9936" i="10"/>
  <c r="BR9936" i="10"/>
  <c r="BS9935" i="10"/>
  <c r="BR9935" i="10"/>
  <c r="BS9934" i="10"/>
  <c r="BR9934" i="10"/>
  <c r="BS9933" i="10"/>
  <c r="BR9933" i="10"/>
  <c r="BS9932" i="10"/>
  <c r="BR9932" i="10"/>
  <c r="BS9931" i="10"/>
  <c r="BR9931" i="10"/>
  <c r="BS9930" i="10"/>
  <c r="BR9930" i="10"/>
  <c r="BS9929" i="10"/>
  <c r="BR9929" i="10"/>
  <c r="BS9928" i="10"/>
  <c r="BR9928" i="10"/>
  <c r="BS9927" i="10"/>
  <c r="BR9927" i="10"/>
  <c r="BS9926" i="10"/>
  <c r="BV9926" i="10" s="1"/>
  <c r="BR9926" i="10"/>
  <c r="BS9925" i="10"/>
  <c r="BR9925" i="10"/>
  <c r="BS9924" i="10"/>
  <c r="BR9924" i="10"/>
  <c r="BS9923" i="10"/>
  <c r="BR9923" i="10"/>
  <c r="BS9922" i="10"/>
  <c r="BR9922" i="10"/>
  <c r="BS9921" i="10"/>
  <c r="BR9921" i="10"/>
  <c r="BS9920" i="10"/>
  <c r="BR9920" i="10"/>
  <c r="BS9919" i="10"/>
  <c r="BR9919" i="10"/>
  <c r="BS9918" i="10"/>
  <c r="BR9918" i="10"/>
  <c r="BS9917" i="10"/>
  <c r="BR9917" i="10"/>
  <c r="BS9916" i="10"/>
  <c r="BR9916" i="10"/>
  <c r="BS9915" i="10"/>
  <c r="BR9915" i="10"/>
  <c r="BS9914" i="10"/>
  <c r="BR9914" i="10"/>
  <c r="BS9913" i="10"/>
  <c r="BR9913" i="10"/>
  <c r="BS9912" i="10"/>
  <c r="BR9912" i="10"/>
  <c r="BS9911" i="10"/>
  <c r="BR9911" i="10"/>
  <c r="BS9910" i="10"/>
  <c r="BR9910" i="10"/>
  <c r="BS9909" i="10"/>
  <c r="BR9909" i="10"/>
  <c r="BS9908" i="10"/>
  <c r="BR9908" i="10"/>
  <c r="BS9907" i="10"/>
  <c r="BR9907" i="10"/>
  <c r="BS9906" i="10"/>
  <c r="BR9906" i="10"/>
  <c r="BS9905" i="10"/>
  <c r="BR9905" i="10"/>
  <c r="BS9904" i="10"/>
  <c r="BR9904" i="10"/>
  <c r="BS9903" i="10"/>
  <c r="BR9903" i="10"/>
  <c r="BS9902" i="10"/>
  <c r="BR9902" i="10"/>
  <c r="BS9901" i="10"/>
  <c r="BR9901" i="10"/>
  <c r="BS9900" i="10"/>
  <c r="BR9900" i="10"/>
  <c r="BS9899" i="10"/>
  <c r="BR9899" i="10"/>
  <c r="BS9898" i="10"/>
  <c r="BR9898" i="10"/>
  <c r="BS9897" i="10"/>
  <c r="BR9897" i="10"/>
  <c r="BS9896" i="10"/>
  <c r="BR9896" i="10"/>
  <c r="BS9895" i="10"/>
  <c r="BR9895" i="10"/>
  <c r="BS9894" i="10"/>
  <c r="BR9894" i="10"/>
  <c r="BS9893" i="10"/>
  <c r="BR9893" i="10"/>
  <c r="BS9892" i="10"/>
  <c r="BR9892" i="10"/>
  <c r="BS9891" i="10"/>
  <c r="BR9891" i="10"/>
  <c r="BS9890" i="10"/>
  <c r="BR9890" i="10"/>
  <c r="BS9889" i="10"/>
  <c r="BR9889" i="10"/>
  <c r="BS9888" i="10"/>
  <c r="BR9888" i="10"/>
  <c r="BS9887" i="10"/>
  <c r="BR9887" i="10"/>
  <c r="BS9886" i="10"/>
  <c r="BR9886" i="10"/>
  <c r="BS9885" i="10"/>
  <c r="BR9885" i="10"/>
  <c r="BS9884" i="10"/>
  <c r="BR9884" i="10"/>
  <c r="BS9883" i="10"/>
  <c r="BR9883" i="10"/>
  <c r="BS9882" i="10"/>
  <c r="BR9882" i="10"/>
  <c r="BS9881" i="10"/>
  <c r="BR9881" i="10"/>
  <c r="BS9880" i="10"/>
  <c r="BR9880" i="10"/>
  <c r="BS9879" i="10"/>
  <c r="BR9879" i="10"/>
  <c r="BS9878" i="10"/>
  <c r="BR9878" i="10"/>
  <c r="BS9877" i="10"/>
  <c r="BR9877" i="10"/>
  <c r="BS9876" i="10"/>
  <c r="BR9876" i="10"/>
  <c r="BS9875" i="10"/>
  <c r="BR9875" i="10"/>
  <c r="BS9874" i="10"/>
  <c r="BR9874" i="10"/>
  <c r="BS9873" i="10"/>
  <c r="BR9873" i="10"/>
  <c r="BS9872" i="10"/>
  <c r="BR9872" i="10"/>
  <c r="BS9871" i="10"/>
  <c r="BR9871" i="10"/>
  <c r="BS9870" i="10"/>
  <c r="BR9870" i="10"/>
  <c r="BS9869" i="10"/>
  <c r="BR9869" i="10"/>
  <c r="BS9868" i="10"/>
  <c r="BR9868" i="10"/>
  <c r="BS9867" i="10"/>
  <c r="BR9867" i="10"/>
  <c r="BS9866" i="10"/>
  <c r="BR9866" i="10"/>
  <c r="BS9865" i="10"/>
  <c r="BR9865" i="10"/>
  <c r="BS9864" i="10"/>
  <c r="BR9864" i="10"/>
  <c r="BS9863" i="10"/>
  <c r="BR9863" i="10"/>
  <c r="BS9862" i="10"/>
  <c r="BR9862" i="10"/>
  <c r="BS9861" i="10"/>
  <c r="BR9861" i="10"/>
  <c r="BS9860" i="10"/>
  <c r="BR9860" i="10"/>
  <c r="BS9859" i="10"/>
  <c r="BR9859" i="10"/>
  <c r="BS9858" i="10"/>
  <c r="BR9858" i="10"/>
  <c r="BS9857" i="10"/>
  <c r="BR9857" i="10"/>
  <c r="BS9856" i="10"/>
  <c r="BR9856" i="10"/>
  <c r="BS9855" i="10"/>
  <c r="BR9855" i="10"/>
  <c r="BS9854" i="10"/>
  <c r="BR9854" i="10"/>
  <c r="BS9853" i="10"/>
  <c r="BR9853" i="10"/>
  <c r="BS9852" i="10"/>
  <c r="BR9852" i="10"/>
  <c r="BS9851" i="10"/>
  <c r="BR9851" i="10"/>
  <c r="BS9850" i="10"/>
  <c r="BR9850" i="10"/>
  <c r="BS9849" i="10"/>
  <c r="BR9849" i="10"/>
  <c r="BS9848" i="10"/>
  <c r="BR9848" i="10"/>
  <c r="BS9847" i="10"/>
  <c r="BR9847" i="10"/>
  <c r="BS9846" i="10"/>
  <c r="BR9846" i="10"/>
  <c r="BS9845" i="10"/>
  <c r="BR9845" i="10"/>
  <c r="BS9844" i="10"/>
  <c r="BR9844" i="10"/>
  <c r="BS9843" i="10"/>
  <c r="BR9843" i="10"/>
  <c r="BS9842" i="10"/>
  <c r="BR9842" i="10"/>
  <c r="BS9841" i="10"/>
  <c r="BR9841" i="10"/>
  <c r="BS9840" i="10"/>
  <c r="BR9840" i="10"/>
  <c r="BS9839" i="10"/>
  <c r="BR9839" i="10"/>
  <c r="BS9838" i="10"/>
  <c r="BR9838" i="10"/>
  <c r="BS9837" i="10"/>
  <c r="BR9837" i="10"/>
  <c r="BS9836" i="10"/>
  <c r="BR9836" i="10"/>
  <c r="BS9835" i="10"/>
  <c r="BR9835" i="10"/>
  <c r="BS9834" i="10"/>
  <c r="BR9834" i="10"/>
  <c r="BS9833" i="10"/>
  <c r="BR9833" i="10"/>
  <c r="BS9832" i="10"/>
  <c r="BR9832" i="10"/>
  <c r="BS9831" i="10"/>
  <c r="BR9831" i="10"/>
  <c r="BS9830" i="10"/>
  <c r="BR9830" i="10"/>
  <c r="BS9829" i="10"/>
  <c r="BR9829" i="10"/>
  <c r="BS9828" i="10"/>
  <c r="BR9828" i="10"/>
  <c r="BS9827" i="10"/>
  <c r="BR9827" i="10"/>
  <c r="BS9826" i="10"/>
  <c r="BR9826" i="10"/>
  <c r="BS9825" i="10"/>
  <c r="BR9825" i="10"/>
  <c r="BS9824" i="10"/>
  <c r="BR9824" i="10"/>
  <c r="BS9823" i="10"/>
  <c r="BR9823" i="10"/>
  <c r="BS9822" i="10"/>
  <c r="BR9822" i="10"/>
  <c r="BS9821" i="10"/>
  <c r="BR9821" i="10"/>
  <c r="BS9820" i="10"/>
  <c r="BR9820" i="10"/>
  <c r="BS9819" i="10"/>
  <c r="BR9819" i="10"/>
  <c r="BS9818" i="10"/>
  <c r="BR9818" i="10"/>
  <c r="BS9817" i="10"/>
  <c r="BR9817" i="10"/>
  <c r="BS9816" i="10"/>
  <c r="BR9816" i="10"/>
  <c r="BS9815" i="10"/>
  <c r="BR9815" i="10"/>
  <c r="BS9814" i="10"/>
  <c r="BR9814" i="10"/>
  <c r="BS9813" i="10"/>
  <c r="BR9813" i="10"/>
  <c r="BS9812" i="10"/>
  <c r="BR9812" i="10"/>
  <c r="BS9811" i="10"/>
  <c r="BR9811" i="10"/>
  <c r="BS9810" i="10"/>
  <c r="BR9810" i="10"/>
  <c r="BS9809" i="10"/>
  <c r="BR9809" i="10"/>
  <c r="BS9808" i="10"/>
  <c r="BR9808" i="10"/>
  <c r="BS9807" i="10"/>
  <c r="BR9807" i="10"/>
  <c r="BS9806" i="10"/>
  <c r="BR9806" i="10"/>
  <c r="BS9805" i="10"/>
  <c r="BR9805" i="10"/>
  <c r="BS9804" i="10"/>
  <c r="BR9804" i="10"/>
  <c r="BS9803" i="10"/>
  <c r="BR9803" i="10"/>
  <c r="BS9802" i="10"/>
  <c r="BR9802" i="10"/>
  <c r="BS9801" i="10"/>
  <c r="BR9801" i="10"/>
  <c r="BS9800" i="10"/>
  <c r="BR9800" i="10"/>
  <c r="BS9799" i="10"/>
  <c r="BR9799" i="10"/>
  <c r="BS9798" i="10"/>
  <c r="BR9798" i="10"/>
  <c r="BS9797" i="10"/>
  <c r="BR9797" i="10"/>
  <c r="BS9796" i="10"/>
  <c r="BR9796" i="10"/>
  <c r="BS9795" i="10"/>
  <c r="BR9795" i="10"/>
  <c r="BS9794" i="10"/>
  <c r="BR9794" i="10"/>
  <c r="BS9793" i="10"/>
  <c r="BR9793" i="10"/>
  <c r="BS9792" i="10"/>
  <c r="BR9792" i="10"/>
  <c r="BS9791" i="10"/>
  <c r="BR9791" i="10"/>
  <c r="BS9790" i="10"/>
  <c r="BR9790" i="10"/>
  <c r="BS9789" i="10"/>
  <c r="BR9789" i="10"/>
  <c r="BS9788" i="10"/>
  <c r="BR9788" i="10"/>
  <c r="BS9787" i="10"/>
  <c r="BR9787" i="10"/>
  <c r="BS9786" i="10"/>
  <c r="BR9786" i="10"/>
  <c r="BS9785" i="10"/>
  <c r="BR9785" i="10"/>
  <c r="BS9784" i="10"/>
  <c r="BR9784" i="10"/>
  <c r="BS9783" i="10"/>
  <c r="BR9783" i="10"/>
  <c r="BS9782" i="10"/>
  <c r="BR9782" i="10"/>
  <c r="BS9781" i="10"/>
  <c r="BR9781" i="10"/>
  <c r="BS9780" i="10"/>
  <c r="BR9780" i="10"/>
  <c r="BS9779" i="10"/>
  <c r="BR9779" i="10"/>
  <c r="BS9778" i="10"/>
  <c r="BR9778" i="10"/>
  <c r="BS9777" i="10"/>
  <c r="BR9777" i="10"/>
  <c r="BS9776" i="10"/>
  <c r="BR9776" i="10"/>
  <c r="BS9775" i="10"/>
  <c r="BR9775" i="10"/>
  <c r="BS9774" i="10"/>
  <c r="BR9774" i="10"/>
  <c r="BS9773" i="10"/>
  <c r="BR9773" i="10"/>
  <c r="BS9772" i="10"/>
  <c r="BR9772" i="10"/>
  <c r="BS9771" i="10"/>
  <c r="BR9771" i="10"/>
  <c r="BS9770" i="10"/>
  <c r="BR9770" i="10"/>
  <c r="BS9769" i="10"/>
  <c r="BR9769" i="10"/>
  <c r="BS9768" i="10"/>
  <c r="BR9768" i="10"/>
  <c r="BS9767" i="10"/>
  <c r="BR9767" i="10"/>
  <c r="BS9766" i="10"/>
  <c r="BR9766" i="10"/>
  <c r="BS9765" i="10"/>
  <c r="BR9765" i="10"/>
  <c r="BS9764" i="10"/>
  <c r="BR9764" i="10"/>
  <c r="BS9763" i="10"/>
  <c r="BR9763" i="10"/>
  <c r="BS9762" i="10"/>
  <c r="BR9762" i="10"/>
  <c r="BS9761" i="10"/>
  <c r="BR9761" i="10"/>
  <c r="BS9760" i="10"/>
  <c r="BR9760" i="10"/>
  <c r="BS9759" i="10"/>
  <c r="BR9759" i="10"/>
  <c r="BS9758" i="10"/>
  <c r="BR9758" i="10"/>
  <c r="BS9757" i="10"/>
  <c r="BR9757" i="10"/>
  <c r="BS9756" i="10"/>
  <c r="BR9756" i="10"/>
  <c r="BS9755" i="10"/>
  <c r="BR9755" i="10"/>
  <c r="BS9754" i="10"/>
  <c r="BR9754" i="10"/>
  <c r="BS9753" i="10"/>
  <c r="BR9753" i="10"/>
  <c r="BS9752" i="10"/>
  <c r="BR9752" i="10"/>
  <c r="BS9751" i="10"/>
  <c r="BR9751" i="10"/>
  <c r="BS9750" i="10"/>
  <c r="BR9750" i="10"/>
  <c r="BS9749" i="10"/>
  <c r="BR9749" i="10"/>
  <c r="BS9748" i="10"/>
  <c r="BR9748" i="10"/>
  <c r="BS9747" i="10"/>
  <c r="BR9747" i="10"/>
  <c r="BS9746" i="10"/>
  <c r="BR9746" i="10"/>
  <c r="BS9745" i="10"/>
  <c r="BR9745" i="10"/>
  <c r="BS9744" i="10"/>
  <c r="BR9744" i="10"/>
  <c r="BS9743" i="10"/>
  <c r="BR9743" i="10"/>
  <c r="BS9742" i="10"/>
  <c r="BR9742" i="10"/>
  <c r="BS9741" i="10"/>
  <c r="BR9741" i="10"/>
  <c r="BS9740" i="10"/>
  <c r="BR9740" i="10"/>
  <c r="BS9739" i="10"/>
  <c r="BR9739" i="10"/>
  <c r="BS9738" i="10"/>
  <c r="BR9738" i="10"/>
  <c r="BS9737" i="10"/>
  <c r="BR9737" i="10"/>
  <c r="BS9736" i="10"/>
  <c r="BR9736" i="10"/>
  <c r="BS9735" i="10"/>
  <c r="BR9735" i="10"/>
  <c r="BS9734" i="10"/>
  <c r="BR9734" i="10"/>
  <c r="BS9733" i="10"/>
  <c r="BR9733" i="10"/>
  <c r="BS9732" i="10"/>
  <c r="BR9732" i="10"/>
  <c r="BS9731" i="10"/>
  <c r="BR9731" i="10"/>
  <c r="BS9730" i="10"/>
  <c r="BR9730" i="10"/>
  <c r="BS9729" i="10"/>
  <c r="BR9729" i="10"/>
  <c r="BS9728" i="10"/>
  <c r="BR9728" i="10"/>
  <c r="BS9727" i="10"/>
  <c r="BR9727" i="10"/>
  <c r="BS9726" i="10"/>
  <c r="BR9726" i="10"/>
  <c r="BS9725" i="10"/>
  <c r="BR9725" i="10"/>
  <c r="BS9724" i="10"/>
  <c r="BR9724" i="10"/>
  <c r="BS9723" i="10"/>
  <c r="BR9723" i="10"/>
  <c r="BS9722" i="10"/>
  <c r="BR9722" i="10"/>
  <c r="BS9721" i="10"/>
  <c r="BR9721" i="10"/>
  <c r="BS9720" i="10"/>
  <c r="BR9720" i="10"/>
  <c r="BS9719" i="10"/>
  <c r="BR9719" i="10"/>
  <c r="BS9718" i="10"/>
  <c r="BR9718" i="10"/>
  <c r="BS9717" i="10"/>
  <c r="BR9717" i="10"/>
  <c r="BS9716" i="10"/>
  <c r="BR9716" i="10"/>
  <c r="BS9715" i="10"/>
  <c r="BR9715" i="10"/>
  <c r="BS9714" i="10"/>
  <c r="BR9714" i="10"/>
  <c r="BS9713" i="10"/>
  <c r="BR9713" i="10"/>
  <c r="BS9712" i="10"/>
  <c r="BR9712" i="10"/>
  <c r="BS9711" i="10"/>
  <c r="BR9711" i="10"/>
  <c r="BS9710" i="10"/>
  <c r="BR9710" i="10"/>
  <c r="BS9709" i="10"/>
  <c r="BR9709" i="10"/>
  <c r="BS9708" i="10"/>
  <c r="BR9708" i="10"/>
  <c r="BS9707" i="10"/>
  <c r="BR9707" i="10"/>
  <c r="BS9706" i="10"/>
  <c r="BR9706" i="10"/>
  <c r="BS9705" i="10"/>
  <c r="BR9705" i="10"/>
  <c r="BS9704" i="10"/>
  <c r="BR9704" i="10"/>
  <c r="BS9703" i="10"/>
  <c r="BR9703" i="10"/>
  <c r="BS9702" i="10"/>
  <c r="BR9702" i="10"/>
  <c r="BS9701" i="10"/>
  <c r="BR9701" i="10"/>
  <c r="BS9700" i="10"/>
  <c r="BR9700" i="10"/>
  <c r="BS9699" i="10"/>
  <c r="BR9699" i="10"/>
  <c r="BS9698" i="10"/>
  <c r="BR9698" i="10"/>
  <c r="BS9697" i="10"/>
  <c r="BR9697" i="10"/>
  <c r="BS9696" i="10"/>
  <c r="BR9696" i="10"/>
  <c r="BS9695" i="10"/>
  <c r="BR9695" i="10"/>
  <c r="BS9694" i="10"/>
  <c r="BR9694" i="10"/>
  <c r="BS9693" i="10"/>
  <c r="BR9693" i="10"/>
  <c r="BS9692" i="10"/>
  <c r="BR9692" i="10"/>
  <c r="BS9691" i="10"/>
  <c r="BR9691" i="10"/>
  <c r="BS9690" i="10"/>
  <c r="BR9690" i="10"/>
  <c r="BS9689" i="10"/>
  <c r="BR9689" i="10"/>
  <c r="BS9688" i="10"/>
  <c r="BR9688" i="10"/>
  <c r="BS9687" i="10"/>
  <c r="BR9687" i="10"/>
  <c r="BS9686" i="10"/>
  <c r="BR9686" i="10"/>
  <c r="BS9685" i="10"/>
  <c r="BR9685" i="10"/>
  <c r="BS9684" i="10"/>
  <c r="BR9684" i="10"/>
  <c r="BS9683" i="10"/>
  <c r="BR9683" i="10"/>
  <c r="BS9682" i="10"/>
  <c r="BR9682" i="10"/>
  <c r="BS9681" i="10"/>
  <c r="BR9681" i="10"/>
  <c r="BS9680" i="10"/>
  <c r="BR9680" i="10"/>
  <c r="BS9679" i="10"/>
  <c r="BR9679" i="10"/>
  <c r="BS9678" i="10"/>
  <c r="BR9678" i="10"/>
  <c r="BS9677" i="10"/>
  <c r="BR9677" i="10"/>
  <c r="BS9676" i="10"/>
  <c r="BR9676" i="10"/>
  <c r="BS9675" i="10"/>
  <c r="BR9675" i="10"/>
  <c r="BS9674" i="10"/>
  <c r="BR9674" i="10"/>
  <c r="BS9673" i="10"/>
  <c r="BR9673" i="10"/>
  <c r="BS9672" i="10"/>
  <c r="BR9672" i="10"/>
  <c r="BS9671" i="10"/>
  <c r="BR9671" i="10"/>
  <c r="BS9670" i="10"/>
  <c r="BR9670" i="10"/>
  <c r="BS9669" i="10"/>
  <c r="BR9669" i="10"/>
  <c r="BS9668" i="10"/>
  <c r="BR9668" i="10"/>
  <c r="BS9667" i="10"/>
  <c r="BR9667" i="10"/>
  <c r="BS9666" i="10"/>
  <c r="BR9666" i="10"/>
  <c r="BS9665" i="10"/>
  <c r="BR9665" i="10"/>
  <c r="BS9664" i="10"/>
  <c r="BR9664" i="10"/>
  <c r="BS9663" i="10"/>
  <c r="BR9663" i="10"/>
  <c r="BS9662" i="10"/>
  <c r="BR9662" i="10"/>
  <c r="BS9661" i="10"/>
  <c r="BR9661" i="10"/>
  <c r="BS9660" i="10"/>
  <c r="BR9660" i="10"/>
  <c r="BS9659" i="10"/>
  <c r="BR9659" i="10"/>
  <c r="BS9658" i="10"/>
  <c r="BR9658" i="10"/>
  <c r="BS9657" i="10"/>
  <c r="BR9657" i="10"/>
  <c r="BS9656" i="10"/>
  <c r="BR9656" i="10"/>
  <c r="BS9655" i="10"/>
  <c r="BR9655" i="10"/>
  <c r="BS9654" i="10"/>
  <c r="BR9654" i="10"/>
  <c r="BS9653" i="10"/>
  <c r="BR9653" i="10"/>
  <c r="BS9652" i="10"/>
  <c r="BR9652" i="10"/>
  <c r="BS9651" i="10"/>
  <c r="BR9651" i="10"/>
  <c r="BS9650" i="10"/>
  <c r="BR9650" i="10"/>
  <c r="BS9649" i="10"/>
  <c r="BR9649" i="10"/>
  <c r="BS9648" i="10"/>
  <c r="BR9648" i="10"/>
  <c r="BS9647" i="10"/>
  <c r="BR9647" i="10"/>
  <c r="BS9646" i="10"/>
  <c r="BR9646" i="10"/>
  <c r="BS9645" i="10"/>
  <c r="BR9645" i="10"/>
  <c r="BS9644" i="10"/>
  <c r="BR9644" i="10"/>
  <c r="BS9643" i="10"/>
  <c r="BR9643" i="10"/>
  <c r="BS9642" i="10"/>
  <c r="BR9642" i="10"/>
  <c r="BS9641" i="10"/>
  <c r="BR9641" i="10"/>
  <c r="BS9640" i="10"/>
  <c r="BR9640" i="10"/>
  <c r="BS9639" i="10"/>
  <c r="BR9639" i="10"/>
  <c r="BS9638" i="10"/>
  <c r="BR9638" i="10"/>
  <c r="BS9637" i="10"/>
  <c r="BR9637" i="10"/>
  <c r="BS9636" i="10"/>
  <c r="BR9636" i="10"/>
  <c r="BS9635" i="10"/>
  <c r="BR9635" i="10"/>
  <c r="BS9634" i="10"/>
  <c r="BR9634" i="10"/>
  <c r="BS9633" i="10"/>
  <c r="BR9633" i="10"/>
  <c r="BS9632" i="10"/>
  <c r="BR9632" i="10"/>
  <c r="BS9631" i="10"/>
  <c r="BR9631" i="10"/>
  <c r="BS9630" i="10"/>
  <c r="BR9630" i="10"/>
  <c r="BS9629" i="10"/>
  <c r="BR9629" i="10"/>
  <c r="BS9628" i="10"/>
  <c r="BR9628" i="10"/>
  <c r="BS9627" i="10"/>
  <c r="BR9627" i="10"/>
  <c r="BS9626" i="10"/>
  <c r="BR9626" i="10"/>
  <c r="BS9625" i="10"/>
  <c r="BR9625" i="10"/>
  <c r="BS9624" i="10"/>
  <c r="BR9624" i="10"/>
  <c r="BS9623" i="10"/>
  <c r="BR9623" i="10"/>
  <c r="BS9622" i="10"/>
  <c r="BR9622" i="10"/>
  <c r="BS9621" i="10"/>
  <c r="BR9621" i="10"/>
  <c r="BS9620" i="10"/>
  <c r="BR9620" i="10"/>
  <c r="BS9619" i="10"/>
  <c r="BR9619" i="10"/>
  <c r="BS9618" i="10"/>
  <c r="BR9618" i="10"/>
  <c r="BS9617" i="10"/>
  <c r="BR9617" i="10"/>
  <c r="BS9616" i="10"/>
  <c r="BR9616" i="10"/>
  <c r="BS9615" i="10"/>
  <c r="BR9615" i="10"/>
  <c r="BS9614" i="10"/>
  <c r="BR9614" i="10"/>
  <c r="BS9613" i="10"/>
  <c r="BR9613" i="10"/>
  <c r="BS9612" i="10"/>
  <c r="BR9612" i="10"/>
  <c r="BS9611" i="10"/>
  <c r="BR9611" i="10"/>
  <c r="BS9610" i="10"/>
  <c r="BR9610" i="10"/>
  <c r="BS9609" i="10"/>
  <c r="BR9609" i="10"/>
  <c r="BS9608" i="10"/>
  <c r="BR9608" i="10"/>
  <c r="BS9607" i="10"/>
  <c r="BR9607" i="10"/>
  <c r="BS9606" i="10"/>
  <c r="BR9606" i="10"/>
  <c r="BS9605" i="10"/>
  <c r="BR9605" i="10"/>
  <c r="BS9604" i="10"/>
  <c r="BR9604" i="10"/>
  <c r="BS9603" i="10"/>
  <c r="BR9603" i="10"/>
  <c r="BS9602" i="10"/>
  <c r="BR9602" i="10"/>
  <c r="BS9601" i="10"/>
  <c r="BR9601" i="10"/>
  <c r="BS9600" i="10"/>
  <c r="BR9600" i="10"/>
  <c r="BS9599" i="10"/>
  <c r="BR9599" i="10"/>
  <c r="BS9598" i="10"/>
  <c r="BR9598" i="10"/>
  <c r="BS9597" i="10"/>
  <c r="BR9597" i="10"/>
  <c r="BS9596" i="10"/>
  <c r="BR9596" i="10"/>
  <c r="BS9595" i="10"/>
  <c r="BR9595" i="10"/>
  <c r="BS9594" i="10"/>
  <c r="BR9594" i="10"/>
  <c r="BS9593" i="10"/>
  <c r="BR9593" i="10"/>
  <c r="BS9592" i="10"/>
  <c r="BR9592" i="10"/>
  <c r="BS9591" i="10"/>
  <c r="BR9591" i="10"/>
  <c r="BS9590" i="10"/>
  <c r="BR9590" i="10"/>
  <c r="BS9589" i="10"/>
  <c r="BR9589" i="10"/>
  <c r="BS9588" i="10"/>
  <c r="BR9588" i="10"/>
  <c r="BS9587" i="10"/>
  <c r="BR9587" i="10"/>
  <c r="BS9586" i="10"/>
  <c r="BR9586" i="10"/>
  <c r="BS9585" i="10"/>
  <c r="BR9585" i="10"/>
  <c r="BS9584" i="10"/>
  <c r="BR9584" i="10"/>
  <c r="BS9583" i="10"/>
  <c r="BR9583" i="10"/>
  <c r="BS9582" i="10"/>
  <c r="BR9582" i="10"/>
  <c r="BS9581" i="10"/>
  <c r="BR9581" i="10"/>
  <c r="BS9580" i="10"/>
  <c r="BR9580" i="10"/>
  <c r="BS9579" i="10"/>
  <c r="BR9579" i="10"/>
  <c r="BS9578" i="10"/>
  <c r="BR9578" i="10"/>
  <c r="BS9577" i="10"/>
  <c r="BR9577" i="10"/>
  <c r="BS9576" i="10"/>
  <c r="BR9576" i="10"/>
  <c r="BS9575" i="10"/>
  <c r="BR9575" i="10"/>
  <c r="BS9574" i="10"/>
  <c r="BR9574" i="10"/>
  <c r="BS9573" i="10"/>
  <c r="BR9573" i="10"/>
  <c r="BS9572" i="10"/>
  <c r="BR9572" i="10"/>
  <c r="BS9571" i="10"/>
  <c r="BR9571" i="10"/>
  <c r="BS9570" i="10"/>
  <c r="BR9570" i="10"/>
  <c r="BS9569" i="10"/>
  <c r="BR9569" i="10"/>
  <c r="BS9568" i="10"/>
  <c r="BR9568" i="10"/>
  <c r="BS9567" i="10"/>
  <c r="BR9567" i="10"/>
  <c r="BS9566" i="10"/>
  <c r="BR9566" i="10"/>
  <c r="BS9565" i="10"/>
  <c r="BR9565" i="10"/>
  <c r="BS9564" i="10"/>
  <c r="BR9564" i="10"/>
  <c r="BS9563" i="10"/>
  <c r="BR9563" i="10"/>
  <c r="BS9562" i="10"/>
  <c r="BR9562" i="10"/>
  <c r="BS9561" i="10"/>
  <c r="BR9561" i="10"/>
  <c r="BS9560" i="10"/>
  <c r="BR9560" i="10"/>
  <c r="BS9559" i="10"/>
  <c r="BR9559" i="10"/>
  <c r="BS9558" i="10"/>
  <c r="BR9558" i="10"/>
  <c r="BS9557" i="10"/>
  <c r="BR9557" i="10"/>
  <c r="BS9556" i="10"/>
  <c r="BR9556" i="10"/>
  <c r="BS9555" i="10"/>
  <c r="BR9555" i="10"/>
  <c r="BS9554" i="10"/>
  <c r="BR9554" i="10"/>
  <c r="BS9553" i="10"/>
  <c r="BR9553" i="10"/>
  <c r="BS9552" i="10"/>
  <c r="BR9552" i="10"/>
  <c r="BS9551" i="10"/>
  <c r="BR9551" i="10"/>
  <c r="BS9550" i="10"/>
  <c r="BR9550" i="10"/>
  <c r="BS9549" i="10"/>
  <c r="BR9549" i="10"/>
  <c r="BS9548" i="10"/>
  <c r="BR9548" i="10"/>
  <c r="BS9547" i="10"/>
  <c r="BR9547" i="10"/>
  <c r="BS9546" i="10"/>
  <c r="BR9546" i="10"/>
  <c r="BS9545" i="10"/>
  <c r="BR9545" i="10"/>
  <c r="BS9544" i="10"/>
  <c r="BR9544" i="10"/>
  <c r="BS9543" i="10"/>
  <c r="BR9543" i="10"/>
  <c r="BS9542" i="10"/>
  <c r="BR9542" i="10"/>
  <c r="BS9541" i="10"/>
  <c r="BR9541" i="10"/>
  <c r="BS9540" i="10"/>
  <c r="BR9540" i="10"/>
  <c r="BS9539" i="10"/>
  <c r="BR9539" i="10"/>
  <c r="BS9538" i="10"/>
  <c r="BR9538" i="10"/>
  <c r="BS9537" i="10"/>
  <c r="BR9537" i="10"/>
  <c r="BS9536" i="10"/>
  <c r="BR9536" i="10"/>
  <c r="BS9535" i="10"/>
  <c r="BR9535" i="10"/>
  <c r="BS9534" i="10"/>
  <c r="BR9534" i="10"/>
  <c r="BS9533" i="10"/>
  <c r="BR9533" i="10"/>
  <c r="BS9532" i="10"/>
  <c r="BR9532" i="10"/>
  <c r="BS9531" i="10"/>
  <c r="BR9531" i="10"/>
  <c r="BS9530" i="10"/>
  <c r="BR9530" i="10"/>
  <c r="BS9529" i="10"/>
  <c r="BR9529" i="10"/>
  <c r="BS9528" i="10"/>
  <c r="BR9528" i="10"/>
  <c r="BS9527" i="10"/>
  <c r="BR9527" i="10"/>
  <c r="BS9526" i="10"/>
  <c r="BR9526" i="10"/>
  <c r="BS9525" i="10"/>
  <c r="BR9525" i="10"/>
  <c r="BS9524" i="10"/>
  <c r="BR9524" i="10"/>
  <c r="BS9523" i="10"/>
  <c r="BR9523" i="10"/>
  <c r="BS9522" i="10"/>
  <c r="BR9522" i="10"/>
  <c r="BS9521" i="10"/>
  <c r="BR9521" i="10"/>
  <c r="BS9520" i="10"/>
  <c r="BR9520" i="10"/>
  <c r="BS9519" i="10"/>
  <c r="BR9519" i="10"/>
  <c r="BS9518" i="10"/>
  <c r="BR9518" i="10"/>
  <c r="BS9517" i="10"/>
  <c r="BR9517" i="10"/>
  <c r="BS9516" i="10"/>
  <c r="BR9516" i="10"/>
  <c r="BS9515" i="10"/>
  <c r="BR9515" i="10"/>
  <c r="BS9514" i="10"/>
  <c r="BR9514" i="10"/>
  <c r="BS9513" i="10"/>
  <c r="BR9513" i="10"/>
  <c r="BS9512" i="10"/>
  <c r="BR9512" i="10"/>
  <c r="BS9511" i="10"/>
  <c r="BR9511" i="10"/>
  <c r="BS9510" i="10"/>
  <c r="BR9510" i="10"/>
  <c r="BS9509" i="10"/>
  <c r="BR9509" i="10"/>
  <c r="BS9508" i="10"/>
  <c r="BR9508" i="10"/>
  <c r="BS9507" i="10"/>
  <c r="BR9507" i="10"/>
  <c r="BS9506" i="10"/>
  <c r="BR9506" i="10"/>
  <c r="BS9505" i="10"/>
  <c r="BR9505" i="10"/>
  <c r="BS9504" i="10"/>
  <c r="BR9504" i="10"/>
  <c r="BS9503" i="10"/>
  <c r="BR9503" i="10"/>
  <c r="BS9502" i="10"/>
  <c r="BR9502" i="10"/>
  <c r="BS9501" i="10"/>
  <c r="BR9501" i="10"/>
  <c r="BS9500" i="10"/>
  <c r="BR9500" i="10"/>
  <c r="BS9499" i="10"/>
  <c r="BR9499" i="10"/>
  <c r="BS9498" i="10"/>
  <c r="BR9498" i="10"/>
  <c r="BS9497" i="10"/>
  <c r="BR9497" i="10"/>
  <c r="BS9496" i="10"/>
  <c r="BR9496" i="10"/>
  <c r="BS9495" i="10"/>
  <c r="BR9495" i="10"/>
  <c r="BS9494" i="10"/>
  <c r="BR9494" i="10"/>
  <c r="BS9493" i="10"/>
  <c r="BR9493" i="10"/>
  <c r="BS9492" i="10"/>
  <c r="BR9492" i="10"/>
  <c r="BS9491" i="10"/>
  <c r="BR9491" i="10"/>
  <c r="BS9490" i="10"/>
  <c r="BR9490" i="10"/>
  <c r="BS9489" i="10"/>
  <c r="BR9489" i="10"/>
  <c r="BS9488" i="10"/>
  <c r="BR9488" i="10"/>
  <c r="BS9487" i="10"/>
  <c r="BR9487" i="10"/>
  <c r="BS9486" i="10"/>
  <c r="BR9486" i="10"/>
  <c r="BS9485" i="10"/>
  <c r="BR9485" i="10"/>
  <c r="BS9484" i="10"/>
  <c r="BR9484" i="10"/>
  <c r="BS9483" i="10"/>
  <c r="BR9483" i="10"/>
  <c r="BS9482" i="10"/>
  <c r="BR9482" i="10"/>
  <c r="BS9481" i="10"/>
  <c r="BR9481" i="10"/>
  <c r="BS9480" i="10"/>
  <c r="BR9480" i="10"/>
  <c r="BS9479" i="10"/>
  <c r="BR9479" i="10"/>
  <c r="BS9478" i="10"/>
  <c r="BR9478" i="10"/>
  <c r="BS9477" i="10"/>
  <c r="BR9477" i="10"/>
  <c r="BS9476" i="10"/>
  <c r="BR9476" i="10"/>
  <c r="BS9475" i="10"/>
  <c r="BR9475" i="10"/>
  <c r="BS9474" i="10"/>
  <c r="BR9474" i="10"/>
  <c r="BS9473" i="10"/>
  <c r="BR9473" i="10"/>
  <c r="BS9472" i="10"/>
  <c r="BR9472" i="10"/>
  <c r="BS9471" i="10"/>
  <c r="BR9471" i="10"/>
  <c r="BS9470" i="10"/>
  <c r="BR9470" i="10"/>
  <c r="BS9469" i="10"/>
  <c r="BR9469" i="10"/>
  <c r="BS9468" i="10"/>
  <c r="BR9468" i="10"/>
  <c r="BS9467" i="10"/>
  <c r="BR9467" i="10"/>
  <c r="BS9466" i="10"/>
  <c r="BR9466" i="10"/>
  <c r="BS9465" i="10"/>
  <c r="BR9465" i="10"/>
  <c r="BS9464" i="10"/>
  <c r="BR9464" i="10"/>
  <c r="BS9463" i="10"/>
  <c r="BR9463" i="10"/>
  <c r="BS9462" i="10"/>
  <c r="BR9462" i="10"/>
  <c r="BS9461" i="10"/>
  <c r="BR9461" i="10"/>
  <c r="BS9460" i="10"/>
  <c r="BR9460" i="10"/>
  <c r="BS9459" i="10"/>
  <c r="BR9459" i="10"/>
  <c r="BS9458" i="10"/>
  <c r="BR9458" i="10"/>
  <c r="BS9457" i="10"/>
  <c r="BR9457" i="10"/>
  <c r="BS9456" i="10"/>
  <c r="BR9456" i="10"/>
  <c r="BS9455" i="10"/>
  <c r="BR9455" i="10"/>
  <c r="BS9454" i="10"/>
  <c r="BR9454" i="10"/>
  <c r="BS9453" i="10"/>
  <c r="BR9453" i="10"/>
  <c r="BS9452" i="10"/>
  <c r="BR9452" i="10"/>
  <c r="BS9451" i="10"/>
  <c r="BR9451" i="10"/>
  <c r="BS9450" i="10"/>
  <c r="BR9450" i="10"/>
  <c r="BS9449" i="10"/>
  <c r="BR9449" i="10"/>
  <c r="BS9448" i="10"/>
  <c r="BR9448" i="10"/>
  <c r="BS9447" i="10"/>
  <c r="BR9447" i="10"/>
  <c r="BS9446" i="10"/>
  <c r="BR9446" i="10"/>
  <c r="BS9445" i="10"/>
  <c r="BR9445" i="10"/>
  <c r="BS9444" i="10"/>
  <c r="BR9444" i="10"/>
  <c r="BS9443" i="10"/>
  <c r="BR9443" i="10"/>
  <c r="BS9442" i="10"/>
  <c r="BR9442" i="10"/>
  <c r="BS9441" i="10"/>
  <c r="BR9441" i="10"/>
  <c r="BS9440" i="10"/>
  <c r="BR9440" i="10"/>
  <c r="BS9439" i="10"/>
  <c r="BR9439" i="10"/>
  <c r="BS9438" i="10"/>
  <c r="BR9438" i="10"/>
  <c r="BS9437" i="10"/>
  <c r="BR9437" i="10"/>
  <c r="BS9436" i="10"/>
  <c r="BR9436" i="10"/>
  <c r="BS9435" i="10"/>
  <c r="BR9435" i="10"/>
  <c r="BS9434" i="10"/>
  <c r="BR9434" i="10"/>
  <c r="BS9433" i="10"/>
  <c r="BR9433" i="10"/>
  <c r="BS9432" i="10"/>
  <c r="BR9432" i="10"/>
  <c r="BS9431" i="10"/>
  <c r="BR9431" i="10"/>
  <c r="BS9430" i="10"/>
  <c r="BR9430" i="10"/>
  <c r="BS9429" i="10"/>
  <c r="BR9429" i="10"/>
  <c r="BS9428" i="10"/>
  <c r="BR9428" i="10"/>
  <c r="BS9427" i="10"/>
  <c r="BR9427" i="10"/>
  <c r="BS9426" i="10"/>
  <c r="BR9426" i="10"/>
  <c r="BS9425" i="10"/>
  <c r="BR9425" i="10"/>
  <c r="BS9424" i="10"/>
  <c r="BR9424" i="10"/>
  <c r="BS9423" i="10"/>
  <c r="BR9423" i="10"/>
  <c r="BS9422" i="10"/>
  <c r="BR9422" i="10"/>
  <c r="BS9421" i="10"/>
  <c r="BR9421" i="10"/>
  <c r="BS9420" i="10"/>
  <c r="BR9420" i="10"/>
  <c r="BS9419" i="10"/>
  <c r="BR9419" i="10"/>
  <c r="BS9418" i="10"/>
  <c r="BR9418" i="10"/>
  <c r="BS9417" i="10"/>
  <c r="BR9417" i="10"/>
  <c r="BS9416" i="10"/>
  <c r="BR9416" i="10"/>
  <c r="BS9415" i="10"/>
  <c r="BR9415" i="10"/>
  <c r="BS9414" i="10"/>
  <c r="BR9414" i="10"/>
  <c r="BS9413" i="10"/>
  <c r="BR9413" i="10"/>
  <c r="BS9412" i="10"/>
  <c r="BR9412" i="10"/>
  <c r="BS9411" i="10"/>
  <c r="BR9411" i="10"/>
  <c r="BS9410" i="10"/>
  <c r="BR9410" i="10"/>
  <c r="BS9409" i="10"/>
  <c r="BR9409" i="10"/>
  <c r="BS9408" i="10"/>
  <c r="BR9408" i="10"/>
  <c r="BS9407" i="10"/>
  <c r="BR9407" i="10"/>
  <c r="BS9406" i="10"/>
  <c r="BR9406" i="10"/>
  <c r="BS9405" i="10"/>
  <c r="BR9405" i="10"/>
  <c r="BS9404" i="10"/>
  <c r="BR9404" i="10"/>
  <c r="BS9403" i="10"/>
  <c r="BR9403" i="10"/>
  <c r="BS9402" i="10"/>
  <c r="BR9402" i="10"/>
  <c r="BS9401" i="10"/>
  <c r="BR9401" i="10"/>
  <c r="BS9400" i="10"/>
  <c r="BR9400" i="10"/>
  <c r="BS9399" i="10"/>
  <c r="BR9399" i="10"/>
  <c r="BS9398" i="10"/>
  <c r="BR9398" i="10"/>
  <c r="BS9397" i="10"/>
  <c r="BR9397" i="10"/>
  <c r="BS9396" i="10"/>
  <c r="BR9396" i="10"/>
  <c r="BS9395" i="10"/>
  <c r="BR9395" i="10"/>
  <c r="BS9394" i="10"/>
  <c r="BR9394" i="10"/>
  <c r="BS9393" i="10"/>
  <c r="BR9393" i="10"/>
  <c r="BS9392" i="10"/>
  <c r="BR9392" i="10"/>
  <c r="BS9391" i="10"/>
  <c r="BR9391" i="10"/>
  <c r="BS9390" i="10"/>
  <c r="BR9390" i="10"/>
  <c r="BS9389" i="10"/>
  <c r="BR9389" i="10"/>
  <c r="BS9388" i="10"/>
  <c r="BR9388" i="10"/>
  <c r="BS9387" i="10"/>
  <c r="BR9387" i="10"/>
  <c r="BS9386" i="10"/>
  <c r="BR9386" i="10"/>
  <c r="BS9385" i="10"/>
  <c r="BR9385" i="10"/>
  <c r="BS9384" i="10"/>
  <c r="BR9384" i="10"/>
  <c r="BS9383" i="10"/>
  <c r="BR9383" i="10"/>
  <c r="BS9382" i="10"/>
  <c r="BR9382" i="10"/>
  <c r="BS9381" i="10"/>
  <c r="BR9381" i="10"/>
  <c r="BS9380" i="10"/>
  <c r="BR9380" i="10"/>
  <c r="BS9379" i="10"/>
  <c r="BR9379" i="10"/>
  <c r="BS9378" i="10"/>
  <c r="BR9378" i="10"/>
  <c r="BS9377" i="10"/>
  <c r="BR9377" i="10"/>
  <c r="BS9376" i="10"/>
  <c r="BR9376" i="10"/>
  <c r="BS9375" i="10"/>
  <c r="BR9375" i="10"/>
  <c r="BS9374" i="10"/>
  <c r="BR9374" i="10"/>
  <c r="BS9373" i="10"/>
  <c r="BR9373" i="10"/>
  <c r="BS9372" i="10"/>
  <c r="BR9372" i="10"/>
  <c r="BS9371" i="10"/>
  <c r="BR9371" i="10"/>
  <c r="BS9370" i="10"/>
  <c r="BR9370" i="10"/>
  <c r="BS9369" i="10"/>
  <c r="BR9369" i="10"/>
  <c r="BS9368" i="10"/>
  <c r="BR9368" i="10"/>
  <c r="BS9367" i="10"/>
  <c r="BR9367" i="10"/>
  <c r="BS9366" i="10"/>
  <c r="BR9366" i="10"/>
  <c r="BS9365" i="10"/>
  <c r="BR9365" i="10"/>
  <c r="BS9364" i="10"/>
  <c r="BR9364" i="10"/>
  <c r="BS9363" i="10"/>
  <c r="BR9363" i="10"/>
  <c r="BS9362" i="10"/>
  <c r="BR9362" i="10"/>
  <c r="BS9361" i="10"/>
  <c r="BR9361" i="10"/>
  <c r="BS9360" i="10"/>
  <c r="BR9360" i="10"/>
  <c r="BS9359" i="10"/>
  <c r="BR9359" i="10"/>
  <c r="BS9358" i="10"/>
  <c r="BR9358" i="10"/>
  <c r="BS9357" i="10"/>
  <c r="BR9357" i="10"/>
  <c r="BS9356" i="10"/>
  <c r="BR9356" i="10"/>
  <c r="BS9355" i="10"/>
  <c r="BR9355" i="10"/>
  <c r="BS9354" i="10"/>
  <c r="BR9354" i="10"/>
  <c r="BS9353" i="10"/>
  <c r="BR9353" i="10"/>
  <c r="BS9352" i="10"/>
  <c r="BR9352" i="10"/>
  <c r="BS9351" i="10"/>
  <c r="BR9351" i="10"/>
  <c r="BS9350" i="10"/>
  <c r="BR9350" i="10"/>
  <c r="BS9349" i="10"/>
  <c r="BR9349" i="10"/>
  <c r="BS9348" i="10"/>
  <c r="BR9348" i="10"/>
  <c r="BS9347" i="10"/>
  <c r="BR9347" i="10"/>
  <c r="BS9346" i="10"/>
  <c r="BR9346" i="10"/>
  <c r="BS9345" i="10"/>
  <c r="BR9345" i="10"/>
  <c r="BS9344" i="10"/>
  <c r="BR9344" i="10"/>
  <c r="BS9343" i="10"/>
  <c r="BR9343" i="10"/>
  <c r="BS9342" i="10"/>
  <c r="BR9342" i="10"/>
  <c r="BS9341" i="10"/>
  <c r="BR9341" i="10"/>
  <c r="BS9340" i="10"/>
  <c r="BR9340" i="10"/>
  <c r="BS9339" i="10"/>
  <c r="BR9339" i="10"/>
  <c r="BS9338" i="10"/>
  <c r="BR9338" i="10"/>
  <c r="BS9337" i="10"/>
  <c r="BR9337" i="10"/>
  <c r="BS9336" i="10"/>
  <c r="BR9336" i="10"/>
  <c r="BS9335" i="10"/>
  <c r="BR9335" i="10"/>
  <c r="BS9334" i="10"/>
  <c r="BR9334" i="10"/>
  <c r="BS9333" i="10"/>
  <c r="BR9333" i="10"/>
  <c r="BS9332" i="10"/>
  <c r="BR9332" i="10"/>
  <c r="BS9331" i="10"/>
  <c r="BR9331" i="10"/>
  <c r="BS9330" i="10"/>
  <c r="BR9330" i="10"/>
  <c r="BS9329" i="10"/>
  <c r="BR9329" i="10"/>
  <c r="BS9328" i="10"/>
  <c r="BR9328" i="10"/>
  <c r="BS9327" i="10"/>
  <c r="BR9327" i="10"/>
  <c r="BS9326" i="10"/>
  <c r="BR9326" i="10"/>
  <c r="BS9325" i="10"/>
  <c r="BR9325" i="10"/>
  <c r="BS9324" i="10"/>
  <c r="BR9324" i="10"/>
  <c r="BS9323" i="10"/>
  <c r="BR9323" i="10"/>
  <c r="BS9322" i="10"/>
  <c r="BR9322" i="10"/>
  <c r="BS9321" i="10"/>
  <c r="BR9321" i="10"/>
  <c r="BS9320" i="10"/>
  <c r="BR9320" i="10"/>
  <c r="BS9319" i="10"/>
  <c r="BR9319" i="10"/>
  <c r="BS9318" i="10"/>
  <c r="BR9318" i="10"/>
  <c r="BS9317" i="10"/>
  <c r="BR9317" i="10"/>
  <c r="BS9316" i="10"/>
  <c r="BR9316" i="10"/>
  <c r="BS9315" i="10"/>
  <c r="BR9315" i="10"/>
  <c r="BS9314" i="10"/>
  <c r="BR9314" i="10"/>
  <c r="BS9313" i="10"/>
  <c r="BR9313" i="10"/>
  <c r="BS9312" i="10"/>
  <c r="BR9312" i="10"/>
  <c r="BS9311" i="10"/>
  <c r="BR9311" i="10"/>
  <c r="BS9310" i="10"/>
  <c r="BR9310" i="10"/>
  <c r="BS9309" i="10"/>
  <c r="BR9309" i="10"/>
  <c r="BS9308" i="10"/>
  <c r="BR9308" i="10"/>
  <c r="BS9307" i="10"/>
  <c r="BR9307" i="10"/>
  <c r="BS9306" i="10"/>
  <c r="BR9306" i="10"/>
  <c r="BS9305" i="10"/>
  <c r="BR9305" i="10"/>
  <c r="BS9304" i="10"/>
  <c r="BR9304" i="10"/>
  <c r="BS9303" i="10"/>
  <c r="BR9303" i="10"/>
  <c r="BS9302" i="10"/>
  <c r="BR9302" i="10"/>
  <c r="BS9301" i="10"/>
  <c r="BR9301" i="10"/>
  <c r="BS9300" i="10"/>
  <c r="BR9300" i="10"/>
  <c r="BS9299" i="10"/>
  <c r="BR9299" i="10"/>
  <c r="BS9298" i="10"/>
  <c r="BR9298" i="10"/>
  <c r="BS9297" i="10"/>
  <c r="BR9297" i="10"/>
  <c r="BS9296" i="10"/>
  <c r="BR9296" i="10"/>
  <c r="BS9295" i="10"/>
  <c r="BR9295" i="10"/>
  <c r="BS9294" i="10"/>
  <c r="BR9294" i="10"/>
  <c r="BS9293" i="10"/>
  <c r="BR9293" i="10"/>
  <c r="BS9292" i="10"/>
  <c r="BR9292" i="10"/>
  <c r="BS9291" i="10"/>
  <c r="BR9291" i="10"/>
  <c r="BS9290" i="10"/>
  <c r="BR9290" i="10"/>
  <c r="BS9289" i="10"/>
  <c r="BR9289" i="10"/>
  <c r="BS9288" i="10"/>
  <c r="BR9288" i="10"/>
  <c r="BS9287" i="10"/>
  <c r="BR9287" i="10"/>
  <c r="BS9286" i="10"/>
  <c r="BR9286" i="10"/>
  <c r="BS9285" i="10"/>
  <c r="BR9285" i="10"/>
  <c r="BS9284" i="10"/>
  <c r="BR9284" i="10"/>
  <c r="BS9283" i="10"/>
  <c r="BR9283" i="10"/>
  <c r="BS9282" i="10"/>
  <c r="BR9282" i="10"/>
  <c r="BS9281" i="10"/>
  <c r="BR9281" i="10"/>
  <c r="BS9280" i="10"/>
  <c r="BR9280" i="10"/>
  <c r="BS9279" i="10"/>
  <c r="BR9279" i="10"/>
  <c r="BS9278" i="10"/>
  <c r="BR9278" i="10"/>
  <c r="BS9277" i="10"/>
  <c r="BR9277" i="10"/>
  <c r="BS9276" i="10"/>
  <c r="BR9276" i="10"/>
  <c r="BS9275" i="10"/>
  <c r="BR9275" i="10"/>
  <c r="BS9274" i="10"/>
  <c r="BR9274" i="10"/>
  <c r="BS9273" i="10"/>
  <c r="BR9273" i="10"/>
  <c r="BS9272" i="10"/>
  <c r="BR9272" i="10"/>
  <c r="BS9271" i="10"/>
  <c r="BR9271" i="10"/>
  <c r="BS9270" i="10"/>
  <c r="BR9270" i="10"/>
  <c r="BS9269" i="10"/>
  <c r="BR9269" i="10"/>
  <c r="BS9268" i="10"/>
  <c r="BR9268" i="10"/>
  <c r="BS9267" i="10"/>
  <c r="BR9267" i="10"/>
  <c r="BS9266" i="10"/>
  <c r="BR9266" i="10"/>
  <c r="BS9265" i="10"/>
  <c r="BR9265" i="10"/>
  <c r="BS9264" i="10"/>
  <c r="BR9264" i="10"/>
  <c r="BS9263" i="10"/>
  <c r="BR9263" i="10"/>
  <c r="BS9262" i="10"/>
  <c r="BR9262" i="10"/>
  <c r="BS9261" i="10"/>
  <c r="BR9261" i="10"/>
  <c r="BS9260" i="10"/>
  <c r="BR9260" i="10"/>
  <c r="BS9259" i="10"/>
  <c r="BR9259" i="10"/>
  <c r="BS9258" i="10"/>
  <c r="BR9258" i="10"/>
  <c r="BS9257" i="10"/>
  <c r="BR9257" i="10"/>
  <c r="BS9256" i="10"/>
  <c r="BR9256" i="10"/>
  <c r="BS9255" i="10"/>
  <c r="BR9255" i="10"/>
  <c r="BS9254" i="10"/>
  <c r="BR9254" i="10"/>
  <c r="BS9253" i="10"/>
  <c r="BR9253" i="10"/>
  <c r="BS9252" i="10"/>
  <c r="BR9252" i="10"/>
  <c r="BS9251" i="10"/>
  <c r="BR9251" i="10"/>
  <c r="BS9250" i="10"/>
  <c r="BR9250" i="10"/>
  <c r="BS9249" i="10"/>
  <c r="BR9249" i="10"/>
  <c r="BS9248" i="10"/>
  <c r="BR9248" i="10"/>
  <c r="BS9247" i="10"/>
  <c r="BR9247" i="10"/>
  <c r="BS9246" i="10"/>
  <c r="BR9246" i="10"/>
  <c r="BS9245" i="10"/>
  <c r="BR9245" i="10"/>
  <c r="BS9244" i="10"/>
  <c r="BR9244" i="10"/>
  <c r="BS9243" i="10"/>
  <c r="BR9243" i="10"/>
  <c r="BS9242" i="10"/>
  <c r="BR9242" i="10"/>
  <c r="BS9241" i="10"/>
  <c r="BR9241" i="10"/>
  <c r="BS9240" i="10"/>
  <c r="BR9240" i="10"/>
  <c r="BS9239" i="10"/>
  <c r="BR9239" i="10"/>
  <c r="BS9238" i="10"/>
  <c r="BR9238" i="10"/>
  <c r="BS9237" i="10"/>
  <c r="BR9237" i="10"/>
  <c r="BS9236" i="10"/>
  <c r="BR9236" i="10"/>
  <c r="BS9235" i="10"/>
  <c r="BR9235" i="10"/>
  <c r="BS9234" i="10"/>
  <c r="BR9234" i="10"/>
  <c r="BS9233" i="10"/>
  <c r="BR9233" i="10"/>
  <c r="BS9232" i="10"/>
  <c r="BR9232" i="10"/>
  <c r="BS9231" i="10"/>
  <c r="BR9231" i="10"/>
  <c r="BS9230" i="10"/>
  <c r="BR9230" i="10"/>
  <c r="BS9229" i="10"/>
  <c r="BR9229" i="10"/>
  <c r="BS9228" i="10"/>
  <c r="BR9228" i="10"/>
  <c r="BS9227" i="10"/>
  <c r="BR9227" i="10"/>
  <c r="BS9226" i="10"/>
  <c r="BR9226" i="10"/>
  <c r="BS9225" i="10"/>
  <c r="BR9225" i="10"/>
  <c r="BS9224" i="10"/>
  <c r="BR9224" i="10"/>
  <c r="BS9223" i="10"/>
  <c r="BR9223" i="10"/>
  <c r="BS9222" i="10"/>
  <c r="BR9222" i="10"/>
  <c r="BS9221" i="10"/>
  <c r="BR9221" i="10"/>
  <c r="BS9220" i="10"/>
  <c r="BR9220" i="10"/>
  <c r="BS9219" i="10"/>
  <c r="BR9219" i="10"/>
  <c r="BS9218" i="10"/>
  <c r="BR9218" i="10"/>
  <c r="BS9217" i="10"/>
  <c r="BR9217" i="10"/>
  <c r="BS9216" i="10"/>
  <c r="BR9216" i="10"/>
  <c r="BS9215" i="10"/>
  <c r="BR9215" i="10"/>
  <c r="BS9214" i="10"/>
  <c r="BR9214" i="10"/>
  <c r="BS9213" i="10"/>
  <c r="BR9213" i="10"/>
  <c r="BS9212" i="10"/>
  <c r="BR9212" i="10"/>
  <c r="BS9211" i="10"/>
  <c r="BR9211" i="10"/>
  <c r="BS9210" i="10"/>
  <c r="BR9210" i="10"/>
  <c r="BS9209" i="10"/>
  <c r="BR9209" i="10"/>
  <c r="BS9208" i="10"/>
  <c r="BR9208" i="10"/>
  <c r="BS9207" i="10"/>
  <c r="BR9207" i="10"/>
  <c r="BS9206" i="10"/>
  <c r="BR9206" i="10"/>
  <c r="BS9205" i="10"/>
  <c r="BR9205" i="10"/>
  <c r="BS9204" i="10"/>
  <c r="BR9204" i="10"/>
  <c r="BS9203" i="10"/>
  <c r="BR9203" i="10"/>
  <c r="BS9202" i="10"/>
  <c r="BR9202" i="10"/>
  <c r="BS9201" i="10"/>
  <c r="BR9201" i="10"/>
  <c r="BS9200" i="10"/>
  <c r="BR9200" i="10"/>
  <c r="BS9199" i="10"/>
  <c r="BR9199" i="10"/>
  <c r="BS9198" i="10"/>
  <c r="BR9198" i="10"/>
  <c r="BS9197" i="10"/>
  <c r="BR9197" i="10"/>
  <c r="BS9196" i="10"/>
  <c r="BR9196" i="10"/>
  <c r="BS9195" i="10"/>
  <c r="BR9195" i="10"/>
  <c r="BS9194" i="10"/>
  <c r="BR9194" i="10"/>
  <c r="BS9193" i="10"/>
  <c r="BR9193" i="10"/>
  <c r="BS9192" i="10"/>
  <c r="BR9192" i="10"/>
  <c r="BS9191" i="10"/>
  <c r="BR9191" i="10"/>
  <c r="BS9190" i="10"/>
  <c r="BR9190" i="10"/>
  <c r="BS9189" i="10"/>
  <c r="BR9189" i="10"/>
  <c r="BS9188" i="10"/>
  <c r="BR9188" i="10"/>
  <c r="BS9187" i="10"/>
  <c r="BR9187" i="10"/>
  <c r="BS9186" i="10"/>
  <c r="BR9186" i="10"/>
  <c r="BS9185" i="10"/>
  <c r="BR9185" i="10"/>
  <c r="BS9184" i="10"/>
  <c r="BR9184" i="10"/>
  <c r="BS9183" i="10"/>
  <c r="BR9183" i="10"/>
  <c r="BS9182" i="10"/>
  <c r="BR9182" i="10"/>
  <c r="BS9181" i="10"/>
  <c r="BR9181" i="10"/>
  <c r="BS9180" i="10"/>
  <c r="BR9180" i="10"/>
  <c r="BS9179" i="10"/>
  <c r="BR9179" i="10"/>
  <c r="BS9178" i="10"/>
  <c r="BR9178" i="10"/>
  <c r="BS9177" i="10"/>
  <c r="BR9177" i="10"/>
  <c r="BS9176" i="10"/>
  <c r="BR9176" i="10"/>
  <c r="BS9175" i="10"/>
  <c r="BR9175" i="10"/>
  <c r="BS9174" i="10"/>
  <c r="BR9174" i="10"/>
  <c r="BS9173" i="10"/>
  <c r="BR9173" i="10"/>
  <c r="BS9172" i="10"/>
  <c r="BR9172" i="10"/>
  <c r="BS9171" i="10"/>
  <c r="BR9171" i="10"/>
  <c r="BS9170" i="10"/>
  <c r="BR9170" i="10"/>
  <c r="BS9169" i="10"/>
  <c r="BR9169" i="10"/>
  <c r="BS9168" i="10"/>
  <c r="BR9168" i="10"/>
  <c r="BS9167" i="10"/>
  <c r="BR9167" i="10"/>
  <c r="BS9166" i="10"/>
  <c r="BR9166" i="10"/>
  <c r="BS9165" i="10"/>
  <c r="BR9165" i="10"/>
  <c r="BS9164" i="10"/>
  <c r="BR9164" i="10"/>
  <c r="BS9163" i="10"/>
  <c r="BR9163" i="10"/>
  <c r="BS9162" i="10"/>
  <c r="BR9162" i="10"/>
  <c r="BS9161" i="10"/>
  <c r="BR9161" i="10"/>
  <c r="BS9160" i="10"/>
  <c r="BR9160" i="10"/>
  <c r="BS9159" i="10"/>
  <c r="BR9159" i="10"/>
  <c r="BS9158" i="10"/>
  <c r="BR9158" i="10"/>
  <c r="BS9157" i="10"/>
  <c r="BR9157" i="10"/>
  <c r="BS9156" i="10"/>
  <c r="BR9156" i="10"/>
  <c r="BS9155" i="10"/>
  <c r="BR9155" i="10"/>
  <c r="BS9154" i="10"/>
  <c r="BR9154" i="10"/>
  <c r="BS9153" i="10"/>
  <c r="BR9153" i="10"/>
  <c r="BS9152" i="10"/>
  <c r="BR9152" i="10"/>
  <c r="BS9151" i="10"/>
  <c r="BR9151" i="10"/>
  <c r="BS9150" i="10"/>
  <c r="BR9150" i="10"/>
  <c r="BS9149" i="10"/>
  <c r="BR9149" i="10"/>
  <c r="BS9148" i="10"/>
  <c r="BR9148" i="10"/>
  <c r="BS9147" i="10"/>
  <c r="BR9147" i="10"/>
  <c r="BS9146" i="10"/>
  <c r="BR9146" i="10"/>
  <c r="BS9145" i="10"/>
  <c r="BR9145" i="10"/>
  <c r="BS9144" i="10"/>
  <c r="BR9144" i="10"/>
  <c r="BS9143" i="10"/>
  <c r="BR9143" i="10"/>
  <c r="BS9142" i="10"/>
  <c r="BR9142" i="10"/>
  <c r="BS9141" i="10"/>
  <c r="BR9141" i="10"/>
  <c r="BS9140" i="10"/>
  <c r="BR9140" i="10"/>
  <c r="BS9139" i="10"/>
  <c r="BR9139" i="10"/>
  <c r="BS9138" i="10"/>
  <c r="BR9138" i="10"/>
  <c r="BS9137" i="10"/>
  <c r="BR9137" i="10"/>
  <c r="BS9136" i="10"/>
  <c r="BR9136" i="10"/>
  <c r="BS9135" i="10"/>
  <c r="BR9135" i="10"/>
  <c r="BS9134" i="10"/>
  <c r="BR9134" i="10"/>
  <c r="BS9133" i="10"/>
  <c r="BR9133" i="10"/>
  <c r="BS9132" i="10"/>
  <c r="BR9132" i="10"/>
  <c r="BS9131" i="10"/>
  <c r="BR9131" i="10"/>
  <c r="BS9130" i="10"/>
  <c r="BR9130" i="10"/>
  <c r="BS9129" i="10"/>
  <c r="BR9129" i="10"/>
  <c r="BS9128" i="10"/>
  <c r="BR9128" i="10"/>
  <c r="BS9127" i="10"/>
  <c r="BR9127" i="10"/>
  <c r="BS9126" i="10"/>
  <c r="BR9126" i="10"/>
  <c r="BS9125" i="10"/>
  <c r="BR9125" i="10"/>
  <c r="BS9124" i="10"/>
  <c r="BR9124" i="10"/>
  <c r="BS9123" i="10"/>
  <c r="BR9123" i="10"/>
  <c r="BS9122" i="10"/>
  <c r="BR9122" i="10"/>
  <c r="BS9121" i="10"/>
  <c r="BR9121" i="10"/>
  <c r="BS9120" i="10"/>
  <c r="BR9120" i="10"/>
  <c r="BS9119" i="10"/>
  <c r="BR9119" i="10"/>
  <c r="BS9118" i="10"/>
  <c r="BR9118" i="10"/>
  <c r="BS9117" i="10"/>
  <c r="BR9117" i="10"/>
  <c r="BS9116" i="10"/>
  <c r="BR9116" i="10"/>
  <c r="BS9115" i="10"/>
  <c r="BR9115" i="10"/>
  <c r="BS9114" i="10"/>
  <c r="BR9114" i="10"/>
  <c r="BS9113" i="10"/>
  <c r="BR9113" i="10"/>
  <c r="BS9112" i="10"/>
  <c r="BR9112" i="10"/>
  <c r="BS9111" i="10"/>
  <c r="BR9111" i="10"/>
  <c r="BS9110" i="10"/>
  <c r="BR9110" i="10"/>
  <c r="BS9109" i="10"/>
  <c r="BR9109" i="10"/>
  <c r="BS9108" i="10"/>
  <c r="BR9108" i="10"/>
  <c r="BS9107" i="10"/>
  <c r="BR9107" i="10"/>
  <c r="BS9106" i="10"/>
  <c r="BR9106" i="10"/>
  <c r="BS9105" i="10"/>
  <c r="BR9105" i="10"/>
  <c r="BS9104" i="10"/>
  <c r="BR9104" i="10"/>
  <c r="BS9103" i="10"/>
  <c r="BR9103" i="10"/>
  <c r="BS9102" i="10"/>
  <c r="BR9102" i="10"/>
  <c r="BS9101" i="10"/>
  <c r="BR9101" i="10"/>
  <c r="BS9100" i="10"/>
  <c r="BR9100" i="10"/>
  <c r="BS9099" i="10"/>
  <c r="BR9099" i="10"/>
  <c r="BS9098" i="10"/>
  <c r="BR9098" i="10"/>
  <c r="BS9097" i="10"/>
  <c r="BR9097" i="10"/>
  <c r="BS9096" i="10"/>
  <c r="BR9096" i="10"/>
  <c r="BS9095" i="10"/>
  <c r="BR9095" i="10"/>
  <c r="BS9094" i="10"/>
  <c r="BR9094" i="10"/>
  <c r="BS9093" i="10"/>
  <c r="BR9093" i="10"/>
  <c r="BS9092" i="10"/>
  <c r="BR9092" i="10"/>
  <c r="BS9091" i="10"/>
  <c r="BR9091" i="10"/>
  <c r="BS9090" i="10"/>
  <c r="BR9090" i="10"/>
  <c r="BS9089" i="10"/>
  <c r="BR9089" i="10"/>
  <c r="BS9088" i="10"/>
  <c r="BR9088" i="10"/>
  <c r="BS9087" i="10"/>
  <c r="BR9087" i="10"/>
  <c r="BS9086" i="10"/>
  <c r="BR9086" i="10"/>
  <c r="BS9085" i="10"/>
  <c r="BR9085" i="10"/>
  <c r="BS9084" i="10"/>
  <c r="BR9084" i="10"/>
  <c r="BS9083" i="10"/>
  <c r="BR9083" i="10"/>
  <c r="BS9082" i="10"/>
  <c r="BR9082" i="10"/>
  <c r="BS9081" i="10"/>
  <c r="BR9081" i="10"/>
  <c r="BS9080" i="10"/>
  <c r="BR9080" i="10"/>
  <c r="BS9079" i="10"/>
  <c r="BR9079" i="10"/>
  <c r="BS9078" i="10"/>
  <c r="BR9078" i="10"/>
  <c r="BS9077" i="10"/>
  <c r="BR9077" i="10"/>
  <c r="BS9076" i="10"/>
  <c r="BR9076" i="10"/>
  <c r="BS9075" i="10"/>
  <c r="BR9075" i="10"/>
  <c r="BS9074" i="10"/>
  <c r="BR9074" i="10"/>
  <c r="BS9073" i="10"/>
  <c r="BR9073" i="10"/>
  <c r="BS9072" i="10"/>
  <c r="BR9072" i="10"/>
  <c r="BS9071" i="10"/>
  <c r="BR9071" i="10"/>
  <c r="BS9070" i="10"/>
  <c r="BR9070" i="10"/>
  <c r="BS9069" i="10"/>
  <c r="BR9069" i="10"/>
  <c r="BS9068" i="10"/>
  <c r="BR9068" i="10"/>
  <c r="BS9067" i="10"/>
  <c r="BR9067" i="10"/>
  <c r="BS9066" i="10"/>
  <c r="BR9066" i="10"/>
  <c r="BS9065" i="10"/>
  <c r="BR9065" i="10"/>
  <c r="BS9064" i="10"/>
  <c r="BR9064" i="10"/>
  <c r="BS9063" i="10"/>
  <c r="BR9063" i="10"/>
  <c r="BS9062" i="10"/>
  <c r="BR9062" i="10"/>
  <c r="BS9061" i="10"/>
  <c r="BR9061" i="10"/>
  <c r="BS9060" i="10"/>
  <c r="BR9060" i="10"/>
  <c r="BS9059" i="10"/>
  <c r="BR9059" i="10"/>
  <c r="BS9058" i="10"/>
  <c r="BR9058" i="10"/>
  <c r="BS9057" i="10"/>
  <c r="BR9057" i="10"/>
  <c r="BS9056" i="10"/>
  <c r="BR9056" i="10"/>
  <c r="BS9055" i="10"/>
  <c r="BR9055" i="10"/>
  <c r="BS9054" i="10"/>
  <c r="BR9054" i="10"/>
  <c r="BS9053" i="10"/>
  <c r="BR9053" i="10"/>
  <c r="BS9052" i="10"/>
  <c r="BR9052" i="10"/>
  <c r="BS9051" i="10"/>
  <c r="BR9051" i="10"/>
  <c r="BS9050" i="10"/>
  <c r="BR9050" i="10"/>
  <c r="BS9049" i="10"/>
  <c r="BR9049" i="10"/>
  <c r="BS9048" i="10"/>
  <c r="BR9048" i="10"/>
  <c r="BS9047" i="10"/>
  <c r="BR9047" i="10"/>
  <c r="BS9046" i="10"/>
  <c r="BR9046" i="10"/>
  <c r="BS9045" i="10"/>
  <c r="BR9045" i="10"/>
  <c r="BS9044" i="10"/>
  <c r="BR9044" i="10"/>
  <c r="BS9043" i="10"/>
  <c r="BR9043" i="10"/>
  <c r="BS9042" i="10"/>
  <c r="BR9042" i="10"/>
  <c r="BS9041" i="10"/>
  <c r="BR9041" i="10"/>
  <c r="BS9040" i="10"/>
  <c r="BR9040" i="10"/>
  <c r="BS9039" i="10"/>
  <c r="BR9039" i="10"/>
  <c r="BS9038" i="10"/>
  <c r="BR9038" i="10"/>
  <c r="BS9037" i="10"/>
  <c r="BR9037" i="10"/>
  <c r="BS9036" i="10"/>
  <c r="BR9036" i="10"/>
  <c r="BS9035" i="10"/>
  <c r="BR9035" i="10"/>
  <c r="BS9034" i="10"/>
  <c r="BR9034" i="10"/>
  <c r="BS9033" i="10"/>
  <c r="BR9033" i="10"/>
  <c r="BS9032" i="10"/>
  <c r="BR9032" i="10"/>
  <c r="BS9031" i="10"/>
  <c r="BR9031" i="10"/>
  <c r="BS9030" i="10"/>
  <c r="BR9030" i="10"/>
  <c r="BS9029" i="10"/>
  <c r="BR9029" i="10"/>
  <c r="BS9028" i="10"/>
  <c r="BR9028" i="10"/>
  <c r="BS9027" i="10"/>
  <c r="BR9027" i="10"/>
  <c r="BS9026" i="10"/>
  <c r="BR9026" i="10"/>
  <c r="BS9025" i="10"/>
  <c r="BR9025" i="10"/>
  <c r="BS9024" i="10"/>
  <c r="BR9024" i="10"/>
  <c r="BS9023" i="10"/>
  <c r="BR9023" i="10"/>
  <c r="BS9022" i="10"/>
  <c r="BR9022" i="10"/>
  <c r="BS9021" i="10"/>
  <c r="BR9021" i="10"/>
  <c r="BS9020" i="10"/>
  <c r="BR9020" i="10"/>
  <c r="BS9019" i="10"/>
  <c r="BR9019" i="10"/>
  <c r="BS9018" i="10"/>
  <c r="BR9018" i="10"/>
  <c r="BS9017" i="10"/>
  <c r="BR9017" i="10"/>
  <c r="BS9016" i="10"/>
  <c r="BR9016" i="10"/>
  <c r="BS9015" i="10"/>
  <c r="BR9015" i="10"/>
  <c r="BS9014" i="10"/>
  <c r="BR9014" i="10"/>
  <c r="BS9013" i="10"/>
  <c r="BR9013" i="10"/>
  <c r="BS9012" i="10"/>
  <c r="BR9012" i="10"/>
  <c r="BS9011" i="10"/>
  <c r="BR9011" i="10"/>
  <c r="BS9010" i="10"/>
  <c r="BR9010" i="10"/>
  <c r="BS9009" i="10"/>
  <c r="BR9009" i="10"/>
  <c r="BS9008" i="10"/>
  <c r="BR9008" i="10"/>
  <c r="BS9007" i="10"/>
  <c r="BR9007" i="10"/>
  <c r="BS9006" i="10"/>
  <c r="BR9006" i="10"/>
  <c r="BS9005" i="10"/>
  <c r="BR9005" i="10"/>
  <c r="BS9004" i="10"/>
  <c r="BR9004" i="10"/>
  <c r="BS9003" i="10"/>
  <c r="BR9003" i="10"/>
  <c r="BS9002" i="10"/>
  <c r="BR9002" i="10"/>
  <c r="BS9001" i="10"/>
  <c r="BR9001" i="10"/>
  <c r="BS9000" i="10"/>
  <c r="BR9000" i="10"/>
  <c r="BS8999" i="10"/>
  <c r="BR8999" i="10"/>
  <c r="BS8998" i="10"/>
  <c r="BR8998" i="10"/>
  <c r="BS8997" i="10"/>
  <c r="BR8997" i="10"/>
  <c r="BS8996" i="10"/>
  <c r="BR8996" i="10"/>
  <c r="BS8995" i="10"/>
  <c r="BR8995" i="10"/>
  <c r="BS8994" i="10"/>
  <c r="BR8994" i="10"/>
  <c r="BS8993" i="10"/>
  <c r="BR8993" i="10"/>
  <c r="BS8992" i="10"/>
  <c r="BR8992" i="10"/>
  <c r="BS8991" i="10"/>
  <c r="BR8991" i="10"/>
  <c r="BS8990" i="10"/>
  <c r="BR8990" i="10"/>
  <c r="BS8989" i="10"/>
  <c r="BR8989" i="10"/>
  <c r="BS8988" i="10"/>
  <c r="BR8988" i="10"/>
  <c r="BS8987" i="10"/>
  <c r="BR8987" i="10"/>
  <c r="BS8986" i="10"/>
  <c r="BR8986" i="10"/>
  <c r="BS8985" i="10"/>
  <c r="BR8985" i="10"/>
  <c r="BS8984" i="10"/>
  <c r="BR8984" i="10"/>
  <c r="BS8983" i="10"/>
  <c r="BR8983" i="10"/>
  <c r="BS8982" i="10"/>
  <c r="BR8982" i="10"/>
  <c r="BS8981" i="10"/>
  <c r="BR8981" i="10"/>
  <c r="BS8980" i="10"/>
  <c r="BR8980" i="10"/>
  <c r="BS8979" i="10"/>
  <c r="BR8979" i="10"/>
  <c r="BS8978" i="10"/>
  <c r="BR8978" i="10"/>
  <c r="BS8977" i="10"/>
  <c r="BR8977" i="10"/>
  <c r="BS8976" i="10"/>
  <c r="BR8976" i="10"/>
  <c r="BS8975" i="10"/>
  <c r="BR8975" i="10"/>
  <c r="BS8974" i="10"/>
  <c r="BR8974" i="10"/>
  <c r="BS8973" i="10"/>
  <c r="BR8973" i="10"/>
  <c r="BS8972" i="10"/>
  <c r="BR8972" i="10"/>
  <c r="BS8971" i="10"/>
  <c r="BR8971" i="10"/>
  <c r="BS8970" i="10"/>
  <c r="BR8970" i="10"/>
  <c r="BS8969" i="10"/>
  <c r="BR8969" i="10"/>
  <c r="BS8968" i="10"/>
  <c r="BR8968" i="10"/>
  <c r="BS8967" i="10"/>
  <c r="BR8967" i="10"/>
  <c r="BS8966" i="10"/>
  <c r="BR8966" i="10"/>
  <c r="BS8965" i="10"/>
  <c r="BR8965" i="10"/>
  <c r="BS8964" i="10"/>
  <c r="BR8964" i="10"/>
  <c r="BS8963" i="10"/>
  <c r="BR8963" i="10"/>
  <c r="BS8962" i="10"/>
  <c r="BR8962" i="10"/>
  <c r="BS8961" i="10"/>
  <c r="BR8961" i="10"/>
  <c r="BS8960" i="10"/>
  <c r="BR8960" i="10"/>
  <c r="BS8959" i="10"/>
  <c r="BR8959" i="10"/>
  <c r="BS8958" i="10"/>
  <c r="BR8958" i="10"/>
  <c r="BS8957" i="10"/>
  <c r="BR8957" i="10"/>
  <c r="BS8956" i="10"/>
  <c r="BR8956" i="10"/>
  <c r="BS8955" i="10"/>
  <c r="BR8955" i="10"/>
  <c r="BS8954" i="10"/>
  <c r="BR8954" i="10"/>
  <c r="BS8953" i="10"/>
  <c r="BR8953" i="10"/>
  <c r="BS8952" i="10"/>
  <c r="BR8952" i="10"/>
  <c r="BS8951" i="10"/>
  <c r="BR8951" i="10"/>
  <c r="BS8950" i="10"/>
  <c r="BR8950" i="10"/>
  <c r="BS8949" i="10"/>
  <c r="BR8949" i="10"/>
  <c r="BS8948" i="10"/>
  <c r="BR8948" i="10"/>
  <c r="BS8947" i="10"/>
  <c r="BR8947" i="10"/>
  <c r="BS8946" i="10"/>
  <c r="BR8946" i="10"/>
  <c r="BS8945" i="10"/>
  <c r="BR8945" i="10"/>
  <c r="BS8944" i="10"/>
  <c r="BR8944" i="10"/>
  <c r="BS8943" i="10"/>
  <c r="BR8943" i="10"/>
  <c r="BS8942" i="10"/>
  <c r="BR8942" i="10"/>
  <c r="BS8941" i="10"/>
  <c r="BR8941" i="10"/>
  <c r="BS8940" i="10"/>
  <c r="BR8940" i="10"/>
  <c r="BS8939" i="10"/>
  <c r="BR8939" i="10"/>
  <c r="BS8938" i="10"/>
  <c r="BR8938" i="10"/>
  <c r="BS8937" i="10"/>
  <c r="BR8937" i="10"/>
  <c r="BS8936" i="10"/>
  <c r="BR8936" i="10"/>
  <c r="BS8935" i="10"/>
  <c r="BR8935" i="10"/>
  <c r="BS8934" i="10"/>
  <c r="BR8934" i="10"/>
  <c r="BS8933" i="10"/>
  <c r="BR8933" i="10"/>
  <c r="BS8932" i="10"/>
  <c r="BR8932" i="10"/>
  <c r="BS8931" i="10"/>
  <c r="BR8931" i="10"/>
  <c r="BS8930" i="10"/>
  <c r="BR8930" i="10"/>
  <c r="BS8929" i="10"/>
  <c r="BR8929" i="10"/>
  <c r="BS8928" i="10"/>
  <c r="BR8928" i="10"/>
  <c r="BS8927" i="10"/>
  <c r="BR8927" i="10"/>
  <c r="BS8926" i="10"/>
  <c r="BR8926" i="10"/>
  <c r="BS8925" i="10"/>
  <c r="BR8925" i="10"/>
  <c r="BS8924" i="10"/>
  <c r="BR8924" i="10"/>
  <c r="BS8923" i="10"/>
  <c r="BR8923" i="10"/>
  <c r="BS8922" i="10"/>
  <c r="BR8922" i="10"/>
  <c r="BS8921" i="10"/>
  <c r="BR8921" i="10"/>
  <c r="BS8920" i="10"/>
  <c r="BR8920" i="10"/>
  <c r="BS8919" i="10"/>
  <c r="BR8919" i="10"/>
  <c r="BS8918" i="10"/>
  <c r="BR8918" i="10"/>
  <c r="BS8917" i="10"/>
  <c r="BR8917" i="10"/>
  <c r="BS8916" i="10"/>
  <c r="BR8916" i="10"/>
  <c r="BS8915" i="10"/>
  <c r="BR8915" i="10"/>
  <c r="BS8914" i="10"/>
  <c r="BR8914" i="10"/>
  <c r="BS8913" i="10"/>
  <c r="BR8913" i="10"/>
  <c r="BS8912" i="10"/>
  <c r="BR8912" i="10"/>
  <c r="BS8911" i="10"/>
  <c r="BR8911" i="10"/>
  <c r="BS8910" i="10"/>
  <c r="BR8910" i="10"/>
  <c r="BS8909" i="10"/>
  <c r="BR8909" i="10"/>
  <c r="BS8908" i="10"/>
  <c r="BR8908" i="10"/>
  <c r="BS8907" i="10"/>
  <c r="BR8907" i="10"/>
  <c r="BS8906" i="10"/>
  <c r="BR8906" i="10"/>
  <c r="BS8905" i="10"/>
  <c r="BR8905" i="10"/>
  <c r="BS8904" i="10"/>
  <c r="BR8904" i="10"/>
  <c r="BS8903" i="10"/>
  <c r="BR8903" i="10"/>
  <c r="BS8902" i="10"/>
  <c r="BR8902" i="10"/>
  <c r="BS8901" i="10"/>
  <c r="BR8901" i="10"/>
  <c r="BS8900" i="10"/>
  <c r="BR8900" i="10"/>
  <c r="BS8899" i="10"/>
  <c r="BR8899" i="10"/>
  <c r="BS8898" i="10"/>
  <c r="BR8898" i="10"/>
  <c r="BS8897" i="10"/>
  <c r="BR8897" i="10"/>
  <c r="BS8896" i="10"/>
  <c r="BR8896" i="10"/>
  <c r="BS8895" i="10"/>
  <c r="BR8895" i="10"/>
  <c r="BS8894" i="10"/>
  <c r="BR8894" i="10"/>
  <c r="BS8893" i="10"/>
  <c r="BR8893" i="10"/>
  <c r="BS8892" i="10"/>
  <c r="BR8892" i="10"/>
  <c r="BS8891" i="10"/>
  <c r="BR8891" i="10"/>
  <c r="BS8890" i="10"/>
  <c r="BR8890" i="10"/>
  <c r="BS8889" i="10"/>
  <c r="BR8889" i="10"/>
  <c r="BS8888" i="10"/>
  <c r="BR8888" i="10"/>
  <c r="BS8887" i="10"/>
  <c r="BR8887" i="10"/>
  <c r="BS8886" i="10"/>
  <c r="BR8886" i="10"/>
  <c r="BS8885" i="10"/>
  <c r="BR8885" i="10"/>
  <c r="BS8884" i="10"/>
  <c r="BR8884" i="10"/>
  <c r="BS8883" i="10"/>
  <c r="BR8883" i="10"/>
  <c r="BS8882" i="10"/>
  <c r="BR8882" i="10"/>
  <c r="BS8881" i="10"/>
  <c r="BR8881" i="10"/>
  <c r="BS8880" i="10"/>
  <c r="BR8880" i="10"/>
  <c r="BS8879" i="10"/>
  <c r="BR8879" i="10"/>
  <c r="BS8878" i="10"/>
  <c r="BR8878" i="10"/>
  <c r="BS8877" i="10"/>
  <c r="BR8877" i="10"/>
  <c r="BS8876" i="10"/>
  <c r="BR8876" i="10"/>
  <c r="BS8875" i="10"/>
  <c r="BR8875" i="10"/>
  <c r="BS8874" i="10"/>
  <c r="BR8874" i="10"/>
  <c r="BS8873" i="10"/>
  <c r="BR8873" i="10"/>
  <c r="BS8872" i="10"/>
  <c r="BR8872" i="10"/>
  <c r="BS8871" i="10"/>
  <c r="BR8871" i="10"/>
  <c r="BS8870" i="10"/>
  <c r="BR8870" i="10"/>
  <c r="BS8869" i="10"/>
  <c r="BR8869" i="10"/>
  <c r="BS8868" i="10"/>
  <c r="BR8868" i="10"/>
  <c r="BS8867" i="10"/>
  <c r="BR8867" i="10"/>
  <c r="BS8866" i="10"/>
  <c r="BR8866" i="10"/>
  <c r="BS8865" i="10"/>
  <c r="BR8865" i="10"/>
  <c r="BS8864" i="10"/>
  <c r="BR8864" i="10"/>
  <c r="BS8863" i="10"/>
  <c r="BR8863" i="10"/>
  <c r="BS8862" i="10"/>
  <c r="BR8862" i="10"/>
  <c r="BS8861" i="10"/>
  <c r="BR8861" i="10"/>
  <c r="BS8860" i="10"/>
  <c r="BR8860" i="10"/>
  <c r="BS8859" i="10"/>
  <c r="BR8859" i="10"/>
  <c r="BS8858" i="10"/>
  <c r="BR8858" i="10"/>
  <c r="BS8857" i="10"/>
  <c r="BR8857" i="10"/>
  <c r="BS8856" i="10"/>
  <c r="BR8856" i="10"/>
  <c r="BS8855" i="10"/>
  <c r="BR8855" i="10"/>
  <c r="BS8854" i="10"/>
  <c r="BR8854" i="10"/>
  <c r="BS8853" i="10"/>
  <c r="BR8853" i="10"/>
  <c r="BS8852" i="10"/>
  <c r="BR8852" i="10"/>
  <c r="BS8851" i="10"/>
  <c r="BR8851" i="10"/>
  <c r="BS8850" i="10"/>
  <c r="BR8850" i="10"/>
  <c r="BS8849" i="10"/>
  <c r="BR8849" i="10"/>
  <c r="BS8848" i="10"/>
  <c r="BR8848" i="10"/>
  <c r="BS8847" i="10"/>
  <c r="BR8847" i="10"/>
  <c r="BS8846" i="10"/>
  <c r="BR8846" i="10"/>
  <c r="BS8845" i="10"/>
  <c r="BR8845" i="10"/>
  <c r="BS8844" i="10"/>
  <c r="BR8844" i="10"/>
  <c r="BS8843" i="10"/>
  <c r="BR8843" i="10"/>
  <c r="BS8842" i="10"/>
  <c r="BR8842" i="10"/>
  <c r="BS8841" i="10"/>
  <c r="BR8841" i="10"/>
  <c r="BS8840" i="10"/>
  <c r="BR8840" i="10"/>
  <c r="BS8839" i="10"/>
  <c r="BR8839" i="10"/>
  <c r="BS8838" i="10"/>
  <c r="BR8838" i="10"/>
  <c r="BS8837" i="10"/>
  <c r="BR8837" i="10"/>
  <c r="BS8836" i="10"/>
  <c r="BR8836" i="10"/>
  <c r="BS8835" i="10"/>
  <c r="BR8835" i="10"/>
  <c r="BS8834" i="10"/>
  <c r="BR8834" i="10"/>
  <c r="BS8833" i="10"/>
  <c r="BR8833" i="10"/>
  <c r="BS8832" i="10"/>
  <c r="BR8832" i="10"/>
  <c r="BS8831" i="10"/>
  <c r="BR8831" i="10"/>
  <c r="BS8830" i="10"/>
  <c r="BR8830" i="10"/>
  <c r="BS8829" i="10"/>
  <c r="BR8829" i="10"/>
  <c r="BS8828" i="10"/>
  <c r="BR8828" i="10"/>
  <c r="BS8827" i="10"/>
  <c r="BR8827" i="10"/>
  <c r="BS8826" i="10"/>
  <c r="BR8826" i="10"/>
  <c r="BS8825" i="10"/>
  <c r="BR8825" i="10"/>
  <c r="BS8824" i="10"/>
  <c r="BR8824" i="10"/>
  <c r="BS8823" i="10"/>
  <c r="BR8823" i="10"/>
  <c r="BS8822" i="10"/>
  <c r="BR8822" i="10"/>
  <c r="BS8821" i="10"/>
  <c r="BR8821" i="10"/>
  <c r="BS8820" i="10"/>
  <c r="BR8820" i="10"/>
  <c r="BS8819" i="10"/>
  <c r="BR8819" i="10"/>
  <c r="BS8818" i="10"/>
  <c r="BR8818" i="10"/>
  <c r="BS8817" i="10"/>
  <c r="BR8817" i="10"/>
  <c r="BS8816" i="10"/>
  <c r="BR8816" i="10"/>
  <c r="BS8815" i="10"/>
  <c r="BR8815" i="10"/>
  <c r="BS8814" i="10"/>
  <c r="BR8814" i="10"/>
  <c r="BS8813" i="10"/>
  <c r="BR8813" i="10"/>
  <c r="BS8812" i="10"/>
  <c r="BR8812" i="10"/>
  <c r="BS8811" i="10"/>
  <c r="BR8811" i="10"/>
  <c r="BS8810" i="10"/>
  <c r="BR8810" i="10"/>
  <c r="BS8809" i="10"/>
  <c r="BR8809" i="10"/>
  <c r="BS8808" i="10"/>
  <c r="BR8808" i="10"/>
  <c r="BS8807" i="10"/>
  <c r="BR8807" i="10"/>
  <c r="BS8806" i="10"/>
  <c r="BR8806" i="10"/>
  <c r="BS8805" i="10"/>
  <c r="BR8805" i="10"/>
  <c r="BS8804" i="10"/>
  <c r="BR8804" i="10"/>
  <c r="BS8803" i="10"/>
  <c r="BR8803" i="10"/>
  <c r="BS8802" i="10"/>
  <c r="BR8802" i="10"/>
  <c r="BS8801" i="10"/>
  <c r="BR8801" i="10"/>
  <c r="BS8800" i="10"/>
  <c r="BR8800" i="10"/>
  <c r="BS8799" i="10"/>
  <c r="BR8799" i="10"/>
  <c r="BS8798" i="10"/>
  <c r="BR8798" i="10"/>
  <c r="BS8797" i="10"/>
  <c r="BR8797" i="10"/>
  <c r="BS8796" i="10"/>
  <c r="BR8796" i="10"/>
  <c r="BS8795" i="10"/>
  <c r="BR8795" i="10"/>
  <c r="BS8794" i="10"/>
  <c r="BR8794" i="10"/>
  <c r="BS8793" i="10"/>
  <c r="BR8793" i="10"/>
  <c r="BS8792" i="10"/>
  <c r="BR8792" i="10"/>
  <c r="BS8791" i="10"/>
  <c r="BR8791" i="10"/>
  <c r="BS8790" i="10"/>
  <c r="BR8790" i="10"/>
  <c r="BS8789" i="10"/>
  <c r="BR8789" i="10"/>
  <c r="BS8788" i="10"/>
  <c r="BR8788" i="10"/>
  <c r="BS8787" i="10"/>
  <c r="BR8787" i="10"/>
  <c r="BS8786" i="10"/>
  <c r="BR8786" i="10"/>
  <c r="BS8785" i="10"/>
  <c r="BR8785" i="10"/>
  <c r="BS8784" i="10"/>
  <c r="BR8784" i="10"/>
  <c r="BS8783" i="10"/>
  <c r="BR8783" i="10"/>
  <c r="BS8782" i="10"/>
  <c r="BR8782" i="10"/>
  <c r="BS8781" i="10"/>
  <c r="BR8781" i="10"/>
  <c r="BS8780" i="10"/>
  <c r="BR8780" i="10"/>
  <c r="BS8779" i="10"/>
  <c r="BR8779" i="10"/>
  <c r="BS8778" i="10"/>
  <c r="BR8778" i="10"/>
  <c r="BS8777" i="10"/>
  <c r="BR8777" i="10"/>
  <c r="BS8776" i="10"/>
  <c r="BR8776" i="10"/>
  <c r="BS8775" i="10"/>
  <c r="BR8775" i="10"/>
  <c r="BS8774" i="10"/>
  <c r="BR8774" i="10"/>
  <c r="BS8773" i="10"/>
  <c r="BR8773" i="10"/>
  <c r="BS8772" i="10"/>
  <c r="BR8772" i="10"/>
  <c r="BS8771" i="10"/>
  <c r="BR8771" i="10"/>
  <c r="BS8770" i="10"/>
  <c r="BR8770" i="10"/>
  <c r="BS8769" i="10"/>
  <c r="BR8769" i="10"/>
  <c r="BS8768" i="10"/>
  <c r="BR8768" i="10"/>
  <c r="BS8767" i="10"/>
  <c r="BR8767" i="10"/>
  <c r="BS8766" i="10"/>
  <c r="BR8766" i="10"/>
  <c r="BS8765" i="10"/>
  <c r="BR8765" i="10"/>
  <c r="BS8764" i="10"/>
  <c r="BR8764" i="10"/>
  <c r="BS8763" i="10"/>
  <c r="BR8763" i="10"/>
  <c r="BS8762" i="10"/>
  <c r="BR8762" i="10"/>
  <c r="BS8761" i="10"/>
  <c r="BR8761" i="10"/>
  <c r="BS8760" i="10"/>
  <c r="BR8760" i="10"/>
  <c r="BS8759" i="10"/>
  <c r="BR8759" i="10"/>
  <c r="BS8758" i="10"/>
  <c r="BR8758" i="10"/>
  <c r="BS8757" i="10"/>
  <c r="BR8757" i="10"/>
  <c r="BS8756" i="10"/>
  <c r="BR8756" i="10"/>
  <c r="BS8755" i="10"/>
  <c r="BR8755" i="10"/>
  <c r="BS8754" i="10"/>
  <c r="BR8754" i="10"/>
  <c r="BS8753" i="10"/>
  <c r="BR8753" i="10"/>
  <c r="BS8752" i="10"/>
  <c r="BR8752" i="10"/>
  <c r="BS8751" i="10"/>
  <c r="BR8751" i="10"/>
  <c r="BS8750" i="10"/>
  <c r="BR8750" i="10"/>
  <c r="BS8749" i="10"/>
  <c r="BR8749" i="10"/>
  <c r="BS8748" i="10"/>
  <c r="BR8748" i="10"/>
  <c r="BS8747" i="10"/>
  <c r="BR8747" i="10"/>
  <c r="BS8746" i="10"/>
  <c r="BR8746" i="10"/>
  <c r="BS8745" i="10"/>
  <c r="BR8745" i="10"/>
  <c r="BS8744" i="10"/>
  <c r="BR8744" i="10"/>
  <c r="BS8743" i="10"/>
  <c r="BR8743" i="10"/>
  <c r="BS8742" i="10"/>
  <c r="BR8742" i="10"/>
  <c r="BS8741" i="10"/>
  <c r="BR8741" i="10"/>
  <c r="BS8740" i="10"/>
  <c r="BR8740" i="10"/>
  <c r="BS8739" i="10"/>
  <c r="BR8739" i="10"/>
  <c r="BS8738" i="10"/>
  <c r="BR8738" i="10"/>
  <c r="BS8737" i="10"/>
  <c r="BR8737" i="10"/>
  <c r="BS8736" i="10"/>
  <c r="BR8736" i="10"/>
  <c r="BS8735" i="10"/>
  <c r="BR8735" i="10"/>
  <c r="BS8734" i="10"/>
  <c r="BR8734" i="10"/>
  <c r="BS8733" i="10"/>
  <c r="BR8733" i="10"/>
  <c r="BS8732" i="10"/>
  <c r="BR8732" i="10"/>
  <c r="BS8731" i="10"/>
  <c r="BR8731" i="10"/>
  <c r="BS8730" i="10"/>
  <c r="BR8730" i="10"/>
  <c r="BS8729" i="10"/>
  <c r="BR8729" i="10"/>
  <c r="BS8728" i="10"/>
  <c r="BR8728" i="10"/>
  <c r="BS8727" i="10"/>
  <c r="BR8727" i="10"/>
  <c r="BS8726" i="10"/>
  <c r="BR8726" i="10"/>
  <c r="BS8725" i="10"/>
  <c r="BR8725" i="10"/>
  <c r="BS8724" i="10"/>
  <c r="BR8724" i="10"/>
  <c r="BS8723" i="10"/>
  <c r="BR8723" i="10"/>
  <c r="BS8722" i="10"/>
  <c r="BR8722" i="10"/>
  <c r="BS8721" i="10"/>
  <c r="BR8721" i="10"/>
  <c r="BS8720" i="10"/>
  <c r="BR8720" i="10"/>
  <c r="BS8719" i="10"/>
  <c r="BR8719" i="10"/>
  <c r="BS8718" i="10"/>
  <c r="BR8718" i="10"/>
  <c r="BS8717" i="10"/>
  <c r="BR8717" i="10"/>
  <c r="BS8716" i="10"/>
  <c r="BR8716" i="10"/>
  <c r="BS8715" i="10"/>
  <c r="BR8715" i="10"/>
  <c r="BS8714" i="10"/>
  <c r="BR8714" i="10"/>
  <c r="BS8713" i="10"/>
  <c r="BR8713" i="10"/>
  <c r="BS8712" i="10"/>
  <c r="BR8712" i="10"/>
  <c r="BS8711" i="10"/>
  <c r="BR8711" i="10"/>
  <c r="BS8710" i="10"/>
  <c r="BR8710" i="10"/>
  <c r="BS8709" i="10"/>
  <c r="BR8709" i="10"/>
  <c r="BS8708" i="10"/>
  <c r="BR8708" i="10"/>
  <c r="BS8707" i="10"/>
  <c r="BR8707" i="10"/>
  <c r="BS8706" i="10"/>
  <c r="BR8706" i="10"/>
  <c r="BS8705" i="10"/>
  <c r="BR8705" i="10"/>
  <c r="BS8704" i="10"/>
  <c r="BR8704" i="10"/>
  <c r="BS8703" i="10"/>
  <c r="BR8703" i="10"/>
  <c r="BS8702" i="10"/>
  <c r="BR8702" i="10"/>
  <c r="BS8701" i="10"/>
  <c r="BR8701" i="10"/>
  <c r="BS8700" i="10"/>
  <c r="BR8700" i="10"/>
  <c r="BS8699" i="10"/>
  <c r="BR8699" i="10"/>
  <c r="BS8698" i="10"/>
  <c r="BR8698" i="10"/>
  <c r="BS8697" i="10"/>
  <c r="BR8697" i="10"/>
  <c r="BS8696" i="10"/>
  <c r="BR8696" i="10"/>
  <c r="BS8695" i="10"/>
  <c r="BR8695" i="10"/>
  <c r="BS8694" i="10"/>
  <c r="BR8694" i="10"/>
  <c r="BS8693" i="10"/>
  <c r="BR8693" i="10"/>
  <c r="BS8692" i="10"/>
  <c r="BR8692" i="10"/>
  <c r="BS8691" i="10"/>
  <c r="BR8691" i="10"/>
  <c r="BS8690" i="10"/>
  <c r="BR8690" i="10"/>
  <c r="BS8689" i="10"/>
  <c r="BR8689" i="10"/>
  <c r="BS8688" i="10"/>
  <c r="BR8688" i="10"/>
  <c r="BS8687" i="10"/>
  <c r="BR8687" i="10"/>
  <c r="BS8686" i="10"/>
  <c r="BR8686" i="10"/>
  <c r="BS8685" i="10"/>
  <c r="BR8685" i="10"/>
  <c r="BS8684" i="10"/>
  <c r="BR8684" i="10"/>
  <c r="BS8683" i="10"/>
  <c r="BR8683" i="10"/>
  <c r="BS8682" i="10"/>
  <c r="BR8682" i="10"/>
  <c r="BS8681" i="10"/>
  <c r="BR8681" i="10"/>
  <c r="BS8680" i="10"/>
  <c r="BR8680" i="10"/>
  <c r="BS8679" i="10"/>
  <c r="BR8679" i="10"/>
  <c r="BS8678" i="10"/>
  <c r="BR8678" i="10"/>
  <c r="BS8677" i="10"/>
  <c r="BR8677" i="10"/>
  <c r="BS8676" i="10"/>
  <c r="BR8676" i="10"/>
  <c r="BS8675" i="10"/>
  <c r="BR8675" i="10"/>
  <c r="BS8674" i="10"/>
  <c r="BR8674" i="10"/>
  <c r="BS8673" i="10"/>
  <c r="BR8673" i="10"/>
  <c r="BS8672" i="10"/>
  <c r="BR8672" i="10"/>
  <c r="BS8671" i="10"/>
  <c r="BR8671" i="10"/>
  <c r="BS8670" i="10"/>
  <c r="BR8670" i="10"/>
  <c r="BS8669" i="10"/>
  <c r="BR8669" i="10"/>
  <c r="BS8668" i="10"/>
  <c r="BR8668" i="10"/>
  <c r="BS8667" i="10"/>
  <c r="BR8667" i="10"/>
  <c r="BS8666" i="10"/>
  <c r="BR8666" i="10"/>
  <c r="BS8665" i="10"/>
  <c r="BR8665" i="10"/>
  <c r="BS8664" i="10"/>
  <c r="BR8664" i="10"/>
  <c r="BS8663" i="10"/>
  <c r="BR8663" i="10"/>
  <c r="BS8662" i="10"/>
  <c r="BR8662" i="10"/>
  <c r="BS8661" i="10"/>
  <c r="BR8661" i="10"/>
  <c r="BS8660" i="10"/>
  <c r="BR8660" i="10"/>
  <c r="BS8659" i="10"/>
  <c r="BR8659" i="10"/>
  <c r="BS8658" i="10"/>
  <c r="BR8658" i="10"/>
  <c r="BS8657" i="10"/>
  <c r="BR8657" i="10"/>
  <c r="BS8656" i="10"/>
  <c r="BR8656" i="10"/>
  <c r="BS8655" i="10"/>
  <c r="BR8655" i="10"/>
  <c r="BS8654" i="10"/>
  <c r="BR8654" i="10"/>
  <c r="BS8653" i="10"/>
  <c r="BR8653" i="10"/>
  <c r="BS8652" i="10"/>
  <c r="BR8652" i="10"/>
  <c r="BS8651" i="10"/>
  <c r="BR8651" i="10"/>
  <c r="BS8650" i="10"/>
  <c r="BR8650" i="10"/>
  <c r="BS8649" i="10"/>
  <c r="BR8649" i="10"/>
  <c r="BS8648" i="10"/>
  <c r="BR8648" i="10"/>
  <c r="BS8647" i="10"/>
  <c r="BR8647" i="10"/>
  <c r="BS8646" i="10"/>
  <c r="BR8646" i="10"/>
  <c r="BS8645" i="10"/>
  <c r="BR8645" i="10"/>
  <c r="BS8644" i="10"/>
  <c r="BR8644" i="10"/>
  <c r="BS8643" i="10"/>
  <c r="BR8643" i="10"/>
  <c r="BS8642" i="10"/>
  <c r="BR8642" i="10"/>
  <c r="BS8641" i="10"/>
  <c r="BR8641" i="10"/>
  <c r="BS8640" i="10"/>
  <c r="BR8640" i="10"/>
  <c r="BS8639" i="10"/>
  <c r="BR8639" i="10"/>
  <c r="BS8638" i="10"/>
  <c r="BR8638" i="10"/>
  <c r="BS8637" i="10"/>
  <c r="BR8637" i="10"/>
  <c r="BS8636" i="10"/>
  <c r="BR8636" i="10"/>
  <c r="BS8635" i="10"/>
  <c r="BR8635" i="10"/>
  <c r="BS8634" i="10"/>
  <c r="BR8634" i="10"/>
  <c r="BS8633" i="10"/>
  <c r="BR8633" i="10"/>
  <c r="BS8632" i="10"/>
  <c r="BR8632" i="10"/>
  <c r="BS8631" i="10"/>
  <c r="BR8631" i="10"/>
  <c r="BS8630" i="10"/>
  <c r="BR8630" i="10"/>
  <c r="BS8629" i="10"/>
  <c r="BR8629" i="10"/>
  <c r="BS8628" i="10"/>
  <c r="BR8628" i="10"/>
  <c r="BS8627" i="10"/>
  <c r="BR8627" i="10"/>
  <c r="BS8626" i="10"/>
  <c r="BR8626" i="10"/>
  <c r="BS8625" i="10"/>
  <c r="BR8625" i="10"/>
  <c r="BS8624" i="10"/>
  <c r="BR8624" i="10"/>
  <c r="BS8623" i="10"/>
  <c r="BR8623" i="10"/>
  <c r="BS8622" i="10"/>
  <c r="BR8622" i="10"/>
  <c r="BS8621" i="10"/>
  <c r="BR8621" i="10"/>
  <c r="BS8620" i="10"/>
  <c r="BR8620" i="10"/>
  <c r="BS8619" i="10"/>
  <c r="BR8619" i="10"/>
  <c r="BS8618" i="10"/>
  <c r="BR8618" i="10"/>
  <c r="BS8617" i="10"/>
  <c r="BR8617" i="10"/>
  <c r="BS8616" i="10"/>
  <c r="BR8616" i="10"/>
  <c r="BS8615" i="10"/>
  <c r="BR8615" i="10"/>
  <c r="BS8614" i="10"/>
  <c r="BR8614" i="10"/>
  <c r="BS8613" i="10"/>
  <c r="BR8613" i="10"/>
  <c r="BS8612" i="10"/>
  <c r="BR8612" i="10"/>
  <c r="BS8611" i="10"/>
  <c r="BR8611" i="10"/>
  <c r="BS8610" i="10"/>
  <c r="BR8610" i="10"/>
  <c r="BS8609" i="10"/>
  <c r="BR8609" i="10"/>
  <c r="BS8608" i="10"/>
  <c r="BR8608" i="10"/>
  <c r="BS8607" i="10"/>
  <c r="BR8607" i="10"/>
  <c r="BS8606" i="10"/>
  <c r="BR8606" i="10"/>
  <c r="BS8605" i="10"/>
  <c r="BR8605" i="10"/>
  <c r="BS8604" i="10"/>
  <c r="BR8604" i="10"/>
  <c r="BS8603" i="10"/>
  <c r="BR8603" i="10"/>
  <c r="BS8602" i="10"/>
  <c r="BR8602" i="10"/>
  <c r="BS8601" i="10"/>
  <c r="BR8601" i="10"/>
  <c r="BS8600" i="10"/>
  <c r="BR8600" i="10"/>
  <c r="BS8599" i="10"/>
  <c r="BR8599" i="10"/>
  <c r="BS8598" i="10"/>
  <c r="BR8598" i="10"/>
  <c r="BS8597" i="10"/>
  <c r="BR8597" i="10"/>
  <c r="BS8596" i="10"/>
  <c r="BR8596" i="10"/>
  <c r="BS8595" i="10"/>
  <c r="BR8595" i="10"/>
  <c r="BS8594" i="10"/>
  <c r="BR8594" i="10"/>
  <c r="BS8593" i="10"/>
  <c r="BR8593" i="10"/>
  <c r="BS8592" i="10"/>
  <c r="BR8592" i="10"/>
  <c r="BS8591" i="10"/>
  <c r="BR8591" i="10"/>
  <c r="BS8590" i="10"/>
  <c r="BR8590" i="10"/>
  <c r="BS8589" i="10"/>
  <c r="BR8589" i="10"/>
  <c r="BS8588" i="10"/>
  <c r="BR8588" i="10"/>
  <c r="BS8587" i="10"/>
  <c r="BR8587" i="10"/>
  <c r="BS8586" i="10"/>
  <c r="BR8586" i="10"/>
  <c r="BS8585" i="10"/>
  <c r="BR8585" i="10"/>
  <c r="BS8584" i="10"/>
  <c r="BR8584" i="10"/>
  <c r="BS8583" i="10"/>
  <c r="BR8583" i="10"/>
  <c r="BS8582" i="10"/>
  <c r="BR8582" i="10"/>
  <c r="BS8581" i="10"/>
  <c r="BR8581" i="10"/>
  <c r="BS8580" i="10"/>
  <c r="BR8580" i="10"/>
  <c r="BS8579" i="10"/>
  <c r="BR8579" i="10"/>
  <c r="BS8578" i="10"/>
  <c r="BR8578" i="10"/>
  <c r="BS8577" i="10"/>
  <c r="BR8577" i="10"/>
  <c r="BS8576" i="10"/>
  <c r="BR8576" i="10"/>
  <c r="BS8575" i="10"/>
  <c r="BR8575" i="10"/>
  <c r="BS8574" i="10"/>
  <c r="BR8574" i="10"/>
  <c r="BS8573" i="10"/>
  <c r="BR8573" i="10"/>
  <c r="BS8572" i="10"/>
  <c r="BR8572" i="10"/>
  <c r="BS8571" i="10"/>
  <c r="BR8571" i="10"/>
  <c r="BS8570" i="10"/>
  <c r="BR8570" i="10"/>
  <c r="BS8569" i="10"/>
  <c r="BR8569" i="10"/>
  <c r="BS8568" i="10"/>
  <c r="BR8568" i="10"/>
  <c r="BS8567" i="10"/>
  <c r="BR8567" i="10"/>
  <c r="BS8566" i="10"/>
  <c r="BR8566" i="10"/>
  <c r="BS8565" i="10"/>
  <c r="BR8565" i="10"/>
  <c r="BS8564" i="10"/>
  <c r="BR8564" i="10"/>
  <c r="BS8563" i="10"/>
  <c r="BR8563" i="10"/>
  <c r="BS8562" i="10"/>
  <c r="BR8562" i="10"/>
  <c r="BS8561" i="10"/>
  <c r="BR8561" i="10"/>
  <c r="BS8560" i="10"/>
  <c r="BR8560" i="10"/>
  <c r="BS8559" i="10"/>
  <c r="BR8559" i="10"/>
  <c r="BS8558" i="10"/>
  <c r="BR8558" i="10"/>
  <c r="BS8557" i="10"/>
  <c r="BR8557" i="10"/>
  <c r="BS8556" i="10"/>
  <c r="BR8556" i="10"/>
  <c r="BS8555" i="10"/>
  <c r="BR8555" i="10"/>
  <c r="BS8554" i="10"/>
  <c r="BR8554" i="10"/>
  <c r="BS8553" i="10"/>
  <c r="BR8553" i="10"/>
  <c r="BS8552" i="10"/>
  <c r="BR8552" i="10"/>
  <c r="BS8551" i="10"/>
  <c r="BR8551" i="10"/>
  <c r="BS8550" i="10"/>
  <c r="BR8550" i="10"/>
  <c r="BS8549" i="10"/>
  <c r="BR8549" i="10"/>
  <c r="BS8548" i="10"/>
  <c r="BR8548" i="10"/>
  <c r="BS8547" i="10"/>
  <c r="BR8547" i="10"/>
  <c r="BS8546" i="10"/>
  <c r="BR8546" i="10"/>
  <c r="BS8545" i="10"/>
  <c r="BR8545" i="10"/>
  <c r="BS8544" i="10"/>
  <c r="BR8544" i="10"/>
  <c r="BS8543" i="10"/>
  <c r="BR8543" i="10"/>
  <c r="BS8542" i="10"/>
  <c r="BR8542" i="10"/>
  <c r="BS8541" i="10"/>
  <c r="BR8541" i="10"/>
  <c r="BS8540" i="10"/>
  <c r="BR8540" i="10"/>
  <c r="BS8539" i="10"/>
  <c r="BR8539" i="10"/>
  <c r="BS8538" i="10"/>
  <c r="BR8538" i="10"/>
  <c r="BS8537" i="10"/>
  <c r="BR8537" i="10"/>
  <c r="BS8536" i="10"/>
  <c r="BR8536" i="10"/>
  <c r="BS8535" i="10"/>
  <c r="BR8535" i="10"/>
  <c r="BS8534" i="10"/>
  <c r="BR8534" i="10"/>
  <c r="BS8533" i="10"/>
  <c r="BR8533" i="10"/>
  <c r="BS8532" i="10"/>
  <c r="BR8532" i="10"/>
  <c r="BS8531" i="10"/>
  <c r="BR8531" i="10"/>
  <c r="BS8530" i="10"/>
  <c r="BR8530" i="10"/>
  <c r="BS8529" i="10"/>
  <c r="BR8529" i="10"/>
  <c r="BS8528" i="10"/>
  <c r="BR8528" i="10"/>
  <c r="BS8527" i="10"/>
  <c r="BR8527" i="10"/>
  <c r="BS8526" i="10"/>
  <c r="BR8526" i="10"/>
  <c r="BS8525" i="10"/>
  <c r="BR8525" i="10"/>
  <c r="BS8524" i="10"/>
  <c r="BR8524" i="10"/>
  <c r="BS8523" i="10"/>
  <c r="BR8523" i="10"/>
  <c r="BS8522" i="10"/>
  <c r="BR8522" i="10"/>
  <c r="BS8521" i="10"/>
  <c r="BR8521" i="10"/>
  <c r="BS8520" i="10"/>
  <c r="BR8520" i="10"/>
  <c r="BS8519" i="10"/>
  <c r="BR8519" i="10"/>
  <c r="BS8518" i="10"/>
  <c r="BR8518" i="10"/>
  <c r="BS8517" i="10"/>
  <c r="BR8517" i="10"/>
  <c r="BS8516" i="10"/>
  <c r="BR8516" i="10"/>
  <c r="BS8515" i="10"/>
  <c r="BR8515" i="10"/>
  <c r="BS8514" i="10"/>
  <c r="BR8514" i="10"/>
  <c r="BS8513" i="10"/>
  <c r="BR8513" i="10"/>
  <c r="BS8512" i="10"/>
  <c r="BR8512" i="10"/>
  <c r="BS8511" i="10"/>
  <c r="BR8511" i="10"/>
  <c r="BS8510" i="10"/>
  <c r="BR8510" i="10"/>
  <c r="BS8509" i="10"/>
  <c r="BR8509" i="10"/>
  <c r="BS8508" i="10"/>
  <c r="BR8508" i="10"/>
  <c r="BS8507" i="10"/>
  <c r="BR8507" i="10"/>
  <c r="BS8506" i="10"/>
  <c r="BR8506" i="10"/>
  <c r="BS8505" i="10"/>
  <c r="BR8505" i="10"/>
  <c r="BS8504" i="10"/>
  <c r="BR8504" i="10"/>
  <c r="BS8503" i="10"/>
  <c r="BR8503" i="10"/>
  <c r="BS8502" i="10"/>
  <c r="BR8502" i="10"/>
  <c r="BS8501" i="10"/>
  <c r="BR8501" i="10"/>
  <c r="BS8500" i="10"/>
  <c r="BR8500" i="10"/>
  <c r="BS8499" i="10"/>
  <c r="BR8499" i="10"/>
  <c r="BS8498" i="10"/>
  <c r="BR8498" i="10"/>
  <c r="BS8497" i="10"/>
  <c r="BR8497" i="10"/>
  <c r="BS8496" i="10"/>
  <c r="BR8496" i="10"/>
  <c r="BS8495" i="10"/>
  <c r="BR8495" i="10"/>
  <c r="BS8494" i="10"/>
  <c r="BR8494" i="10"/>
  <c r="BS8493" i="10"/>
  <c r="BR8493" i="10"/>
  <c r="BS8492" i="10"/>
  <c r="BR8492" i="10"/>
  <c r="BS8491" i="10"/>
  <c r="BR8491" i="10"/>
  <c r="BS8490" i="10"/>
  <c r="BR8490" i="10"/>
  <c r="BS8489" i="10"/>
  <c r="BR8489" i="10"/>
  <c r="BS8488" i="10"/>
  <c r="BR8488" i="10"/>
  <c r="BS8487" i="10"/>
  <c r="BR8487" i="10"/>
  <c r="BS8486" i="10"/>
  <c r="BR8486" i="10"/>
  <c r="BS8485" i="10"/>
  <c r="BR8485" i="10"/>
  <c r="BS8484" i="10"/>
  <c r="BR8484" i="10"/>
  <c r="BS8483" i="10"/>
  <c r="BR8483" i="10"/>
  <c r="BS8482" i="10"/>
  <c r="BR8482" i="10"/>
  <c r="BS8481" i="10"/>
  <c r="BR8481" i="10"/>
  <c r="BS8480" i="10"/>
  <c r="BR8480" i="10"/>
  <c r="BS8479" i="10"/>
  <c r="BR8479" i="10"/>
  <c r="BS8478" i="10"/>
  <c r="BR8478" i="10"/>
  <c r="BS8477" i="10"/>
  <c r="BR8477" i="10"/>
  <c r="BS8476" i="10"/>
  <c r="BR8476" i="10"/>
  <c r="BS8475" i="10"/>
  <c r="BR8475" i="10"/>
  <c r="BS8474" i="10"/>
  <c r="BR8474" i="10"/>
  <c r="BS8473" i="10"/>
  <c r="BR8473" i="10"/>
  <c r="BS8472" i="10"/>
  <c r="BR8472" i="10"/>
  <c r="BS8471" i="10"/>
  <c r="BR8471" i="10"/>
  <c r="BS8470" i="10"/>
  <c r="BR8470" i="10"/>
  <c r="BS8469" i="10"/>
  <c r="BR8469" i="10"/>
  <c r="BS8468" i="10"/>
  <c r="BR8468" i="10"/>
  <c r="BS8467" i="10"/>
  <c r="BR8467" i="10"/>
  <c r="BS8466" i="10"/>
  <c r="BR8466" i="10"/>
  <c r="BS8465" i="10"/>
  <c r="BR8465" i="10"/>
  <c r="BS8464" i="10"/>
  <c r="BR8464" i="10"/>
  <c r="BS8463" i="10"/>
  <c r="BR8463" i="10"/>
  <c r="BS8462" i="10"/>
  <c r="BR8462" i="10"/>
  <c r="BS8461" i="10"/>
  <c r="BR8461" i="10"/>
  <c r="BS8460" i="10"/>
  <c r="BR8460" i="10"/>
  <c r="BS8459" i="10"/>
  <c r="BR8459" i="10"/>
  <c r="BS8458" i="10"/>
  <c r="BR8458" i="10"/>
  <c r="BS8457" i="10"/>
  <c r="BR8457" i="10"/>
  <c r="BS8456" i="10"/>
  <c r="BR8456" i="10"/>
  <c r="BS8455" i="10"/>
  <c r="BR8455" i="10"/>
  <c r="BS8454" i="10"/>
  <c r="BR8454" i="10"/>
  <c r="BS8453" i="10"/>
  <c r="BR8453" i="10"/>
  <c r="BS8452" i="10"/>
  <c r="BR8452" i="10"/>
  <c r="BS8451" i="10"/>
  <c r="BR8451" i="10"/>
  <c r="BS8450" i="10"/>
  <c r="BR8450" i="10"/>
  <c r="BS8449" i="10"/>
  <c r="BR8449" i="10"/>
  <c r="BS8448" i="10"/>
  <c r="BR8448" i="10"/>
  <c r="BS8447" i="10"/>
  <c r="BR8447" i="10"/>
  <c r="BS8446" i="10"/>
  <c r="BR8446" i="10"/>
  <c r="BS8445" i="10"/>
  <c r="BR8445" i="10"/>
  <c r="BS8444" i="10"/>
  <c r="BR8444" i="10"/>
  <c r="BS8443" i="10"/>
  <c r="BR8443" i="10"/>
  <c r="BS8442" i="10"/>
  <c r="BR8442" i="10"/>
  <c r="BS8441" i="10"/>
  <c r="BR8441" i="10"/>
  <c r="BS8440" i="10"/>
  <c r="BR8440" i="10"/>
  <c r="BS8439" i="10"/>
  <c r="BR8439" i="10"/>
  <c r="BS8438" i="10"/>
  <c r="BR8438" i="10"/>
  <c r="BS8437" i="10"/>
  <c r="BR8437" i="10"/>
  <c r="BS8436" i="10"/>
  <c r="BR8436" i="10"/>
  <c r="BS8435" i="10"/>
  <c r="BR8435" i="10"/>
  <c r="BS8434" i="10"/>
  <c r="BR8434" i="10"/>
  <c r="BS8433" i="10"/>
  <c r="BR8433" i="10"/>
  <c r="BS8432" i="10"/>
  <c r="BR8432" i="10"/>
  <c r="BS8431" i="10"/>
  <c r="BR8431" i="10"/>
  <c r="BS8430" i="10"/>
  <c r="BR8430" i="10"/>
  <c r="BS8429" i="10"/>
  <c r="BR8429" i="10"/>
  <c r="BS8428" i="10"/>
  <c r="BR8428" i="10"/>
  <c r="BS8427" i="10"/>
  <c r="BR8427" i="10"/>
  <c r="BS8426" i="10"/>
  <c r="BR8426" i="10"/>
  <c r="BS8425" i="10"/>
  <c r="BR8425" i="10"/>
  <c r="BS8424" i="10"/>
  <c r="BR8424" i="10"/>
  <c r="BS8423" i="10"/>
  <c r="BR8423" i="10"/>
  <c r="BS8422" i="10"/>
  <c r="BR8422" i="10"/>
  <c r="BS8421" i="10"/>
  <c r="BR8421" i="10"/>
  <c r="BS8420" i="10"/>
  <c r="BR8420" i="10"/>
  <c r="BS8419" i="10"/>
  <c r="BR8419" i="10"/>
  <c r="BS8418" i="10"/>
  <c r="BR8418" i="10"/>
  <c r="BS8417" i="10"/>
  <c r="BR8417" i="10"/>
  <c r="BS8416" i="10"/>
  <c r="BR8416" i="10"/>
  <c r="BS8415" i="10"/>
  <c r="BR8415" i="10"/>
  <c r="BS8414" i="10"/>
  <c r="BR8414" i="10"/>
  <c r="BS8413" i="10"/>
  <c r="BR8413" i="10"/>
  <c r="BS8412" i="10"/>
  <c r="BR8412" i="10"/>
  <c r="BS8411" i="10"/>
  <c r="BR8411" i="10"/>
  <c r="BS8410" i="10"/>
  <c r="BR8410" i="10"/>
  <c r="BS8409" i="10"/>
  <c r="BR8409" i="10"/>
  <c r="BS8408" i="10"/>
  <c r="BR8408" i="10"/>
  <c r="BS8407" i="10"/>
  <c r="BR8407" i="10"/>
  <c r="BS8406" i="10"/>
  <c r="BR8406" i="10"/>
  <c r="BS8405" i="10"/>
  <c r="BR8405" i="10"/>
  <c r="BS8404" i="10"/>
  <c r="BR8404" i="10"/>
  <c r="BS8403" i="10"/>
  <c r="BR8403" i="10"/>
  <c r="BS8402" i="10"/>
  <c r="BR8402" i="10"/>
  <c r="BS8401" i="10"/>
  <c r="BR8401" i="10"/>
  <c r="BS8400" i="10"/>
  <c r="BR8400" i="10"/>
  <c r="BS8399" i="10"/>
  <c r="BR8399" i="10"/>
  <c r="BS8398" i="10"/>
  <c r="BR8398" i="10"/>
  <c r="BS8397" i="10"/>
  <c r="BR8397" i="10"/>
  <c r="BS8396" i="10"/>
  <c r="BR8396" i="10"/>
  <c r="BS8395" i="10"/>
  <c r="BR8395" i="10"/>
  <c r="BS8394" i="10"/>
  <c r="BR8394" i="10"/>
  <c r="BS8393" i="10"/>
  <c r="BR8393" i="10"/>
  <c r="BS8392" i="10"/>
  <c r="BR8392" i="10"/>
  <c r="BS8391" i="10"/>
  <c r="BR8391" i="10"/>
  <c r="BS8390" i="10"/>
  <c r="BR8390" i="10"/>
  <c r="BS8389" i="10"/>
  <c r="BR8389" i="10"/>
  <c r="BS8388" i="10"/>
  <c r="BR8388" i="10"/>
  <c r="BS8387" i="10"/>
  <c r="BR8387" i="10"/>
  <c r="BS8386" i="10"/>
  <c r="BR8386" i="10"/>
  <c r="BS8385" i="10"/>
  <c r="BR8385" i="10"/>
  <c r="BS8384" i="10"/>
  <c r="BR8384" i="10"/>
  <c r="BS8383" i="10"/>
  <c r="BR8383" i="10"/>
  <c r="BS8382" i="10"/>
  <c r="BR8382" i="10"/>
  <c r="BS8381" i="10"/>
  <c r="BR8381" i="10"/>
  <c r="BS8380" i="10"/>
  <c r="BR8380" i="10"/>
  <c r="BS8379" i="10"/>
  <c r="BR8379" i="10"/>
  <c r="BS8378" i="10"/>
  <c r="BR8378" i="10"/>
  <c r="BS8377" i="10"/>
  <c r="BR8377" i="10"/>
  <c r="BS8376" i="10"/>
  <c r="BR8376" i="10"/>
  <c r="BS8375" i="10"/>
  <c r="BR8375" i="10"/>
  <c r="BS8374" i="10"/>
  <c r="BR8374" i="10"/>
  <c r="BS8373" i="10"/>
  <c r="BR8373" i="10"/>
  <c r="BS8372" i="10"/>
  <c r="BR8372" i="10"/>
  <c r="BS8371" i="10"/>
  <c r="BR8371" i="10"/>
  <c r="BS8370" i="10"/>
  <c r="BR8370" i="10"/>
  <c r="BS8369" i="10"/>
  <c r="BR8369" i="10"/>
  <c r="BS8368" i="10"/>
  <c r="BR8368" i="10"/>
  <c r="BS8367" i="10"/>
  <c r="BR8367" i="10"/>
  <c r="BS8366" i="10"/>
  <c r="BR8366" i="10"/>
  <c r="BS8365" i="10"/>
  <c r="BR8365" i="10"/>
  <c r="BS8364" i="10"/>
  <c r="BR8364" i="10"/>
  <c r="BS8363" i="10"/>
  <c r="BR8363" i="10"/>
  <c r="BS8362" i="10"/>
  <c r="BR8362" i="10"/>
  <c r="BS8361" i="10"/>
  <c r="BR8361" i="10"/>
  <c r="BS8360" i="10"/>
  <c r="BR8360" i="10"/>
  <c r="BS8359" i="10"/>
  <c r="BR8359" i="10"/>
  <c r="BS8358" i="10"/>
  <c r="BR8358" i="10"/>
  <c r="BS8357" i="10"/>
  <c r="BR8357" i="10"/>
  <c r="BS8356" i="10"/>
  <c r="BR8356" i="10"/>
  <c r="BS8355" i="10"/>
  <c r="BR8355" i="10"/>
  <c r="BS8354" i="10"/>
  <c r="BR8354" i="10"/>
  <c r="BS8353" i="10"/>
  <c r="BR8353" i="10"/>
  <c r="BS8352" i="10"/>
  <c r="BR8352" i="10"/>
  <c r="BS8351" i="10"/>
  <c r="BR8351" i="10"/>
  <c r="BS8350" i="10"/>
  <c r="BR8350" i="10"/>
  <c r="BS8349" i="10"/>
  <c r="BR8349" i="10"/>
  <c r="BS8348" i="10"/>
  <c r="BR8348" i="10"/>
  <c r="BS8347" i="10"/>
  <c r="BR8347" i="10"/>
  <c r="BS8346" i="10"/>
  <c r="BR8346" i="10"/>
  <c r="BS8345" i="10"/>
  <c r="BR8345" i="10"/>
  <c r="BS8344" i="10"/>
  <c r="BR8344" i="10"/>
  <c r="BS8343" i="10"/>
  <c r="BR8343" i="10"/>
  <c r="BS8342" i="10"/>
  <c r="BR8342" i="10"/>
  <c r="BS8341" i="10"/>
  <c r="BR8341" i="10"/>
  <c r="BS8340" i="10"/>
  <c r="BR8340" i="10"/>
  <c r="BS8339" i="10"/>
  <c r="BR8339" i="10"/>
  <c r="BS8338" i="10"/>
  <c r="BR8338" i="10"/>
  <c r="BS8337" i="10"/>
  <c r="BR8337" i="10"/>
  <c r="BS8336" i="10"/>
  <c r="BR8336" i="10"/>
  <c r="BS8335" i="10"/>
  <c r="BR8335" i="10"/>
  <c r="BS8334" i="10"/>
  <c r="BR8334" i="10"/>
  <c r="BS8333" i="10"/>
  <c r="BR8333" i="10"/>
  <c r="BS8332" i="10"/>
  <c r="BR8332" i="10"/>
  <c r="BS8331" i="10"/>
  <c r="BR8331" i="10"/>
  <c r="BS8330" i="10"/>
  <c r="BR8330" i="10"/>
  <c r="BS8329" i="10"/>
  <c r="BR8329" i="10"/>
  <c r="BS8328" i="10"/>
  <c r="BR8328" i="10"/>
  <c r="BS8327" i="10"/>
  <c r="BR8327" i="10"/>
  <c r="BS8326" i="10"/>
  <c r="BR8326" i="10"/>
  <c r="BS8325" i="10"/>
  <c r="BR8325" i="10"/>
  <c r="BS8324" i="10"/>
  <c r="BR8324" i="10"/>
  <c r="BS8323" i="10"/>
  <c r="BR8323" i="10"/>
  <c r="BS8322" i="10"/>
  <c r="BR8322" i="10"/>
  <c r="BS8321" i="10"/>
  <c r="BR8321" i="10"/>
  <c r="BS8320" i="10"/>
  <c r="BR8320" i="10"/>
  <c r="BS8319" i="10"/>
  <c r="BR8319" i="10"/>
  <c r="BS8318" i="10"/>
  <c r="BR8318" i="10"/>
  <c r="BS8317" i="10"/>
  <c r="BR8317" i="10"/>
  <c r="BS8316" i="10"/>
  <c r="BR8316" i="10"/>
  <c r="BS8315" i="10"/>
  <c r="BR8315" i="10"/>
  <c r="BS8314" i="10"/>
  <c r="BR8314" i="10"/>
  <c r="BS8313" i="10"/>
  <c r="BR8313" i="10"/>
  <c r="BS8312" i="10"/>
  <c r="BR8312" i="10"/>
  <c r="BS8311" i="10"/>
  <c r="BR8311" i="10"/>
  <c r="BS8310" i="10"/>
  <c r="BR8310" i="10"/>
  <c r="BS8309" i="10"/>
  <c r="BR8309" i="10"/>
  <c r="BS8308" i="10"/>
  <c r="BR8308" i="10"/>
  <c r="BS8307" i="10"/>
  <c r="BR8307" i="10"/>
  <c r="BS8306" i="10"/>
  <c r="BR8306" i="10"/>
  <c r="BS8305" i="10"/>
  <c r="BR8305" i="10"/>
  <c r="BS8304" i="10"/>
  <c r="BR8304" i="10"/>
  <c r="BS8303" i="10"/>
  <c r="BR8303" i="10"/>
  <c r="BS8302" i="10"/>
  <c r="BR8302" i="10"/>
  <c r="BS8301" i="10"/>
  <c r="BR8301" i="10"/>
  <c r="BS8300" i="10"/>
  <c r="BR8300" i="10"/>
  <c r="BS8299" i="10"/>
  <c r="BR8299" i="10"/>
  <c r="BS8298" i="10"/>
  <c r="BR8298" i="10"/>
  <c r="BS8297" i="10"/>
  <c r="BR8297" i="10"/>
  <c r="BS8296" i="10"/>
  <c r="BR8296" i="10"/>
  <c r="BS8295" i="10"/>
  <c r="BR8295" i="10"/>
  <c r="BS8294" i="10"/>
  <c r="BR8294" i="10"/>
  <c r="BS8293" i="10"/>
  <c r="BR8293" i="10"/>
  <c r="BS8292" i="10"/>
  <c r="BR8292" i="10"/>
  <c r="BS8291" i="10"/>
  <c r="BR8291" i="10"/>
  <c r="BS8290" i="10"/>
  <c r="BR8290" i="10"/>
  <c r="BS8289" i="10"/>
  <c r="BR8289" i="10"/>
  <c r="BS8288" i="10"/>
  <c r="BR8288" i="10"/>
  <c r="BS8287" i="10"/>
  <c r="BR8287" i="10"/>
  <c r="BS8286" i="10"/>
  <c r="BR8286" i="10"/>
  <c r="BS8285" i="10"/>
  <c r="BR8285" i="10"/>
  <c r="BS8284" i="10"/>
  <c r="BR8284" i="10"/>
  <c r="BS8283" i="10"/>
  <c r="BR8283" i="10"/>
  <c r="BS8282" i="10"/>
  <c r="BR8282" i="10"/>
  <c r="BS8281" i="10"/>
  <c r="BR8281" i="10"/>
  <c r="BS8280" i="10"/>
  <c r="BR8280" i="10"/>
  <c r="BS8279" i="10"/>
  <c r="BR8279" i="10"/>
  <c r="BS8278" i="10"/>
  <c r="BR8278" i="10"/>
  <c r="BS8277" i="10"/>
  <c r="BR8277" i="10"/>
  <c r="BS8276" i="10"/>
  <c r="BR8276" i="10"/>
  <c r="BS8275" i="10"/>
  <c r="BR8275" i="10"/>
  <c r="BS8274" i="10"/>
  <c r="BR8274" i="10"/>
  <c r="BS8273" i="10"/>
  <c r="BR8273" i="10"/>
  <c r="BS8272" i="10"/>
  <c r="BR8272" i="10"/>
  <c r="BS8271" i="10"/>
  <c r="BR8271" i="10"/>
  <c r="BS8270" i="10"/>
  <c r="BR8270" i="10"/>
  <c r="BS8269" i="10"/>
  <c r="BR8269" i="10"/>
  <c r="BS8268" i="10"/>
  <c r="BR8268" i="10"/>
  <c r="BS8267" i="10"/>
  <c r="BR8267" i="10"/>
  <c r="BS8266" i="10"/>
  <c r="BR8266" i="10"/>
  <c r="BS8265" i="10"/>
  <c r="BR8265" i="10"/>
  <c r="BS8264" i="10"/>
  <c r="BR8264" i="10"/>
  <c r="BS8263" i="10"/>
  <c r="BR8263" i="10"/>
  <c r="BS8262" i="10"/>
  <c r="BR8262" i="10"/>
  <c r="BS8261" i="10"/>
  <c r="BR8261" i="10"/>
  <c r="BS8260" i="10"/>
  <c r="BR8260" i="10"/>
  <c r="BS8259" i="10"/>
  <c r="BR8259" i="10"/>
  <c r="BS8258" i="10"/>
  <c r="BR8258" i="10"/>
  <c r="BS8257" i="10"/>
  <c r="BR8257" i="10"/>
  <c r="BS8256" i="10"/>
  <c r="BR8256" i="10"/>
  <c r="BS8255" i="10"/>
  <c r="BR8255" i="10"/>
  <c r="BS8254" i="10"/>
  <c r="BR8254" i="10"/>
  <c r="BS8253" i="10"/>
  <c r="BR8253" i="10"/>
  <c r="BS8252" i="10"/>
  <c r="BR8252" i="10"/>
  <c r="BS8251" i="10"/>
  <c r="BR8251" i="10"/>
  <c r="BS8250" i="10"/>
  <c r="BR8250" i="10"/>
  <c r="BS8249" i="10"/>
  <c r="BR8249" i="10"/>
  <c r="BS8248" i="10"/>
  <c r="BR8248" i="10"/>
  <c r="BS8247" i="10"/>
  <c r="BR8247" i="10"/>
  <c r="BS8246" i="10"/>
  <c r="BR8246" i="10"/>
  <c r="BS8245" i="10"/>
  <c r="BR8245" i="10"/>
  <c r="BS8244" i="10"/>
  <c r="BR8244" i="10"/>
  <c r="BS8243" i="10"/>
  <c r="BR8243" i="10"/>
  <c r="BS8242" i="10"/>
  <c r="BR8242" i="10"/>
  <c r="BS8241" i="10"/>
  <c r="BR8241" i="10"/>
  <c r="BS8240" i="10"/>
  <c r="BR8240" i="10"/>
  <c r="BS8239" i="10"/>
  <c r="BR8239" i="10"/>
  <c r="BS8238" i="10"/>
  <c r="BR8238" i="10"/>
  <c r="BS8237" i="10"/>
  <c r="BR8237" i="10"/>
  <c r="BS8236" i="10"/>
  <c r="BR8236" i="10"/>
  <c r="BS8235" i="10"/>
  <c r="BR8235" i="10"/>
  <c r="BS8234" i="10"/>
  <c r="BR8234" i="10"/>
  <c r="BS8233" i="10"/>
  <c r="BR8233" i="10"/>
  <c r="BS8232" i="10"/>
  <c r="BR8232" i="10"/>
  <c r="BS8231" i="10"/>
  <c r="BR8231" i="10"/>
  <c r="BS8230" i="10"/>
  <c r="BR8230" i="10"/>
  <c r="BS8229" i="10"/>
  <c r="BR8229" i="10"/>
  <c r="BS8228" i="10"/>
  <c r="BR8228" i="10"/>
  <c r="BS8227" i="10"/>
  <c r="BR8227" i="10"/>
  <c r="BS8226" i="10"/>
  <c r="BR8226" i="10"/>
  <c r="BS8225" i="10"/>
  <c r="BR8225" i="10"/>
  <c r="BS8224" i="10"/>
  <c r="BR8224" i="10"/>
  <c r="BS8223" i="10"/>
  <c r="BR8223" i="10"/>
  <c r="BS8222" i="10"/>
  <c r="BR8222" i="10"/>
  <c r="BS8221" i="10"/>
  <c r="BR8221" i="10"/>
  <c r="BS8220" i="10"/>
  <c r="BR8220" i="10"/>
  <c r="BS8219" i="10"/>
  <c r="BR8219" i="10"/>
  <c r="BS8218" i="10"/>
  <c r="BR8218" i="10"/>
  <c r="BS8217" i="10"/>
  <c r="BR8217" i="10"/>
  <c r="BS8216" i="10"/>
  <c r="BR8216" i="10"/>
  <c r="BS8215" i="10"/>
  <c r="BR8215" i="10"/>
  <c r="BS8214" i="10"/>
  <c r="BR8214" i="10"/>
  <c r="BS8213" i="10"/>
  <c r="BR8213" i="10"/>
  <c r="BS8212" i="10"/>
  <c r="BR8212" i="10"/>
  <c r="BS8211" i="10"/>
  <c r="BR8211" i="10"/>
  <c r="BS8210" i="10"/>
  <c r="BR8210" i="10"/>
  <c r="BS8209" i="10"/>
  <c r="BR8209" i="10"/>
  <c r="BS8208" i="10"/>
  <c r="BR8208" i="10"/>
  <c r="BS8207" i="10"/>
  <c r="BR8207" i="10"/>
  <c r="BS8206" i="10"/>
  <c r="BR8206" i="10"/>
  <c r="BS8205" i="10"/>
  <c r="BR8205" i="10"/>
  <c r="BS8204" i="10"/>
  <c r="BR8204" i="10"/>
  <c r="BS8203" i="10"/>
  <c r="BR8203" i="10"/>
  <c r="BS8202" i="10"/>
  <c r="BR8202" i="10"/>
  <c r="BS8201" i="10"/>
  <c r="BR8201" i="10"/>
  <c r="BS8200" i="10"/>
  <c r="BR8200" i="10"/>
  <c r="BS8199" i="10"/>
  <c r="BR8199" i="10"/>
  <c r="BS8198" i="10"/>
  <c r="BR8198" i="10"/>
  <c r="BS8197" i="10"/>
  <c r="BR8197" i="10"/>
  <c r="BS8196" i="10"/>
  <c r="BR8196" i="10"/>
  <c r="BS8195" i="10"/>
  <c r="BR8195" i="10"/>
  <c r="BS8194" i="10"/>
  <c r="BR8194" i="10"/>
  <c r="BS8193" i="10"/>
  <c r="BR8193" i="10"/>
  <c r="BS8192" i="10"/>
  <c r="BR8192" i="10"/>
  <c r="BS8191" i="10"/>
  <c r="BR8191" i="10"/>
  <c r="BS8190" i="10"/>
  <c r="BR8190" i="10"/>
  <c r="BS8189" i="10"/>
  <c r="BR8189" i="10"/>
  <c r="BS8188" i="10"/>
  <c r="BR8188" i="10"/>
  <c r="BS8187" i="10"/>
  <c r="BR8187" i="10"/>
  <c r="BS8186" i="10"/>
  <c r="BR8186" i="10"/>
  <c r="BS8185" i="10"/>
  <c r="BR8185" i="10"/>
  <c r="BS8184" i="10"/>
  <c r="BR8184" i="10"/>
  <c r="BS8183" i="10"/>
  <c r="BR8183" i="10"/>
  <c r="BS8182" i="10"/>
  <c r="BR8182" i="10"/>
  <c r="BS8181" i="10"/>
  <c r="BR8181" i="10"/>
  <c r="BS8180" i="10"/>
  <c r="BR8180" i="10"/>
  <c r="BS8179" i="10"/>
  <c r="BR8179" i="10"/>
  <c r="BS8178" i="10"/>
  <c r="BR8178" i="10"/>
  <c r="BS8177" i="10"/>
  <c r="BR8177" i="10"/>
  <c r="BS8176" i="10"/>
  <c r="BR8176" i="10"/>
  <c r="BS8175" i="10"/>
  <c r="BR8175" i="10"/>
  <c r="BS8174" i="10"/>
  <c r="BR8174" i="10"/>
  <c r="BS8173" i="10"/>
  <c r="BR8173" i="10"/>
  <c r="BS8172" i="10"/>
  <c r="BR8172" i="10"/>
  <c r="BS8171" i="10"/>
  <c r="BR8171" i="10"/>
  <c r="BS8170" i="10"/>
  <c r="BR8170" i="10"/>
  <c r="BS8169" i="10"/>
  <c r="BR8169" i="10"/>
  <c r="BS8168" i="10"/>
  <c r="BR8168" i="10"/>
  <c r="BS8167" i="10"/>
  <c r="BR8167" i="10"/>
  <c r="BS8166" i="10"/>
  <c r="BR8166" i="10"/>
  <c r="BS8165" i="10"/>
  <c r="BR8165" i="10"/>
  <c r="BS8164" i="10"/>
  <c r="BR8164" i="10"/>
  <c r="BS8163" i="10"/>
  <c r="BR8163" i="10"/>
  <c r="BS8162" i="10"/>
  <c r="BR8162" i="10"/>
  <c r="BS8161" i="10"/>
  <c r="BR8161" i="10"/>
  <c r="BS8160" i="10"/>
  <c r="BR8160" i="10"/>
  <c r="BS8159" i="10"/>
  <c r="BR8159" i="10"/>
  <c r="BS8158" i="10"/>
  <c r="BR8158" i="10"/>
  <c r="BS8157" i="10"/>
  <c r="BR8157" i="10"/>
  <c r="BS8156" i="10"/>
  <c r="BR8156" i="10"/>
  <c r="BS8155" i="10"/>
  <c r="BR8155" i="10"/>
  <c r="BS8154" i="10"/>
  <c r="BR8154" i="10"/>
  <c r="BS8153" i="10"/>
  <c r="BR8153" i="10"/>
  <c r="BS8152" i="10"/>
  <c r="BR8152" i="10"/>
  <c r="BS8151" i="10"/>
  <c r="BR8151" i="10"/>
  <c r="BS8150" i="10"/>
  <c r="BR8150" i="10"/>
  <c r="BS8149" i="10"/>
  <c r="BR8149" i="10"/>
  <c r="BS8148" i="10"/>
  <c r="BR8148" i="10"/>
  <c r="BS8147" i="10"/>
  <c r="BR8147" i="10"/>
  <c r="BS8146" i="10"/>
  <c r="BR8146" i="10"/>
  <c r="BS8145" i="10"/>
  <c r="BR8145" i="10"/>
  <c r="BS8144" i="10"/>
  <c r="BR8144" i="10"/>
  <c r="BS8143" i="10"/>
  <c r="BR8143" i="10"/>
  <c r="BS8142" i="10"/>
  <c r="BR8142" i="10"/>
  <c r="BS8141" i="10"/>
  <c r="BR8141" i="10"/>
  <c r="BS8140" i="10"/>
  <c r="BR8140" i="10"/>
  <c r="BS8139" i="10"/>
  <c r="BR8139" i="10"/>
  <c r="BS8138" i="10"/>
  <c r="BR8138" i="10"/>
  <c r="BS8137" i="10"/>
  <c r="BR8137" i="10"/>
  <c r="BS8136" i="10"/>
  <c r="BR8136" i="10"/>
  <c r="BS8135" i="10"/>
  <c r="BR8135" i="10"/>
  <c r="BS8134" i="10"/>
  <c r="BR8134" i="10"/>
  <c r="BS8133" i="10"/>
  <c r="BR8133" i="10"/>
  <c r="BS8132" i="10"/>
  <c r="BR8132" i="10"/>
  <c r="BS8131" i="10"/>
  <c r="BR8131" i="10"/>
  <c r="BS8130" i="10"/>
  <c r="BR8130" i="10"/>
  <c r="BS8129" i="10"/>
  <c r="BR8129" i="10"/>
  <c r="BS8128" i="10"/>
  <c r="BR8128" i="10"/>
  <c r="BS8127" i="10"/>
  <c r="BR8127" i="10"/>
  <c r="BS8126" i="10"/>
  <c r="BR8126" i="10"/>
  <c r="BS8125" i="10"/>
  <c r="BR8125" i="10"/>
  <c r="BS8124" i="10"/>
  <c r="BR8124" i="10"/>
  <c r="BS8123" i="10"/>
  <c r="BR8123" i="10"/>
  <c r="BS8122" i="10"/>
  <c r="BR8122" i="10"/>
  <c r="BS8121" i="10"/>
  <c r="BR8121" i="10"/>
  <c r="BS8120" i="10"/>
  <c r="BR8120" i="10"/>
  <c r="BS8119" i="10"/>
  <c r="BR8119" i="10"/>
  <c r="BS8118" i="10"/>
  <c r="BR8118" i="10"/>
  <c r="BS8117" i="10"/>
  <c r="BR8117" i="10"/>
  <c r="BS8116" i="10"/>
  <c r="BR8116" i="10"/>
  <c r="BS8115" i="10"/>
  <c r="BR8115" i="10"/>
  <c r="BS8114" i="10"/>
  <c r="BR8114" i="10"/>
  <c r="BS8113" i="10"/>
  <c r="BR8113" i="10"/>
  <c r="BS8112" i="10"/>
  <c r="BR8112" i="10"/>
  <c r="BS8111" i="10"/>
  <c r="BR8111" i="10"/>
  <c r="BS8110" i="10"/>
  <c r="BR8110" i="10"/>
  <c r="BS8109" i="10"/>
  <c r="BR8109" i="10"/>
  <c r="BS8108" i="10"/>
  <c r="BR8108" i="10"/>
  <c r="BS8107" i="10"/>
  <c r="BR8107" i="10"/>
  <c r="BS8106" i="10"/>
  <c r="BR8106" i="10"/>
  <c r="BS8105" i="10"/>
  <c r="BR8105" i="10"/>
  <c r="BS8104" i="10"/>
  <c r="BR8104" i="10"/>
  <c r="BS8103" i="10"/>
  <c r="BR8103" i="10"/>
  <c r="BS8102" i="10"/>
  <c r="BR8102" i="10"/>
  <c r="BS8101" i="10"/>
  <c r="BR8101" i="10"/>
  <c r="BS8100" i="10"/>
  <c r="BR8100" i="10"/>
  <c r="BS8099" i="10"/>
  <c r="BR8099" i="10"/>
  <c r="BS8098" i="10"/>
  <c r="BR8098" i="10"/>
  <c r="BS8097" i="10"/>
  <c r="BR8097" i="10"/>
  <c r="BS8096" i="10"/>
  <c r="BR8096" i="10"/>
  <c r="BS8095" i="10"/>
  <c r="BR8095" i="10"/>
  <c r="BS8094" i="10"/>
  <c r="BR8094" i="10"/>
  <c r="BS8093" i="10"/>
  <c r="BR8093" i="10"/>
  <c r="BS8092" i="10"/>
  <c r="BR8092" i="10"/>
  <c r="BS8091" i="10"/>
  <c r="BR8091" i="10"/>
  <c r="BS8090" i="10"/>
  <c r="BR8090" i="10"/>
  <c r="BS8089" i="10"/>
  <c r="BR8089" i="10"/>
  <c r="BS8088" i="10"/>
  <c r="BR8088" i="10"/>
  <c r="BS8087" i="10"/>
  <c r="BR8087" i="10"/>
  <c r="BS8086" i="10"/>
  <c r="BR8086" i="10"/>
  <c r="BS8085" i="10"/>
  <c r="BR8085" i="10"/>
  <c r="BS8084" i="10"/>
  <c r="BR8084" i="10"/>
  <c r="BS8083" i="10"/>
  <c r="BR8083" i="10"/>
  <c r="BS8082" i="10"/>
  <c r="BR8082" i="10"/>
  <c r="BS8081" i="10"/>
  <c r="BR8081" i="10"/>
  <c r="BS8080" i="10"/>
  <c r="BR8080" i="10"/>
  <c r="BS8079" i="10"/>
  <c r="BR8079" i="10"/>
  <c r="BS8078" i="10"/>
  <c r="BR8078" i="10"/>
  <c r="BS8077" i="10"/>
  <c r="BR8077" i="10"/>
  <c r="BS8076" i="10"/>
  <c r="BR8076" i="10"/>
  <c r="BS8075" i="10"/>
  <c r="BR8075" i="10"/>
  <c r="BS8074" i="10"/>
  <c r="BR8074" i="10"/>
  <c r="BS8073" i="10"/>
  <c r="BR8073" i="10"/>
  <c r="BS8072" i="10"/>
  <c r="BR8072" i="10"/>
  <c r="BS8071" i="10"/>
  <c r="BR8071" i="10"/>
  <c r="BS8070" i="10"/>
  <c r="BR8070" i="10"/>
  <c r="BS8069" i="10"/>
  <c r="BR8069" i="10"/>
  <c r="BS8068" i="10"/>
  <c r="BR8068" i="10"/>
  <c r="BS8067" i="10"/>
  <c r="BR8067" i="10"/>
  <c r="BS8066" i="10"/>
  <c r="BR8066" i="10"/>
  <c r="BS8065" i="10"/>
  <c r="BR8065" i="10"/>
  <c r="BS8064" i="10"/>
  <c r="BR8064" i="10"/>
  <c r="BS8063" i="10"/>
  <c r="BR8063" i="10"/>
  <c r="BS8062" i="10"/>
  <c r="BR8062" i="10"/>
  <c r="BS8061" i="10"/>
  <c r="BR8061" i="10"/>
  <c r="BS8060" i="10"/>
  <c r="BR8060" i="10"/>
  <c r="BS8059" i="10"/>
  <c r="BR8059" i="10"/>
  <c r="BS8058" i="10"/>
  <c r="BR8058" i="10"/>
  <c r="BS8057" i="10"/>
  <c r="BR8057" i="10"/>
  <c r="BS8056" i="10"/>
  <c r="BR8056" i="10"/>
  <c r="BS8055" i="10"/>
  <c r="BR8055" i="10"/>
  <c r="BS8054" i="10"/>
  <c r="BR8054" i="10"/>
  <c r="BS8053" i="10"/>
  <c r="BR8053" i="10"/>
  <c r="BS8052" i="10"/>
  <c r="BR8052" i="10"/>
  <c r="BS8051" i="10"/>
  <c r="BR8051" i="10"/>
  <c r="BS8050" i="10"/>
  <c r="BR8050" i="10"/>
  <c r="BS8049" i="10"/>
  <c r="BR8049" i="10"/>
  <c r="BS8048" i="10"/>
  <c r="BR8048" i="10"/>
  <c r="BS8047" i="10"/>
  <c r="BR8047" i="10"/>
  <c r="BS8046" i="10"/>
  <c r="BR8046" i="10"/>
  <c r="BS8045" i="10"/>
  <c r="BR8045" i="10"/>
  <c r="BS8044" i="10"/>
  <c r="BR8044" i="10"/>
  <c r="BS8043" i="10"/>
  <c r="BR8043" i="10"/>
  <c r="BS8042" i="10"/>
  <c r="BR8042" i="10"/>
  <c r="BS8041" i="10"/>
  <c r="BR8041" i="10"/>
  <c r="BS8040" i="10"/>
  <c r="BR8040" i="10"/>
  <c r="BS8039" i="10"/>
  <c r="BR8039" i="10"/>
  <c r="BS8038" i="10"/>
  <c r="BR8038" i="10"/>
  <c r="BS8037" i="10"/>
  <c r="BR8037" i="10"/>
  <c r="BS8036" i="10"/>
  <c r="BR8036" i="10"/>
  <c r="BS8035" i="10"/>
  <c r="BR8035" i="10"/>
  <c r="BS8034" i="10"/>
  <c r="BR8034" i="10"/>
  <c r="BS8033" i="10"/>
  <c r="BR8033" i="10"/>
  <c r="BS8032" i="10"/>
  <c r="BR8032" i="10"/>
  <c r="BS8031" i="10"/>
  <c r="BR8031" i="10"/>
  <c r="BS8030" i="10"/>
  <c r="BR8030" i="10"/>
  <c r="BS8029" i="10"/>
  <c r="BR8029" i="10"/>
  <c r="BS8028" i="10"/>
  <c r="BR8028" i="10"/>
  <c r="BS8027" i="10"/>
  <c r="BR8027" i="10"/>
  <c r="BS8026" i="10"/>
  <c r="BR8026" i="10"/>
  <c r="BS8025" i="10"/>
  <c r="BR8025" i="10"/>
  <c r="BS8024" i="10"/>
  <c r="BR8024" i="10"/>
  <c r="BS8023" i="10"/>
  <c r="BR8023" i="10"/>
  <c r="BS8022" i="10"/>
  <c r="BR8022" i="10"/>
  <c r="BS8021" i="10"/>
  <c r="BR8021" i="10"/>
  <c r="BS8020" i="10"/>
  <c r="BR8020" i="10"/>
  <c r="BS8019" i="10"/>
  <c r="BR8019" i="10"/>
  <c r="BS8018" i="10"/>
  <c r="BR8018" i="10"/>
  <c r="BS8017" i="10"/>
  <c r="BR8017" i="10"/>
  <c r="BS8016" i="10"/>
  <c r="BR8016" i="10"/>
  <c r="BS8015" i="10"/>
  <c r="BR8015" i="10"/>
  <c r="BS8014" i="10"/>
  <c r="BR8014" i="10"/>
  <c r="BS8013" i="10"/>
  <c r="BR8013" i="10"/>
  <c r="BS8012" i="10"/>
  <c r="BR8012" i="10"/>
  <c r="BS8011" i="10"/>
  <c r="BR8011" i="10"/>
  <c r="BS8010" i="10"/>
  <c r="BR8010" i="10"/>
  <c r="BS8009" i="10"/>
  <c r="BR8009" i="10"/>
  <c r="BS8008" i="10"/>
  <c r="BR8008" i="10"/>
  <c r="BS8007" i="10"/>
  <c r="BR8007" i="10"/>
  <c r="BS8006" i="10"/>
  <c r="BR8006" i="10"/>
  <c r="BS8005" i="10"/>
  <c r="BR8005" i="10"/>
  <c r="BS8004" i="10"/>
  <c r="BR8004" i="10"/>
  <c r="BS8003" i="10"/>
  <c r="BR8003" i="10"/>
  <c r="BS8002" i="10"/>
  <c r="BR8002" i="10"/>
  <c r="BS8001" i="10"/>
  <c r="BR8001" i="10"/>
  <c r="BS8000" i="10"/>
  <c r="BR8000" i="10"/>
  <c r="BS7999" i="10"/>
  <c r="BR7999" i="10"/>
  <c r="BS7998" i="10"/>
  <c r="BR7998" i="10"/>
  <c r="BS7997" i="10"/>
  <c r="BR7997" i="10"/>
  <c r="BS7996" i="10"/>
  <c r="BR7996" i="10"/>
  <c r="BS7995" i="10"/>
  <c r="BR7995" i="10"/>
  <c r="BS7994" i="10"/>
  <c r="BR7994" i="10"/>
  <c r="BS7993" i="10"/>
  <c r="BR7993" i="10"/>
  <c r="BS7992" i="10"/>
  <c r="BR7992" i="10"/>
  <c r="BS7991" i="10"/>
  <c r="BR7991" i="10"/>
  <c r="BS7990" i="10"/>
  <c r="BR7990" i="10"/>
  <c r="BS7989" i="10"/>
  <c r="BR7989" i="10"/>
  <c r="BS7988" i="10"/>
  <c r="BR7988" i="10"/>
  <c r="BS7987" i="10"/>
  <c r="BR7987" i="10"/>
  <c r="BS7986" i="10"/>
  <c r="BR7986" i="10"/>
  <c r="BS7985" i="10"/>
  <c r="BR7985" i="10"/>
  <c r="BS7984" i="10"/>
  <c r="BR7984" i="10"/>
  <c r="BS7983" i="10"/>
  <c r="BR7983" i="10"/>
  <c r="BS7982" i="10"/>
  <c r="BR7982" i="10"/>
  <c r="BS7981" i="10"/>
  <c r="BR7981" i="10"/>
  <c r="BS7980" i="10"/>
  <c r="BR7980" i="10"/>
  <c r="BS7979" i="10"/>
  <c r="BR7979" i="10"/>
  <c r="BS7978" i="10"/>
  <c r="BR7978" i="10"/>
  <c r="BS7977" i="10"/>
  <c r="BR7977" i="10"/>
  <c r="BS7976" i="10"/>
  <c r="BR7976" i="10"/>
  <c r="BS7975" i="10"/>
  <c r="BR7975" i="10"/>
  <c r="BS7974" i="10"/>
  <c r="BR7974" i="10"/>
  <c r="BS7973" i="10"/>
  <c r="BR7973" i="10"/>
  <c r="BS7972" i="10"/>
  <c r="BR7972" i="10"/>
  <c r="BS7971" i="10"/>
  <c r="BR7971" i="10"/>
  <c r="BS7970" i="10"/>
  <c r="BR7970" i="10"/>
  <c r="BS7969" i="10"/>
  <c r="BR7969" i="10"/>
  <c r="BS7968" i="10"/>
  <c r="BR7968" i="10"/>
  <c r="BS7967" i="10"/>
  <c r="BR7967" i="10"/>
  <c r="BS7966" i="10"/>
  <c r="BR7966" i="10"/>
  <c r="BS7965" i="10"/>
  <c r="BR7965" i="10"/>
  <c r="BS7964" i="10"/>
  <c r="BR7964" i="10"/>
  <c r="BS7963" i="10"/>
  <c r="BR7963" i="10"/>
  <c r="BS7962" i="10"/>
  <c r="BR7962" i="10"/>
  <c r="BS7961" i="10"/>
  <c r="BR7961" i="10"/>
  <c r="BS7960" i="10"/>
  <c r="BR7960" i="10"/>
  <c r="BS7959" i="10"/>
  <c r="BR7959" i="10"/>
  <c r="BS7958" i="10"/>
  <c r="BR7958" i="10"/>
  <c r="BS7957" i="10"/>
  <c r="BR7957" i="10"/>
  <c r="BS7956" i="10"/>
  <c r="BR7956" i="10"/>
  <c r="BS7955" i="10"/>
  <c r="BR7955" i="10"/>
  <c r="BS7954" i="10"/>
  <c r="BR7954" i="10"/>
  <c r="BS7953" i="10"/>
  <c r="BR7953" i="10"/>
  <c r="BS7952" i="10"/>
  <c r="BR7952" i="10"/>
  <c r="BS7951" i="10"/>
  <c r="BR7951" i="10"/>
  <c r="BS7950" i="10"/>
  <c r="BR7950" i="10"/>
  <c r="BS7949" i="10"/>
  <c r="BR7949" i="10"/>
  <c r="BS7948" i="10"/>
  <c r="BR7948" i="10"/>
  <c r="BS7947" i="10"/>
  <c r="BR7947" i="10"/>
  <c r="BS7946" i="10"/>
  <c r="BR7946" i="10"/>
  <c r="BS7945" i="10"/>
  <c r="BR7945" i="10"/>
  <c r="BS7944" i="10"/>
  <c r="BR7944" i="10"/>
  <c r="BS7943" i="10"/>
  <c r="BR7943" i="10"/>
  <c r="BS7942" i="10"/>
  <c r="BR7942" i="10"/>
  <c r="BS7941" i="10"/>
  <c r="BR7941" i="10"/>
  <c r="BS7940" i="10"/>
  <c r="BR7940" i="10"/>
  <c r="BS7939" i="10"/>
  <c r="BR7939" i="10"/>
  <c r="BS7938" i="10"/>
  <c r="BR7938" i="10"/>
  <c r="BS7937" i="10"/>
  <c r="BR7937" i="10"/>
  <c r="BS7936" i="10"/>
  <c r="BR7936" i="10"/>
  <c r="BS7935" i="10"/>
  <c r="BR7935" i="10"/>
  <c r="BS7934" i="10"/>
  <c r="BR7934" i="10"/>
  <c r="BS7933" i="10"/>
  <c r="BR7933" i="10"/>
  <c r="BS7932" i="10"/>
  <c r="BR7932" i="10"/>
  <c r="BS7931" i="10"/>
  <c r="BR7931" i="10"/>
  <c r="BS7930" i="10"/>
  <c r="BR7930" i="10"/>
  <c r="BS7929" i="10"/>
  <c r="BR7929" i="10"/>
  <c r="BS7928" i="10"/>
  <c r="BR7928" i="10"/>
  <c r="BS7927" i="10"/>
  <c r="BR7927" i="10"/>
  <c r="BS7926" i="10"/>
  <c r="BR7926" i="10"/>
  <c r="BS7925" i="10"/>
  <c r="BR7925" i="10"/>
  <c r="BS7924" i="10"/>
  <c r="BR7924" i="10"/>
  <c r="BS7923" i="10"/>
  <c r="BR7923" i="10"/>
  <c r="BS7922" i="10"/>
  <c r="BR7922" i="10"/>
  <c r="BS7921" i="10"/>
  <c r="BR7921" i="10"/>
  <c r="BS7920" i="10"/>
  <c r="BR7920" i="10"/>
  <c r="BS7919" i="10"/>
  <c r="BR7919" i="10"/>
  <c r="BS7918" i="10"/>
  <c r="BR7918" i="10"/>
  <c r="BS7917" i="10"/>
  <c r="BR7917" i="10"/>
  <c r="BS7916" i="10"/>
  <c r="BR7916" i="10"/>
  <c r="BS7915" i="10"/>
  <c r="BR7915" i="10"/>
  <c r="BS7914" i="10"/>
  <c r="BR7914" i="10"/>
  <c r="BS7913" i="10"/>
  <c r="BR7913" i="10"/>
  <c r="BS7912" i="10"/>
  <c r="BR7912" i="10"/>
  <c r="BS7911" i="10"/>
  <c r="BR7911" i="10"/>
  <c r="BS7910" i="10"/>
  <c r="BR7910" i="10"/>
  <c r="BS7909" i="10"/>
  <c r="BR7909" i="10"/>
  <c r="BS7908" i="10"/>
  <c r="BR7908" i="10"/>
  <c r="BS7907" i="10"/>
  <c r="BR7907" i="10"/>
  <c r="BS7906" i="10"/>
  <c r="BR7906" i="10"/>
  <c r="BS7905" i="10"/>
  <c r="BR7905" i="10"/>
  <c r="BS7904" i="10"/>
  <c r="BR7904" i="10"/>
  <c r="BS7903" i="10"/>
  <c r="BR7903" i="10"/>
  <c r="BS7902" i="10"/>
  <c r="BR7902" i="10"/>
  <c r="BS7901" i="10"/>
  <c r="BR7901" i="10"/>
  <c r="BS7900" i="10"/>
  <c r="BR7900" i="10"/>
  <c r="BS7899" i="10"/>
  <c r="BR7899" i="10"/>
  <c r="BS7898" i="10"/>
  <c r="BR7898" i="10"/>
  <c r="BS7897" i="10"/>
  <c r="BR7897" i="10"/>
  <c r="BS7896" i="10"/>
  <c r="BR7896" i="10"/>
  <c r="BS7895" i="10"/>
  <c r="BR7895" i="10"/>
  <c r="BS7894" i="10"/>
  <c r="BR7894" i="10"/>
  <c r="BS7893" i="10"/>
  <c r="BR7893" i="10"/>
  <c r="BS7892" i="10"/>
  <c r="BR7892" i="10"/>
  <c r="BS7891" i="10"/>
  <c r="BR7891" i="10"/>
  <c r="BS7890" i="10"/>
  <c r="BR7890" i="10"/>
  <c r="BS7889" i="10"/>
  <c r="BR7889" i="10"/>
  <c r="BS7888" i="10"/>
  <c r="BR7888" i="10"/>
  <c r="BS7887" i="10"/>
  <c r="BR7887" i="10"/>
  <c r="BS7886" i="10"/>
  <c r="BR7886" i="10"/>
  <c r="BS7885" i="10"/>
  <c r="BR7885" i="10"/>
  <c r="BS7884" i="10"/>
  <c r="BR7884" i="10"/>
  <c r="BS7883" i="10"/>
  <c r="BR7883" i="10"/>
  <c r="BS7882" i="10"/>
  <c r="BR7882" i="10"/>
  <c r="BS7881" i="10"/>
  <c r="BR7881" i="10"/>
  <c r="BS7880" i="10"/>
  <c r="BR7880" i="10"/>
  <c r="BS7879" i="10"/>
  <c r="BR7879" i="10"/>
  <c r="BS7878" i="10"/>
  <c r="BR7878" i="10"/>
  <c r="BS7877" i="10"/>
  <c r="BR7877" i="10"/>
  <c r="BS7876" i="10"/>
  <c r="BR7876" i="10"/>
  <c r="BS7875" i="10"/>
  <c r="BR7875" i="10"/>
  <c r="BS7874" i="10"/>
  <c r="BR7874" i="10"/>
  <c r="BS7873" i="10"/>
  <c r="BR7873" i="10"/>
  <c r="BS7872" i="10"/>
  <c r="BR7872" i="10"/>
  <c r="BS7871" i="10"/>
  <c r="BR7871" i="10"/>
  <c r="BS7870" i="10"/>
  <c r="BR7870" i="10"/>
  <c r="BS7869" i="10"/>
  <c r="BR7869" i="10"/>
  <c r="BS7868" i="10"/>
  <c r="BR7868" i="10"/>
  <c r="BS7867" i="10"/>
  <c r="BR7867" i="10"/>
  <c r="BS7866" i="10"/>
  <c r="BR7866" i="10"/>
  <c r="BS7865" i="10"/>
  <c r="BR7865" i="10"/>
  <c r="BS7864" i="10"/>
  <c r="BR7864" i="10"/>
  <c r="BS7863" i="10"/>
  <c r="BR7863" i="10"/>
  <c r="BS7862" i="10"/>
  <c r="BR7862" i="10"/>
  <c r="BS7861" i="10"/>
  <c r="BR7861" i="10"/>
  <c r="BS7860" i="10"/>
  <c r="BR7860" i="10"/>
  <c r="BS7859" i="10"/>
  <c r="BR7859" i="10"/>
  <c r="BS7858" i="10"/>
  <c r="BR7858" i="10"/>
  <c r="BS7857" i="10"/>
  <c r="BR7857" i="10"/>
  <c r="BS7856" i="10"/>
  <c r="BR7856" i="10"/>
  <c r="BS7855" i="10"/>
  <c r="BR7855" i="10"/>
  <c r="BS7854" i="10"/>
  <c r="BR7854" i="10"/>
  <c r="BS7853" i="10"/>
  <c r="BR7853" i="10"/>
  <c r="BS7852" i="10"/>
  <c r="BR7852" i="10"/>
  <c r="BS7851" i="10"/>
  <c r="BR7851" i="10"/>
  <c r="BS7850" i="10"/>
  <c r="BR7850" i="10"/>
  <c r="BS7849" i="10"/>
  <c r="BR7849" i="10"/>
  <c r="BS7848" i="10"/>
  <c r="BR7848" i="10"/>
  <c r="BS7847" i="10"/>
  <c r="BR7847" i="10"/>
  <c r="BS7846" i="10"/>
  <c r="BR7846" i="10"/>
  <c r="BS7845" i="10"/>
  <c r="BR7845" i="10"/>
  <c r="BS7844" i="10"/>
  <c r="BR7844" i="10"/>
  <c r="BS7843" i="10"/>
  <c r="BR7843" i="10"/>
  <c r="BS7842" i="10"/>
  <c r="BR7842" i="10"/>
  <c r="BS7841" i="10"/>
  <c r="BR7841" i="10"/>
  <c r="BS7840" i="10"/>
  <c r="BR7840" i="10"/>
  <c r="BS7839" i="10"/>
  <c r="BR7839" i="10"/>
  <c r="BS7838" i="10"/>
  <c r="BR7838" i="10"/>
  <c r="BS7837" i="10"/>
  <c r="BR7837" i="10"/>
  <c r="BS7836" i="10"/>
  <c r="BR7836" i="10"/>
  <c r="BS7835" i="10"/>
  <c r="BR7835" i="10"/>
  <c r="BS7834" i="10"/>
  <c r="BR7834" i="10"/>
  <c r="BS7833" i="10"/>
  <c r="BR7833" i="10"/>
  <c r="BS7832" i="10"/>
  <c r="BR7832" i="10"/>
  <c r="BS7831" i="10"/>
  <c r="BR7831" i="10"/>
  <c r="BS7830" i="10"/>
  <c r="BR7830" i="10"/>
  <c r="BS7829" i="10"/>
  <c r="BR7829" i="10"/>
  <c r="BS7828" i="10"/>
  <c r="BR7828" i="10"/>
  <c r="BS7827" i="10"/>
  <c r="BR7827" i="10"/>
  <c r="BS7826" i="10"/>
  <c r="BR7826" i="10"/>
  <c r="BS7825" i="10"/>
  <c r="BR7825" i="10"/>
  <c r="BS7824" i="10"/>
  <c r="BR7824" i="10"/>
  <c r="BS7823" i="10"/>
  <c r="BR7823" i="10"/>
  <c r="BS7822" i="10"/>
  <c r="BR7822" i="10"/>
  <c r="BS7821" i="10"/>
  <c r="BR7821" i="10"/>
  <c r="BS7820" i="10"/>
  <c r="BR7820" i="10"/>
  <c r="BS7819" i="10"/>
  <c r="BR7819" i="10"/>
  <c r="BS7818" i="10"/>
  <c r="BR7818" i="10"/>
  <c r="BS7817" i="10"/>
  <c r="BR7817" i="10"/>
  <c r="BS7816" i="10"/>
  <c r="BR7816" i="10"/>
  <c r="BS7815" i="10"/>
  <c r="BR7815" i="10"/>
  <c r="BS7814" i="10"/>
  <c r="BR7814" i="10"/>
  <c r="BS7813" i="10"/>
  <c r="BR7813" i="10"/>
  <c r="BS7812" i="10"/>
  <c r="BR7812" i="10"/>
  <c r="BS7811" i="10"/>
  <c r="BR7811" i="10"/>
  <c r="BS7810" i="10"/>
  <c r="BR7810" i="10"/>
  <c r="BS7809" i="10"/>
  <c r="BR7809" i="10"/>
  <c r="BS7808" i="10"/>
  <c r="BR7808" i="10"/>
  <c r="BS7807" i="10"/>
  <c r="BR7807" i="10"/>
  <c r="BS7806" i="10"/>
  <c r="BR7806" i="10"/>
  <c r="BS7805" i="10"/>
  <c r="BR7805" i="10"/>
  <c r="BS7804" i="10"/>
  <c r="BR7804" i="10"/>
  <c r="BS7803" i="10"/>
  <c r="BR7803" i="10"/>
  <c r="BS7802" i="10"/>
  <c r="BR7802" i="10"/>
  <c r="BS7801" i="10"/>
  <c r="BR7801" i="10"/>
  <c r="BS7800" i="10"/>
  <c r="BR7800" i="10"/>
  <c r="BS7799" i="10"/>
  <c r="BR7799" i="10"/>
  <c r="BS7798" i="10"/>
  <c r="BR7798" i="10"/>
  <c r="BS7797" i="10"/>
  <c r="BR7797" i="10"/>
  <c r="BS7796" i="10"/>
  <c r="BR7796" i="10"/>
  <c r="BS7795" i="10"/>
  <c r="BR7795" i="10"/>
  <c r="BS7794" i="10"/>
  <c r="BR7794" i="10"/>
  <c r="BS7793" i="10"/>
  <c r="BR7793" i="10"/>
  <c r="BS7792" i="10"/>
  <c r="BR7792" i="10"/>
  <c r="BS7791" i="10"/>
  <c r="BR7791" i="10"/>
  <c r="BS7790" i="10"/>
  <c r="BR7790" i="10"/>
  <c r="BS7789" i="10"/>
  <c r="BR7789" i="10"/>
  <c r="BS7788" i="10"/>
  <c r="BR7788" i="10"/>
  <c r="BS7787" i="10"/>
  <c r="BR7787" i="10"/>
  <c r="BS7786" i="10"/>
  <c r="BR7786" i="10"/>
  <c r="BS7785" i="10"/>
  <c r="BR7785" i="10"/>
  <c r="BS7784" i="10"/>
  <c r="BR7784" i="10"/>
  <c r="BS7783" i="10"/>
  <c r="BR7783" i="10"/>
  <c r="BS7782" i="10"/>
  <c r="BR7782" i="10"/>
  <c r="BS7781" i="10"/>
  <c r="BR7781" i="10"/>
  <c r="BS7780" i="10"/>
  <c r="BR7780" i="10"/>
  <c r="BS7779" i="10"/>
  <c r="BR7779" i="10"/>
  <c r="BS7778" i="10"/>
  <c r="BR7778" i="10"/>
  <c r="BS7777" i="10"/>
  <c r="BR7777" i="10"/>
  <c r="BS7776" i="10"/>
  <c r="BR7776" i="10"/>
  <c r="BS7775" i="10"/>
  <c r="BR7775" i="10"/>
  <c r="BS7774" i="10"/>
  <c r="BR7774" i="10"/>
  <c r="BS7773" i="10"/>
  <c r="BR7773" i="10"/>
  <c r="BS7772" i="10"/>
  <c r="BR7772" i="10"/>
  <c r="BS7771" i="10"/>
  <c r="BR7771" i="10"/>
  <c r="BS7770" i="10"/>
  <c r="BR7770" i="10"/>
  <c r="BS7769" i="10"/>
  <c r="BR7769" i="10"/>
  <c r="BS7768" i="10"/>
  <c r="BR7768" i="10"/>
  <c r="BS7767" i="10"/>
  <c r="BR7767" i="10"/>
  <c r="BS7766" i="10"/>
  <c r="BR7766" i="10"/>
  <c r="BS7765" i="10"/>
  <c r="BR7765" i="10"/>
  <c r="BS7764" i="10"/>
  <c r="BR7764" i="10"/>
  <c r="BS7763" i="10"/>
  <c r="BR7763" i="10"/>
  <c r="BS7762" i="10"/>
  <c r="BR7762" i="10"/>
  <c r="BS7761" i="10"/>
  <c r="BR7761" i="10"/>
  <c r="BS7760" i="10"/>
  <c r="BR7760" i="10"/>
  <c r="BS7759" i="10"/>
  <c r="BR7759" i="10"/>
  <c r="BS7758" i="10"/>
  <c r="BR7758" i="10"/>
  <c r="BS7757" i="10"/>
  <c r="BR7757" i="10"/>
  <c r="BS7756" i="10"/>
  <c r="BR7756" i="10"/>
  <c r="BS7755" i="10"/>
  <c r="BR7755" i="10"/>
  <c r="BS7754" i="10"/>
  <c r="BR7754" i="10"/>
  <c r="BS7753" i="10"/>
  <c r="BR7753" i="10"/>
  <c r="BS7752" i="10"/>
  <c r="BR7752" i="10"/>
  <c r="BS7751" i="10"/>
  <c r="BR7751" i="10"/>
  <c r="BS7750" i="10"/>
  <c r="BR7750" i="10"/>
  <c r="BS7749" i="10"/>
  <c r="BR7749" i="10"/>
  <c r="BS7748" i="10"/>
  <c r="BR7748" i="10"/>
  <c r="BS7747" i="10"/>
  <c r="BR7747" i="10"/>
  <c r="BS7746" i="10"/>
  <c r="BR7746" i="10"/>
  <c r="BS7745" i="10"/>
  <c r="BR7745" i="10"/>
  <c r="BS7744" i="10"/>
  <c r="BR7744" i="10"/>
  <c r="BS7743" i="10"/>
  <c r="BR7743" i="10"/>
  <c r="BS7742" i="10"/>
  <c r="BR7742" i="10"/>
  <c r="BS7741" i="10"/>
  <c r="BR7741" i="10"/>
  <c r="BS7740" i="10"/>
  <c r="BR7740" i="10"/>
  <c r="BS7739" i="10"/>
  <c r="BR7739" i="10"/>
  <c r="BS7738" i="10"/>
  <c r="BR7738" i="10"/>
  <c r="BS7737" i="10"/>
  <c r="BR7737" i="10"/>
  <c r="BS7736" i="10"/>
  <c r="BR7736" i="10"/>
  <c r="BS7735" i="10"/>
  <c r="BR7735" i="10"/>
  <c r="BS7734" i="10"/>
  <c r="BR7734" i="10"/>
  <c r="BS7733" i="10"/>
  <c r="BR7733" i="10"/>
  <c r="BS7732" i="10"/>
  <c r="BR7732" i="10"/>
  <c r="BS7731" i="10"/>
  <c r="BR7731" i="10"/>
  <c r="BS7730" i="10"/>
  <c r="BR7730" i="10"/>
  <c r="BS7729" i="10"/>
  <c r="BR7729" i="10"/>
  <c r="BS7728" i="10"/>
  <c r="BR7728" i="10"/>
  <c r="BS7727" i="10"/>
  <c r="BR7727" i="10"/>
  <c r="BS7726" i="10"/>
  <c r="BR7726" i="10"/>
  <c r="BS7725" i="10"/>
  <c r="BR7725" i="10"/>
  <c r="BS7724" i="10"/>
  <c r="BR7724" i="10"/>
  <c r="BS7723" i="10"/>
  <c r="BR7723" i="10"/>
  <c r="BS7722" i="10"/>
  <c r="BR7722" i="10"/>
  <c r="BS7721" i="10"/>
  <c r="BR7721" i="10"/>
  <c r="BS7720" i="10"/>
  <c r="BR7720" i="10"/>
  <c r="BS7719" i="10"/>
  <c r="BR7719" i="10"/>
  <c r="BS7718" i="10"/>
  <c r="BR7718" i="10"/>
  <c r="BS7717" i="10"/>
  <c r="BR7717" i="10"/>
  <c r="BS7716" i="10"/>
  <c r="BR7716" i="10"/>
  <c r="BS7715" i="10"/>
  <c r="BR7715" i="10"/>
  <c r="BS7714" i="10"/>
  <c r="BR7714" i="10"/>
  <c r="BS7713" i="10"/>
  <c r="BR7713" i="10"/>
  <c r="BS7712" i="10"/>
  <c r="BR7712" i="10"/>
  <c r="BS7711" i="10"/>
  <c r="BR7711" i="10"/>
  <c r="BS7710" i="10"/>
  <c r="BR7710" i="10"/>
  <c r="BS7709" i="10"/>
  <c r="BR7709" i="10"/>
  <c r="BS7708" i="10"/>
  <c r="BR7708" i="10"/>
  <c r="BS7707" i="10"/>
  <c r="BR7707" i="10"/>
  <c r="BS7706" i="10"/>
  <c r="BR7706" i="10"/>
  <c r="BS7705" i="10"/>
  <c r="BR7705" i="10"/>
  <c r="BS7704" i="10"/>
  <c r="BR7704" i="10"/>
  <c r="BS7703" i="10"/>
  <c r="BR7703" i="10"/>
  <c r="BS7702" i="10"/>
  <c r="BR7702" i="10"/>
  <c r="BS7701" i="10"/>
  <c r="BR7701" i="10"/>
  <c r="BS7700" i="10"/>
  <c r="BR7700" i="10"/>
  <c r="BS7699" i="10"/>
  <c r="BR7699" i="10"/>
  <c r="BS7698" i="10"/>
  <c r="BR7698" i="10"/>
  <c r="BS7697" i="10"/>
  <c r="BR7697" i="10"/>
  <c r="BS7696" i="10"/>
  <c r="BR7696" i="10"/>
  <c r="BS7695" i="10"/>
  <c r="BR7695" i="10"/>
  <c r="BS7694" i="10"/>
  <c r="BR7694" i="10"/>
  <c r="BS7693" i="10"/>
  <c r="BR7693" i="10"/>
  <c r="BS7692" i="10"/>
  <c r="BR7692" i="10"/>
  <c r="BS7691" i="10"/>
  <c r="BR7691" i="10"/>
  <c r="BS7690" i="10"/>
  <c r="BR7690" i="10"/>
  <c r="BS7689" i="10"/>
  <c r="BR7689" i="10"/>
  <c r="BS7688" i="10"/>
  <c r="BR7688" i="10"/>
  <c r="BS7687" i="10"/>
  <c r="BR7687" i="10"/>
  <c r="BS7686" i="10"/>
  <c r="BR7686" i="10"/>
  <c r="BS7685" i="10"/>
  <c r="BR7685" i="10"/>
  <c r="BS7684" i="10"/>
  <c r="BR7684" i="10"/>
  <c r="BS7683" i="10"/>
  <c r="BR7683" i="10"/>
  <c r="BS7682" i="10"/>
  <c r="BR7682" i="10"/>
  <c r="BS7681" i="10"/>
  <c r="BR7681" i="10"/>
  <c r="BS7680" i="10"/>
  <c r="BR7680" i="10"/>
  <c r="BS7679" i="10"/>
  <c r="BR7679" i="10"/>
  <c r="BS7678" i="10"/>
  <c r="BR7678" i="10"/>
  <c r="BS7677" i="10"/>
  <c r="BR7677" i="10"/>
  <c r="BS7676" i="10"/>
  <c r="BR7676" i="10"/>
  <c r="BS7675" i="10"/>
  <c r="BR7675" i="10"/>
  <c r="BS7674" i="10"/>
  <c r="BR7674" i="10"/>
  <c r="BS7673" i="10"/>
  <c r="BR7673" i="10"/>
  <c r="BS7672" i="10"/>
  <c r="BR7672" i="10"/>
  <c r="BS7671" i="10"/>
  <c r="BR7671" i="10"/>
  <c r="BS7670" i="10"/>
  <c r="BR7670" i="10"/>
  <c r="BS7669" i="10"/>
  <c r="BR7669" i="10"/>
  <c r="BS7668" i="10"/>
  <c r="BR7668" i="10"/>
  <c r="BS7667" i="10"/>
  <c r="BR7667" i="10"/>
  <c r="BS7666" i="10"/>
  <c r="BR7666" i="10"/>
  <c r="BS7665" i="10"/>
  <c r="BR7665" i="10"/>
  <c r="BS7664" i="10"/>
  <c r="BR7664" i="10"/>
  <c r="BS7663" i="10"/>
  <c r="BR7663" i="10"/>
  <c r="BS7662" i="10"/>
  <c r="BR7662" i="10"/>
  <c r="BS7661" i="10"/>
  <c r="BR7661" i="10"/>
  <c r="BS7660" i="10"/>
  <c r="BR7660" i="10"/>
  <c r="BS7659" i="10"/>
  <c r="BR7659" i="10"/>
  <c r="BS7658" i="10"/>
  <c r="BR7658" i="10"/>
  <c r="BS7657" i="10"/>
  <c r="BR7657" i="10"/>
  <c r="BS7656" i="10"/>
  <c r="BR7656" i="10"/>
  <c r="BS7655" i="10"/>
  <c r="BR7655" i="10"/>
  <c r="BS7654" i="10"/>
  <c r="BR7654" i="10"/>
  <c r="BS7653" i="10"/>
  <c r="BR7653" i="10"/>
  <c r="BS7652" i="10"/>
  <c r="BR7652" i="10"/>
  <c r="BS7651" i="10"/>
  <c r="BR7651" i="10"/>
  <c r="BS7650" i="10"/>
  <c r="BR7650" i="10"/>
  <c r="BS7649" i="10"/>
  <c r="BR7649" i="10"/>
  <c r="BS7648" i="10"/>
  <c r="BR7648" i="10"/>
  <c r="BS7647" i="10"/>
  <c r="BR7647" i="10"/>
  <c r="BS7646" i="10"/>
  <c r="BR7646" i="10"/>
  <c r="BS7645" i="10"/>
  <c r="BR7645" i="10"/>
  <c r="BS7644" i="10"/>
  <c r="BR7644" i="10"/>
  <c r="BS7643" i="10"/>
  <c r="BR7643" i="10"/>
  <c r="BS7642" i="10"/>
  <c r="BR7642" i="10"/>
  <c r="BS7641" i="10"/>
  <c r="BR7641" i="10"/>
  <c r="BS7640" i="10"/>
  <c r="BR7640" i="10"/>
  <c r="BS7639" i="10"/>
  <c r="BR7639" i="10"/>
  <c r="BS7638" i="10"/>
  <c r="BR7638" i="10"/>
  <c r="BS7637" i="10"/>
  <c r="BR7637" i="10"/>
  <c r="BS7636" i="10"/>
  <c r="BR7636" i="10"/>
  <c r="BS7635" i="10"/>
  <c r="BR7635" i="10"/>
  <c r="BS7634" i="10"/>
  <c r="BR7634" i="10"/>
  <c r="BS7633" i="10"/>
  <c r="BR7633" i="10"/>
  <c r="BS7632" i="10"/>
  <c r="BR7632" i="10"/>
  <c r="BS7631" i="10"/>
  <c r="BR7631" i="10"/>
  <c r="BS7630" i="10"/>
  <c r="BR7630" i="10"/>
  <c r="BS7629" i="10"/>
  <c r="BR7629" i="10"/>
  <c r="BS7628" i="10"/>
  <c r="BR7628" i="10"/>
  <c r="BS7627" i="10"/>
  <c r="BR7627" i="10"/>
  <c r="BS7626" i="10"/>
  <c r="BR7626" i="10"/>
  <c r="BS7625" i="10"/>
  <c r="BR7625" i="10"/>
  <c r="BS7624" i="10"/>
  <c r="BR7624" i="10"/>
  <c r="BS7623" i="10"/>
  <c r="BR7623" i="10"/>
  <c r="BS7622" i="10"/>
  <c r="BR7622" i="10"/>
  <c r="BS7621" i="10"/>
  <c r="BR7621" i="10"/>
  <c r="BS7620" i="10"/>
  <c r="BR7620" i="10"/>
  <c r="BS7619" i="10"/>
  <c r="BR7619" i="10"/>
  <c r="BS7618" i="10"/>
  <c r="BR7618" i="10"/>
  <c r="BS7617" i="10"/>
  <c r="BR7617" i="10"/>
  <c r="BS7616" i="10"/>
  <c r="BR7616" i="10"/>
  <c r="BS7615" i="10"/>
  <c r="BR7615" i="10"/>
  <c r="BS7614" i="10"/>
  <c r="BR7614" i="10"/>
  <c r="BS7613" i="10"/>
  <c r="BR7613" i="10"/>
  <c r="BS7612" i="10"/>
  <c r="BR7612" i="10"/>
  <c r="BS7611" i="10"/>
  <c r="BR7611" i="10"/>
  <c r="BS7610" i="10"/>
  <c r="BR7610" i="10"/>
  <c r="BS7609" i="10"/>
  <c r="BR7609" i="10"/>
  <c r="BS7608" i="10"/>
  <c r="BR7608" i="10"/>
  <c r="BS7607" i="10"/>
  <c r="BR7607" i="10"/>
  <c r="BS7606" i="10"/>
  <c r="BR7606" i="10"/>
  <c r="BS7605" i="10"/>
  <c r="BR7605" i="10"/>
  <c r="BS7604" i="10"/>
  <c r="BR7604" i="10"/>
  <c r="BS7603" i="10"/>
  <c r="BR7603" i="10"/>
  <c r="BS7602" i="10"/>
  <c r="BR7602" i="10"/>
  <c r="BS7601" i="10"/>
  <c r="BR7601" i="10"/>
  <c r="BS7600" i="10"/>
  <c r="BR7600" i="10"/>
  <c r="BS7599" i="10"/>
  <c r="BR7599" i="10"/>
  <c r="BS7598" i="10"/>
  <c r="BR7598" i="10"/>
  <c r="BS7597" i="10"/>
  <c r="BR7597" i="10"/>
  <c r="BS7596" i="10"/>
  <c r="BR7596" i="10"/>
  <c r="BS7595" i="10"/>
  <c r="BR7595" i="10"/>
  <c r="BS7594" i="10"/>
  <c r="BR7594" i="10"/>
  <c r="BS7593" i="10"/>
  <c r="BR7593" i="10"/>
  <c r="BS7592" i="10"/>
  <c r="BR7592" i="10"/>
  <c r="BS7591" i="10"/>
  <c r="BR7591" i="10"/>
  <c r="BS7590" i="10"/>
  <c r="BR7590" i="10"/>
  <c r="BS7589" i="10"/>
  <c r="BR7589" i="10"/>
  <c r="BS7588" i="10"/>
  <c r="BR7588" i="10"/>
  <c r="BS7587" i="10"/>
  <c r="BR7587" i="10"/>
  <c r="BS7586" i="10"/>
  <c r="BR7586" i="10"/>
  <c r="BS7585" i="10"/>
  <c r="BR7585" i="10"/>
  <c r="BS7584" i="10"/>
  <c r="BR7584" i="10"/>
  <c r="BS7583" i="10"/>
  <c r="BR7583" i="10"/>
  <c r="BS7582" i="10"/>
  <c r="BR7582" i="10"/>
  <c r="BS7581" i="10"/>
  <c r="BR7581" i="10"/>
  <c r="BS7580" i="10"/>
  <c r="BR7580" i="10"/>
  <c r="BS7579" i="10"/>
  <c r="BR7579" i="10"/>
  <c r="BS7578" i="10"/>
  <c r="BR7578" i="10"/>
  <c r="BS7577" i="10"/>
  <c r="BR7577" i="10"/>
  <c r="BS7576" i="10"/>
  <c r="BR7576" i="10"/>
  <c r="BS7575" i="10"/>
  <c r="BR7575" i="10"/>
  <c r="BS7574" i="10"/>
  <c r="BR7574" i="10"/>
  <c r="BS7573" i="10"/>
  <c r="BR7573" i="10"/>
  <c r="BS7572" i="10"/>
  <c r="BR7572" i="10"/>
  <c r="BS7571" i="10"/>
  <c r="BR7571" i="10"/>
  <c r="BS7570" i="10"/>
  <c r="BR7570" i="10"/>
  <c r="BS7569" i="10"/>
  <c r="BR7569" i="10"/>
  <c r="BS7568" i="10"/>
  <c r="BR7568" i="10"/>
  <c r="BS7567" i="10"/>
  <c r="BR7567" i="10"/>
  <c r="BS7566" i="10"/>
  <c r="BR7566" i="10"/>
  <c r="BS7565" i="10"/>
  <c r="BR7565" i="10"/>
  <c r="BS7564" i="10"/>
  <c r="BR7564" i="10"/>
  <c r="BS7563" i="10"/>
  <c r="BR7563" i="10"/>
  <c r="BS7562" i="10"/>
  <c r="BR7562" i="10"/>
  <c r="BS7561" i="10"/>
  <c r="BR7561" i="10"/>
  <c r="BS7560" i="10"/>
  <c r="BR7560" i="10"/>
  <c r="BS7559" i="10"/>
  <c r="BR7559" i="10"/>
  <c r="BS7558" i="10"/>
  <c r="BR7558" i="10"/>
  <c r="BS7557" i="10"/>
  <c r="BR7557" i="10"/>
  <c r="BS7556" i="10"/>
  <c r="BR7556" i="10"/>
  <c r="BS7555" i="10"/>
  <c r="BR7555" i="10"/>
  <c r="BS7554" i="10"/>
  <c r="BR7554" i="10"/>
  <c r="BS7553" i="10"/>
  <c r="BR7553" i="10"/>
  <c r="BS7552" i="10"/>
  <c r="BR7552" i="10"/>
  <c r="BS7551" i="10"/>
  <c r="BR7551" i="10"/>
  <c r="BS7550" i="10"/>
  <c r="BR7550" i="10"/>
  <c r="BS7549" i="10"/>
  <c r="BR7549" i="10"/>
  <c r="BS7548" i="10"/>
  <c r="BR7548" i="10"/>
  <c r="BS7547" i="10"/>
  <c r="BR7547" i="10"/>
  <c r="BS7546" i="10"/>
  <c r="BR7546" i="10"/>
  <c r="BS7545" i="10"/>
  <c r="BR7545" i="10"/>
  <c r="BS7544" i="10"/>
  <c r="BR7544" i="10"/>
  <c r="BS7543" i="10"/>
  <c r="BR7543" i="10"/>
  <c r="BS7542" i="10"/>
  <c r="BR7542" i="10"/>
  <c r="BS7541" i="10"/>
  <c r="BR7541" i="10"/>
  <c r="BS7540" i="10"/>
  <c r="BR7540" i="10"/>
  <c r="BS7539" i="10"/>
  <c r="BR7539" i="10"/>
  <c r="BS7538" i="10"/>
  <c r="BR7538" i="10"/>
  <c r="BS7537" i="10"/>
  <c r="BR7537" i="10"/>
  <c r="BS7536" i="10"/>
  <c r="BR7536" i="10"/>
  <c r="BS7535" i="10"/>
  <c r="BR7535" i="10"/>
  <c r="BS7534" i="10"/>
  <c r="BR7534" i="10"/>
  <c r="BS7533" i="10"/>
  <c r="BR7533" i="10"/>
  <c r="BS7532" i="10"/>
  <c r="BR7532" i="10"/>
  <c r="BS7531" i="10"/>
  <c r="BR7531" i="10"/>
  <c r="BS7530" i="10"/>
  <c r="BR7530" i="10"/>
  <c r="BS7529" i="10"/>
  <c r="BR7529" i="10"/>
  <c r="BS7528" i="10"/>
  <c r="BR7528" i="10"/>
  <c r="BS7527" i="10"/>
  <c r="BR7527" i="10"/>
  <c r="BS7526" i="10"/>
  <c r="BR7526" i="10"/>
  <c r="BS7525" i="10"/>
  <c r="BR7525" i="10"/>
  <c r="BS7524" i="10"/>
  <c r="BR7524" i="10"/>
  <c r="BS7523" i="10"/>
  <c r="BR7523" i="10"/>
  <c r="BS7522" i="10"/>
  <c r="BR7522" i="10"/>
  <c r="BS7521" i="10"/>
  <c r="BR7521" i="10"/>
  <c r="BS7520" i="10"/>
  <c r="BR7520" i="10"/>
  <c r="BS7519" i="10"/>
  <c r="BR7519" i="10"/>
  <c r="BS7518" i="10"/>
  <c r="BR7518" i="10"/>
  <c r="BS7517" i="10"/>
  <c r="BR7517" i="10"/>
  <c r="BS7516" i="10"/>
  <c r="BR7516" i="10"/>
  <c r="BS7515" i="10"/>
  <c r="BR7515" i="10"/>
  <c r="BS7514" i="10"/>
  <c r="BR7514" i="10"/>
  <c r="BS7513" i="10"/>
  <c r="BR7513" i="10"/>
  <c r="BS7512" i="10"/>
  <c r="BR7512" i="10"/>
  <c r="BS7511" i="10"/>
  <c r="BR7511" i="10"/>
  <c r="BS7510" i="10"/>
  <c r="BR7510" i="10"/>
  <c r="BS7509" i="10"/>
  <c r="BR7509" i="10"/>
  <c r="BS7508" i="10"/>
  <c r="BR7508" i="10"/>
  <c r="BS7507" i="10"/>
  <c r="BR7507" i="10"/>
  <c r="BS7506" i="10"/>
  <c r="BR7506" i="10"/>
  <c r="BS7505" i="10"/>
  <c r="BR7505" i="10"/>
  <c r="BS7504" i="10"/>
  <c r="BR7504" i="10"/>
  <c r="BS7503" i="10"/>
  <c r="BR7503" i="10"/>
  <c r="BS7502" i="10"/>
  <c r="BR7502" i="10"/>
  <c r="BS7501" i="10"/>
  <c r="BR7501" i="10"/>
  <c r="BS7500" i="10"/>
  <c r="BR7500" i="10"/>
  <c r="BS7499" i="10"/>
  <c r="BR7499" i="10"/>
  <c r="BS7498" i="10"/>
  <c r="BR7498" i="10"/>
  <c r="BS7497" i="10"/>
  <c r="BR7497" i="10"/>
  <c r="BS7496" i="10"/>
  <c r="BR7496" i="10"/>
  <c r="BS7495" i="10"/>
  <c r="BR7495" i="10"/>
  <c r="BS7494" i="10"/>
  <c r="BR7494" i="10"/>
  <c r="BS7493" i="10"/>
  <c r="BR7493" i="10"/>
  <c r="BS7492" i="10"/>
  <c r="BR7492" i="10"/>
  <c r="BS7491" i="10"/>
  <c r="BR7491" i="10"/>
  <c r="BS7490" i="10"/>
  <c r="BR7490" i="10"/>
  <c r="BS7489" i="10"/>
  <c r="BR7489" i="10"/>
  <c r="BS7488" i="10"/>
  <c r="BR7488" i="10"/>
  <c r="BS7487" i="10"/>
  <c r="BR7487" i="10"/>
  <c r="BS7486" i="10"/>
  <c r="BR7486" i="10"/>
  <c r="BS7485" i="10"/>
  <c r="BR7485" i="10"/>
  <c r="BS7484" i="10"/>
  <c r="BR7484" i="10"/>
  <c r="BS7483" i="10"/>
  <c r="BR7483" i="10"/>
  <c r="BS7482" i="10"/>
  <c r="BR7482" i="10"/>
  <c r="BS7481" i="10"/>
  <c r="BR7481" i="10"/>
  <c r="BS7480" i="10"/>
  <c r="BR7480" i="10"/>
  <c r="BS7479" i="10"/>
  <c r="BR7479" i="10"/>
  <c r="BS7478" i="10"/>
  <c r="BR7478" i="10"/>
  <c r="BS7477" i="10"/>
  <c r="BR7477" i="10"/>
  <c r="BS7476" i="10"/>
  <c r="BR7476" i="10"/>
  <c r="BS7475" i="10"/>
  <c r="BR7475" i="10"/>
  <c r="BS7474" i="10"/>
  <c r="BR7474" i="10"/>
  <c r="BS7473" i="10"/>
  <c r="BR7473" i="10"/>
  <c r="BS7472" i="10"/>
  <c r="BR7472" i="10"/>
  <c r="BS7471" i="10"/>
  <c r="BR7471" i="10"/>
  <c r="BS7470" i="10"/>
  <c r="BR7470" i="10"/>
  <c r="BS7469" i="10"/>
  <c r="BR7469" i="10"/>
  <c r="BS7468" i="10"/>
  <c r="BR7468" i="10"/>
  <c r="BS7467" i="10"/>
  <c r="BR7467" i="10"/>
  <c r="BS7466" i="10"/>
  <c r="BR7466" i="10"/>
  <c r="BS7465" i="10"/>
  <c r="BR7465" i="10"/>
  <c r="BS7464" i="10"/>
  <c r="BR7464" i="10"/>
  <c r="BS7463" i="10"/>
  <c r="BR7463" i="10"/>
  <c r="BS7462" i="10"/>
  <c r="BR7462" i="10"/>
  <c r="BS7461" i="10"/>
  <c r="BR7461" i="10"/>
  <c r="BS7460" i="10"/>
  <c r="BR7460" i="10"/>
  <c r="BS7459" i="10"/>
  <c r="BR7459" i="10"/>
  <c r="BS7458" i="10"/>
  <c r="BR7458" i="10"/>
  <c r="BS7457" i="10"/>
  <c r="BR7457" i="10"/>
  <c r="BS7456" i="10"/>
  <c r="BR7456" i="10"/>
  <c r="BS7455" i="10"/>
  <c r="BR7455" i="10"/>
  <c r="BS7454" i="10"/>
  <c r="BR7454" i="10"/>
  <c r="BS7453" i="10"/>
  <c r="BR7453" i="10"/>
  <c r="BS7452" i="10"/>
  <c r="BR7452" i="10"/>
  <c r="BS7451" i="10"/>
  <c r="BR7451" i="10"/>
  <c r="BS7450" i="10"/>
  <c r="BR7450" i="10"/>
  <c r="BS7449" i="10"/>
  <c r="BR7449" i="10"/>
  <c r="BS7448" i="10"/>
  <c r="BR7448" i="10"/>
  <c r="BS7447" i="10"/>
  <c r="BR7447" i="10"/>
  <c r="BS7446" i="10"/>
  <c r="BR7446" i="10"/>
  <c r="BS7445" i="10"/>
  <c r="BR7445" i="10"/>
  <c r="BS7444" i="10"/>
  <c r="BR7444" i="10"/>
  <c r="BS7443" i="10"/>
  <c r="BR7443" i="10"/>
  <c r="BS7442" i="10"/>
  <c r="BR7442" i="10"/>
  <c r="BS7441" i="10"/>
  <c r="BR7441" i="10"/>
  <c r="BS7440" i="10"/>
  <c r="BR7440" i="10"/>
  <c r="BS7439" i="10"/>
  <c r="BR7439" i="10"/>
  <c r="BS7438" i="10"/>
  <c r="BR7438" i="10"/>
  <c r="BS7437" i="10"/>
  <c r="BR7437" i="10"/>
  <c r="BS7436" i="10"/>
  <c r="BR7436" i="10"/>
  <c r="BS7435" i="10"/>
  <c r="BR7435" i="10"/>
  <c r="BS7434" i="10"/>
  <c r="BR7434" i="10"/>
  <c r="BS7433" i="10"/>
  <c r="BR7433" i="10"/>
  <c r="BS7432" i="10"/>
  <c r="BR7432" i="10"/>
  <c r="BS7431" i="10"/>
  <c r="BR7431" i="10"/>
  <c r="BS7430" i="10"/>
  <c r="BR7430" i="10"/>
  <c r="BS7429" i="10"/>
  <c r="BR7429" i="10"/>
  <c r="BS7428" i="10"/>
  <c r="BR7428" i="10"/>
  <c r="BS7427" i="10"/>
  <c r="BR7427" i="10"/>
  <c r="BS7426" i="10"/>
  <c r="BR7426" i="10"/>
  <c r="BS7425" i="10"/>
  <c r="BR7425" i="10"/>
  <c r="BS7424" i="10"/>
  <c r="BR7424" i="10"/>
  <c r="BS7423" i="10"/>
  <c r="BR7423" i="10"/>
  <c r="BS7422" i="10"/>
  <c r="BR7422" i="10"/>
  <c r="BS7421" i="10"/>
  <c r="BR7421" i="10"/>
  <c r="BS7420" i="10"/>
  <c r="BR7420" i="10"/>
  <c r="BS7419" i="10"/>
  <c r="BR7419" i="10"/>
  <c r="BS7418" i="10"/>
  <c r="BR7418" i="10"/>
  <c r="BS7417" i="10"/>
  <c r="BR7417" i="10"/>
  <c r="BS7416" i="10"/>
  <c r="BR7416" i="10"/>
  <c r="BS7415" i="10"/>
  <c r="BR7415" i="10"/>
  <c r="BS7414" i="10"/>
  <c r="BR7414" i="10"/>
  <c r="BS7413" i="10"/>
  <c r="BR7413" i="10"/>
  <c r="BS7412" i="10"/>
  <c r="BR7412" i="10"/>
  <c r="BS7411" i="10"/>
  <c r="BR7411" i="10"/>
  <c r="BS7410" i="10"/>
  <c r="BR7410" i="10"/>
  <c r="BS7409" i="10"/>
  <c r="BR7409" i="10"/>
  <c r="BS7408" i="10"/>
  <c r="BR7408" i="10"/>
  <c r="BS7407" i="10"/>
  <c r="BR7407" i="10"/>
  <c r="BS7406" i="10"/>
  <c r="BR7406" i="10"/>
  <c r="BS7405" i="10"/>
  <c r="BR7405" i="10"/>
  <c r="BS7404" i="10"/>
  <c r="BR7404" i="10"/>
  <c r="BS7403" i="10"/>
  <c r="BR7403" i="10"/>
  <c r="BS7402" i="10"/>
  <c r="BR7402" i="10"/>
  <c r="BS7401" i="10"/>
  <c r="BR7401" i="10"/>
  <c r="BS7400" i="10"/>
  <c r="BR7400" i="10"/>
  <c r="BS7399" i="10"/>
  <c r="BR7399" i="10"/>
  <c r="BS7398" i="10"/>
  <c r="BR7398" i="10"/>
  <c r="BS7397" i="10"/>
  <c r="BR7397" i="10"/>
  <c r="BS7396" i="10"/>
  <c r="BR7396" i="10"/>
  <c r="BS7395" i="10"/>
  <c r="BR7395" i="10"/>
  <c r="BS7394" i="10"/>
  <c r="BR7394" i="10"/>
  <c r="BS7393" i="10"/>
  <c r="BR7393" i="10"/>
  <c r="BS7392" i="10"/>
  <c r="BR7392" i="10"/>
  <c r="BS7391" i="10"/>
  <c r="BR7391" i="10"/>
  <c r="BS7390" i="10"/>
  <c r="BR7390" i="10"/>
  <c r="BS7389" i="10"/>
  <c r="BR7389" i="10"/>
  <c r="BS7388" i="10"/>
  <c r="BR7388" i="10"/>
  <c r="BS7387" i="10"/>
  <c r="BR7387" i="10"/>
  <c r="BS7386" i="10"/>
  <c r="BR7386" i="10"/>
  <c r="BS7385" i="10"/>
  <c r="BR7385" i="10"/>
  <c r="BS7384" i="10"/>
  <c r="BR7384" i="10"/>
  <c r="BS7383" i="10"/>
  <c r="BR7383" i="10"/>
  <c r="BS7382" i="10"/>
  <c r="BR7382" i="10"/>
  <c r="BS7381" i="10"/>
  <c r="BR7381" i="10"/>
  <c r="BS7380" i="10"/>
  <c r="BR7380" i="10"/>
  <c r="BS7379" i="10"/>
  <c r="BR7379" i="10"/>
  <c r="BS7378" i="10"/>
  <c r="BR7378" i="10"/>
  <c r="BS7377" i="10"/>
  <c r="BR7377" i="10"/>
  <c r="BS7376" i="10"/>
  <c r="BR7376" i="10"/>
  <c r="BS7375" i="10"/>
  <c r="BR7375" i="10"/>
  <c r="BS7374" i="10"/>
  <c r="BR7374" i="10"/>
  <c r="BS7373" i="10"/>
  <c r="BR7373" i="10"/>
  <c r="BS7372" i="10"/>
  <c r="BR7372" i="10"/>
  <c r="BS7371" i="10"/>
  <c r="BR7371" i="10"/>
  <c r="BS7370" i="10"/>
  <c r="BR7370" i="10"/>
  <c r="BS7369" i="10"/>
  <c r="BR7369" i="10"/>
  <c r="BS7368" i="10"/>
  <c r="BR7368" i="10"/>
  <c r="BS7367" i="10"/>
  <c r="BR7367" i="10"/>
  <c r="BS7366" i="10"/>
  <c r="BR7366" i="10"/>
  <c r="BS7365" i="10"/>
  <c r="BR7365" i="10"/>
  <c r="BS7364" i="10"/>
  <c r="BR7364" i="10"/>
  <c r="BS7363" i="10"/>
  <c r="BR7363" i="10"/>
  <c r="BS7362" i="10"/>
  <c r="BR7362" i="10"/>
  <c r="BS7361" i="10"/>
  <c r="BR7361" i="10"/>
  <c r="BS7360" i="10"/>
  <c r="BR7360" i="10"/>
  <c r="BS7359" i="10"/>
  <c r="BR7359" i="10"/>
  <c r="BS7358" i="10"/>
  <c r="BR7358" i="10"/>
  <c r="BS7357" i="10"/>
  <c r="BR7357" i="10"/>
  <c r="BS7356" i="10"/>
  <c r="BR7356" i="10"/>
  <c r="BS7355" i="10"/>
  <c r="BR7355" i="10"/>
  <c r="BS7354" i="10"/>
  <c r="BR7354" i="10"/>
  <c r="BS7353" i="10"/>
  <c r="BR7353" i="10"/>
  <c r="BS7352" i="10"/>
  <c r="BR7352" i="10"/>
  <c r="BS7351" i="10"/>
  <c r="BR7351" i="10"/>
  <c r="BS7350" i="10"/>
  <c r="BR7350" i="10"/>
  <c r="BS7349" i="10"/>
  <c r="BR7349" i="10"/>
  <c r="BS7348" i="10"/>
  <c r="BR7348" i="10"/>
  <c r="BS7347" i="10"/>
  <c r="BR7347" i="10"/>
  <c r="BS7346" i="10"/>
  <c r="BR7346" i="10"/>
  <c r="BS7345" i="10"/>
  <c r="BR7345" i="10"/>
  <c r="BS7344" i="10"/>
  <c r="BR7344" i="10"/>
  <c r="BS7343" i="10"/>
  <c r="BR7343" i="10"/>
  <c r="BS7342" i="10"/>
  <c r="BR7342" i="10"/>
  <c r="BS7341" i="10"/>
  <c r="BR7341" i="10"/>
  <c r="BS7340" i="10"/>
  <c r="BR7340" i="10"/>
  <c r="BS7339" i="10"/>
  <c r="BR7339" i="10"/>
  <c r="BS7338" i="10"/>
  <c r="BR7338" i="10"/>
  <c r="BS7337" i="10"/>
  <c r="BR7337" i="10"/>
  <c r="BS7336" i="10"/>
  <c r="BR7336" i="10"/>
  <c r="BS7335" i="10"/>
  <c r="BR7335" i="10"/>
  <c r="BS7334" i="10"/>
  <c r="BR7334" i="10"/>
  <c r="BS7333" i="10"/>
  <c r="BR7333" i="10"/>
  <c r="BS7332" i="10"/>
  <c r="BR7332" i="10"/>
  <c r="BS7331" i="10"/>
  <c r="BR7331" i="10"/>
  <c r="BS7330" i="10"/>
  <c r="BR7330" i="10"/>
  <c r="BS7329" i="10"/>
  <c r="BR7329" i="10"/>
  <c r="BS7328" i="10"/>
  <c r="BR7328" i="10"/>
  <c r="BS7327" i="10"/>
  <c r="BR7327" i="10"/>
  <c r="BS7326" i="10"/>
  <c r="BR7326" i="10"/>
  <c r="BS7325" i="10"/>
  <c r="BR7325" i="10"/>
  <c r="BS7324" i="10"/>
  <c r="BR7324" i="10"/>
  <c r="BS7323" i="10"/>
  <c r="BR7323" i="10"/>
  <c r="BS7322" i="10"/>
  <c r="BR7322" i="10"/>
  <c r="BS7321" i="10"/>
  <c r="BR7321" i="10"/>
  <c r="BS7320" i="10"/>
  <c r="BR7320" i="10"/>
  <c r="BS7319" i="10"/>
  <c r="BR7319" i="10"/>
  <c r="BS7318" i="10"/>
  <c r="BR7318" i="10"/>
  <c r="BS7317" i="10"/>
  <c r="BR7317" i="10"/>
  <c r="BS7316" i="10"/>
  <c r="BR7316" i="10"/>
  <c r="BS7315" i="10"/>
  <c r="BR7315" i="10"/>
  <c r="BS7314" i="10"/>
  <c r="BR7314" i="10"/>
  <c r="BS7313" i="10"/>
  <c r="BR7313" i="10"/>
  <c r="BS7312" i="10"/>
  <c r="BR7312" i="10"/>
  <c r="BS7311" i="10"/>
  <c r="BR7311" i="10"/>
  <c r="BS7310" i="10"/>
  <c r="BR7310" i="10"/>
  <c r="BS7309" i="10"/>
  <c r="BR7309" i="10"/>
  <c r="BS7308" i="10"/>
  <c r="BR7308" i="10"/>
  <c r="BS7307" i="10"/>
  <c r="BR7307" i="10"/>
  <c r="BS7306" i="10"/>
  <c r="BR7306" i="10"/>
  <c r="BS7305" i="10"/>
  <c r="BR7305" i="10"/>
  <c r="BS7304" i="10"/>
  <c r="BR7304" i="10"/>
  <c r="BS7303" i="10"/>
  <c r="BR7303" i="10"/>
  <c r="BS7302" i="10"/>
  <c r="BR7302" i="10"/>
  <c r="BS7301" i="10"/>
  <c r="BR7301" i="10"/>
  <c r="BS7300" i="10"/>
  <c r="BR7300" i="10"/>
  <c r="BS7299" i="10"/>
  <c r="BR7299" i="10"/>
  <c r="BS7298" i="10"/>
  <c r="BR7298" i="10"/>
  <c r="BS7297" i="10"/>
  <c r="BR7297" i="10"/>
  <c r="BS7296" i="10"/>
  <c r="BR7296" i="10"/>
  <c r="BS7295" i="10"/>
  <c r="BR7295" i="10"/>
  <c r="BS7294" i="10"/>
  <c r="BR7294" i="10"/>
  <c r="BS7293" i="10"/>
  <c r="BR7293" i="10"/>
  <c r="BS7292" i="10"/>
  <c r="BR7292" i="10"/>
  <c r="BS7291" i="10"/>
  <c r="BR7291" i="10"/>
  <c r="BS7290" i="10"/>
  <c r="BR7290" i="10"/>
  <c r="BS7289" i="10"/>
  <c r="BR7289" i="10"/>
  <c r="BS7288" i="10"/>
  <c r="BR7288" i="10"/>
  <c r="BS7287" i="10"/>
  <c r="BR7287" i="10"/>
  <c r="BS7286" i="10"/>
  <c r="BR7286" i="10"/>
  <c r="BS7285" i="10"/>
  <c r="BR7285" i="10"/>
  <c r="BS7284" i="10"/>
  <c r="BR7284" i="10"/>
  <c r="BS7283" i="10"/>
  <c r="BR7283" i="10"/>
  <c r="BS7282" i="10"/>
  <c r="BR7282" i="10"/>
  <c r="BS7281" i="10"/>
  <c r="BR7281" i="10"/>
  <c r="BS7280" i="10"/>
  <c r="BR7280" i="10"/>
  <c r="BS7279" i="10"/>
  <c r="BR7279" i="10"/>
  <c r="BS7278" i="10"/>
  <c r="BR7278" i="10"/>
  <c r="BS7277" i="10"/>
  <c r="BR7277" i="10"/>
  <c r="BS7276" i="10"/>
  <c r="BR7276" i="10"/>
  <c r="BS7275" i="10"/>
  <c r="BR7275" i="10"/>
  <c r="BS7274" i="10"/>
  <c r="BR7274" i="10"/>
  <c r="BS7273" i="10"/>
  <c r="BR7273" i="10"/>
  <c r="BS7272" i="10"/>
  <c r="BR7272" i="10"/>
  <c r="BS7271" i="10"/>
  <c r="BR7271" i="10"/>
  <c r="BS7270" i="10"/>
  <c r="BR7270" i="10"/>
  <c r="BS7269" i="10"/>
  <c r="BR7269" i="10"/>
  <c r="BS7268" i="10"/>
  <c r="BR7268" i="10"/>
  <c r="BS7267" i="10"/>
  <c r="BR7267" i="10"/>
  <c r="BS7266" i="10"/>
  <c r="BR7266" i="10"/>
  <c r="BS7265" i="10"/>
  <c r="BR7265" i="10"/>
  <c r="BS7264" i="10"/>
  <c r="BR7264" i="10"/>
  <c r="BS7263" i="10"/>
  <c r="BR7263" i="10"/>
  <c r="BS7262" i="10"/>
  <c r="BR7262" i="10"/>
  <c r="BS7261" i="10"/>
  <c r="BR7261" i="10"/>
  <c r="BS7260" i="10"/>
  <c r="BR7260" i="10"/>
  <c r="BS7259" i="10"/>
  <c r="BR7259" i="10"/>
  <c r="BS7258" i="10"/>
  <c r="BR7258" i="10"/>
  <c r="BS7257" i="10"/>
  <c r="BR7257" i="10"/>
  <c r="BS7256" i="10"/>
  <c r="BR7256" i="10"/>
  <c r="BS7255" i="10"/>
  <c r="BR7255" i="10"/>
  <c r="BS7254" i="10"/>
  <c r="BR7254" i="10"/>
  <c r="BS7253" i="10"/>
  <c r="BR7253" i="10"/>
  <c r="BS7252" i="10"/>
  <c r="BR7252" i="10"/>
  <c r="BS7251" i="10"/>
  <c r="BR7251" i="10"/>
  <c r="BS7250" i="10"/>
  <c r="BR7250" i="10"/>
  <c r="BS7249" i="10"/>
  <c r="BR7249" i="10"/>
  <c r="BS7248" i="10"/>
  <c r="BR7248" i="10"/>
  <c r="BS7247" i="10"/>
  <c r="BR7247" i="10"/>
  <c r="BS7246" i="10"/>
  <c r="BR7246" i="10"/>
  <c r="BS7245" i="10"/>
  <c r="BR7245" i="10"/>
  <c r="BS7244" i="10"/>
  <c r="BR7244" i="10"/>
  <c r="BS7243" i="10"/>
  <c r="BR7243" i="10"/>
  <c r="BS7242" i="10"/>
  <c r="BR7242" i="10"/>
  <c r="BS7241" i="10"/>
  <c r="BR7241" i="10"/>
  <c r="BS7240" i="10"/>
  <c r="BR7240" i="10"/>
  <c r="BS7239" i="10"/>
  <c r="BR7239" i="10"/>
  <c r="BS7238" i="10"/>
  <c r="BR7238" i="10"/>
  <c r="BS7237" i="10"/>
  <c r="BR7237" i="10"/>
  <c r="BS7236" i="10"/>
  <c r="BR7236" i="10"/>
  <c r="BS7235" i="10"/>
  <c r="BR7235" i="10"/>
  <c r="BS7234" i="10"/>
  <c r="BR7234" i="10"/>
  <c r="BS7233" i="10"/>
  <c r="BR7233" i="10"/>
  <c r="BS7232" i="10"/>
  <c r="BR7232" i="10"/>
  <c r="BS7231" i="10"/>
  <c r="BR7231" i="10"/>
  <c r="BS7230" i="10"/>
  <c r="BR7230" i="10"/>
  <c r="BS7229" i="10"/>
  <c r="BR7229" i="10"/>
  <c r="BS7228" i="10"/>
  <c r="BR7228" i="10"/>
  <c r="BS7227" i="10"/>
  <c r="BR7227" i="10"/>
  <c r="BS7226" i="10"/>
  <c r="BR7226" i="10"/>
  <c r="BS7225" i="10"/>
  <c r="BR7225" i="10"/>
  <c r="BS7224" i="10"/>
  <c r="BR7224" i="10"/>
  <c r="BS7223" i="10"/>
  <c r="BR7223" i="10"/>
  <c r="BS7222" i="10"/>
  <c r="BR7222" i="10"/>
  <c r="BS7221" i="10"/>
  <c r="BR7221" i="10"/>
  <c r="BS7220" i="10"/>
  <c r="BR7220" i="10"/>
  <c r="BS7219" i="10"/>
  <c r="BR7219" i="10"/>
  <c r="BS7218" i="10"/>
  <c r="BR7218" i="10"/>
  <c r="BS7217" i="10"/>
  <c r="BR7217" i="10"/>
  <c r="BS7216" i="10"/>
  <c r="BR7216" i="10"/>
  <c r="BS7215" i="10"/>
  <c r="BR7215" i="10"/>
  <c r="BS7214" i="10"/>
  <c r="BR7214" i="10"/>
  <c r="BS7213" i="10"/>
  <c r="BR7213" i="10"/>
  <c r="BS7212" i="10"/>
  <c r="BR7212" i="10"/>
  <c r="BS7211" i="10"/>
  <c r="BR7211" i="10"/>
  <c r="BS7210" i="10"/>
  <c r="BR7210" i="10"/>
  <c r="BS7209" i="10"/>
  <c r="BR7209" i="10"/>
  <c r="BS7208" i="10"/>
  <c r="BR7208" i="10"/>
  <c r="BS7207" i="10"/>
  <c r="BR7207" i="10"/>
  <c r="BS7206" i="10"/>
  <c r="BR7206" i="10"/>
  <c r="BS7205" i="10"/>
  <c r="BR7205" i="10"/>
  <c r="BS7204" i="10"/>
  <c r="BR7204" i="10"/>
  <c r="BS7203" i="10"/>
  <c r="BR7203" i="10"/>
  <c r="BS7202" i="10"/>
  <c r="BR7202" i="10"/>
  <c r="BS7201" i="10"/>
  <c r="BR7201" i="10"/>
  <c r="BS7200" i="10"/>
  <c r="BR7200" i="10"/>
  <c r="BS7199" i="10"/>
  <c r="BR7199" i="10"/>
  <c r="BS7198" i="10"/>
  <c r="BR7198" i="10"/>
  <c r="BS7197" i="10"/>
  <c r="BR7197" i="10"/>
  <c r="BS7196" i="10"/>
  <c r="BR7196" i="10"/>
  <c r="BS7195" i="10"/>
  <c r="BR7195" i="10"/>
  <c r="BS7194" i="10"/>
  <c r="BR7194" i="10"/>
  <c r="BS7193" i="10"/>
  <c r="BR7193" i="10"/>
  <c r="BS7192" i="10"/>
  <c r="BR7192" i="10"/>
  <c r="BS7191" i="10"/>
  <c r="BR7191" i="10"/>
  <c r="BS7190" i="10"/>
  <c r="BR7190" i="10"/>
  <c r="BS7189" i="10"/>
  <c r="BR7189" i="10"/>
  <c r="BS7188" i="10"/>
  <c r="BR7188" i="10"/>
  <c r="BS7187" i="10"/>
  <c r="BR7187" i="10"/>
  <c r="BS7186" i="10"/>
  <c r="BR7186" i="10"/>
  <c r="BS7185" i="10"/>
  <c r="BR7185" i="10"/>
  <c r="BS7184" i="10"/>
  <c r="BR7184" i="10"/>
  <c r="BS7183" i="10"/>
  <c r="BR7183" i="10"/>
  <c r="BS7182" i="10"/>
  <c r="BR7182" i="10"/>
  <c r="BS7181" i="10"/>
  <c r="BR7181" i="10"/>
  <c r="BS7180" i="10"/>
  <c r="BR7180" i="10"/>
  <c r="BS7179" i="10"/>
  <c r="BR7179" i="10"/>
  <c r="BS7178" i="10"/>
  <c r="BR7178" i="10"/>
  <c r="BS7177" i="10"/>
  <c r="BR7177" i="10"/>
  <c r="BS7176" i="10"/>
  <c r="BR7176" i="10"/>
  <c r="BS7175" i="10"/>
  <c r="BR7175" i="10"/>
  <c r="BS7174" i="10"/>
  <c r="BR7174" i="10"/>
  <c r="BS7173" i="10"/>
  <c r="BR7173" i="10"/>
  <c r="BS7172" i="10"/>
  <c r="BR7172" i="10"/>
  <c r="BS7171" i="10"/>
  <c r="BR7171" i="10"/>
  <c r="BS7170" i="10"/>
  <c r="BR7170" i="10"/>
  <c r="BS7169" i="10"/>
  <c r="BR7169" i="10"/>
  <c r="BS7168" i="10"/>
  <c r="BR7168" i="10"/>
  <c r="BS7167" i="10"/>
  <c r="BR7167" i="10"/>
  <c r="BS7166" i="10"/>
  <c r="BR7166" i="10"/>
  <c r="BS7165" i="10"/>
  <c r="BR7165" i="10"/>
  <c r="BS7164" i="10"/>
  <c r="BR7164" i="10"/>
  <c r="BS7163" i="10"/>
  <c r="BR7163" i="10"/>
  <c r="BS7162" i="10"/>
  <c r="BR7162" i="10"/>
  <c r="BS7161" i="10"/>
  <c r="BR7161" i="10"/>
  <c r="BS7160" i="10"/>
  <c r="BR7160" i="10"/>
  <c r="BS7159" i="10"/>
  <c r="BR7159" i="10"/>
  <c r="BS7158" i="10"/>
  <c r="BR7158" i="10"/>
  <c r="BS7157" i="10"/>
  <c r="BR7157" i="10"/>
  <c r="BS7156" i="10"/>
  <c r="BR7156" i="10"/>
  <c r="BS7155" i="10"/>
  <c r="BR7155" i="10"/>
  <c r="BS7154" i="10"/>
  <c r="BR7154" i="10"/>
  <c r="BS7153" i="10"/>
  <c r="BR7153" i="10"/>
  <c r="BS7152" i="10"/>
  <c r="BR7152" i="10"/>
  <c r="BS7151" i="10"/>
  <c r="BR7151" i="10"/>
  <c r="BS7150" i="10"/>
  <c r="BR7150" i="10"/>
  <c r="BS7149" i="10"/>
  <c r="BR7149" i="10"/>
  <c r="BS7148" i="10"/>
  <c r="BR7148" i="10"/>
  <c r="BS7147" i="10"/>
  <c r="BR7147" i="10"/>
  <c r="BS7146" i="10"/>
  <c r="BR7146" i="10"/>
  <c r="BS7145" i="10"/>
  <c r="BR7145" i="10"/>
  <c r="BS7144" i="10"/>
  <c r="BR7144" i="10"/>
  <c r="BS7143" i="10"/>
  <c r="BR7143" i="10"/>
  <c r="BS7142" i="10"/>
  <c r="BR7142" i="10"/>
  <c r="BS7141" i="10"/>
  <c r="BR7141" i="10"/>
  <c r="BS7140" i="10"/>
  <c r="BR7140" i="10"/>
  <c r="BS7139" i="10"/>
  <c r="BR7139" i="10"/>
  <c r="BS7138" i="10"/>
  <c r="BR7138" i="10"/>
  <c r="BS7137" i="10"/>
  <c r="BR7137" i="10"/>
  <c r="BS7136" i="10"/>
  <c r="BR7136" i="10"/>
  <c r="BS7135" i="10"/>
  <c r="BR7135" i="10"/>
  <c r="BS7134" i="10"/>
  <c r="BR7134" i="10"/>
  <c r="BS7133" i="10"/>
  <c r="BR7133" i="10"/>
  <c r="BS7132" i="10"/>
  <c r="BR7132" i="10"/>
  <c r="BS7131" i="10"/>
  <c r="BR7131" i="10"/>
  <c r="BS7130" i="10"/>
  <c r="BR7130" i="10"/>
  <c r="BS7129" i="10"/>
  <c r="BR7129" i="10"/>
  <c r="BS7128" i="10"/>
  <c r="BR7128" i="10"/>
  <c r="BS7127" i="10"/>
  <c r="BR7127" i="10"/>
  <c r="BS7126" i="10"/>
  <c r="BR7126" i="10"/>
  <c r="BS7125" i="10"/>
  <c r="BR7125" i="10"/>
  <c r="BS7124" i="10"/>
  <c r="BR7124" i="10"/>
  <c r="BS7123" i="10"/>
  <c r="BR7123" i="10"/>
  <c r="BS7122" i="10"/>
  <c r="BR7122" i="10"/>
  <c r="BS7121" i="10"/>
  <c r="BR7121" i="10"/>
  <c r="BS7120" i="10"/>
  <c r="BR7120" i="10"/>
  <c r="BS7119" i="10"/>
  <c r="BR7119" i="10"/>
  <c r="BS7118" i="10"/>
  <c r="BR7118" i="10"/>
  <c r="BS7117" i="10"/>
  <c r="BR7117" i="10"/>
  <c r="BS7116" i="10"/>
  <c r="BR7116" i="10"/>
  <c r="BS7115" i="10"/>
  <c r="BR7115" i="10"/>
  <c r="BS7114" i="10"/>
  <c r="BR7114" i="10"/>
  <c r="BS7113" i="10"/>
  <c r="BR7113" i="10"/>
  <c r="BS7112" i="10"/>
  <c r="BR7112" i="10"/>
  <c r="BS7111" i="10"/>
  <c r="BR7111" i="10"/>
  <c r="BS7110" i="10"/>
  <c r="BR7110" i="10"/>
  <c r="BS7109" i="10"/>
  <c r="BR7109" i="10"/>
  <c r="BS7108" i="10"/>
  <c r="BR7108" i="10"/>
  <c r="BS7107" i="10"/>
  <c r="BR7107" i="10"/>
  <c r="BS7106" i="10"/>
  <c r="BR7106" i="10"/>
  <c r="BS7105" i="10"/>
  <c r="BR7105" i="10"/>
  <c r="BS7104" i="10"/>
  <c r="BR7104" i="10"/>
  <c r="BS7103" i="10"/>
  <c r="BR7103" i="10"/>
  <c r="BS7102" i="10"/>
  <c r="BR7102" i="10"/>
  <c r="BS7101" i="10"/>
  <c r="BR7101" i="10"/>
  <c r="BS7100" i="10"/>
  <c r="BR7100" i="10"/>
  <c r="BS7099" i="10"/>
  <c r="BR7099" i="10"/>
  <c r="BS7098" i="10"/>
  <c r="BR7098" i="10"/>
  <c r="BS7097" i="10"/>
  <c r="BR7097" i="10"/>
  <c r="BS7096" i="10"/>
  <c r="BR7096" i="10"/>
  <c r="BS7095" i="10"/>
  <c r="BR7095" i="10"/>
  <c r="BS7094" i="10"/>
  <c r="BR7094" i="10"/>
  <c r="BS7093" i="10"/>
  <c r="BR7093" i="10"/>
  <c r="BS7092" i="10"/>
  <c r="BR7092" i="10"/>
  <c r="BS7091" i="10"/>
  <c r="BR7091" i="10"/>
  <c r="BS7090" i="10"/>
  <c r="BR7090" i="10"/>
  <c r="BS7089" i="10"/>
  <c r="BR7089" i="10"/>
  <c r="BS7088" i="10"/>
  <c r="BR7088" i="10"/>
  <c r="BS7087" i="10"/>
  <c r="BR7087" i="10"/>
  <c r="BS7086" i="10"/>
  <c r="BR7086" i="10"/>
  <c r="BS7085" i="10"/>
  <c r="BR7085" i="10"/>
  <c r="BS7084" i="10"/>
  <c r="BR7084" i="10"/>
  <c r="BS7083" i="10"/>
  <c r="BR7083" i="10"/>
  <c r="BS7082" i="10"/>
  <c r="BR7082" i="10"/>
  <c r="BS7081" i="10"/>
  <c r="BR7081" i="10"/>
  <c r="BS7080" i="10"/>
  <c r="BR7080" i="10"/>
  <c r="BS7079" i="10"/>
  <c r="BR7079" i="10"/>
  <c r="BS7078" i="10"/>
  <c r="BR7078" i="10"/>
  <c r="BS7077" i="10"/>
  <c r="BR7077" i="10"/>
  <c r="BS7076" i="10"/>
  <c r="BR7076" i="10"/>
  <c r="BS7075" i="10"/>
  <c r="BR7075" i="10"/>
  <c r="BS7074" i="10"/>
  <c r="BR7074" i="10"/>
  <c r="BS7073" i="10"/>
  <c r="BR7073" i="10"/>
  <c r="BS7072" i="10"/>
  <c r="BR7072" i="10"/>
  <c r="BS7071" i="10"/>
  <c r="BR7071" i="10"/>
  <c r="BS7070" i="10"/>
  <c r="BR7070" i="10"/>
  <c r="BS7069" i="10"/>
  <c r="BR7069" i="10"/>
  <c r="BS7068" i="10"/>
  <c r="BR7068" i="10"/>
  <c r="BS7067" i="10"/>
  <c r="BR7067" i="10"/>
  <c r="BS7066" i="10"/>
  <c r="BR7066" i="10"/>
  <c r="BS7065" i="10"/>
  <c r="BR7065" i="10"/>
  <c r="BS7064" i="10"/>
  <c r="BR7064" i="10"/>
  <c r="BS7063" i="10"/>
  <c r="BR7063" i="10"/>
  <c r="BS7062" i="10"/>
  <c r="BR7062" i="10"/>
  <c r="BS7061" i="10"/>
  <c r="BR7061" i="10"/>
  <c r="BS7060" i="10"/>
  <c r="BR7060" i="10"/>
  <c r="BS7059" i="10"/>
  <c r="BR7059" i="10"/>
  <c r="BS7058" i="10"/>
  <c r="BR7058" i="10"/>
  <c r="BS7057" i="10"/>
  <c r="BR7057" i="10"/>
  <c r="BS7056" i="10"/>
  <c r="BR7056" i="10"/>
  <c r="BS7055" i="10"/>
  <c r="BR7055" i="10"/>
  <c r="BS7054" i="10"/>
  <c r="BR7054" i="10"/>
  <c r="BS7053" i="10"/>
  <c r="BR7053" i="10"/>
  <c r="BS7052" i="10"/>
  <c r="BR7052" i="10"/>
  <c r="BS7051" i="10"/>
  <c r="BR7051" i="10"/>
  <c r="BS7050" i="10"/>
  <c r="BR7050" i="10"/>
  <c r="BS7049" i="10"/>
  <c r="BR7049" i="10"/>
  <c r="BS7048" i="10"/>
  <c r="BR7048" i="10"/>
  <c r="BS7047" i="10"/>
  <c r="BR7047" i="10"/>
  <c r="BS7046" i="10"/>
  <c r="BR7046" i="10"/>
  <c r="BS7045" i="10"/>
  <c r="BR7045" i="10"/>
  <c r="BS7044" i="10"/>
  <c r="BR7044" i="10"/>
  <c r="BS7043" i="10"/>
  <c r="BR7043" i="10"/>
  <c r="BS7042" i="10"/>
  <c r="BR7042" i="10"/>
  <c r="BS7041" i="10"/>
  <c r="BR7041" i="10"/>
  <c r="BS7040" i="10"/>
  <c r="BR7040" i="10"/>
  <c r="BS7039" i="10"/>
  <c r="BR7039" i="10"/>
  <c r="BS7038" i="10"/>
  <c r="BR7038" i="10"/>
  <c r="BS7037" i="10"/>
  <c r="BR7037" i="10"/>
  <c r="BS7036" i="10"/>
  <c r="BR7036" i="10"/>
  <c r="BS7035" i="10"/>
  <c r="BR7035" i="10"/>
  <c r="BS7034" i="10"/>
  <c r="BR7034" i="10"/>
  <c r="BS7033" i="10"/>
  <c r="BR7033" i="10"/>
  <c r="BS7032" i="10"/>
  <c r="BR7032" i="10"/>
  <c r="BS7031" i="10"/>
  <c r="BR7031" i="10"/>
  <c r="BS7030" i="10"/>
  <c r="BR7030" i="10"/>
  <c r="BS7029" i="10"/>
  <c r="BR7029" i="10"/>
  <c r="BS7028" i="10"/>
  <c r="BR7028" i="10"/>
  <c r="BS7027" i="10"/>
  <c r="BR7027" i="10"/>
  <c r="BS7026" i="10"/>
  <c r="BR7026" i="10"/>
  <c r="BS7025" i="10"/>
  <c r="BR7025" i="10"/>
  <c r="BS7024" i="10"/>
  <c r="BR7024" i="10"/>
  <c r="BS7023" i="10"/>
  <c r="BR7023" i="10"/>
  <c r="BS7022" i="10"/>
  <c r="BR7022" i="10"/>
  <c r="BS7021" i="10"/>
  <c r="BR7021" i="10"/>
  <c r="BS7020" i="10"/>
  <c r="BR7020" i="10"/>
  <c r="BS7019" i="10"/>
  <c r="BR7019" i="10"/>
  <c r="BS7018" i="10"/>
  <c r="BR7018" i="10"/>
  <c r="BS7017" i="10"/>
  <c r="BR7017" i="10"/>
  <c r="BS7016" i="10"/>
  <c r="BR7016" i="10"/>
  <c r="BS7015" i="10"/>
  <c r="BR7015" i="10"/>
  <c r="BS7014" i="10"/>
  <c r="BR7014" i="10"/>
  <c r="BS7013" i="10"/>
  <c r="BR7013" i="10"/>
  <c r="BS7012" i="10"/>
  <c r="BR7012" i="10"/>
  <c r="BS7011" i="10"/>
  <c r="BR7011" i="10"/>
  <c r="BS7010" i="10"/>
  <c r="BR7010" i="10"/>
  <c r="BS7009" i="10"/>
  <c r="BR7009" i="10"/>
  <c r="BS7008" i="10"/>
  <c r="BR7008" i="10"/>
  <c r="BS7007" i="10"/>
  <c r="BR7007" i="10"/>
  <c r="BS7006" i="10"/>
  <c r="BR7006" i="10"/>
  <c r="BS7005" i="10"/>
  <c r="BR7005" i="10"/>
  <c r="BS7004" i="10"/>
  <c r="BR7004" i="10"/>
  <c r="BS7003" i="10"/>
  <c r="BR7003" i="10"/>
  <c r="BS7002" i="10"/>
  <c r="BR7002" i="10"/>
  <c r="BS7001" i="10"/>
  <c r="BR7001" i="10"/>
  <c r="BS7000" i="10"/>
  <c r="BR7000" i="10"/>
  <c r="BS6999" i="10"/>
  <c r="BR6999" i="10"/>
  <c r="BS6998" i="10"/>
  <c r="BR6998" i="10"/>
  <c r="BS6997" i="10"/>
  <c r="BR6997" i="10"/>
  <c r="BS6996" i="10"/>
  <c r="BR6996" i="10"/>
  <c r="BS6995" i="10"/>
  <c r="BR6995" i="10"/>
  <c r="BS6994" i="10"/>
  <c r="BR6994" i="10"/>
  <c r="BS6993" i="10"/>
  <c r="BR6993" i="10"/>
  <c r="BS6992" i="10"/>
  <c r="BR6992" i="10"/>
  <c r="BS6991" i="10"/>
  <c r="BR6991" i="10"/>
  <c r="BS6990" i="10"/>
  <c r="BR6990" i="10"/>
  <c r="BS6989" i="10"/>
  <c r="BR6989" i="10"/>
  <c r="BS6988" i="10"/>
  <c r="BR6988" i="10"/>
  <c r="BS6987" i="10"/>
  <c r="BR6987" i="10"/>
  <c r="BS6986" i="10"/>
  <c r="BR6986" i="10"/>
  <c r="BS6985" i="10"/>
  <c r="BR6985" i="10"/>
  <c r="BS6984" i="10"/>
  <c r="BR6984" i="10"/>
  <c r="BS6983" i="10"/>
  <c r="BR6983" i="10"/>
  <c r="BS6982" i="10"/>
  <c r="BR6982" i="10"/>
  <c r="BS6981" i="10"/>
  <c r="BR6981" i="10"/>
  <c r="BS6980" i="10"/>
  <c r="BR6980" i="10"/>
  <c r="BS6979" i="10"/>
  <c r="BR6979" i="10"/>
  <c r="BS6978" i="10"/>
  <c r="BR6978" i="10"/>
  <c r="BS6977" i="10"/>
  <c r="BR6977" i="10"/>
  <c r="BS6976" i="10"/>
  <c r="BR6976" i="10"/>
  <c r="BS6975" i="10"/>
  <c r="BR6975" i="10"/>
  <c r="BS6974" i="10"/>
  <c r="BR6974" i="10"/>
  <c r="BS6973" i="10"/>
  <c r="BR6973" i="10"/>
  <c r="BS6972" i="10"/>
  <c r="BR6972" i="10"/>
  <c r="BS6971" i="10"/>
  <c r="BR6971" i="10"/>
  <c r="BS6970" i="10"/>
  <c r="BR6970" i="10"/>
  <c r="BS6969" i="10"/>
  <c r="BR6969" i="10"/>
  <c r="BS6968" i="10"/>
  <c r="BR6968" i="10"/>
  <c r="BS6967" i="10"/>
  <c r="BR6967" i="10"/>
  <c r="BS6966" i="10"/>
  <c r="BR6966" i="10"/>
  <c r="BS6965" i="10"/>
  <c r="BR6965" i="10"/>
  <c r="BS6964" i="10"/>
  <c r="BR6964" i="10"/>
  <c r="BS6963" i="10"/>
  <c r="BR6963" i="10"/>
  <c r="BS6962" i="10"/>
  <c r="BR6962" i="10"/>
  <c r="BS6961" i="10"/>
  <c r="BR6961" i="10"/>
  <c r="BS6960" i="10"/>
  <c r="BR6960" i="10"/>
  <c r="BS6959" i="10"/>
  <c r="BR6959" i="10"/>
  <c r="BS6958" i="10"/>
  <c r="BR6958" i="10"/>
  <c r="BS6957" i="10"/>
  <c r="BR6957" i="10"/>
  <c r="BS6956" i="10"/>
  <c r="BR6956" i="10"/>
  <c r="BS6955" i="10"/>
  <c r="BR6955" i="10"/>
  <c r="BS6954" i="10"/>
  <c r="BR6954" i="10"/>
  <c r="BS6953" i="10"/>
  <c r="BR6953" i="10"/>
  <c r="BS6952" i="10"/>
  <c r="BR6952" i="10"/>
  <c r="BS6951" i="10"/>
  <c r="BR6951" i="10"/>
  <c r="BS6950" i="10"/>
  <c r="BR6950" i="10"/>
  <c r="BS6949" i="10"/>
  <c r="BR6949" i="10"/>
  <c r="BS6948" i="10"/>
  <c r="BR6948" i="10"/>
  <c r="BS6947" i="10"/>
  <c r="BR6947" i="10"/>
  <c r="BS6946" i="10"/>
  <c r="BR6946" i="10"/>
  <c r="BS6945" i="10"/>
  <c r="BR6945" i="10"/>
  <c r="BS6944" i="10"/>
  <c r="BR6944" i="10"/>
  <c r="BS6943" i="10"/>
  <c r="BR6943" i="10"/>
  <c r="BS6942" i="10"/>
  <c r="BR6942" i="10"/>
  <c r="BS6941" i="10"/>
  <c r="BR6941" i="10"/>
  <c r="BS6940" i="10"/>
  <c r="BR6940" i="10"/>
  <c r="BS6939" i="10"/>
  <c r="BR6939" i="10"/>
  <c r="BS6938" i="10"/>
  <c r="BR6938" i="10"/>
  <c r="BS6937" i="10"/>
  <c r="BR6937" i="10"/>
  <c r="BS6936" i="10"/>
  <c r="BR6936" i="10"/>
  <c r="BS6935" i="10"/>
  <c r="BR6935" i="10"/>
  <c r="BS6934" i="10"/>
  <c r="BR6934" i="10"/>
  <c r="BS6933" i="10"/>
  <c r="BR6933" i="10"/>
  <c r="BS6932" i="10"/>
  <c r="BR6932" i="10"/>
  <c r="BS6931" i="10"/>
  <c r="BR6931" i="10"/>
  <c r="BS6930" i="10"/>
  <c r="BR6930" i="10"/>
  <c r="BS6929" i="10"/>
  <c r="BR6929" i="10"/>
  <c r="BS6928" i="10"/>
  <c r="BR6928" i="10"/>
  <c r="BS6927" i="10"/>
  <c r="BR6927" i="10"/>
  <c r="BS6926" i="10"/>
  <c r="BR6926" i="10"/>
  <c r="BS6925" i="10"/>
  <c r="BR6925" i="10"/>
  <c r="BS6924" i="10"/>
  <c r="BR6924" i="10"/>
  <c r="BS6923" i="10"/>
  <c r="BR6923" i="10"/>
  <c r="BS6922" i="10"/>
  <c r="BR6922" i="10"/>
  <c r="BS6921" i="10"/>
  <c r="BR6921" i="10"/>
  <c r="BS6920" i="10"/>
  <c r="BR6920" i="10"/>
  <c r="BS6919" i="10"/>
  <c r="BR6919" i="10"/>
  <c r="BS6918" i="10"/>
  <c r="BR6918" i="10"/>
  <c r="BS6917" i="10"/>
  <c r="BR6917" i="10"/>
  <c r="BS6916" i="10"/>
  <c r="BR6916" i="10"/>
  <c r="BS6915" i="10"/>
  <c r="BR6915" i="10"/>
  <c r="BS6914" i="10"/>
  <c r="BR6914" i="10"/>
  <c r="BS6913" i="10"/>
  <c r="BR6913" i="10"/>
  <c r="BS6912" i="10"/>
  <c r="BR6912" i="10"/>
  <c r="BS6911" i="10"/>
  <c r="BR6911" i="10"/>
  <c r="BS6910" i="10"/>
  <c r="BR6910" i="10"/>
  <c r="BS6909" i="10"/>
  <c r="BR6909" i="10"/>
  <c r="BS6908" i="10"/>
  <c r="BR6908" i="10"/>
  <c r="BS6907" i="10"/>
  <c r="BR6907" i="10"/>
  <c r="BS6906" i="10"/>
  <c r="BR6906" i="10"/>
  <c r="BS6905" i="10"/>
  <c r="BR6905" i="10"/>
  <c r="BS6904" i="10"/>
  <c r="BR6904" i="10"/>
  <c r="BS6903" i="10"/>
  <c r="BR6903" i="10"/>
  <c r="BS6902" i="10"/>
  <c r="BR6902" i="10"/>
  <c r="BS6901" i="10"/>
  <c r="BR6901" i="10"/>
  <c r="BS6900" i="10"/>
  <c r="BR6900" i="10"/>
  <c r="BS6899" i="10"/>
  <c r="BR6899" i="10"/>
  <c r="BS6898" i="10"/>
  <c r="BR6898" i="10"/>
  <c r="BS6897" i="10"/>
  <c r="BR6897" i="10"/>
  <c r="BS6896" i="10"/>
  <c r="BR6896" i="10"/>
  <c r="BS6895" i="10"/>
  <c r="BR6895" i="10"/>
  <c r="BS6894" i="10"/>
  <c r="BR6894" i="10"/>
  <c r="BS6893" i="10"/>
  <c r="BR6893" i="10"/>
  <c r="BS6892" i="10"/>
  <c r="BR6892" i="10"/>
  <c r="BS6891" i="10"/>
  <c r="BR6891" i="10"/>
  <c r="BS6890" i="10"/>
  <c r="BR6890" i="10"/>
  <c r="BS6889" i="10"/>
  <c r="BR6889" i="10"/>
  <c r="BS6888" i="10"/>
  <c r="BR6888" i="10"/>
  <c r="BS6887" i="10"/>
  <c r="BR6887" i="10"/>
  <c r="BS6886" i="10"/>
  <c r="BR6886" i="10"/>
  <c r="BS6885" i="10"/>
  <c r="BR6885" i="10"/>
  <c r="BS6884" i="10"/>
  <c r="BR6884" i="10"/>
  <c r="BS6883" i="10"/>
  <c r="BR6883" i="10"/>
  <c r="BS6882" i="10"/>
  <c r="BR6882" i="10"/>
  <c r="BS6881" i="10"/>
  <c r="BR6881" i="10"/>
  <c r="BS6880" i="10"/>
  <c r="BR6880" i="10"/>
  <c r="BS6879" i="10"/>
  <c r="BR6879" i="10"/>
  <c r="BS6878" i="10"/>
  <c r="BR6878" i="10"/>
  <c r="BS6877" i="10"/>
  <c r="BR6877" i="10"/>
  <c r="BS6876" i="10"/>
  <c r="BR6876" i="10"/>
  <c r="BS6875" i="10"/>
  <c r="BR6875" i="10"/>
  <c r="BS6874" i="10"/>
  <c r="BR6874" i="10"/>
  <c r="BS6873" i="10"/>
  <c r="BR6873" i="10"/>
  <c r="BS6872" i="10"/>
  <c r="BR6872" i="10"/>
  <c r="BS6871" i="10"/>
  <c r="BR6871" i="10"/>
  <c r="BS6870" i="10"/>
  <c r="BR6870" i="10"/>
  <c r="BS6869" i="10"/>
  <c r="BR6869" i="10"/>
  <c r="BS6868" i="10"/>
  <c r="BR6868" i="10"/>
  <c r="BS6867" i="10"/>
  <c r="BR6867" i="10"/>
  <c r="BS6866" i="10"/>
  <c r="BR6866" i="10"/>
  <c r="BS6865" i="10"/>
  <c r="BR6865" i="10"/>
  <c r="BS6864" i="10"/>
  <c r="BR6864" i="10"/>
  <c r="BS6863" i="10"/>
  <c r="BR6863" i="10"/>
  <c r="BS6862" i="10"/>
  <c r="BR6862" i="10"/>
  <c r="BS6861" i="10"/>
  <c r="BR6861" i="10"/>
  <c r="BS6860" i="10"/>
  <c r="BR6860" i="10"/>
  <c r="BS6859" i="10"/>
  <c r="BR6859" i="10"/>
  <c r="BS6858" i="10"/>
  <c r="BR6858" i="10"/>
  <c r="BS6857" i="10"/>
  <c r="BR6857" i="10"/>
  <c r="BS6856" i="10"/>
  <c r="BR6856" i="10"/>
  <c r="BS6855" i="10"/>
  <c r="BR6855" i="10"/>
  <c r="BS6854" i="10"/>
  <c r="BR6854" i="10"/>
  <c r="BS6853" i="10"/>
  <c r="BR6853" i="10"/>
  <c r="BS6852" i="10"/>
  <c r="BR6852" i="10"/>
  <c r="BS6851" i="10"/>
  <c r="BR6851" i="10"/>
  <c r="BS6850" i="10"/>
  <c r="BR6850" i="10"/>
  <c r="BS6849" i="10"/>
  <c r="BR6849" i="10"/>
  <c r="BS6848" i="10"/>
  <c r="BR6848" i="10"/>
  <c r="BS6847" i="10"/>
  <c r="BR6847" i="10"/>
  <c r="BS6846" i="10"/>
  <c r="BR6846" i="10"/>
  <c r="BS6845" i="10"/>
  <c r="BR6845" i="10"/>
  <c r="BS6844" i="10"/>
  <c r="BR6844" i="10"/>
  <c r="BS6843" i="10"/>
  <c r="BR6843" i="10"/>
  <c r="BS6842" i="10"/>
  <c r="BR6842" i="10"/>
  <c r="BS6841" i="10"/>
  <c r="BR6841" i="10"/>
  <c r="BS6840" i="10"/>
  <c r="BR6840" i="10"/>
  <c r="BS6839" i="10"/>
  <c r="BR6839" i="10"/>
  <c r="BS6838" i="10"/>
  <c r="BR6838" i="10"/>
  <c r="BS6837" i="10"/>
  <c r="BR6837" i="10"/>
  <c r="BS6836" i="10"/>
  <c r="BR6836" i="10"/>
  <c r="BS6835" i="10"/>
  <c r="BR6835" i="10"/>
  <c r="BS6834" i="10"/>
  <c r="BR6834" i="10"/>
  <c r="BS6833" i="10"/>
  <c r="BR6833" i="10"/>
  <c r="BS6832" i="10"/>
  <c r="BR6832" i="10"/>
  <c r="BS6831" i="10"/>
  <c r="BR6831" i="10"/>
  <c r="BS6830" i="10"/>
  <c r="BR6830" i="10"/>
  <c r="BS6829" i="10"/>
  <c r="BR6829" i="10"/>
  <c r="BS6828" i="10"/>
  <c r="BR6828" i="10"/>
  <c r="BS6827" i="10"/>
  <c r="BR6827" i="10"/>
  <c r="BS6826" i="10"/>
  <c r="BR6826" i="10"/>
  <c r="BS6825" i="10"/>
  <c r="BR6825" i="10"/>
  <c r="BS6824" i="10"/>
  <c r="BR6824" i="10"/>
  <c r="BS6823" i="10"/>
  <c r="BR6823" i="10"/>
  <c r="BS6822" i="10"/>
  <c r="BR6822" i="10"/>
  <c r="BS6821" i="10"/>
  <c r="BR6821" i="10"/>
  <c r="BS6820" i="10"/>
  <c r="BR6820" i="10"/>
  <c r="BS6819" i="10"/>
  <c r="BR6819" i="10"/>
  <c r="BS6818" i="10"/>
  <c r="BR6818" i="10"/>
  <c r="BS6817" i="10"/>
  <c r="BR6817" i="10"/>
  <c r="BS6816" i="10"/>
  <c r="BR6816" i="10"/>
  <c r="BS6815" i="10"/>
  <c r="BR6815" i="10"/>
  <c r="BS6814" i="10"/>
  <c r="BR6814" i="10"/>
  <c r="BS6813" i="10"/>
  <c r="BR6813" i="10"/>
  <c r="BS6812" i="10"/>
  <c r="BR6812" i="10"/>
  <c r="BS6811" i="10"/>
  <c r="BR6811" i="10"/>
  <c r="BS6810" i="10"/>
  <c r="BR6810" i="10"/>
  <c r="BS6809" i="10"/>
  <c r="BR6809" i="10"/>
  <c r="BS6808" i="10"/>
  <c r="BR6808" i="10"/>
  <c r="BS6807" i="10"/>
  <c r="BR6807" i="10"/>
  <c r="BS6806" i="10"/>
  <c r="BR6806" i="10"/>
  <c r="BS6805" i="10"/>
  <c r="BR6805" i="10"/>
  <c r="BS6804" i="10"/>
  <c r="BR6804" i="10"/>
  <c r="BS6803" i="10"/>
  <c r="BR6803" i="10"/>
  <c r="BS6802" i="10"/>
  <c r="BR6802" i="10"/>
  <c r="BS6801" i="10"/>
  <c r="BR6801" i="10"/>
  <c r="BS6800" i="10"/>
  <c r="BR6800" i="10"/>
  <c r="BS6799" i="10"/>
  <c r="BR6799" i="10"/>
  <c r="BS6798" i="10"/>
  <c r="BR6798" i="10"/>
  <c r="BS6797" i="10"/>
  <c r="BR6797" i="10"/>
  <c r="BS6796" i="10"/>
  <c r="BR6796" i="10"/>
  <c r="BS6795" i="10"/>
  <c r="BR6795" i="10"/>
  <c r="BS6794" i="10"/>
  <c r="BR6794" i="10"/>
  <c r="BS6793" i="10"/>
  <c r="BR6793" i="10"/>
  <c r="BS6792" i="10"/>
  <c r="BR6792" i="10"/>
  <c r="BS6791" i="10"/>
  <c r="BR6791" i="10"/>
  <c r="BS6790" i="10"/>
  <c r="BR6790" i="10"/>
  <c r="BS6789" i="10"/>
  <c r="BR6789" i="10"/>
  <c r="BS6788" i="10"/>
  <c r="BR6788" i="10"/>
  <c r="BS6787" i="10"/>
  <c r="BR6787" i="10"/>
  <c r="BS6786" i="10"/>
  <c r="BR6786" i="10"/>
  <c r="BS6785" i="10"/>
  <c r="BR6785" i="10"/>
  <c r="BS6784" i="10"/>
  <c r="BR6784" i="10"/>
  <c r="BS6783" i="10"/>
  <c r="BR6783" i="10"/>
  <c r="BS6782" i="10"/>
  <c r="BR6782" i="10"/>
  <c r="BS6781" i="10"/>
  <c r="BR6781" i="10"/>
  <c r="BS6780" i="10"/>
  <c r="BR6780" i="10"/>
  <c r="BS6779" i="10"/>
  <c r="BR6779" i="10"/>
  <c r="BS6778" i="10"/>
  <c r="BR6778" i="10"/>
  <c r="BS6777" i="10"/>
  <c r="BR6777" i="10"/>
  <c r="BS6776" i="10"/>
  <c r="BR6776" i="10"/>
  <c r="BS6775" i="10"/>
  <c r="BR6775" i="10"/>
  <c r="BS6774" i="10"/>
  <c r="BR6774" i="10"/>
  <c r="BS6773" i="10"/>
  <c r="BR6773" i="10"/>
  <c r="BS6772" i="10"/>
  <c r="BR6772" i="10"/>
  <c r="BS6771" i="10"/>
  <c r="BR6771" i="10"/>
  <c r="BS6770" i="10"/>
  <c r="BR6770" i="10"/>
  <c r="BS6769" i="10"/>
  <c r="BR6769" i="10"/>
  <c r="BS6768" i="10"/>
  <c r="BR6768" i="10"/>
  <c r="BS6767" i="10"/>
  <c r="BR6767" i="10"/>
  <c r="BS6766" i="10"/>
  <c r="BR6766" i="10"/>
  <c r="BS6765" i="10"/>
  <c r="BR6765" i="10"/>
  <c r="BS6764" i="10"/>
  <c r="BR6764" i="10"/>
  <c r="BS6763" i="10"/>
  <c r="BR6763" i="10"/>
  <c r="BS6762" i="10"/>
  <c r="BR6762" i="10"/>
  <c r="BS6761" i="10"/>
  <c r="BR6761" i="10"/>
  <c r="BS6760" i="10"/>
  <c r="BR6760" i="10"/>
  <c r="BS6759" i="10"/>
  <c r="BR6759" i="10"/>
  <c r="BS6758" i="10"/>
  <c r="BR6758" i="10"/>
  <c r="BS6757" i="10"/>
  <c r="BR6757" i="10"/>
  <c r="BS6756" i="10"/>
  <c r="BR6756" i="10"/>
  <c r="BS6755" i="10"/>
  <c r="BR6755" i="10"/>
  <c r="BS6754" i="10"/>
  <c r="BR6754" i="10"/>
  <c r="BS6753" i="10"/>
  <c r="BR6753" i="10"/>
  <c r="BS6752" i="10"/>
  <c r="BR6752" i="10"/>
  <c r="BS6751" i="10"/>
  <c r="BR6751" i="10"/>
  <c r="BS6750" i="10"/>
  <c r="BR6750" i="10"/>
  <c r="BS6749" i="10"/>
  <c r="BR6749" i="10"/>
  <c r="BS6748" i="10"/>
  <c r="BR6748" i="10"/>
  <c r="BS6747" i="10"/>
  <c r="BR6747" i="10"/>
  <c r="BS6746" i="10"/>
  <c r="BR6746" i="10"/>
  <c r="BS6745" i="10"/>
  <c r="BR6745" i="10"/>
  <c r="BS6744" i="10"/>
  <c r="BR6744" i="10"/>
  <c r="BS6743" i="10"/>
  <c r="BR6743" i="10"/>
  <c r="BS6742" i="10"/>
  <c r="BR6742" i="10"/>
  <c r="BS6741" i="10"/>
  <c r="BR6741" i="10"/>
  <c r="BS6740" i="10"/>
  <c r="BR6740" i="10"/>
  <c r="BS6739" i="10"/>
  <c r="BR6739" i="10"/>
  <c r="BS6738" i="10"/>
  <c r="BR6738" i="10"/>
  <c r="BS6737" i="10"/>
  <c r="BR6737" i="10"/>
  <c r="BS6736" i="10"/>
  <c r="BR6736" i="10"/>
  <c r="BS6735" i="10"/>
  <c r="BR6735" i="10"/>
  <c r="BS6734" i="10"/>
  <c r="BR6734" i="10"/>
  <c r="BS6733" i="10"/>
  <c r="BR6733" i="10"/>
  <c r="BS6732" i="10"/>
  <c r="BR6732" i="10"/>
  <c r="BS6731" i="10"/>
  <c r="BR6731" i="10"/>
  <c r="BS6730" i="10"/>
  <c r="BR6730" i="10"/>
  <c r="BS6729" i="10"/>
  <c r="BR6729" i="10"/>
  <c r="BS6728" i="10"/>
  <c r="BR6728" i="10"/>
  <c r="BS6727" i="10"/>
  <c r="BR6727" i="10"/>
  <c r="BS6726" i="10"/>
  <c r="BR6726" i="10"/>
  <c r="BS6725" i="10"/>
  <c r="BR6725" i="10"/>
  <c r="BS6724" i="10"/>
  <c r="BR6724" i="10"/>
  <c r="BS6723" i="10"/>
  <c r="BR6723" i="10"/>
  <c r="BS6722" i="10"/>
  <c r="BR6722" i="10"/>
  <c r="BS6721" i="10"/>
  <c r="BR6721" i="10"/>
  <c r="BS6720" i="10"/>
  <c r="BR6720" i="10"/>
  <c r="BS6719" i="10"/>
  <c r="BR6719" i="10"/>
  <c r="BS6718" i="10"/>
  <c r="BR6718" i="10"/>
  <c r="BS6717" i="10"/>
  <c r="BR6717" i="10"/>
  <c r="BS6716" i="10"/>
  <c r="BR6716" i="10"/>
  <c r="BS6715" i="10"/>
  <c r="BR6715" i="10"/>
  <c r="BS6714" i="10"/>
  <c r="BR6714" i="10"/>
  <c r="BS6713" i="10"/>
  <c r="BR6713" i="10"/>
  <c r="BS6712" i="10"/>
  <c r="BR6712" i="10"/>
  <c r="BS6711" i="10"/>
  <c r="BR6711" i="10"/>
  <c r="BS6710" i="10"/>
  <c r="BR6710" i="10"/>
  <c r="BS6709" i="10"/>
  <c r="BR6709" i="10"/>
  <c r="BS6708" i="10"/>
  <c r="BR6708" i="10"/>
  <c r="BS6707" i="10"/>
  <c r="BR6707" i="10"/>
  <c r="BS6706" i="10"/>
  <c r="BR6706" i="10"/>
  <c r="BS6705" i="10"/>
  <c r="BR6705" i="10"/>
  <c r="BS6704" i="10"/>
  <c r="BR6704" i="10"/>
  <c r="BS6703" i="10"/>
  <c r="BR6703" i="10"/>
  <c r="BS6702" i="10"/>
  <c r="BR6702" i="10"/>
  <c r="BS6701" i="10"/>
  <c r="BR6701" i="10"/>
  <c r="BS6700" i="10"/>
  <c r="BR6700" i="10"/>
  <c r="BS6699" i="10"/>
  <c r="BR6699" i="10"/>
  <c r="BS6698" i="10"/>
  <c r="BR6698" i="10"/>
  <c r="BS6697" i="10"/>
  <c r="BR6697" i="10"/>
  <c r="BS6696" i="10"/>
  <c r="BR6696" i="10"/>
  <c r="BS6695" i="10"/>
  <c r="BR6695" i="10"/>
  <c r="BS6694" i="10"/>
  <c r="BR6694" i="10"/>
  <c r="BS6693" i="10"/>
  <c r="BR6693" i="10"/>
  <c r="BS6692" i="10"/>
  <c r="BR6692" i="10"/>
  <c r="BS6691" i="10"/>
  <c r="BR6691" i="10"/>
  <c r="BS6690" i="10"/>
  <c r="BR6690" i="10"/>
  <c r="BS6689" i="10"/>
  <c r="BR6689" i="10"/>
  <c r="BS6688" i="10"/>
  <c r="BR6688" i="10"/>
  <c r="BS6687" i="10"/>
  <c r="BR6687" i="10"/>
  <c r="BS6686" i="10"/>
  <c r="BR6686" i="10"/>
  <c r="BS6685" i="10"/>
  <c r="BR6685" i="10"/>
  <c r="BS6684" i="10"/>
  <c r="BR6684" i="10"/>
  <c r="BS6683" i="10"/>
  <c r="BR6683" i="10"/>
  <c r="BS6682" i="10"/>
  <c r="BR6682" i="10"/>
  <c r="BS6681" i="10"/>
  <c r="BR6681" i="10"/>
  <c r="BS6680" i="10"/>
  <c r="BR6680" i="10"/>
  <c r="BS6679" i="10"/>
  <c r="BR6679" i="10"/>
  <c r="BS6678" i="10"/>
  <c r="BR6678" i="10"/>
  <c r="BS6677" i="10"/>
  <c r="BR6677" i="10"/>
  <c r="BS6676" i="10"/>
  <c r="BR6676" i="10"/>
  <c r="BS6675" i="10"/>
  <c r="BR6675" i="10"/>
  <c r="BS6674" i="10"/>
  <c r="BR6674" i="10"/>
  <c r="BS6673" i="10"/>
  <c r="BR6673" i="10"/>
  <c r="BS6672" i="10"/>
  <c r="BR6672" i="10"/>
  <c r="BS6671" i="10"/>
  <c r="BR6671" i="10"/>
  <c r="BS6670" i="10"/>
  <c r="BR6670" i="10"/>
  <c r="BS6669" i="10"/>
  <c r="BR6669" i="10"/>
  <c r="BS6668" i="10"/>
  <c r="BR6668" i="10"/>
  <c r="BS6667" i="10"/>
  <c r="BR6667" i="10"/>
  <c r="BS6666" i="10"/>
  <c r="BR6666" i="10"/>
  <c r="BS6665" i="10"/>
  <c r="BR6665" i="10"/>
  <c r="BS6664" i="10"/>
  <c r="BR6664" i="10"/>
  <c r="BS6663" i="10"/>
  <c r="BR6663" i="10"/>
  <c r="BS6662" i="10"/>
  <c r="BR6662" i="10"/>
  <c r="BS6661" i="10"/>
  <c r="BR6661" i="10"/>
  <c r="BS6660" i="10"/>
  <c r="BR6660" i="10"/>
  <c r="BS6659" i="10"/>
  <c r="BR6659" i="10"/>
  <c r="BS6658" i="10"/>
  <c r="BR6658" i="10"/>
  <c r="BS6657" i="10"/>
  <c r="BR6657" i="10"/>
  <c r="BS6656" i="10"/>
  <c r="BR6656" i="10"/>
  <c r="BS6655" i="10"/>
  <c r="BR6655" i="10"/>
  <c r="BS6654" i="10"/>
  <c r="BR6654" i="10"/>
  <c r="BS6653" i="10"/>
  <c r="BR6653" i="10"/>
  <c r="BS6652" i="10"/>
  <c r="BR6652" i="10"/>
  <c r="BS6651" i="10"/>
  <c r="BR6651" i="10"/>
  <c r="BS6650" i="10"/>
  <c r="BR6650" i="10"/>
  <c r="BS6649" i="10"/>
  <c r="BR6649" i="10"/>
  <c r="BS6648" i="10"/>
  <c r="BR6648" i="10"/>
  <c r="BS6647" i="10"/>
  <c r="BR6647" i="10"/>
  <c r="BS6646" i="10"/>
  <c r="BR6646" i="10"/>
  <c r="BS6645" i="10"/>
  <c r="BR6645" i="10"/>
  <c r="BS6644" i="10"/>
  <c r="BR6644" i="10"/>
  <c r="BS6643" i="10"/>
  <c r="BR6643" i="10"/>
  <c r="BS6642" i="10"/>
  <c r="BR6642" i="10"/>
  <c r="BS6641" i="10"/>
  <c r="BR6641" i="10"/>
  <c r="BS6640" i="10"/>
  <c r="BR6640" i="10"/>
  <c r="BS6639" i="10"/>
  <c r="BR6639" i="10"/>
  <c r="BS6638" i="10"/>
  <c r="BR6638" i="10"/>
  <c r="BS6637" i="10"/>
  <c r="BR6637" i="10"/>
  <c r="BS6636" i="10"/>
  <c r="BR6636" i="10"/>
  <c r="BS6635" i="10"/>
  <c r="BR6635" i="10"/>
  <c r="BS6634" i="10"/>
  <c r="BR6634" i="10"/>
  <c r="BS6633" i="10"/>
  <c r="BR6633" i="10"/>
  <c r="BS6632" i="10"/>
  <c r="BR6632" i="10"/>
  <c r="BS6631" i="10"/>
  <c r="BR6631" i="10"/>
  <c r="BS6630" i="10"/>
  <c r="BR6630" i="10"/>
  <c r="BS6629" i="10"/>
  <c r="BR6629" i="10"/>
  <c r="BS6628" i="10"/>
  <c r="BR6628" i="10"/>
  <c r="BS6627" i="10"/>
  <c r="BR6627" i="10"/>
  <c r="BS6626" i="10"/>
  <c r="BR6626" i="10"/>
  <c r="BS6625" i="10"/>
  <c r="BR6625" i="10"/>
  <c r="BS6624" i="10"/>
  <c r="BR6624" i="10"/>
  <c r="BS6623" i="10"/>
  <c r="BR6623" i="10"/>
  <c r="BS6622" i="10"/>
  <c r="BR6622" i="10"/>
  <c r="BS6621" i="10"/>
  <c r="BR6621" i="10"/>
  <c r="BS6620" i="10"/>
  <c r="BR6620" i="10"/>
  <c r="BS6619" i="10"/>
  <c r="BR6619" i="10"/>
  <c r="BS6618" i="10"/>
  <c r="BR6618" i="10"/>
  <c r="BS6617" i="10"/>
  <c r="BR6617" i="10"/>
  <c r="BS6616" i="10"/>
  <c r="BR6616" i="10"/>
  <c r="BS6615" i="10"/>
  <c r="BR6615" i="10"/>
  <c r="BS6614" i="10"/>
  <c r="BR6614" i="10"/>
  <c r="BS6613" i="10"/>
  <c r="BR6613" i="10"/>
  <c r="BS6612" i="10"/>
  <c r="BR6612" i="10"/>
  <c r="BS6611" i="10"/>
  <c r="BR6611" i="10"/>
  <c r="BS6610" i="10"/>
  <c r="BR6610" i="10"/>
  <c r="BS6609" i="10"/>
  <c r="BR6609" i="10"/>
  <c r="BS6608" i="10"/>
  <c r="BR6608" i="10"/>
  <c r="BS6607" i="10"/>
  <c r="BR6607" i="10"/>
  <c r="BS6606" i="10"/>
  <c r="BR6606" i="10"/>
  <c r="BS6605" i="10"/>
  <c r="BR6605" i="10"/>
  <c r="BS6604" i="10"/>
  <c r="BR6604" i="10"/>
  <c r="BS6603" i="10"/>
  <c r="BR6603" i="10"/>
  <c r="BS6602" i="10"/>
  <c r="BR6602" i="10"/>
  <c r="BS6601" i="10"/>
  <c r="BR6601" i="10"/>
  <c r="BS6600" i="10"/>
  <c r="BR6600" i="10"/>
  <c r="BS6599" i="10"/>
  <c r="BR6599" i="10"/>
  <c r="BS6598" i="10"/>
  <c r="BR6598" i="10"/>
  <c r="BS6597" i="10"/>
  <c r="BR6597" i="10"/>
  <c r="BS6596" i="10"/>
  <c r="BR6596" i="10"/>
  <c r="BS6595" i="10"/>
  <c r="BR6595" i="10"/>
  <c r="BS6594" i="10"/>
  <c r="BR6594" i="10"/>
  <c r="BS6593" i="10"/>
  <c r="BR6593" i="10"/>
  <c r="BS6592" i="10"/>
  <c r="BR6592" i="10"/>
  <c r="BS6591" i="10"/>
  <c r="BR6591" i="10"/>
  <c r="BS6590" i="10"/>
  <c r="BR6590" i="10"/>
  <c r="BS6589" i="10"/>
  <c r="BR6589" i="10"/>
  <c r="BS6588" i="10"/>
  <c r="BR6588" i="10"/>
  <c r="BS6587" i="10"/>
  <c r="BR6587" i="10"/>
  <c r="BS6586" i="10"/>
  <c r="BR6586" i="10"/>
  <c r="BS6585" i="10"/>
  <c r="BR6585" i="10"/>
  <c r="BS6584" i="10"/>
  <c r="BR6584" i="10"/>
  <c r="BS6583" i="10"/>
  <c r="BR6583" i="10"/>
  <c r="BS6582" i="10"/>
  <c r="BR6582" i="10"/>
  <c r="BS6581" i="10"/>
  <c r="BR6581" i="10"/>
  <c r="BS6580" i="10"/>
  <c r="BR6580" i="10"/>
  <c r="BS6579" i="10"/>
  <c r="BR6579" i="10"/>
  <c r="BS6578" i="10"/>
  <c r="BR6578" i="10"/>
  <c r="BS6577" i="10"/>
  <c r="BR6577" i="10"/>
  <c r="BS6576" i="10"/>
  <c r="BR6576" i="10"/>
  <c r="BS6575" i="10"/>
  <c r="BR6575" i="10"/>
  <c r="BS6574" i="10"/>
  <c r="BR6574" i="10"/>
  <c r="BS6573" i="10"/>
  <c r="BR6573" i="10"/>
  <c r="BS6572" i="10"/>
  <c r="BR6572" i="10"/>
  <c r="BS6571" i="10"/>
  <c r="BR6571" i="10"/>
  <c r="BS6570" i="10"/>
  <c r="BR6570" i="10"/>
  <c r="BS6569" i="10"/>
  <c r="BR6569" i="10"/>
  <c r="BS6568" i="10"/>
  <c r="BR6568" i="10"/>
  <c r="BS6567" i="10"/>
  <c r="BR6567" i="10"/>
  <c r="BS6566" i="10"/>
  <c r="BR6566" i="10"/>
  <c r="BS6565" i="10"/>
  <c r="BR6565" i="10"/>
  <c r="BS6564" i="10"/>
  <c r="BR6564" i="10"/>
  <c r="BS6563" i="10"/>
  <c r="BR6563" i="10"/>
  <c r="BS6562" i="10"/>
  <c r="BR6562" i="10"/>
  <c r="BS6561" i="10"/>
  <c r="BR6561" i="10"/>
  <c r="BS6560" i="10"/>
  <c r="BR6560" i="10"/>
  <c r="BS6559" i="10"/>
  <c r="BR6559" i="10"/>
  <c r="BS6558" i="10"/>
  <c r="BR6558" i="10"/>
  <c r="BS6557" i="10"/>
  <c r="BR6557" i="10"/>
  <c r="BS6556" i="10"/>
  <c r="BR6556" i="10"/>
  <c r="BS6555" i="10"/>
  <c r="BR6555" i="10"/>
  <c r="BS6554" i="10"/>
  <c r="BR6554" i="10"/>
  <c r="BS6553" i="10"/>
  <c r="BR6553" i="10"/>
  <c r="BS6552" i="10"/>
  <c r="BR6552" i="10"/>
  <c r="BS6551" i="10"/>
  <c r="BR6551" i="10"/>
  <c r="BS6550" i="10"/>
  <c r="BR6550" i="10"/>
  <c r="BS6549" i="10"/>
  <c r="BR6549" i="10"/>
  <c r="BS6548" i="10"/>
  <c r="BR6548" i="10"/>
  <c r="BS6547" i="10"/>
  <c r="BR6547" i="10"/>
  <c r="BS6546" i="10"/>
  <c r="BR6546" i="10"/>
  <c r="BS6545" i="10"/>
  <c r="BR6545" i="10"/>
  <c r="BS6544" i="10"/>
  <c r="BR6544" i="10"/>
  <c r="BS6543" i="10"/>
  <c r="BR6543" i="10"/>
  <c r="BS6542" i="10"/>
  <c r="BR6542" i="10"/>
  <c r="BS6541" i="10"/>
  <c r="BR6541" i="10"/>
  <c r="BS6540" i="10"/>
  <c r="BR6540" i="10"/>
  <c r="BS6539" i="10"/>
  <c r="BR6539" i="10"/>
  <c r="BS6538" i="10"/>
  <c r="BR6538" i="10"/>
  <c r="BS6537" i="10"/>
  <c r="BR6537" i="10"/>
  <c r="BS6536" i="10"/>
  <c r="BR6536" i="10"/>
  <c r="BS6535" i="10"/>
  <c r="BR6535" i="10"/>
  <c r="BS6534" i="10"/>
  <c r="BR6534" i="10"/>
  <c r="BS6533" i="10"/>
  <c r="BR6533" i="10"/>
  <c r="BS6532" i="10"/>
  <c r="BR6532" i="10"/>
  <c r="BS6531" i="10"/>
  <c r="BR6531" i="10"/>
  <c r="BS6530" i="10"/>
  <c r="BR6530" i="10"/>
  <c r="BS6529" i="10"/>
  <c r="BR6529" i="10"/>
  <c r="BS6528" i="10"/>
  <c r="BR6528" i="10"/>
  <c r="BS6527" i="10"/>
  <c r="BR6527" i="10"/>
  <c r="BS6526" i="10"/>
  <c r="BR6526" i="10"/>
  <c r="BS6525" i="10"/>
  <c r="BR6525" i="10"/>
  <c r="BS6524" i="10"/>
  <c r="BR6524" i="10"/>
  <c r="BS6523" i="10"/>
  <c r="BR6523" i="10"/>
  <c r="BS6522" i="10"/>
  <c r="BR6522" i="10"/>
  <c r="BS6521" i="10"/>
  <c r="BR6521" i="10"/>
  <c r="BS6520" i="10"/>
  <c r="BR6520" i="10"/>
  <c r="BS6519" i="10"/>
  <c r="BR6519" i="10"/>
  <c r="BS6518" i="10"/>
  <c r="BR6518" i="10"/>
  <c r="BS6517" i="10"/>
  <c r="BR6517" i="10"/>
  <c r="BS6516" i="10"/>
  <c r="BR6516" i="10"/>
  <c r="BS6515" i="10"/>
  <c r="BR6515" i="10"/>
  <c r="BS6514" i="10"/>
  <c r="BR6514" i="10"/>
  <c r="BS6513" i="10"/>
  <c r="BR6513" i="10"/>
  <c r="BS6512" i="10"/>
  <c r="BR6512" i="10"/>
  <c r="BS6511" i="10"/>
  <c r="BR6511" i="10"/>
  <c r="BS6510" i="10"/>
  <c r="BR6510" i="10"/>
  <c r="BS6509" i="10"/>
  <c r="BR6509" i="10"/>
  <c r="BS6508" i="10"/>
  <c r="BR6508" i="10"/>
  <c r="BS6507" i="10"/>
  <c r="BR6507" i="10"/>
  <c r="BS6506" i="10"/>
  <c r="BR6506" i="10"/>
  <c r="BS6505" i="10"/>
  <c r="BR6505" i="10"/>
  <c r="BS6504" i="10"/>
  <c r="BR6504" i="10"/>
  <c r="BS6503" i="10"/>
  <c r="BR6503" i="10"/>
  <c r="BS6502" i="10"/>
  <c r="BR6502" i="10"/>
  <c r="BS6501" i="10"/>
  <c r="BR6501" i="10"/>
  <c r="BS6500" i="10"/>
  <c r="BR6500" i="10"/>
  <c r="BS6499" i="10"/>
  <c r="BR6499" i="10"/>
  <c r="BS6498" i="10"/>
  <c r="BR6498" i="10"/>
  <c r="BS6497" i="10"/>
  <c r="BR6497" i="10"/>
  <c r="BS6496" i="10"/>
  <c r="BR6496" i="10"/>
  <c r="BS6495" i="10"/>
  <c r="BR6495" i="10"/>
  <c r="BS6494" i="10"/>
  <c r="BR6494" i="10"/>
  <c r="BS6493" i="10"/>
  <c r="BR6493" i="10"/>
  <c r="BS6492" i="10"/>
  <c r="BR6492" i="10"/>
  <c r="BS6491" i="10"/>
  <c r="BR6491" i="10"/>
  <c r="BS6490" i="10"/>
  <c r="BR6490" i="10"/>
  <c r="BS6489" i="10"/>
  <c r="BR6489" i="10"/>
  <c r="BS6488" i="10"/>
  <c r="BR6488" i="10"/>
  <c r="BS6487" i="10"/>
  <c r="BR6487" i="10"/>
  <c r="BS6486" i="10"/>
  <c r="BR6486" i="10"/>
  <c r="BS6485" i="10"/>
  <c r="BR6485" i="10"/>
  <c r="BS6484" i="10"/>
  <c r="BR6484" i="10"/>
  <c r="BS6483" i="10"/>
  <c r="BR6483" i="10"/>
  <c r="BS6482" i="10"/>
  <c r="BR6482" i="10"/>
  <c r="BS6481" i="10"/>
  <c r="BR6481" i="10"/>
  <c r="BS6480" i="10"/>
  <c r="BR6480" i="10"/>
  <c r="BS6479" i="10"/>
  <c r="BR6479" i="10"/>
  <c r="BS6478" i="10"/>
  <c r="BR6478" i="10"/>
  <c r="BS6477" i="10"/>
  <c r="BR6477" i="10"/>
  <c r="BS6476" i="10"/>
  <c r="BR6476" i="10"/>
  <c r="BS6475" i="10"/>
  <c r="BR6475" i="10"/>
  <c r="BS6474" i="10"/>
  <c r="BR6474" i="10"/>
  <c r="BS6473" i="10"/>
  <c r="BR6473" i="10"/>
  <c r="BS6472" i="10"/>
  <c r="BR6472" i="10"/>
  <c r="BS6471" i="10"/>
  <c r="BR6471" i="10"/>
  <c r="BS6470" i="10"/>
  <c r="BR6470" i="10"/>
  <c r="BS6469" i="10"/>
  <c r="BR6469" i="10"/>
  <c r="BS6468" i="10"/>
  <c r="BR6468" i="10"/>
  <c r="BS6467" i="10"/>
  <c r="BR6467" i="10"/>
  <c r="BS6466" i="10"/>
  <c r="BR6466" i="10"/>
  <c r="BS6465" i="10"/>
  <c r="BR6465" i="10"/>
  <c r="BS6464" i="10"/>
  <c r="BR6464" i="10"/>
  <c r="BS6463" i="10"/>
  <c r="BR6463" i="10"/>
  <c r="BS6462" i="10"/>
  <c r="BR6462" i="10"/>
  <c r="BS6461" i="10"/>
  <c r="BR6461" i="10"/>
  <c r="BS6460" i="10"/>
  <c r="BR6460" i="10"/>
  <c r="BS6459" i="10"/>
  <c r="BR6459" i="10"/>
  <c r="BS6458" i="10"/>
  <c r="BR6458" i="10"/>
  <c r="BS6457" i="10"/>
  <c r="BR6457" i="10"/>
  <c r="BS6456" i="10"/>
  <c r="BR6456" i="10"/>
  <c r="BS6455" i="10"/>
  <c r="BR6455" i="10"/>
  <c r="BS6454" i="10"/>
  <c r="BR6454" i="10"/>
  <c r="BS6453" i="10"/>
  <c r="BR6453" i="10"/>
  <c r="BS6452" i="10"/>
  <c r="BR6452" i="10"/>
  <c r="BS6451" i="10"/>
  <c r="BR6451" i="10"/>
  <c r="BS6450" i="10"/>
  <c r="BR6450" i="10"/>
  <c r="BS6449" i="10"/>
  <c r="BR6449" i="10"/>
  <c r="BS6448" i="10"/>
  <c r="BR6448" i="10"/>
  <c r="BS6447" i="10"/>
  <c r="BR6447" i="10"/>
  <c r="BS6446" i="10"/>
  <c r="BR6446" i="10"/>
  <c r="BS6445" i="10"/>
  <c r="BR6445" i="10"/>
  <c r="BS6444" i="10"/>
  <c r="BR6444" i="10"/>
  <c r="BS6443" i="10"/>
  <c r="BR6443" i="10"/>
  <c r="BS6442" i="10"/>
  <c r="BR6442" i="10"/>
  <c r="BS6441" i="10"/>
  <c r="BR6441" i="10"/>
  <c r="BS6440" i="10"/>
  <c r="BR6440" i="10"/>
  <c r="BS6439" i="10"/>
  <c r="BR6439" i="10"/>
  <c r="BS6438" i="10"/>
  <c r="BR6438" i="10"/>
  <c r="BS6437" i="10"/>
  <c r="BR6437" i="10"/>
  <c r="BS6436" i="10"/>
  <c r="BR6436" i="10"/>
  <c r="BS6435" i="10"/>
  <c r="BR6435" i="10"/>
  <c r="BS6434" i="10"/>
  <c r="BR6434" i="10"/>
  <c r="BS6433" i="10"/>
  <c r="BR6433" i="10"/>
  <c r="BS6432" i="10"/>
  <c r="BR6432" i="10"/>
  <c r="BS6431" i="10"/>
  <c r="BR6431" i="10"/>
  <c r="BS6430" i="10"/>
  <c r="BR6430" i="10"/>
  <c r="BS6429" i="10"/>
  <c r="BR6429" i="10"/>
  <c r="BS6428" i="10"/>
  <c r="BR6428" i="10"/>
  <c r="BS6427" i="10"/>
  <c r="BR6427" i="10"/>
  <c r="BS6426" i="10"/>
  <c r="BR6426" i="10"/>
  <c r="BS6425" i="10"/>
  <c r="BR6425" i="10"/>
  <c r="BS6424" i="10"/>
  <c r="BR6424" i="10"/>
  <c r="BS6423" i="10"/>
  <c r="BR6423" i="10"/>
  <c r="BS6422" i="10"/>
  <c r="BR6422" i="10"/>
  <c r="BS6421" i="10"/>
  <c r="BR6421" i="10"/>
  <c r="BS6420" i="10"/>
  <c r="BR6420" i="10"/>
  <c r="BS6419" i="10"/>
  <c r="BR6419" i="10"/>
  <c r="BS6418" i="10"/>
  <c r="BR6418" i="10"/>
  <c r="BS6417" i="10"/>
  <c r="BR6417" i="10"/>
  <c r="BS6416" i="10"/>
  <c r="BR6416" i="10"/>
  <c r="BS6415" i="10"/>
  <c r="BR6415" i="10"/>
  <c r="BS6414" i="10"/>
  <c r="BR6414" i="10"/>
  <c r="BS6413" i="10"/>
  <c r="BR6413" i="10"/>
  <c r="BS6412" i="10"/>
  <c r="BR6412" i="10"/>
  <c r="BS6411" i="10"/>
  <c r="BR6411" i="10"/>
  <c r="BS6410" i="10"/>
  <c r="BR6410" i="10"/>
  <c r="BS6409" i="10"/>
  <c r="BR6409" i="10"/>
  <c r="BS6408" i="10"/>
  <c r="BR6408" i="10"/>
  <c r="BS6407" i="10"/>
  <c r="BR6407" i="10"/>
  <c r="BS6406" i="10"/>
  <c r="BR6406" i="10"/>
  <c r="BS6405" i="10"/>
  <c r="BR6405" i="10"/>
  <c r="BS6404" i="10"/>
  <c r="BR6404" i="10"/>
  <c r="BS6403" i="10"/>
  <c r="BR6403" i="10"/>
  <c r="BS6402" i="10"/>
  <c r="BR6402" i="10"/>
  <c r="BS6401" i="10"/>
  <c r="BR6401" i="10"/>
  <c r="BS6400" i="10"/>
  <c r="BR6400" i="10"/>
  <c r="BS6399" i="10"/>
  <c r="BR6399" i="10"/>
  <c r="BS6398" i="10"/>
  <c r="BR6398" i="10"/>
  <c r="BS6397" i="10"/>
  <c r="BR6397" i="10"/>
  <c r="BS6396" i="10"/>
  <c r="BR6396" i="10"/>
  <c r="BS6395" i="10"/>
  <c r="BR6395" i="10"/>
  <c r="BS6394" i="10"/>
  <c r="BR6394" i="10"/>
  <c r="BS6393" i="10"/>
  <c r="BR6393" i="10"/>
  <c r="BS6392" i="10"/>
  <c r="BR6392" i="10"/>
  <c r="BS6391" i="10"/>
  <c r="BR6391" i="10"/>
  <c r="BS6390" i="10"/>
  <c r="BR6390" i="10"/>
  <c r="BS6389" i="10"/>
  <c r="BR6389" i="10"/>
  <c r="BS6388" i="10"/>
  <c r="BR6388" i="10"/>
  <c r="BS6387" i="10"/>
  <c r="BR6387" i="10"/>
  <c r="BS6386" i="10"/>
  <c r="BR6386" i="10"/>
  <c r="BS6385" i="10"/>
  <c r="BR6385" i="10"/>
  <c r="BS6384" i="10"/>
  <c r="BR6384" i="10"/>
  <c r="BS6383" i="10"/>
  <c r="BR6383" i="10"/>
  <c r="BS6382" i="10"/>
  <c r="BR6382" i="10"/>
  <c r="BS6381" i="10"/>
  <c r="BR6381" i="10"/>
  <c r="BS6380" i="10"/>
  <c r="BR6380" i="10"/>
  <c r="BS6379" i="10"/>
  <c r="BR6379" i="10"/>
  <c r="BS6378" i="10"/>
  <c r="BR6378" i="10"/>
  <c r="BS6377" i="10"/>
  <c r="BR6377" i="10"/>
  <c r="BS6376" i="10"/>
  <c r="BR6376" i="10"/>
  <c r="BS6375" i="10"/>
  <c r="BR6375" i="10"/>
  <c r="BS6374" i="10"/>
  <c r="BR6374" i="10"/>
  <c r="BS6373" i="10"/>
  <c r="BR6373" i="10"/>
  <c r="BS6372" i="10"/>
  <c r="BR6372" i="10"/>
  <c r="BS6371" i="10"/>
  <c r="BR6371" i="10"/>
  <c r="BS6370" i="10"/>
  <c r="BR6370" i="10"/>
  <c r="BS6369" i="10"/>
  <c r="BR6369" i="10"/>
  <c r="BS6368" i="10"/>
  <c r="BR6368" i="10"/>
  <c r="BS6367" i="10"/>
  <c r="BR6367" i="10"/>
  <c r="BS6366" i="10"/>
  <c r="BR6366" i="10"/>
  <c r="BS6365" i="10"/>
  <c r="BR6365" i="10"/>
  <c r="BS6364" i="10"/>
  <c r="BR6364" i="10"/>
  <c r="BS6363" i="10"/>
  <c r="BR6363" i="10"/>
  <c r="BS6362" i="10"/>
  <c r="BR6362" i="10"/>
  <c r="BS6361" i="10"/>
  <c r="BR6361" i="10"/>
  <c r="BS6360" i="10"/>
  <c r="BR6360" i="10"/>
  <c r="BS6359" i="10"/>
  <c r="BR6359" i="10"/>
  <c r="BS6358" i="10"/>
  <c r="BR6358" i="10"/>
  <c r="BS6357" i="10"/>
  <c r="BR6357" i="10"/>
  <c r="BS6356" i="10"/>
  <c r="BR6356" i="10"/>
  <c r="BS6355" i="10"/>
  <c r="BR6355" i="10"/>
  <c r="BS6354" i="10"/>
  <c r="BR6354" i="10"/>
  <c r="BS6353" i="10"/>
  <c r="BR6353" i="10"/>
  <c r="BS6352" i="10"/>
  <c r="BR6352" i="10"/>
  <c r="BS6351" i="10"/>
  <c r="BR6351" i="10"/>
  <c r="BS6350" i="10"/>
  <c r="BR6350" i="10"/>
  <c r="BS6349" i="10"/>
  <c r="BR6349" i="10"/>
  <c r="BS6348" i="10"/>
  <c r="BR6348" i="10"/>
  <c r="BS6347" i="10"/>
  <c r="BR6347" i="10"/>
  <c r="BS6346" i="10"/>
  <c r="BR6346" i="10"/>
  <c r="BS6345" i="10"/>
  <c r="BR6345" i="10"/>
  <c r="BS6344" i="10"/>
  <c r="BR6344" i="10"/>
  <c r="BS6343" i="10"/>
  <c r="BR6343" i="10"/>
  <c r="BS6342" i="10"/>
  <c r="BR6342" i="10"/>
  <c r="BS6341" i="10"/>
  <c r="BR6341" i="10"/>
  <c r="BS6340" i="10"/>
  <c r="BR6340" i="10"/>
  <c r="BS6339" i="10"/>
  <c r="BR6339" i="10"/>
  <c r="BS6338" i="10"/>
  <c r="BR6338" i="10"/>
  <c r="BS6337" i="10"/>
  <c r="BR6337" i="10"/>
  <c r="BS6336" i="10"/>
  <c r="BR6336" i="10"/>
  <c r="BS6335" i="10"/>
  <c r="BR6335" i="10"/>
  <c r="BS6334" i="10"/>
  <c r="BR6334" i="10"/>
  <c r="BS6333" i="10"/>
  <c r="BR6333" i="10"/>
  <c r="BS6332" i="10"/>
  <c r="BR6332" i="10"/>
  <c r="BS6331" i="10"/>
  <c r="BR6331" i="10"/>
  <c r="BS6330" i="10"/>
  <c r="BR6330" i="10"/>
  <c r="BS6329" i="10"/>
  <c r="BR6329" i="10"/>
  <c r="BS6328" i="10"/>
  <c r="BR6328" i="10"/>
  <c r="BS6327" i="10"/>
  <c r="BR6327" i="10"/>
  <c r="BS6326" i="10"/>
  <c r="BR6326" i="10"/>
  <c r="BS6325" i="10"/>
  <c r="BR6325" i="10"/>
  <c r="BS6324" i="10"/>
  <c r="BR6324" i="10"/>
  <c r="BS6323" i="10"/>
  <c r="BR6323" i="10"/>
  <c r="BS6322" i="10"/>
  <c r="BR6322" i="10"/>
  <c r="BS6321" i="10"/>
  <c r="BR6321" i="10"/>
  <c r="BS6320" i="10"/>
  <c r="BR6320" i="10"/>
  <c r="BS6319" i="10"/>
  <c r="BR6319" i="10"/>
  <c r="BS6318" i="10"/>
  <c r="BR6318" i="10"/>
  <c r="BS6317" i="10"/>
  <c r="BR6317" i="10"/>
  <c r="BS6316" i="10"/>
  <c r="BR6316" i="10"/>
  <c r="BS6315" i="10"/>
  <c r="BR6315" i="10"/>
  <c r="BS6314" i="10"/>
  <c r="BR6314" i="10"/>
  <c r="BS6313" i="10"/>
  <c r="BR6313" i="10"/>
  <c r="BS6312" i="10"/>
  <c r="BR6312" i="10"/>
  <c r="BS6311" i="10"/>
  <c r="BR6311" i="10"/>
  <c r="BS6310" i="10"/>
  <c r="BR6310" i="10"/>
  <c r="BS6309" i="10"/>
  <c r="BR6309" i="10"/>
  <c r="BS6308" i="10"/>
  <c r="BR6308" i="10"/>
  <c r="BS6307" i="10"/>
  <c r="BR6307" i="10"/>
  <c r="BS6306" i="10"/>
  <c r="BR6306" i="10"/>
  <c r="BS6305" i="10"/>
  <c r="BR6305" i="10"/>
  <c r="BS6304" i="10"/>
  <c r="BR6304" i="10"/>
  <c r="BS6303" i="10"/>
  <c r="BR6303" i="10"/>
  <c r="BS6302" i="10"/>
  <c r="BR6302" i="10"/>
  <c r="BS6301" i="10"/>
  <c r="BR6301" i="10"/>
  <c r="BS6300" i="10"/>
  <c r="BR6300" i="10"/>
  <c r="BS6299" i="10"/>
  <c r="BR6299" i="10"/>
  <c r="BS6298" i="10"/>
  <c r="BR6298" i="10"/>
  <c r="BS6297" i="10"/>
  <c r="BR6297" i="10"/>
  <c r="BS6296" i="10"/>
  <c r="BR6296" i="10"/>
  <c r="BS6295" i="10"/>
  <c r="BR6295" i="10"/>
  <c r="BS6294" i="10"/>
  <c r="BR6294" i="10"/>
  <c r="BS6293" i="10"/>
  <c r="BR6293" i="10"/>
  <c r="BS6292" i="10"/>
  <c r="BR6292" i="10"/>
  <c r="BS6291" i="10"/>
  <c r="BR6291" i="10"/>
  <c r="BS6290" i="10"/>
  <c r="BR6290" i="10"/>
  <c r="BS6289" i="10"/>
  <c r="BR6289" i="10"/>
  <c r="BS6288" i="10"/>
  <c r="BR6288" i="10"/>
  <c r="BS6287" i="10"/>
  <c r="BR6287" i="10"/>
  <c r="BS6286" i="10"/>
  <c r="BR6286" i="10"/>
  <c r="BS6285" i="10"/>
  <c r="BR6285" i="10"/>
  <c r="BS6284" i="10"/>
  <c r="BR6284" i="10"/>
  <c r="BS6283" i="10"/>
  <c r="BR6283" i="10"/>
  <c r="BS6282" i="10"/>
  <c r="BR6282" i="10"/>
  <c r="BS6281" i="10"/>
  <c r="BR6281" i="10"/>
  <c r="BS6280" i="10"/>
  <c r="BR6280" i="10"/>
  <c r="BS6279" i="10"/>
  <c r="BR6279" i="10"/>
  <c r="BS6278" i="10"/>
  <c r="BR6278" i="10"/>
  <c r="BS6277" i="10"/>
  <c r="BR6277" i="10"/>
  <c r="BS6276" i="10"/>
  <c r="BR6276" i="10"/>
  <c r="BS6275" i="10"/>
  <c r="BR6275" i="10"/>
  <c r="BS6274" i="10"/>
  <c r="BR6274" i="10"/>
  <c r="BS6273" i="10"/>
  <c r="BR6273" i="10"/>
  <c r="BS6272" i="10"/>
  <c r="BR6272" i="10"/>
  <c r="BS6271" i="10"/>
  <c r="BR6271" i="10"/>
  <c r="BS6270" i="10"/>
  <c r="BR6270" i="10"/>
  <c r="BS6269" i="10"/>
  <c r="BR6269" i="10"/>
  <c r="BS6268" i="10"/>
  <c r="BR6268" i="10"/>
  <c r="BS6267" i="10"/>
  <c r="BR6267" i="10"/>
  <c r="BS6266" i="10"/>
  <c r="BR6266" i="10"/>
  <c r="BS6265" i="10"/>
  <c r="BR6265" i="10"/>
  <c r="BS6264" i="10"/>
  <c r="BR6264" i="10"/>
  <c r="BS6263" i="10"/>
  <c r="BR6263" i="10"/>
  <c r="BS6262" i="10"/>
  <c r="BR6262" i="10"/>
  <c r="BS6261" i="10"/>
  <c r="BR6261" i="10"/>
  <c r="BS6260" i="10"/>
  <c r="BR6260" i="10"/>
  <c r="BS6259" i="10"/>
  <c r="BR6259" i="10"/>
  <c r="BS6258" i="10"/>
  <c r="BR6258" i="10"/>
  <c r="BS6257" i="10"/>
  <c r="BR6257" i="10"/>
  <c r="BS6256" i="10"/>
  <c r="BR6256" i="10"/>
  <c r="BS6255" i="10"/>
  <c r="BR6255" i="10"/>
  <c r="BS6254" i="10"/>
  <c r="BR6254" i="10"/>
  <c r="BS6253" i="10"/>
  <c r="BR6253" i="10"/>
  <c r="BS6252" i="10"/>
  <c r="BR6252" i="10"/>
  <c r="BS6251" i="10"/>
  <c r="BR6251" i="10"/>
  <c r="BS6250" i="10"/>
  <c r="BR6250" i="10"/>
  <c r="BS6249" i="10"/>
  <c r="BR6249" i="10"/>
  <c r="BS6248" i="10"/>
  <c r="BR6248" i="10"/>
  <c r="BS6247" i="10"/>
  <c r="BR6247" i="10"/>
  <c r="BS6246" i="10"/>
  <c r="BR6246" i="10"/>
  <c r="BS6245" i="10"/>
  <c r="BR6245" i="10"/>
  <c r="BS6244" i="10"/>
  <c r="BR6244" i="10"/>
  <c r="BS6243" i="10"/>
  <c r="BR6243" i="10"/>
  <c r="BS6242" i="10"/>
  <c r="BR6242" i="10"/>
  <c r="BS6241" i="10"/>
  <c r="BR6241" i="10"/>
  <c r="BS6240" i="10"/>
  <c r="BR6240" i="10"/>
  <c r="BS6239" i="10"/>
  <c r="BR6239" i="10"/>
  <c r="BS6238" i="10"/>
  <c r="BR6238" i="10"/>
  <c r="BS6237" i="10"/>
  <c r="BR6237" i="10"/>
  <c r="BS6236" i="10"/>
  <c r="BR6236" i="10"/>
  <c r="BS6235" i="10"/>
  <c r="BR6235" i="10"/>
  <c r="BS6234" i="10"/>
  <c r="BR6234" i="10"/>
  <c r="BS6233" i="10"/>
  <c r="BR6233" i="10"/>
  <c r="BS6232" i="10"/>
  <c r="BR6232" i="10"/>
  <c r="BS6231" i="10"/>
  <c r="BR6231" i="10"/>
  <c r="BS6230" i="10"/>
  <c r="BR6230" i="10"/>
  <c r="BS6229" i="10"/>
  <c r="BR6229" i="10"/>
  <c r="BS6228" i="10"/>
  <c r="BR6228" i="10"/>
  <c r="BS6227" i="10"/>
  <c r="BR6227" i="10"/>
  <c r="BS6226" i="10"/>
  <c r="BR6226" i="10"/>
  <c r="BS6225" i="10"/>
  <c r="BR6225" i="10"/>
  <c r="BS6224" i="10"/>
  <c r="BR6224" i="10"/>
  <c r="BS6223" i="10"/>
  <c r="BR6223" i="10"/>
  <c r="BS6222" i="10"/>
  <c r="BR6222" i="10"/>
  <c r="BS6221" i="10"/>
  <c r="BR6221" i="10"/>
  <c r="BS6220" i="10"/>
  <c r="BR6220" i="10"/>
  <c r="BS6219" i="10"/>
  <c r="BR6219" i="10"/>
  <c r="BS6218" i="10"/>
  <c r="BR6218" i="10"/>
  <c r="BS6217" i="10"/>
  <c r="BR6217" i="10"/>
  <c r="BS6216" i="10"/>
  <c r="BR6216" i="10"/>
  <c r="BS6215" i="10"/>
  <c r="BR6215" i="10"/>
  <c r="BS6214" i="10"/>
  <c r="BR6214" i="10"/>
  <c r="BS6213" i="10"/>
  <c r="BR6213" i="10"/>
  <c r="BS6212" i="10"/>
  <c r="BR6212" i="10"/>
  <c r="BS6211" i="10"/>
  <c r="BR6211" i="10"/>
  <c r="BS6210" i="10"/>
  <c r="BR6210" i="10"/>
  <c r="BS6209" i="10"/>
  <c r="BR6209" i="10"/>
  <c r="BS6208" i="10"/>
  <c r="BR6208" i="10"/>
  <c r="BS6207" i="10"/>
  <c r="BR6207" i="10"/>
  <c r="BS6206" i="10"/>
  <c r="BR6206" i="10"/>
  <c r="BS6205" i="10"/>
  <c r="BR6205" i="10"/>
  <c r="BS6204" i="10"/>
  <c r="BR6204" i="10"/>
  <c r="BS6203" i="10"/>
  <c r="BR6203" i="10"/>
  <c r="BS6202" i="10"/>
  <c r="BR6202" i="10"/>
  <c r="BS6201" i="10"/>
  <c r="BR6201" i="10"/>
  <c r="BS6200" i="10"/>
  <c r="BR6200" i="10"/>
  <c r="BS6199" i="10"/>
  <c r="BR6199" i="10"/>
  <c r="BS6198" i="10"/>
  <c r="BR6198" i="10"/>
  <c r="BS6197" i="10"/>
  <c r="BR6197" i="10"/>
  <c r="BS6196" i="10"/>
  <c r="BR6196" i="10"/>
  <c r="BS6195" i="10"/>
  <c r="BR6195" i="10"/>
  <c r="BS6194" i="10"/>
  <c r="BR6194" i="10"/>
  <c r="BS6193" i="10"/>
  <c r="BR6193" i="10"/>
  <c r="BS6192" i="10"/>
  <c r="BR6192" i="10"/>
  <c r="BS6191" i="10"/>
  <c r="BR6191" i="10"/>
  <c r="BS6190" i="10"/>
  <c r="BR6190" i="10"/>
  <c r="BS6189" i="10"/>
  <c r="BR6189" i="10"/>
  <c r="BS6188" i="10"/>
  <c r="BR6188" i="10"/>
  <c r="BS6187" i="10"/>
  <c r="BR6187" i="10"/>
  <c r="BS6186" i="10"/>
  <c r="BR6186" i="10"/>
  <c r="BS6185" i="10"/>
  <c r="BR6185" i="10"/>
  <c r="BS6184" i="10"/>
  <c r="BR6184" i="10"/>
  <c r="BS6183" i="10"/>
  <c r="BR6183" i="10"/>
  <c r="BS6182" i="10"/>
  <c r="BR6182" i="10"/>
  <c r="BS6181" i="10"/>
  <c r="BR6181" i="10"/>
  <c r="BS6180" i="10"/>
  <c r="BR6180" i="10"/>
  <c r="BS6179" i="10"/>
  <c r="BR6179" i="10"/>
  <c r="BS6178" i="10"/>
  <c r="BR6178" i="10"/>
  <c r="BS6177" i="10"/>
  <c r="BR6177" i="10"/>
  <c r="BS6176" i="10"/>
  <c r="BR6176" i="10"/>
  <c r="BS6175" i="10"/>
  <c r="BR6175" i="10"/>
  <c r="BS6174" i="10"/>
  <c r="BR6174" i="10"/>
  <c r="BS6173" i="10"/>
  <c r="BR6173" i="10"/>
  <c r="BS6172" i="10"/>
  <c r="BR6172" i="10"/>
  <c r="BS6171" i="10"/>
  <c r="BR6171" i="10"/>
  <c r="BS6170" i="10"/>
  <c r="BR6170" i="10"/>
  <c r="BS6169" i="10"/>
  <c r="BR6169" i="10"/>
  <c r="BS6168" i="10"/>
  <c r="BR6168" i="10"/>
  <c r="BS6167" i="10"/>
  <c r="BR6167" i="10"/>
  <c r="BS6166" i="10"/>
  <c r="BR6166" i="10"/>
  <c r="BS6165" i="10"/>
  <c r="BR6165" i="10"/>
  <c r="BS6164" i="10"/>
  <c r="BR6164" i="10"/>
  <c r="BS6163" i="10"/>
  <c r="BR6163" i="10"/>
  <c r="BS6162" i="10"/>
  <c r="BR6162" i="10"/>
  <c r="BS6161" i="10"/>
  <c r="BR6161" i="10"/>
  <c r="BS6160" i="10"/>
  <c r="BR6160" i="10"/>
  <c r="BS6159" i="10"/>
  <c r="BR6159" i="10"/>
  <c r="BS6158" i="10"/>
  <c r="BR6158" i="10"/>
  <c r="BS6157" i="10"/>
  <c r="BR6157" i="10"/>
  <c r="BS6156" i="10"/>
  <c r="BR6156" i="10"/>
  <c r="BS6155" i="10"/>
  <c r="BR6155" i="10"/>
  <c r="BS6154" i="10"/>
  <c r="BR6154" i="10"/>
  <c r="BS6153" i="10"/>
  <c r="BR6153" i="10"/>
  <c r="BS6152" i="10"/>
  <c r="BR6152" i="10"/>
  <c r="BS6151" i="10"/>
  <c r="BR6151" i="10"/>
  <c r="BS6150" i="10"/>
  <c r="BR6150" i="10"/>
  <c r="BS6149" i="10"/>
  <c r="BR6149" i="10"/>
  <c r="BS6148" i="10"/>
  <c r="BR6148" i="10"/>
  <c r="BS6147" i="10"/>
  <c r="BR6147" i="10"/>
  <c r="BS6146" i="10"/>
  <c r="BR6146" i="10"/>
  <c r="BS6145" i="10"/>
  <c r="BR6145" i="10"/>
  <c r="BS6144" i="10"/>
  <c r="BR6144" i="10"/>
  <c r="BS6143" i="10"/>
  <c r="BR6143" i="10"/>
  <c r="BS6142" i="10"/>
  <c r="BR6142" i="10"/>
  <c r="BS6141" i="10"/>
  <c r="BR6141" i="10"/>
  <c r="BS6140" i="10"/>
  <c r="BR6140" i="10"/>
  <c r="BS6139" i="10"/>
  <c r="BR6139" i="10"/>
  <c r="BS6138" i="10"/>
  <c r="BR6138" i="10"/>
  <c r="BS6137" i="10"/>
  <c r="BR6137" i="10"/>
  <c r="BS6136" i="10"/>
  <c r="BR6136" i="10"/>
  <c r="BS6135" i="10"/>
  <c r="BR6135" i="10"/>
  <c r="BS6134" i="10"/>
  <c r="BR6134" i="10"/>
  <c r="BS6133" i="10"/>
  <c r="BR6133" i="10"/>
  <c r="BS6132" i="10"/>
  <c r="BR6132" i="10"/>
  <c r="BS6131" i="10"/>
  <c r="BR6131" i="10"/>
  <c r="BS6130" i="10"/>
  <c r="BR6130" i="10"/>
  <c r="BS6129" i="10"/>
  <c r="BR6129" i="10"/>
  <c r="BS6128" i="10"/>
  <c r="BR6128" i="10"/>
  <c r="BS6127" i="10"/>
  <c r="BR6127" i="10"/>
  <c r="BS6126" i="10"/>
  <c r="BR6126" i="10"/>
  <c r="BS6125" i="10"/>
  <c r="BR6125" i="10"/>
  <c r="BS6124" i="10"/>
  <c r="BR6124" i="10"/>
  <c r="BS6123" i="10"/>
  <c r="BR6123" i="10"/>
  <c r="BS6122" i="10"/>
  <c r="BR6122" i="10"/>
  <c r="BS6121" i="10"/>
  <c r="BR6121" i="10"/>
  <c r="BS6120" i="10"/>
  <c r="BR6120" i="10"/>
  <c r="BS6119" i="10"/>
  <c r="BR6119" i="10"/>
  <c r="BS6118" i="10"/>
  <c r="BR6118" i="10"/>
  <c r="BS6117" i="10"/>
  <c r="BR6117" i="10"/>
  <c r="BS6116" i="10"/>
  <c r="BR6116" i="10"/>
  <c r="BS6115" i="10"/>
  <c r="BR6115" i="10"/>
  <c r="BS6114" i="10"/>
  <c r="BR6114" i="10"/>
  <c r="BS6113" i="10"/>
  <c r="BR6113" i="10"/>
  <c r="BS6112" i="10"/>
  <c r="BR6112" i="10"/>
  <c r="BS6111" i="10"/>
  <c r="BR6111" i="10"/>
  <c r="BS6110" i="10"/>
  <c r="BR6110" i="10"/>
  <c r="BS6109" i="10"/>
  <c r="BR6109" i="10"/>
  <c r="BS6108" i="10"/>
  <c r="BR6108" i="10"/>
  <c r="BS6107" i="10"/>
  <c r="BR6107" i="10"/>
  <c r="BS6106" i="10"/>
  <c r="BR6106" i="10"/>
  <c r="BS6105" i="10"/>
  <c r="BR6105" i="10"/>
  <c r="BS6104" i="10"/>
  <c r="BR6104" i="10"/>
  <c r="BS6103" i="10"/>
  <c r="BR6103" i="10"/>
  <c r="BS6102" i="10"/>
  <c r="BR6102" i="10"/>
  <c r="BS6101" i="10"/>
  <c r="BR6101" i="10"/>
  <c r="BS6100" i="10"/>
  <c r="BR6100" i="10"/>
  <c r="BS6099" i="10"/>
  <c r="BR6099" i="10"/>
  <c r="BS6098" i="10"/>
  <c r="BR6098" i="10"/>
  <c r="BS6097" i="10"/>
  <c r="BR6097" i="10"/>
  <c r="BS6096" i="10"/>
  <c r="BR6096" i="10"/>
  <c r="BS6095" i="10"/>
  <c r="BR6095" i="10"/>
  <c r="BS6094" i="10"/>
  <c r="BR6094" i="10"/>
  <c r="BS6093" i="10"/>
  <c r="BR6093" i="10"/>
  <c r="BS6092" i="10"/>
  <c r="BR6092" i="10"/>
  <c r="BS6091" i="10"/>
  <c r="BR6091" i="10"/>
  <c r="BS6090" i="10"/>
  <c r="BR6090" i="10"/>
  <c r="BS6089" i="10"/>
  <c r="BR6089" i="10"/>
  <c r="BS6088" i="10"/>
  <c r="BR6088" i="10"/>
  <c r="BS6087" i="10"/>
  <c r="BR6087" i="10"/>
  <c r="BS6086" i="10"/>
  <c r="BR6086" i="10"/>
  <c r="BS6085" i="10"/>
  <c r="BR6085" i="10"/>
  <c r="BS6084" i="10"/>
  <c r="BR6084" i="10"/>
  <c r="BS6083" i="10"/>
  <c r="BR6083" i="10"/>
  <c r="BS6082" i="10"/>
  <c r="BR6082" i="10"/>
  <c r="BS6081" i="10"/>
  <c r="BR6081" i="10"/>
  <c r="BS6080" i="10"/>
  <c r="BR6080" i="10"/>
  <c r="BS6079" i="10"/>
  <c r="BR6079" i="10"/>
  <c r="BS6078" i="10"/>
  <c r="BR6078" i="10"/>
  <c r="BS6077" i="10"/>
  <c r="BR6077" i="10"/>
  <c r="BS6076" i="10"/>
  <c r="BR6076" i="10"/>
  <c r="BS6075" i="10"/>
  <c r="BR6075" i="10"/>
  <c r="BS6074" i="10"/>
  <c r="BR6074" i="10"/>
  <c r="BS6073" i="10"/>
  <c r="BR6073" i="10"/>
  <c r="BS6072" i="10"/>
  <c r="BR6072" i="10"/>
  <c r="BS6071" i="10"/>
  <c r="BR6071" i="10"/>
  <c r="BS6070" i="10"/>
  <c r="BR6070" i="10"/>
  <c r="BS6069" i="10"/>
  <c r="BR6069" i="10"/>
  <c r="BS6068" i="10"/>
  <c r="BR6068" i="10"/>
  <c r="BS6067" i="10"/>
  <c r="BR6067" i="10"/>
  <c r="BS6066" i="10"/>
  <c r="BR6066" i="10"/>
  <c r="BS6065" i="10"/>
  <c r="BR6065" i="10"/>
  <c r="BS6064" i="10"/>
  <c r="BR6064" i="10"/>
  <c r="BS6063" i="10"/>
  <c r="BR6063" i="10"/>
  <c r="BS6062" i="10"/>
  <c r="BR6062" i="10"/>
  <c r="BS6061" i="10"/>
  <c r="BR6061" i="10"/>
  <c r="BS6060" i="10"/>
  <c r="BR6060" i="10"/>
  <c r="BS6059" i="10"/>
  <c r="BR6059" i="10"/>
  <c r="BS6058" i="10"/>
  <c r="BR6058" i="10"/>
  <c r="BS6057" i="10"/>
  <c r="BR6057" i="10"/>
  <c r="BS6056" i="10"/>
  <c r="BR6056" i="10"/>
  <c r="BS6055" i="10"/>
  <c r="BR6055" i="10"/>
  <c r="BS6054" i="10"/>
  <c r="BR6054" i="10"/>
  <c r="BS6053" i="10"/>
  <c r="BR6053" i="10"/>
  <c r="BS6052" i="10"/>
  <c r="BR6052" i="10"/>
  <c r="BS6051" i="10"/>
  <c r="BR6051" i="10"/>
  <c r="BS6050" i="10"/>
  <c r="BR6050" i="10"/>
  <c r="BS6049" i="10"/>
  <c r="BR6049" i="10"/>
  <c r="BS6048" i="10"/>
  <c r="BR6048" i="10"/>
  <c r="BS6047" i="10"/>
  <c r="BR6047" i="10"/>
  <c r="BS6046" i="10"/>
  <c r="BR6046" i="10"/>
  <c r="BS6045" i="10"/>
  <c r="BR6045" i="10"/>
  <c r="BS6044" i="10"/>
  <c r="BR6044" i="10"/>
  <c r="BS6043" i="10"/>
  <c r="BR6043" i="10"/>
  <c r="BS6042" i="10"/>
  <c r="BR6042" i="10"/>
  <c r="BS6041" i="10"/>
  <c r="BR6041" i="10"/>
  <c r="BS6040" i="10"/>
  <c r="BR6040" i="10"/>
  <c r="BS6039" i="10"/>
  <c r="BR6039" i="10"/>
  <c r="BS6038" i="10"/>
  <c r="BR6038" i="10"/>
  <c r="BS6037" i="10"/>
  <c r="BR6037" i="10"/>
  <c r="BS6036" i="10"/>
  <c r="BR6036" i="10"/>
  <c r="BS6035" i="10"/>
  <c r="BR6035" i="10"/>
  <c r="BS6034" i="10"/>
  <c r="BR6034" i="10"/>
  <c r="BS6033" i="10"/>
  <c r="BR6033" i="10"/>
  <c r="BS6032" i="10"/>
  <c r="BR6032" i="10"/>
  <c r="BS6031" i="10"/>
  <c r="BR6031" i="10"/>
  <c r="BS6030" i="10"/>
  <c r="BR6030" i="10"/>
  <c r="BS6029" i="10"/>
  <c r="BR6029" i="10"/>
  <c r="BS6028" i="10"/>
  <c r="BR6028" i="10"/>
  <c r="BS6027" i="10"/>
  <c r="BR6027" i="10"/>
  <c r="BS6026" i="10"/>
  <c r="BR6026" i="10"/>
  <c r="BS6025" i="10"/>
  <c r="BR6025" i="10"/>
  <c r="BS6024" i="10"/>
  <c r="BR6024" i="10"/>
  <c r="BS6023" i="10"/>
  <c r="BR6023" i="10"/>
  <c r="BS6022" i="10"/>
  <c r="BR6022" i="10"/>
  <c r="BS6021" i="10"/>
  <c r="BR6021" i="10"/>
  <c r="BS6020" i="10"/>
  <c r="BR6020" i="10"/>
  <c r="BS6019" i="10"/>
  <c r="BR6019" i="10"/>
  <c r="BS6018" i="10"/>
  <c r="BR6018" i="10"/>
  <c r="BS6017" i="10"/>
  <c r="BR6017" i="10"/>
  <c r="BS6016" i="10"/>
  <c r="BR6016" i="10"/>
  <c r="BS6015" i="10"/>
  <c r="BR6015" i="10"/>
  <c r="BS6014" i="10"/>
  <c r="BR6014" i="10"/>
  <c r="BS6013" i="10"/>
  <c r="BR6013" i="10"/>
  <c r="BS6012" i="10"/>
  <c r="BR6012" i="10"/>
  <c r="BS6011" i="10"/>
  <c r="BR6011" i="10"/>
  <c r="BS6010" i="10"/>
  <c r="BR6010" i="10"/>
  <c r="BS6009" i="10"/>
  <c r="BR6009" i="10"/>
  <c r="BS6008" i="10"/>
  <c r="BR6008" i="10"/>
  <c r="BS6007" i="10"/>
  <c r="BR6007" i="10"/>
  <c r="BS6006" i="10"/>
  <c r="BR6006" i="10"/>
  <c r="BS6005" i="10"/>
  <c r="BR6005" i="10"/>
  <c r="BS6004" i="10"/>
  <c r="BR6004" i="10"/>
  <c r="BS6003" i="10"/>
  <c r="BR6003" i="10"/>
  <c r="BS6002" i="10"/>
  <c r="BR6002" i="10"/>
  <c r="BS6001" i="10"/>
  <c r="BR6001" i="10"/>
  <c r="BS6000" i="10"/>
  <c r="BR6000" i="10"/>
  <c r="BS5999" i="10"/>
  <c r="BR5999" i="10"/>
  <c r="BS5998" i="10"/>
  <c r="BR5998" i="10"/>
  <c r="BS5997" i="10"/>
  <c r="BR5997" i="10"/>
  <c r="BS5996" i="10"/>
  <c r="BR5996" i="10"/>
  <c r="BS5995" i="10"/>
  <c r="BR5995" i="10"/>
  <c r="BS5994" i="10"/>
  <c r="BR5994" i="10"/>
  <c r="BS5993" i="10"/>
  <c r="BR5993" i="10"/>
  <c r="BS5992" i="10"/>
  <c r="BR5992" i="10"/>
  <c r="BS5991" i="10"/>
  <c r="BR5991" i="10"/>
  <c r="BS5990" i="10"/>
  <c r="BR5990" i="10"/>
  <c r="BS5989" i="10"/>
  <c r="BR5989" i="10"/>
  <c r="BS5988" i="10"/>
  <c r="BR5988" i="10"/>
  <c r="BS5987" i="10"/>
  <c r="BR5987" i="10"/>
  <c r="BS5986" i="10"/>
  <c r="BR5986" i="10"/>
  <c r="BS5985" i="10"/>
  <c r="BR5985" i="10"/>
  <c r="BS5984" i="10"/>
  <c r="BR5984" i="10"/>
  <c r="BS5983" i="10"/>
  <c r="BR5983" i="10"/>
  <c r="BS5982" i="10"/>
  <c r="BR5982" i="10"/>
  <c r="BS5981" i="10"/>
  <c r="BR5981" i="10"/>
  <c r="BS5980" i="10"/>
  <c r="BR5980" i="10"/>
  <c r="BS5979" i="10"/>
  <c r="BR5979" i="10"/>
  <c r="BS5978" i="10"/>
  <c r="BR5978" i="10"/>
  <c r="BS5977" i="10"/>
  <c r="BR5977" i="10"/>
  <c r="BS5976" i="10"/>
  <c r="BR5976" i="10"/>
  <c r="BS5975" i="10"/>
  <c r="BR5975" i="10"/>
  <c r="BS5974" i="10"/>
  <c r="BR5974" i="10"/>
  <c r="BS5973" i="10"/>
  <c r="BR5973" i="10"/>
  <c r="BS5972" i="10"/>
  <c r="BR5972" i="10"/>
  <c r="BS5971" i="10"/>
  <c r="BR5971" i="10"/>
  <c r="BS5970" i="10"/>
  <c r="BR5970" i="10"/>
  <c r="BS5969" i="10"/>
  <c r="BR5969" i="10"/>
  <c r="BS5968" i="10"/>
  <c r="BR5968" i="10"/>
  <c r="BS5967" i="10"/>
  <c r="BR5967" i="10"/>
  <c r="BS5966" i="10"/>
  <c r="BR5966" i="10"/>
  <c r="BS5965" i="10"/>
  <c r="BR5965" i="10"/>
  <c r="BS5964" i="10"/>
  <c r="BR5964" i="10"/>
  <c r="BS5963" i="10"/>
  <c r="BR5963" i="10"/>
  <c r="BS5962" i="10"/>
  <c r="BR5962" i="10"/>
  <c r="BS5961" i="10"/>
  <c r="BR5961" i="10"/>
  <c r="BS5960" i="10"/>
  <c r="BR5960" i="10"/>
  <c r="BS5959" i="10"/>
  <c r="BR5959" i="10"/>
  <c r="BS5958" i="10"/>
  <c r="BR5958" i="10"/>
  <c r="BS5957" i="10"/>
  <c r="BR5957" i="10"/>
  <c r="BS5956" i="10"/>
  <c r="BR5956" i="10"/>
  <c r="BS5955" i="10"/>
  <c r="BR5955" i="10"/>
  <c r="BS5954" i="10"/>
  <c r="BR5954" i="10"/>
  <c r="BS5953" i="10"/>
  <c r="BR5953" i="10"/>
  <c r="BS5952" i="10"/>
  <c r="BR5952" i="10"/>
  <c r="BS5951" i="10"/>
  <c r="BR5951" i="10"/>
  <c r="BS5950" i="10"/>
  <c r="BR5950" i="10"/>
  <c r="BS5949" i="10"/>
  <c r="BR5949" i="10"/>
  <c r="BS5948" i="10"/>
  <c r="BR5948" i="10"/>
  <c r="BS5947" i="10"/>
  <c r="BR5947" i="10"/>
  <c r="BS5946" i="10"/>
  <c r="BR5946" i="10"/>
  <c r="BS5945" i="10"/>
  <c r="BR5945" i="10"/>
  <c r="BS5944" i="10"/>
  <c r="BR5944" i="10"/>
  <c r="BS5943" i="10"/>
  <c r="BR5943" i="10"/>
  <c r="BS5942" i="10"/>
  <c r="BR5942" i="10"/>
  <c r="BS5941" i="10"/>
  <c r="BR5941" i="10"/>
  <c r="BS5940" i="10"/>
  <c r="BR5940" i="10"/>
  <c r="BS5939" i="10"/>
  <c r="BR5939" i="10"/>
  <c r="BS5938" i="10"/>
  <c r="BR5938" i="10"/>
  <c r="BS5937" i="10"/>
  <c r="BR5937" i="10"/>
  <c r="BS5936" i="10"/>
  <c r="BR5936" i="10"/>
  <c r="BS5935" i="10"/>
  <c r="BR5935" i="10"/>
  <c r="BS5934" i="10"/>
  <c r="BR5934" i="10"/>
  <c r="BS5933" i="10"/>
  <c r="BR5933" i="10"/>
  <c r="BS5932" i="10"/>
  <c r="BR5932" i="10"/>
  <c r="BS5931" i="10"/>
  <c r="BR5931" i="10"/>
  <c r="BS5930" i="10"/>
  <c r="BR5930" i="10"/>
  <c r="BS5929" i="10"/>
  <c r="BR5929" i="10"/>
  <c r="BS5928" i="10"/>
  <c r="BR5928" i="10"/>
  <c r="BS5927" i="10"/>
  <c r="BR5927" i="10"/>
  <c r="BS5926" i="10"/>
  <c r="BR5926" i="10"/>
  <c r="BS5925" i="10"/>
  <c r="BR5925" i="10"/>
  <c r="BS5924" i="10"/>
  <c r="BR5924" i="10"/>
  <c r="BS5923" i="10"/>
  <c r="BR5923" i="10"/>
  <c r="BS5922" i="10"/>
  <c r="BR5922" i="10"/>
  <c r="BS5921" i="10"/>
  <c r="BR5921" i="10"/>
  <c r="BS5920" i="10"/>
  <c r="BR5920" i="10"/>
  <c r="BS5919" i="10"/>
  <c r="BR5919" i="10"/>
  <c r="BS5918" i="10"/>
  <c r="BR5918" i="10"/>
  <c r="BS5917" i="10"/>
  <c r="BR5917" i="10"/>
  <c r="BS5916" i="10"/>
  <c r="BR5916" i="10"/>
  <c r="BS5915" i="10"/>
  <c r="BR5915" i="10"/>
  <c r="BS5914" i="10"/>
  <c r="BR5914" i="10"/>
  <c r="BS5913" i="10"/>
  <c r="BR5913" i="10"/>
  <c r="BS5912" i="10"/>
  <c r="BR5912" i="10"/>
  <c r="BS5911" i="10"/>
  <c r="BR5911" i="10"/>
  <c r="BS5910" i="10"/>
  <c r="BR5910" i="10"/>
  <c r="BS5909" i="10"/>
  <c r="BR5909" i="10"/>
  <c r="BS5908" i="10"/>
  <c r="BR5908" i="10"/>
  <c r="BS5907" i="10"/>
  <c r="BR5907" i="10"/>
  <c r="BS5906" i="10"/>
  <c r="BR5906" i="10"/>
  <c r="BS5905" i="10"/>
  <c r="BR5905" i="10"/>
  <c r="BS5904" i="10"/>
  <c r="BR5904" i="10"/>
  <c r="BS5903" i="10"/>
  <c r="BR5903" i="10"/>
  <c r="BS5902" i="10"/>
  <c r="BR5902" i="10"/>
  <c r="BS5901" i="10"/>
  <c r="BR5901" i="10"/>
  <c r="BS5900" i="10"/>
  <c r="BR5900" i="10"/>
  <c r="BS5899" i="10"/>
  <c r="BR5899" i="10"/>
  <c r="BS5898" i="10"/>
  <c r="BR5898" i="10"/>
  <c r="BS5897" i="10"/>
  <c r="BR5897" i="10"/>
  <c r="BS5896" i="10"/>
  <c r="BR5896" i="10"/>
  <c r="BS5895" i="10"/>
  <c r="BR5895" i="10"/>
  <c r="BS5894" i="10"/>
  <c r="BR5894" i="10"/>
  <c r="BS5893" i="10"/>
  <c r="BR5893" i="10"/>
  <c r="BS5892" i="10"/>
  <c r="BR5892" i="10"/>
  <c r="BS5891" i="10"/>
  <c r="BR5891" i="10"/>
  <c r="BS5890" i="10"/>
  <c r="BR5890" i="10"/>
  <c r="BS5889" i="10"/>
  <c r="BR5889" i="10"/>
  <c r="BS5888" i="10"/>
  <c r="BR5888" i="10"/>
  <c r="BS5887" i="10"/>
  <c r="BR5887" i="10"/>
  <c r="BS5886" i="10"/>
  <c r="BR5886" i="10"/>
  <c r="BS5885" i="10"/>
  <c r="BR5885" i="10"/>
  <c r="BS5884" i="10"/>
  <c r="BR5884" i="10"/>
  <c r="BS5883" i="10"/>
  <c r="BR5883" i="10"/>
  <c r="BS5882" i="10"/>
  <c r="BR5882" i="10"/>
  <c r="BS5881" i="10"/>
  <c r="BR5881" i="10"/>
  <c r="BS5880" i="10"/>
  <c r="BR5880" i="10"/>
  <c r="BS5879" i="10"/>
  <c r="BR5879" i="10"/>
  <c r="BS5878" i="10"/>
  <c r="BR5878" i="10"/>
  <c r="BS5877" i="10"/>
  <c r="BR5877" i="10"/>
  <c r="BS5876" i="10"/>
  <c r="BR5876" i="10"/>
  <c r="BS5875" i="10"/>
  <c r="BR5875" i="10"/>
  <c r="BS5874" i="10"/>
  <c r="BR5874" i="10"/>
  <c r="BS5873" i="10"/>
  <c r="BR5873" i="10"/>
  <c r="BS5872" i="10"/>
  <c r="BR5872" i="10"/>
  <c r="BS5871" i="10"/>
  <c r="BR5871" i="10"/>
  <c r="BS5870" i="10"/>
  <c r="BR5870" i="10"/>
  <c r="BS5869" i="10"/>
  <c r="BR5869" i="10"/>
  <c r="BS5868" i="10"/>
  <c r="BR5868" i="10"/>
  <c r="BS5867" i="10"/>
  <c r="BR5867" i="10"/>
  <c r="BS5866" i="10"/>
  <c r="BR5866" i="10"/>
  <c r="BS5865" i="10"/>
  <c r="BR5865" i="10"/>
  <c r="BS5864" i="10"/>
  <c r="BR5864" i="10"/>
  <c r="BS5863" i="10"/>
  <c r="BR5863" i="10"/>
  <c r="BS5862" i="10"/>
  <c r="BR5862" i="10"/>
  <c r="BS5861" i="10"/>
  <c r="BR5861" i="10"/>
  <c r="BS5860" i="10"/>
  <c r="BR5860" i="10"/>
  <c r="BS5859" i="10"/>
  <c r="BR5859" i="10"/>
  <c r="BS5858" i="10"/>
  <c r="BR5858" i="10"/>
  <c r="BS5857" i="10"/>
  <c r="BR5857" i="10"/>
  <c r="BS5856" i="10"/>
  <c r="BR5856" i="10"/>
  <c r="BS5855" i="10"/>
  <c r="BR5855" i="10"/>
  <c r="BS5854" i="10"/>
  <c r="BR5854" i="10"/>
  <c r="BS5853" i="10"/>
  <c r="BR5853" i="10"/>
  <c r="BS5852" i="10"/>
  <c r="BR5852" i="10"/>
  <c r="BS5851" i="10"/>
  <c r="BR5851" i="10"/>
  <c r="BS5850" i="10"/>
  <c r="BR5850" i="10"/>
  <c r="BS5849" i="10"/>
  <c r="BR5849" i="10"/>
  <c r="BS5848" i="10"/>
  <c r="BR5848" i="10"/>
  <c r="BS5847" i="10"/>
  <c r="BR5847" i="10"/>
  <c r="BS5846" i="10"/>
  <c r="BR5846" i="10"/>
  <c r="BS5845" i="10"/>
  <c r="BR5845" i="10"/>
  <c r="BS5844" i="10"/>
  <c r="BR5844" i="10"/>
  <c r="BS5843" i="10"/>
  <c r="BR5843" i="10"/>
  <c r="BS5842" i="10"/>
  <c r="BR5842" i="10"/>
  <c r="BS5841" i="10"/>
  <c r="BR5841" i="10"/>
  <c r="BS5840" i="10"/>
  <c r="BR5840" i="10"/>
  <c r="BS5839" i="10"/>
  <c r="BR5839" i="10"/>
  <c r="BS5838" i="10"/>
  <c r="BR5838" i="10"/>
  <c r="BS5837" i="10"/>
  <c r="BR5837" i="10"/>
  <c r="BS5836" i="10"/>
  <c r="BR5836" i="10"/>
  <c r="BS5835" i="10"/>
  <c r="BR5835" i="10"/>
  <c r="BS5834" i="10"/>
  <c r="BR5834" i="10"/>
  <c r="BS5833" i="10"/>
  <c r="BR5833" i="10"/>
  <c r="BS5832" i="10"/>
  <c r="BR5832" i="10"/>
  <c r="BS5831" i="10"/>
  <c r="BR5831" i="10"/>
  <c r="BS5830" i="10"/>
  <c r="BR5830" i="10"/>
  <c r="BS5829" i="10"/>
  <c r="BR5829" i="10"/>
  <c r="BS5828" i="10"/>
  <c r="BR5828" i="10"/>
  <c r="BS5827" i="10"/>
  <c r="BR5827" i="10"/>
  <c r="BS5826" i="10"/>
  <c r="BR5826" i="10"/>
  <c r="BS5825" i="10"/>
  <c r="BR5825" i="10"/>
  <c r="BS5824" i="10"/>
  <c r="BR5824" i="10"/>
  <c r="BS5823" i="10"/>
  <c r="BR5823" i="10"/>
  <c r="BS5822" i="10"/>
  <c r="BR5822" i="10"/>
  <c r="BS5821" i="10"/>
  <c r="BR5821" i="10"/>
  <c r="BS5820" i="10"/>
  <c r="BR5820" i="10"/>
  <c r="BS5819" i="10"/>
  <c r="BR5819" i="10"/>
  <c r="BS5818" i="10"/>
  <c r="BR5818" i="10"/>
  <c r="BS5817" i="10"/>
  <c r="BR5817" i="10"/>
  <c r="BS5816" i="10"/>
  <c r="BR5816" i="10"/>
  <c r="BS5815" i="10"/>
  <c r="BR5815" i="10"/>
  <c r="BS5814" i="10"/>
  <c r="BR5814" i="10"/>
  <c r="BS5813" i="10"/>
  <c r="BR5813" i="10"/>
  <c r="BS5812" i="10"/>
  <c r="BR5812" i="10"/>
  <c r="BS5811" i="10"/>
  <c r="BR5811" i="10"/>
  <c r="BS5810" i="10"/>
  <c r="BR5810" i="10"/>
  <c r="BS5809" i="10"/>
  <c r="BR5809" i="10"/>
  <c r="BS5808" i="10"/>
  <c r="BR5808" i="10"/>
  <c r="BS5807" i="10"/>
  <c r="BR5807" i="10"/>
  <c r="BS5806" i="10"/>
  <c r="BR5806" i="10"/>
  <c r="BS5805" i="10"/>
  <c r="BR5805" i="10"/>
  <c r="BS5804" i="10"/>
  <c r="BR5804" i="10"/>
  <c r="BS5803" i="10"/>
  <c r="BR5803" i="10"/>
  <c r="BS5802" i="10"/>
  <c r="BR5802" i="10"/>
  <c r="BS5801" i="10"/>
  <c r="BR5801" i="10"/>
  <c r="BS5800" i="10"/>
  <c r="BR5800" i="10"/>
  <c r="BS5799" i="10"/>
  <c r="BR5799" i="10"/>
  <c r="BS5798" i="10"/>
  <c r="BR5798" i="10"/>
  <c r="BS5797" i="10"/>
  <c r="BR5797" i="10"/>
  <c r="BS5796" i="10"/>
  <c r="BR5796" i="10"/>
  <c r="BS5795" i="10"/>
  <c r="BR5795" i="10"/>
  <c r="BS5794" i="10"/>
  <c r="BR5794" i="10"/>
  <c r="BS5793" i="10"/>
  <c r="BR5793" i="10"/>
  <c r="BS5792" i="10"/>
  <c r="BR5792" i="10"/>
  <c r="BS5791" i="10"/>
  <c r="BR5791" i="10"/>
  <c r="BS5790" i="10"/>
  <c r="BR5790" i="10"/>
  <c r="BS5789" i="10"/>
  <c r="BR5789" i="10"/>
  <c r="BS5788" i="10"/>
  <c r="BR5788" i="10"/>
  <c r="BS5787" i="10"/>
  <c r="BR5787" i="10"/>
  <c r="BS5786" i="10"/>
  <c r="BR5786" i="10"/>
  <c r="BS5785" i="10"/>
  <c r="BR5785" i="10"/>
  <c r="BS5784" i="10"/>
  <c r="BR5784" i="10"/>
  <c r="BS5783" i="10"/>
  <c r="BR5783" i="10"/>
  <c r="BS5782" i="10"/>
  <c r="BR5782" i="10"/>
  <c r="BS5781" i="10"/>
  <c r="BR5781" i="10"/>
  <c r="BS5780" i="10"/>
  <c r="BR5780" i="10"/>
  <c r="BS5779" i="10"/>
  <c r="BR5779" i="10"/>
  <c r="BS5778" i="10"/>
  <c r="BR5778" i="10"/>
  <c r="BS5777" i="10"/>
  <c r="BR5777" i="10"/>
  <c r="BS5776" i="10"/>
  <c r="BR5776" i="10"/>
  <c r="BS5775" i="10"/>
  <c r="BR5775" i="10"/>
  <c r="BS5774" i="10"/>
  <c r="BR5774" i="10"/>
  <c r="BS5773" i="10"/>
  <c r="BR5773" i="10"/>
  <c r="BS5772" i="10"/>
  <c r="BR5772" i="10"/>
  <c r="BS5771" i="10"/>
  <c r="BR5771" i="10"/>
  <c r="BS5770" i="10"/>
  <c r="BR5770" i="10"/>
  <c r="BS5769" i="10"/>
  <c r="BR5769" i="10"/>
  <c r="BS5768" i="10"/>
  <c r="BR5768" i="10"/>
  <c r="BS5767" i="10"/>
  <c r="BR5767" i="10"/>
  <c r="BS5766" i="10"/>
  <c r="BR5766" i="10"/>
  <c r="BS5765" i="10"/>
  <c r="BR5765" i="10"/>
  <c r="BS5764" i="10"/>
  <c r="BR5764" i="10"/>
  <c r="BS5763" i="10"/>
  <c r="BR5763" i="10"/>
  <c r="BS5762" i="10"/>
  <c r="BR5762" i="10"/>
  <c r="BS5761" i="10"/>
  <c r="BR5761" i="10"/>
  <c r="BS5760" i="10"/>
  <c r="BR5760" i="10"/>
  <c r="BS5759" i="10"/>
  <c r="BR5759" i="10"/>
  <c r="BS5758" i="10"/>
  <c r="BR5758" i="10"/>
  <c r="BS5757" i="10"/>
  <c r="BR5757" i="10"/>
  <c r="BS5756" i="10"/>
  <c r="BR5756" i="10"/>
  <c r="BS5755" i="10"/>
  <c r="BR5755" i="10"/>
  <c r="BS5754" i="10"/>
  <c r="BR5754" i="10"/>
  <c r="BS5753" i="10"/>
  <c r="BR5753" i="10"/>
  <c r="BS5752" i="10"/>
  <c r="BR5752" i="10"/>
  <c r="BS5751" i="10"/>
  <c r="BR5751" i="10"/>
  <c r="BS5750" i="10"/>
  <c r="BR5750" i="10"/>
  <c r="BS5749" i="10"/>
  <c r="BR5749" i="10"/>
  <c r="BS5748" i="10"/>
  <c r="BR5748" i="10"/>
  <c r="BS5747" i="10"/>
  <c r="BR5747" i="10"/>
  <c r="BS5746" i="10"/>
  <c r="BR5746" i="10"/>
  <c r="BS5745" i="10"/>
  <c r="BR5745" i="10"/>
  <c r="BS5744" i="10"/>
  <c r="BR5744" i="10"/>
  <c r="BS5743" i="10"/>
  <c r="BR5743" i="10"/>
  <c r="BS5742" i="10"/>
  <c r="BR5742" i="10"/>
  <c r="BS5741" i="10"/>
  <c r="BR5741" i="10"/>
  <c r="BS5740" i="10"/>
  <c r="BR5740" i="10"/>
  <c r="BS5739" i="10"/>
  <c r="BR5739" i="10"/>
  <c r="BS5738" i="10"/>
  <c r="BR5738" i="10"/>
  <c r="BS5737" i="10"/>
  <c r="BR5737" i="10"/>
  <c r="BS5736" i="10"/>
  <c r="BR5736" i="10"/>
  <c r="BS5735" i="10"/>
  <c r="BR5735" i="10"/>
  <c r="BS5734" i="10"/>
  <c r="BR5734" i="10"/>
  <c r="BS5733" i="10"/>
  <c r="BR5733" i="10"/>
  <c r="BS5732" i="10"/>
  <c r="BR5732" i="10"/>
  <c r="BS5731" i="10"/>
  <c r="BR5731" i="10"/>
  <c r="BS5730" i="10"/>
  <c r="BR5730" i="10"/>
  <c r="BS5729" i="10"/>
  <c r="BR5729" i="10"/>
  <c r="BS5728" i="10"/>
  <c r="BR5728" i="10"/>
  <c r="BS5727" i="10"/>
  <c r="BR5727" i="10"/>
  <c r="BS5726" i="10"/>
  <c r="BR5726" i="10"/>
  <c r="BS5725" i="10"/>
  <c r="BR5725" i="10"/>
  <c r="BS5724" i="10"/>
  <c r="BR5724" i="10"/>
  <c r="BS5723" i="10"/>
  <c r="BR5723" i="10"/>
  <c r="BS5722" i="10"/>
  <c r="BR5722" i="10"/>
  <c r="BS5721" i="10"/>
  <c r="BR5721" i="10"/>
  <c r="BS5720" i="10"/>
  <c r="BR5720" i="10"/>
  <c r="BS5719" i="10"/>
  <c r="BR5719" i="10"/>
  <c r="BS5718" i="10"/>
  <c r="BR5718" i="10"/>
  <c r="BS5717" i="10"/>
  <c r="BR5717" i="10"/>
  <c r="BS5716" i="10"/>
  <c r="BR5716" i="10"/>
  <c r="BS5715" i="10"/>
  <c r="BR5715" i="10"/>
  <c r="BS5714" i="10"/>
  <c r="BR5714" i="10"/>
  <c r="BS5713" i="10"/>
  <c r="BR5713" i="10"/>
  <c r="BS5712" i="10"/>
  <c r="BR5712" i="10"/>
  <c r="BS5711" i="10"/>
  <c r="BR5711" i="10"/>
  <c r="BS5710" i="10"/>
  <c r="BR5710" i="10"/>
  <c r="BS5709" i="10"/>
  <c r="BR5709" i="10"/>
  <c r="BS5708" i="10"/>
  <c r="BR5708" i="10"/>
  <c r="BS5707" i="10"/>
  <c r="BR5707" i="10"/>
  <c r="BS5706" i="10"/>
  <c r="BR5706" i="10"/>
  <c r="BS5705" i="10"/>
  <c r="BR5705" i="10"/>
  <c r="BS5704" i="10"/>
  <c r="BR5704" i="10"/>
  <c r="BS5703" i="10"/>
  <c r="BR5703" i="10"/>
  <c r="BS5702" i="10"/>
  <c r="BR5702" i="10"/>
  <c r="BS5701" i="10"/>
  <c r="BR5701" i="10"/>
  <c r="BS5700" i="10"/>
  <c r="BR5700" i="10"/>
  <c r="BS5699" i="10"/>
  <c r="BR5699" i="10"/>
  <c r="BS5698" i="10"/>
  <c r="BR5698" i="10"/>
  <c r="BS5697" i="10"/>
  <c r="BR5697" i="10"/>
  <c r="BS5696" i="10"/>
  <c r="BR5696" i="10"/>
  <c r="BS5695" i="10"/>
  <c r="BR5695" i="10"/>
  <c r="BS5694" i="10"/>
  <c r="BR5694" i="10"/>
  <c r="BS5693" i="10"/>
  <c r="BR5693" i="10"/>
  <c r="BS5692" i="10"/>
  <c r="BR5692" i="10"/>
  <c r="BS5691" i="10"/>
  <c r="BR5691" i="10"/>
  <c r="BS5690" i="10"/>
  <c r="BR5690" i="10"/>
  <c r="BS5689" i="10"/>
  <c r="BR5689" i="10"/>
  <c r="BS5688" i="10"/>
  <c r="BR5688" i="10"/>
  <c r="BS5687" i="10"/>
  <c r="BR5687" i="10"/>
  <c r="BS5686" i="10"/>
  <c r="BR5686" i="10"/>
  <c r="BS5685" i="10"/>
  <c r="BR5685" i="10"/>
  <c r="BS5684" i="10"/>
  <c r="BR5684" i="10"/>
  <c r="BS5683" i="10"/>
  <c r="BR5683" i="10"/>
  <c r="BS5682" i="10"/>
  <c r="BR5682" i="10"/>
  <c r="BS5681" i="10"/>
  <c r="BR5681" i="10"/>
  <c r="BS5680" i="10"/>
  <c r="BR5680" i="10"/>
  <c r="BS5679" i="10"/>
  <c r="BR5679" i="10"/>
  <c r="BS5678" i="10"/>
  <c r="BR5678" i="10"/>
  <c r="BS5677" i="10"/>
  <c r="BR5677" i="10"/>
  <c r="BS5676" i="10"/>
  <c r="BR5676" i="10"/>
  <c r="BS5675" i="10"/>
  <c r="BR5675" i="10"/>
  <c r="BS5674" i="10"/>
  <c r="BR5674" i="10"/>
  <c r="BS5673" i="10"/>
  <c r="BR5673" i="10"/>
  <c r="BS5672" i="10"/>
  <c r="BR5672" i="10"/>
  <c r="BS5671" i="10"/>
  <c r="BR5671" i="10"/>
  <c r="BS5670" i="10"/>
  <c r="BR5670" i="10"/>
  <c r="BS5669" i="10"/>
  <c r="BR5669" i="10"/>
  <c r="BS5668" i="10"/>
  <c r="BR5668" i="10"/>
  <c r="BS5667" i="10"/>
  <c r="BR5667" i="10"/>
  <c r="BS5666" i="10"/>
  <c r="BR5666" i="10"/>
  <c r="BS5665" i="10"/>
  <c r="BR5665" i="10"/>
  <c r="BS5664" i="10"/>
  <c r="BR5664" i="10"/>
  <c r="BS5663" i="10"/>
  <c r="BR5663" i="10"/>
  <c r="BS5662" i="10"/>
  <c r="BR5662" i="10"/>
  <c r="BS5661" i="10"/>
  <c r="BR5661" i="10"/>
  <c r="BS5660" i="10"/>
  <c r="BR5660" i="10"/>
  <c r="BS5659" i="10"/>
  <c r="BR5659" i="10"/>
  <c r="BS5658" i="10"/>
  <c r="BR5658" i="10"/>
  <c r="BS5657" i="10"/>
  <c r="BR5657" i="10"/>
  <c r="BS5656" i="10"/>
  <c r="BR5656" i="10"/>
  <c r="BS5655" i="10"/>
  <c r="BR5655" i="10"/>
  <c r="BS5654" i="10"/>
  <c r="BR5654" i="10"/>
  <c r="BS5653" i="10"/>
  <c r="BR5653" i="10"/>
  <c r="BS5652" i="10"/>
  <c r="BR5652" i="10"/>
  <c r="BS5651" i="10"/>
  <c r="BR5651" i="10"/>
  <c r="BS5650" i="10"/>
  <c r="BR5650" i="10"/>
  <c r="BS5649" i="10"/>
  <c r="BR5649" i="10"/>
  <c r="BS5648" i="10"/>
  <c r="BR5648" i="10"/>
  <c r="BS5647" i="10"/>
  <c r="BR5647" i="10"/>
  <c r="BS5646" i="10"/>
  <c r="BR5646" i="10"/>
  <c r="BS5645" i="10"/>
  <c r="BR5645" i="10"/>
  <c r="BS5644" i="10"/>
  <c r="BR5644" i="10"/>
  <c r="BS5643" i="10"/>
  <c r="BR5643" i="10"/>
  <c r="BS5642" i="10"/>
  <c r="BR5642" i="10"/>
  <c r="BS5641" i="10"/>
  <c r="BR5641" i="10"/>
  <c r="BS5640" i="10"/>
  <c r="BR5640" i="10"/>
  <c r="BS5639" i="10"/>
  <c r="BR5639" i="10"/>
  <c r="BS5638" i="10"/>
  <c r="BR5638" i="10"/>
  <c r="BS5637" i="10"/>
  <c r="BR5637" i="10"/>
  <c r="BS5636" i="10"/>
  <c r="BR5636" i="10"/>
  <c r="BS5635" i="10"/>
  <c r="BR5635" i="10"/>
  <c r="BS5634" i="10"/>
  <c r="BR5634" i="10"/>
  <c r="BS5633" i="10"/>
  <c r="BR5633" i="10"/>
  <c r="BS5632" i="10"/>
  <c r="BR5632" i="10"/>
  <c r="BS5631" i="10"/>
  <c r="BR5631" i="10"/>
  <c r="BS5630" i="10"/>
  <c r="BR5630" i="10"/>
  <c r="BS5629" i="10"/>
  <c r="BR5629" i="10"/>
  <c r="BS5628" i="10"/>
  <c r="BR5628" i="10"/>
  <c r="BS5627" i="10"/>
  <c r="BR5627" i="10"/>
  <c r="BS5626" i="10"/>
  <c r="BR5626" i="10"/>
  <c r="BS5625" i="10"/>
  <c r="BR5625" i="10"/>
  <c r="BS5624" i="10"/>
  <c r="BR5624" i="10"/>
  <c r="BS5623" i="10"/>
  <c r="BR5623" i="10"/>
  <c r="BS5622" i="10"/>
  <c r="BR5622" i="10"/>
  <c r="BS5621" i="10"/>
  <c r="BR5621" i="10"/>
  <c r="BS5620" i="10"/>
  <c r="BR5620" i="10"/>
  <c r="BS5619" i="10"/>
  <c r="BR5619" i="10"/>
  <c r="BS5618" i="10"/>
  <c r="BR5618" i="10"/>
  <c r="BS5617" i="10"/>
  <c r="BR5617" i="10"/>
  <c r="BS5616" i="10"/>
  <c r="BR5616" i="10"/>
  <c r="BS5615" i="10"/>
  <c r="BR5615" i="10"/>
  <c r="BS5614" i="10"/>
  <c r="BR5614" i="10"/>
  <c r="BS5613" i="10"/>
  <c r="BR5613" i="10"/>
  <c r="BS5612" i="10"/>
  <c r="BR5612" i="10"/>
  <c r="BS5611" i="10"/>
  <c r="BR5611" i="10"/>
  <c r="BS5610" i="10"/>
  <c r="BR5610" i="10"/>
  <c r="BS5609" i="10"/>
  <c r="BR5609" i="10"/>
  <c r="BS5608" i="10"/>
  <c r="BR5608" i="10"/>
  <c r="BS5607" i="10"/>
  <c r="BR5607" i="10"/>
  <c r="BS5606" i="10"/>
  <c r="BR5606" i="10"/>
  <c r="BS5605" i="10"/>
  <c r="BR5605" i="10"/>
  <c r="BS5604" i="10"/>
  <c r="BR5604" i="10"/>
  <c r="BS5603" i="10"/>
  <c r="BR5603" i="10"/>
  <c r="BS5602" i="10"/>
  <c r="BR5602" i="10"/>
  <c r="BS5601" i="10"/>
  <c r="BR5601" i="10"/>
  <c r="BS5600" i="10"/>
  <c r="BR5600" i="10"/>
  <c r="BS5599" i="10"/>
  <c r="BR5599" i="10"/>
  <c r="BS5598" i="10"/>
  <c r="BR5598" i="10"/>
  <c r="BS5597" i="10"/>
  <c r="BR5597" i="10"/>
  <c r="BS5596" i="10"/>
  <c r="BR5596" i="10"/>
  <c r="BS5595" i="10"/>
  <c r="BR5595" i="10"/>
  <c r="BS5594" i="10"/>
  <c r="BR5594" i="10"/>
  <c r="BS5593" i="10"/>
  <c r="BR5593" i="10"/>
  <c r="BS5592" i="10"/>
  <c r="BR5592" i="10"/>
  <c r="BS5591" i="10"/>
  <c r="BR5591" i="10"/>
  <c r="BS5590" i="10"/>
  <c r="BR5590" i="10"/>
  <c r="BS5589" i="10"/>
  <c r="BR5589" i="10"/>
  <c r="BS5588" i="10"/>
  <c r="BR5588" i="10"/>
  <c r="BS5587" i="10"/>
  <c r="BR5587" i="10"/>
  <c r="BS5586" i="10"/>
  <c r="BR5586" i="10"/>
  <c r="BS5585" i="10"/>
  <c r="BR5585" i="10"/>
  <c r="BS5584" i="10"/>
  <c r="BR5584" i="10"/>
  <c r="BS5583" i="10"/>
  <c r="BR5583" i="10"/>
  <c r="BS5582" i="10"/>
  <c r="BR5582" i="10"/>
  <c r="BS5581" i="10"/>
  <c r="BR5581" i="10"/>
  <c r="BS5580" i="10"/>
  <c r="BR5580" i="10"/>
  <c r="BS5579" i="10"/>
  <c r="BR5579" i="10"/>
  <c r="BS5578" i="10"/>
  <c r="BR5578" i="10"/>
  <c r="BS5577" i="10"/>
  <c r="BR5577" i="10"/>
  <c r="BS5576" i="10"/>
  <c r="BR5576" i="10"/>
  <c r="BS5575" i="10"/>
  <c r="BR5575" i="10"/>
  <c r="BS5574" i="10"/>
  <c r="BR5574" i="10"/>
  <c r="BS5573" i="10"/>
  <c r="BR5573" i="10"/>
  <c r="BS5572" i="10"/>
  <c r="BR5572" i="10"/>
  <c r="BS5571" i="10"/>
  <c r="BR5571" i="10"/>
  <c r="BS5570" i="10"/>
  <c r="BR5570" i="10"/>
  <c r="BS5569" i="10"/>
  <c r="BR5569" i="10"/>
  <c r="BS5568" i="10"/>
  <c r="BR5568" i="10"/>
  <c r="BS5567" i="10"/>
  <c r="BR5567" i="10"/>
  <c r="BS5566" i="10"/>
  <c r="BR5566" i="10"/>
  <c r="BS5565" i="10"/>
  <c r="BR5565" i="10"/>
  <c r="BS5564" i="10"/>
  <c r="BR5564" i="10"/>
  <c r="BS5563" i="10"/>
  <c r="BR5563" i="10"/>
  <c r="BS5562" i="10"/>
  <c r="BR5562" i="10"/>
  <c r="BS5561" i="10"/>
  <c r="BR5561" i="10"/>
  <c r="BS5560" i="10"/>
  <c r="BR5560" i="10"/>
  <c r="BS5559" i="10"/>
  <c r="BR5559" i="10"/>
  <c r="BS5558" i="10"/>
  <c r="BR5558" i="10"/>
  <c r="BS5557" i="10"/>
  <c r="BR5557" i="10"/>
  <c r="BS5556" i="10"/>
  <c r="BR5556" i="10"/>
  <c r="BS5555" i="10"/>
  <c r="BR5555" i="10"/>
  <c r="BS5554" i="10"/>
  <c r="BR5554" i="10"/>
  <c r="BS5553" i="10"/>
  <c r="BR5553" i="10"/>
  <c r="BS5552" i="10"/>
  <c r="BR5552" i="10"/>
  <c r="BS5551" i="10"/>
  <c r="BR5551" i="10"/>
  <c r="BS5550" i="10"/>
  <c r="BR5550" i="10"/>
  <c r="BS5549" i="10"/>
  <c r="BR5549" i="10"/>
  <c r="BS5548" i="10"/>
  <c r="BR5548" i="10"/>
  <c r="BS5547" i="10"/>
  <c r="BR5547" i="10"/>
  <c r="BS5546" i="10"/>
  <c r="BR5546" i="10"/>
  <c r="BS5545" i="10"/>
  <c r="BR5545" i="10"/>
  <c r="BS5544" i="10"/>
  <c r="BR5544" i="10"/>
  <c r="BS5543" i="10"/>
  <c r="BR5543" i="10"/>
  <c r="BS5542" i="10"/>
  <c r="BR5542" i="10"/>
  <c r="BS5541" i="10"/>
  <c r="BR5541" i="10"/>
  <c r="BS5540" i="10"/>
  <c r="BR5540" i="10"/>
  <c r="BS5539" i="10"/>
  <c r="BR5539" i="10"/>
  <c r="BS5538" i="10"/>
  <c r="BR5538" i="10"/>
  <c r="BS5537" i="10"/>
  <c r="BR5537" i="10"/>
  <c r="BS5536" i="10"/>
  <c r="BR5536" i="10"/>
  <c r="BS5535" i="10"/>
  <c r="BR5535" i="10"/>
  <c r="BS5534" i="10"/>
  <c r="BR5534" i="10"/>
  <c r="BS5533" i="10"/>
  <c r="BR5533" i="10"/>
  <c r="BS5532" i="10"/>
  <c r="BR5532" i="10"/>
  <c r="BS5531" i="10"/>
  <c r="BR5531" i="10"/>
  <c r="BS5530" i="10"/>
  <c r="BR5530" i="10"/>
  <c r="BS5529" i="10"/>
  <c r="BR5529" i="10"/>
  <c r="BS5528" i="10"/>
  <c r="BR5528" i="10"/>
  <c r="BS5527" i="10"/>
  <c r="BR5527" i="10"/>
  <c r="BS5526" i="10"/>
  <c r="BR5526" i="10"/>
  <c r="BS5525" i="10"/>
  <c r="BR5525" i="10"/>
  <c r="BS5524" i="10"/>
  <c r="BR5524" i="10"/>
  <c r="BS5523" i="10"/>
  <c r="BR5523" i="10"/>
  <c r="BS5522" i="10"/>
  <c r="BR5522" i="10"/>
  <c r="BS5521" i="10"/>
  <c r="BR5521" i="10"/>
  <c r="BS5520" i="10"/>
  <c r="BR5520" i="10"/>
  <c r="BS5519" i="10"/>
  <c r="BR5519" i="10"/>
  <c r="BS5518" i="10"/>
  <c r="BR5518" i="10"/>
  <c r="BS5517" i="10"/>
  <c r="BR5517" i="10"/>
  <c r="BS5516" i="10"/>
  <c r="BR5516" i="10"/>
  <c r="BS5515" i="10"/>
  <c r="BR5515" i="10"/>
  <c r="BS5514" i="10"/>
  <c r="BR5514" i="10"/>
  <c r="BS5513" i="10"/>
  <c r="BR5513" i="10"/>
  <c r="BS5512" i="10"/>
  <c r="BR5512" i="10"/>
  <c r="BS5511" i="10"/>
  <c r="BR5511" i="10"/>
  <c r="BS5510" i="10"/>
  <c r="BR5510" i="10"/>
  <c r="BS5509" i="10"/>
  <c r="BR5509" i="10"/>
  <c r="BS5508" i="10"/>
  <c r="BR5508" i="10"/>
  <c r="BS5507" i="10"/>
  <c r="BR5507" i="10"/>
  <c r="BS5506" i="10"/>
  <c r="BR5506" i="10"/>
  <c r="BS5505" i="10"/>
  <c r="BR5505" i="10"/>
  <c r="BS5504" i="10"/>
  <c r="BR5504" i="10"/>
  <c r="BS5503" i="10"/>
  <c r="BR5503" i="10"/>
  <c r="BS5502" i="10"/>
  <c r="BR5502" i="10"/>
  <c r="BS5501" i="10"/>
  <c r="BR5501" i="10"/>
  <c r="BS5500" i="10"/>
  <c r="BR5500" i="10"/>
  <c r="BS5499" i="10"/>
  <c r="BR5499" i="10"/>
  <c r="BS5498" i="10"/>
  <c r="BR5498" i="10"/>
  <c r="BS5497" i="10"/>
  <c r="BR5497" i="10"/>
  <c r="BS5496" i="10"/>
  <c r="BR5496" i="10"/>
  <c r="BS5495" i="10"/>
  <c r="BR5495" i="10"/>
  <c r="BS5494" i="10"/>
  <c r="BR5494" i="10"/>
  <c r="BS5493" i="10"/>
  <c r="BR5493" i="10"/>
  <c r="BS5492" i="10"/>
  <c r="BR5492" i="10"/>
  <c r="BS5491" i="10"/>
  <c r="BR5491" i="10"/>
  <c r="BS5490" i="10"/>
  <c r="BR5490" i="10"/>
  <c r="BS5489" i="10"/>
  <c r="BR5489" i="10"/>
  <c r="BS5488" i="10"/>
  <c r="BR5488" i="10"/>
  <c r="BS5487" i="10"/>
  <c r="BR5487" i="10"/>
  <c r="BS5486" i="10"/>
  <c r="BR5486" i="10"/>
  <c r="BS5485" i="10"/>
  <c r="BR5485" i="10"/>
  <c r="BS5484" i="10"/>
  <c r="BR5484" i="10"/>
  <c r="BS5483" i="10"/>
  <c r="BR5483" i="10"/>
  <c r="BS5482" i="10"/>
  <c r="BR5482" i="10"/>
  <c r="BS5481" i="10"/>
  <c r="BR5481" i="10"/>
  <c r="BS5480" i="10"/>
  <c r="BR5480" i="10"/>
  <c r="BS5479" i="10"/>
  <c r="BR5479" i="10"/>
  <c r="BS5478" i="10"/>
  <c r="BR5478" i="10"/>
  <c r="BS5477" i="10"/>
  <c r="BR5477" i="10"/>
  <c r="BS5476" i="10"/>
  <c r="BR5476" i="10"/>
  <c r="BS5475" i="10"/>
  <c r="BR5475" i="10"/>
  <c r="BS5474" i="10"/>
  <c r="BR5474" i="10"/>
  <c r="BS5473" i="10"/>
  <c r="BR5473" i="10"/>
  <c r="BS5472" i="10"/>
  <c r="BR5472" i="10"/>
  <c r="BS5471" i="10"/>
  <c r="BR5471" i="10"/>
  <c r="BS5470" i="10"/>
  <c r="BR5470" i="10"/>
  <c r="BS5469" i="10"/>
  <c r="BR5469" i="10"/>
  <c r="BS5468" i="10"/>
  <c r="BR5468" i="10"/>
  <c r="BS5467" i="10"/>
  <c r="BR5467" i="10"/>
  <c r="BS5466" i="10"/>
  <c r="BR5466" i="10"/>
  <c r="BS5465" i="10"/>
  <c r="BR5465" i="10"/>
  <c r="BS5464" i="10"/>
  <c r="BR5464" i="10"/>
  <c r="BS5463" i="10"/>
  <c r="BR5463" i="10"/>
  <c r="BS5462" i="10"/>
  <c r="BR5462" i="10"/>
  <c r="BS5461" i="10"/>
  <c r="BR5461" i="10"/>
  <c r="BS5460" i="10"/>
  <c r="BR5460" i="10"/>
  <c r="BS5459" i="10"/>
  <c r="BR5459" i="10"/>
  <c r="BS5458" i="10"/>
  <c r="BR5458" i="10"/>
  <c r="BS5457" i="10"/>
  <c r="BR5457" i="10"/>
  <c r="BS5456" i="10"/>
  <c r="BR5456" i="10"/>
  <c r="BS5455" i="10"/>
  <c r="BR5455" i="10"/>
  <c r="BS5454" i="10"/>
  <c r="BR5454" i="10"/>
  <c r="BS5453" i="10"/>
  <c r="BR5453" i="10"/>
  <c r="BS5452" i="10"/>
  <c r="BR5452" i="10"/>
  <c r="BS5451" i="10"/>
  <c r="BR5451" i="10"/>
  <c r="BS5450" i="10"/>
  <c r="BR5450" i="10"/>
  <c r="BS5449" i="10"/>
  <c r="BR5449" i="10"/>
  <c r="BS5448" i="10"/>
  <c r="BR5448" i="10"/>
  <c r="BS5447" i="10"/>
  <c r="BR5447" i="10"/>
  <c r="BS5446" i="10"/>
  <c r="BR5446" i="10"/>
  <c r="BS5445" i="10"/>
  <c r="BR5445" i="10"/>
  <c r="BS5444" i="10"/>
  <c r="BR5444" i="10"/>
  <c r="BS5443" i="10"/>
  <c r="BR5443" i="10"/>
  <c r="BS5442" i="10"/>
  <c r="BR5442" i="10"/>
  <c r="BS5441" i="10"/>
  <c r="BR5441" i="10"/>
  <c r="BS5440" i="10"/>
  <c r="BR5440" i="10"/>
  <c r="BS5439" i="10"/>
  <c r="BR5439" i="10"/>
  <c r="BS5438" i="10"/>
  <c r="BR5438" i="10"/>
  <c r="BS5437" i="10"/>
  <c r="BR5437" i="10"/>
  <c r="BS5436" i="10"/>
  <c r="BR5436" i="10"/>
  <c r="BS5435" i="10"/>
  <c r="BR5435" i="10"/>
  <c r="BS5434" i="10"/>
  <c r="BR5434" i="10"/>
  <c r="BS5433" i="10"/>
  <c r="BR5433" i="10"/>
  <c r="BS5432" i="10"/>
  <c r="BR5432" i="10"/>
  <c r="BS5431" i="10"/>
  <c r="BR5431" i="10"/>
  <c r="BS5430" i="10"/>
  <c r="BR5430" i="10"/>
  <c r="BS5429" i="10"/>
  <c r="BR5429" i="10"/>
  <c r="BS5428" i="10"/>
  <c r="BR5428" i="10"/>
  <c r="BS5427" i="10"/>
  <c r="BR5427" i="10"/>
  <c r="BS5426" i="10"/>
  <c r="BR5426" i="10"/>
  <c r="BS5425" i="10"/>
  <c r="BR5425" i="10"/>
  <c r="BS5424" i="10"/>
  <c r="BR5424" i="10"/>
  <c r="BS5423" i="10"/>
  <c r="BR5423" i="10"/>
  <c r="BS5422" i="10"/>
  <c r="BR5422" i="10"/>
  <c r="BS5421" i="10"/>
  <c r="BR5421" i="10"/>
  <c r="BS5420" i="10"/>
  <c r="BR5420" i="10"/>
  <c r="BS5419" i="10"/>
  <c r="BR5419" i="10"/>
  <c r="BS5418" i="10"/>
  <c r="BR5418" i="10"/>
  <c r="BS5417" i="10"/>
  <c r="BR5417" i="10"/>
  <c r="BS5416" i="10"/>
  <c r="BR5416" i="10"/>
  <c r="BS5415" i="10"/>
  <c r="BR5415" i="10"/>
  <c r="BS5414" i="10"/>
  <c r="BR5414" i="10"/>
  <c r="BS5413" i="10"/>
  <c r="BR5413" i="10"/>
  <c r="BS5412" i="10"/>
  <c r="BR5412" i="10"/>
  <c r="BS5411" i="10"/>
  <c r="BR5411" i="10"/>
  <c r="BS5410" i="10"/>
  <c r="BR5410" i="10"/>
  <c r="BS5409" i="10"/>
  <c r="BR5409" i="10"/>
  <c r="BS5408" i="10"/>
  <c r="BR5408" i="10"/>
  <c r="BS5407" i="10"/>
  <c r="BR5407" i="10"/>
  <c r="BS5406" i="10"/>
  <c r="BR5406" i="10"/>
  <c r="BS5405" i="10"/>
  <c r="BR5405" i="10"/>
  <c r="BS5404" i="10"/>
  <c r="BR5404" i="10"/>
  <c r="BS5403" i="10"/>
  <c r="BR5403" i="10"/>
  <c r="BS5402" i="10"/>
  <c r="BR5402" i="10"/>
  <c r="BS5401" i="10"/>
  <c r="BR5401" i="10"/>
  <c r="BS5400" i="10"/>
  <c r="BR5400" i="10"/>
  <c r="BS5399" i="10"/>
  <c r="BR5399" i="10"/>
  <c r="BS5398" i="10"/>
  <c r="BR5398" i="10"/>
  <c r="BS5397" i="10"/>
  <c r="BR5397" i="10"/>
  <c r="BS5396" i="10"/>
  <c r="BR5396" i="10"/>
  <c r="BS5395" i="10"/>
  <c r="BR5395" i="10"/>
  <c r="BS5394" i="10"/>
  <c r="BR5394" i="10"/>
  <c r="BS5393" i="10"/>
  <c r="BR5393" i="10"/>
  <c r="BS5392" i="10"/>
  <c r="BR5392" i="10"/>
  <c r="BS5391" i="10"/>
  <c r="BR5391" i="10"/>
  <c r="BS5390" i="10"/>
  <c r="BR5390" i="10"/>
  <c r="BS5389" i="10"/>
  <c r="BR5389" i="10"/>
  <c r="BS5388" i="10"/>
  <c r="BR5388" i="10"/>
  <c r="BS5387" i="10"/>
  <c r="BR5387" i="10"/>
  <c r="BS5386" i="10"/>
  <c r="BR5386" i="10"/>
  <c r="BS5385" i="10"/>
  <c r="BR5385" i="10"/>
  <c r="BS5384" i="10"/>
  <c r="BR5384" i="10"/>
  <c r="BS5383" i="10"/>
  <c r="BR5383" i="10"/>
  <c r="BS5382" i="10"/>
  <c r="BR5382" i="10"/>
  <c r="BS5381" i="10"/>
  <c r="BR5381" i="10"/>
  <c r="BS5380" i="10"/>
  <c r="BR5380" i="10"/>
  <c r="BS5379" i="10"/>
  <c r="BR5379" i="10"/>
  <c r="BS5378" i="10"/>
  <c r="BR5378" i="10"/>
  <c r="BS5377" i="10"/>
  <c r="BR5377" i="10"/>
  <c r="BS5376" i="10"/>
  <c r="BR5376" i="10"/>
  <c r="BS5375" i="10"/>
  <c r="BR5375" i="10"/>
  <c r="BS5374" i="10"/>
  <c r="BR5374" i="10"/>
  <c r="BS5373" i="10"/>
  <c r="BR5373" i="10"/>
  <c r="BS5372" i="10"/>
  <c r="BR5372" i="10"/>
  <c r="BS5371" i="10"/>
  <c r="BR5371" i="10"/>
  <c r="BS5370" i="10"/>
  <c r="BR5370" i="10"/>
  <c r="BS5369" i="10"/>
  <c r="BR5369" i="10"/>
  <c r="BS5368" i="10"/>
  <c r="BR5368" i="10"/>
  <c r="BS5367" i="10"/>
  <c r="BR5367" i="10"/>
  <c r="BS5366" i="10"/>
  <c r="BR5366" i="10"/>
  <c r="BS5365" i="10"/>
  <c r="BR5365" i="10"/>
  <c r="BS5364" i="10"/>
  <c r="BR5364" i="10"/>
  <c r="BS5363" i="10"/>
  <c r="BR5363" i="10"/>
  <c r="BS5362" i="10"/>
  <c r="BR5362" i="10"/>
  <c r="BS5361" i="10"/>
  <c r="BR5361" i="10"/>
  <c r="BS5360" i="10"/>
  <c r="BR5360" i="10"/>
  <c r="BS5359" i="10"/>
  <c r="BR5359" i="10"/>
  <c r="BS5358" i="10"/>
  <c r="BR5358" i="10"/>
  <c r="BS5357" i="10"/>
  <c r="BR5357" i="10"/>
  <c r="BS5356" i="10"/>
  <c r="BR5356" i="10"/>
  <c r="BS5355" i="10"/>
  <c r="BR5355" i="10"/>
  <c r="BS5354" i="10"/>
  <c r="BR5354" i="10"/>
  <c r="BS5353" i="10"/>
  <c r="BR5353" i="10"/>
  <c r="BS5352" i="10"/>
  <c r="BR5352" i="10"/>
  <c r="BS5351" i="10"/>
  <c r="BR5351" i="10"/>
  <c r="BS5350" i="10"/>
  <c r="BR5350" i="10"/>
  <c r="BS5349" i="10"/>
  <c r="BR5349" i="10"/>
  <c r="BS5348" i="10"/>
  <c r="BR5348" i="10"/>
  <c r="BS5347" i="10"/>
  <c r="BR5347" i="10"/>
  <c r="BS5346" i="10"/>
  <c r="BR5346" i="10"/>
  <c r="BS5345" i="10"/>
  <c r="BR5345" i="10"/>
  <c r="BS5344" i="10"/>
  <c r="BR5344" i="10"/>
  <c r="BS5343" i="10"/>
  <c r="BR5343" i="10"/>
  <c r="BS5342" i="10"/>
  <c r="BR5342" i="10"/>
  <c r="BS5341" i="10"/>
  <c r="BR5341" i="10"/>
  <c r="BS5340" i="10"/>
  <c r="BR5340" i="10"/>
  <c r="BS5339" i="10"/>
  <c r="BR5339" i="10"/>
  <c r="BS5338" i="10"/>
  <c r="BR5338" i="10"/>
  <c r="BS5337" i="10"/>
  <c r="BR5337" i="10"/>
  <c r="BS5336" i="10"/>
  <c r="BR5336" i="10"/>
  <c r="BS5335" i="10"/>
  <c r="BR5335" i="10"/>
  <c r="BS5334" i="10"/>
  <c r="BR5334" i="10"/>
  <c r="BS5333" i="10"/>
  <c r="BR5333" i="10"/>
  <c r="BS5332" i="10"/>
  <c r="BR5332" i="10"/>
  <c r="BS5331" i="10"/>
  <c r="BR5331" i="10"/>
  <c r="BS5330" i="10"/>
  <c r="BR5330" i="10"/>
  <c r="BS5329" i="10"/>
  <c r="BR5329" i="10"/>
  <c r="BS5328" i="10"/>
  <c r="BR5328" i="10"/>
  <c r="BS5327" i="10"/>
  <c r="BR5327" i="10"/>
  <c r="BS5326" i="10"/>
  <c r="BR5326" i="10"/>
  <c r="BS5325" i="10"/>
  <c r="BR5325" i="10"/>
  <c r="BS5324" i="10"/>
  <c r="BR5324" i="10"/>
  <c r="BS5323" i="10"/>
  <c r="BR5323" i="10"/>
  <c r="BS5322" i="10"/>
  <c r="BR5322" i="10"/>
  <c r="BS5321" i="10"/>
  <c r="BR5321" i="10"/>
  <c r="BS5320" i="10"/>
  <c r="BR5320" i="10"/>
  <c r="BS5319" i="10"/>
  <c r="BR5319" i="10"/>
  <c r="BS5318" i="10"/>
  <c r="BR5318" i="10"/>
  <c r="BS5317" i="10"/>
  <c r="BR5317" i="10"/>
  <c r="BS5316" i="10"/>
  <c r="BR5316" i="10"/>
  <c r="BS5315" i="10"/>
  <c r="BR5315" i="10"/>
  <c r="BS5314" i="10"/>
  <c r="BR5314" i="10"/>
  <c r="BS5313" i="10"/>
  <c r="BR5313" i="10"/>
  <c r="BS5312" i="10"/>
  <c r="BR5312" i="10"/>
  <c r="BS5311" i="10"/>
  <c r="BR5311" i="10"/>
  <c r="BS5310" i="10"/>
  <c r="BR5310" i="10"/>
  <c r="BS5309" i="10"/>
  <c r="BR5309" i="10"/>
  <c r="BS5308" i="10"/>
  <c r="BR5308" i="10"/>
  <c r="BS5307" i="10"/>
  <c r="BR5307" i="10"/>
  <c r="BS5306" i="10"/>
  <c r="BR5306" i="10"/>
  <c r="BS5305" i="10"/>
  <c r="BR5305" i="10"/>
  <c r="BS5304" i="10"/>
  <c r="BR5304" i="10"/>
  <c r="BS5303" i="10"/>
  <c r="BR5303" i="10"/>
  <c r="BS5302" i="10"/>
  <c r="BR5302" i="10"/>
  <c r="BS5301" i="10"/>
  <c r="BR5301" i="10"/>
  <c r="BS5300" i="10"/>
  <c r="BR5300" i="10"/>
  <c r="BS5299" i="10"/>
  <c r="BR5299" i="10"/>
  <c r="BS5298" i="10"/>
  <c r="BR5298" i="10"/>
  <c r="BS5297" i="10"/>
  <c r="BR5297" i="10"/>
  <c r="BS5296" i="10"/>
  <c r="BR5296" i="10"/>
  <c r="BS5295" i="10"/>
  <c r="BR5295" i="10"/>
  <c r="BS5294" i="10"/>
  <c r="BR5294" i="10"/>
  <c r="BS5293" i="10"/>
  <c r="BR5293" i="10"/>
  <c r="BS5292" i="10"/>
  <c r="BR5292" i="10"/>
  <c r="BS5291" i="10"/>
  <c r="BR5291" i="10"/>
  <c r="BS5290" i="10"/>
  <c r="BR5290" i="10"/>
  <c r="BS5289" i="10"/>
  <c r="BR5289" i="10"/>
  <c r="BS5288" i="10"/>
  <c r="BR5288" i="10"/>
  <c r="BS5287" i="10"/>
  <c r="BR5287" i="10"/>
  <c r="BS5286" i="10"/>
  <c r="BR5286" i="10"/>
  <c r="BS5285" i="10"/>
  <c r="BR5285" i="10"/>
  <c r="BS5284" i="10"/>
  <c r="BR5284" i="10"/>
  <c r="BS5283" i="10"/>
  <c r="BR5283" i="10"/>
  <c r="BS5282" i="10"/>
  <c r="BR5282" i="10"/>
  <c r="BS5281" i="10"/>
  <c r="BR5281" i="10"/>
  <c r="BS5280" i="10"/>
  <c r="BR5280" i="10"/>
  <c r="BS5279" i="10"/>
  <c r="BR5279" i="10"/>
  <c r="BS5278" i="10"/>
  <c r="BR5278" i="10"/>
  <c r="BS5277" i="10"/>
  <c r="BR5277" i="10"/>
  <c r="BS5276" i="10"/>
  <c r="BR5276" i="10"/>
  <c r="BS5275" i="10"/>
  <c r="BR5275" i="10"/>
  <c r="BS5274" i="10"/>
  <c r="BR5274" i="10"/>
  <c r="BS5273" i="10"/>
  <c r="BR5273" i="10"/>
  <c r="BS5272" i="10"/>
  <c r="BR5272" i="10"/>
  <c r="BS5271" i="10"/>
  <c r="BR5271" i="10"/>
  <c r="BS5270" i="10"/>
  <c r="BR5270" i="10"/>
  <c r="BS5269" i="10"/>
  <c r="BR5269" i="10"/>
  <c r="BS5268" i="10"/>
  <c r="BR5268" i="10"/>
  <c r="BS5267" i="10"/>
  <c r="BR5267" i="10"/>
  <c r="BS5266" i="10"/>
  <c r="BR5266" i="10"/>
  <c r="BS5265" i="10"/>
  <c r="BR5265" i="10"/>
  <c r="BS5264" i="10"/>
  <c r="BR5264" i="10"/>
  <c r="BS5263" i="10"/>
  <c r="BR5263" i="10"/>
  <c r="BS5262" i="10"/>
  <c r="BR5262" i="10"/>
  <c r="BS5261" i="10"/>
  <c r="BR5261" i="10"/>
  <c r="BS5260" i="10"/>
  <c r="BR5260" i="10"/>
  <c r="BS5259" i="10"/>
  <c r="BR5259" i="10"/>
  <c r="BS5258" i="10"/>
  <c r="BR5258" i="10"/>
  <c r="BS5257" i="10"/>
  <c r="BR5257" i="10"/>
  <c r="BS5256" i="10"/>
  <c r="BR5256" i="10"/>
  <c r="BS5255" i="10"/>
  <c r="BR5255" i="10"/>
  <c r="BS5254" i="10"/>
  <c r="BR5254" i="10"/>
  <c r="BS5253" i="10"/>
  <c r="BR5253" i="10"/>
  <c r="BS5252" i="10"/>
  <c r="BR5252" i="10"/>
  <c r="BS5251" i="10"/>
  <c r="BR5251" i="10"/>
  <c r="BS5250" i="10"/>
  <c r="BR5250" i="10"/>
  <c r="BS5249" i="10"/>
  <c r="BR5249" i="10"/>
  <c r="BS5248" i="10"/>
  <c r="BR5248" i="10"/>
  <c r="BS5247" i="10"/>
  <c r="BR5247" i="10"/>
  <c r="BS5246" i="10"/>
  <c r="BR5246" i="10"/>
  <c r="BS5245" i="10"/>
  <c r="BR5245" i="10"/>
  <c r="BS5244" i="10"/>
  <c r="BR5244" i="10"/>
  <c r="BS5243" i="10"/>
  <c r="BR5243" i="10"/>
  <c r="BS5242" i="10"/>
  <c r="BR5242" i="10"/>
  <c r="BS5241" i="10"/>
  <c r="BR5241" i="10"/>
  <c r="BS5240" i="10"/>
  <c r="BR5240" i="10"/>
  <c r="BS5239" i="10"/>
  <c r="BR5239" i="10"/>
  <c r="BS5238" i="10"/>
  <c r="BR5238" i="10"/>
  <c r="BS5237" i="10"/>
  <c r="BR5237" i="10"/>
  <c r="BS5236" i="10"/>
  <c r="BR5236" i="10"/>
  <c r="BS5235" i="10"/>
  <c r="BR5235" i="10"/>
  <c r="BS5234" i="10"/>
  <c r="BR5234" i="10"/>
  <c r="BS5233" i="10"/>
  <c r="BR5233" i="10"/>
  <c r="BS5232" i="10"/>
  <c r="BR5232" i="10"/>
  <c r="BS5231" i="10"/>
  <c r="BR5231" i="10"/>
  <c r="BS5230" i="10"/>
  <c r="BR5230" i="10"/>
  <c r="BS5229" i="10"/>
  <c r="BR5229" i="10"/>
  <c r="BS5228" i="10"/>
  <c r="BR5228" i="10"/>
  <c r="BS5227" i="10"/>
  <c r="BR5227" i="10"/>
  <c r="BS5226" i="10"/>
  <c r="BR5226" i="10"/>
  <c r="BS5225" i="10"/>
  <c r="BR5225" i="10"/>
  <c r="BS5224" i="10"/>
  <c r="BR5224" i="10"/>
  <c r="BS5223" i="10"/>
  <c r="BR5223" i="10"/>
  <c r="BS5222" i="10"/>
  <c r="BR5222" i="10"/>
  <c r="BS5221" i="10"/>
  <c r="BR5221" i="10"/>
  <c r="BS5220" i="10"/>
  <c r="BR5220" i="10"/>
  <c r="BS5219" i="10"/>
  <c r="BR5219" i="10"/>
  <c r="BS5218" i="10"/>
  <c r="BR5218" i="10"/>
  <c r="BS5217" i="10"/>
  <c r="BR5217" i="10"/>
  <c r="BS5216" i="10"/>
  <c r="BR5216" i="10"/>
  <c r="BS5215" i="10"/>
  <c r="BR5215" i="10"/>
  <c r="BS5214" i="10"/>
  <c r="BR5214" i="10"/>
  <c r="BS5213" i="10"/>
  <c r="BR5213" i="10"/>
  <c r="BS5212" i="10"/>
  <c r="BR5212" i="10"/>
  <c r="BS5211" i="10"/>
  <c r="BR5211" i="10"/>
  <c r="BS5210" i="10"/>
  <c r="BR5210" i="10"/>
  <c r="BS5209" i="10"/>
  <c r="BR5209" i="10"/>
  <c r="BS5208" i="10"/>
  <c r="BR5208" i="10"/>
  <c r="BS5207" i="10"/>
  <c r="BR5207" i="10"/>
  <c r="BS5206" i="10"/>
  <c r="BR5206" i="10"/>
  <c r="BS5205" i="10"/>
  <c r="BR5205" i="10"/>
  <c r="BS5204" i="10"/>
  <c r="BR5204" i="10"/>
  <c r="BS5203" i="10"/>
  <c r="BR5203" i="10"/>
  <c r="BS5202" i="10"/>
  <c r="BR5202" i="10"/>
  <c r="BS5201" i="10"/>
  <c r="BR5201" i="10"/>
  <c r="BS5200" i="10"/>
  <c r="BR5200" i="10"/>
  <c r="BS5199" i="10"/>
  <c r="BR5199" i="10"/>
  <c r="BS5198" i="10"/>
  <c r="BR5198" i="10"/>
  <c r="BS5197" i="10"/>
  <c r="BR5197" i="10"/>
  <c r="BS5196" i="10"/>
  <c r="BR5196" i="10"/>
  <c r="BS5195" i="10"/>
  <c r="BR5195" i="10"/>
  <c r="BS5194" i="10"/>
  <c r="BR5194" i="10"/>
  <c r="BS5193" i="10"/>
  <c r="BR5193" i="10"/>
  <c r="BS5192" i="10"/>
  <c r="BR5192" i="10"/>
  <c r="BS5191" i="10"/>
  <c r="BR5191" i="10"/>
  <c r="BS5190" i="10"/>
  <c r="BR5190" i="10"/>
  <c r="BS5189" i="10"/>
  <c r="BR5189" i="10"/>
  <c r="BS5188" i="10"/>
  <c r="BR5188" i="10"/>
  <c r="BS5187" i="10"/>
  <c r="BR5187" i="10"/>
  <c r="BS5186" i="10"/>
  <c r="BR5186" i="10"/>
  <c r="BS5185" i="10"/>
  <c r="BR5185" i="10"/>
  <c r="BS5184" i="10"/>
  <c r="BR5184" i="10"/>
  <c r="BS5183" i="10"/>
  <c r="BR5183" i="10"/>
  <c r="BS5182" i="10"/>
  <c r="BR5182" i="10"/>
  <c r="BS5181" i="10"/>
  <c r="BR5181" i="10"/>
  <c r="BS5180" i="10"/>
  <c r="BR5180" i="10"/>
  <c r="BS5179" i="10"/>
  <c r="BR5179" i="10"/>
  <c r="BS5178" i="10"/>
  <c r="BR5178" i="10"/>
  <c r="BS5177" i="10"/>
  <c r="BR5177" i="10"/>
  <c r="BS5176" i="10"/>
  <c r="BR5176" i="10"/>
  <c r="BS5175" i="10"/>
  <c r="BR5175" i="10"/>
  <c r="BS5174" i="10"/>
  <c r="BR5174" i="10"/>
  <c r="BS5173" i="10"/>
  <c r="BR5173" i="10"/>
  <c r="BS5172" i="10"/>
  <c r="BR5172" i="10"/>
  <c r="BS5171" i="10"/>
  <c r="BR5171" i="10"/>
  <c r="BS5170" i="10"/>
  <c r="BR5170" i="10"/>
  <c r="BS5169" i="10"/>
  <c r="BR5169" i="10"/>
  <c r="BS5168" i="10"/>
  <c r="BR5168" i="10"/>
  <c r="BS5167" i="10"/>
  <c r="BR5167" i="10"/>
  <c r="BS5166" i="10"/>
  <c r="BR5166" i="10"/>
  <c r="BS5165" i="10"/>
  <c r="BR5165" i="10"/>
  <c r="BS5164" i="10"/>
  <c r="BR5164" i="10"/>
  <c r="BS5163" i="10"/>
  <c r="BR5163" i="10"/>
  <c r="BS5162" i="10"/>
  <c r="BR5162" i="10"/>
  <c r="BS5161" i="10"/>
  <c r="BR5161" i="10"/>
  <c r="BS5160" i="10"/>
  <c r="BR5160" i="10"/>
  <c r="BS5159" i="10"/>
  <c r="BR5159" i="10"/>
  <c r="BS5158" i="10"/>
  <c r="BR5158" i="10"/>
  <c r="BS5157" i="10"/>
  <c r="BR5157" i="10"/>
  <c r="BS5156" i="10"/>
  <c r="BR5156" i="10"/>
  <c r="BS5155" i="10"/>
  <c r="BR5155" i="10"/>
  <c r="BS5154" i="10"/>
  <c r="BR5154" i="10"/>
  <c r="BS5153" i="10"/>
  <c r="BR5153" i="10"/>
  <c r="BS5152" i="10"/>
  <c r="BR5152" i="10"/>
  <c r="BS5151" i="10"/>
  <c r="BR5151" i="10"/>
  <c r="BS5150" i="10"/>
  <c r="BR5150" i="10"/>
  <c r="BS5149" i="10"/>
  <c r="BR5149" i="10"/>
  <c r="BS5148" i="10"/>
  <c r="BR5148" i="10"/>
  <c r="BS5147" i="10"/>
  <c r="BR5147" i="10"/>
  <c r="BS5146" i="10"/>
  <c r="BR5146" i="10"/>
  <c r="BS5145" i="10"/>
  <c r="BR5145" i="10"/>
  <c r="BS5144" i="10"/>
  <c r="BR5144" i="10"/>
  <c r="BS5143" i="10"/>
  <c r="BR5143" i="10"/>
  <c r="BS5142" i="10"/>
  <c r="BR5142" i="10"/>
  <c r="BS5141" i="10"/>
  <c r="BR5141" i="10"/>
  <c r="BS5140" i="10"/>
  <c r="BR5140" i="10"/>
  <c r="BS5139" i="10"/>
  <c r="BR5139" i="10"/>
  <c r="BS5138" i="10"/>
  <c r="BR5138" i="10"/>
  <c r="BS5137" i="10"/>
  <c r="BR5137" i="10"/>
  <c r="BS5136" i="10"/>
  <c r="BR5136" i="10"/>
  <c r="BS5135" i="10"/>
  <c r="BR5135" i="10"/>
  <c r="BS5134" i="10"/>
  <c r="BR5134" i="10"/>
  <c r="BS5133" i="10"/>
  <c r="BR5133" i="10"/>
  <c r="BS5132" i="10"/>
  <c r="BR5132" i="10"/>
  <c r="BS5131" i="10"/>
  <c r="BR5131" i="10"/>
  <c r="BS5130" i="10"/>
  <c r="BR5130" i="10"/>
  <c r="BS5129" i="10"/>
  <c r="BR5129" i="10"/>
  <c r="BS5128" i="10"/>
  <c r="BR5128" i="10"/>
  <c r="BS5127" i="10"/>
  <c r="BR5127" i="10"/>
  <c r="BS5126" i="10"/>
  <c r="BR5126" i="10"/>
  <c r="BS5125" i="10"/>
  <c r="BR5125" i="10"/>
  <c r="BS5124" i="10"/>
  <c r="BR5124" i="10"/>
  <c r="BS5123" i="10"/>
  <c r="BR5123" i="10"/>
  <c r="BS5122" i="10"/>
  <c r="BR5122" i="10"/>
  <c r="BS5121" i="10"/>
  <c r="BR5121" i="10"/>
  <c r="BS5120" i="10"/>
  <c r="BR5120" i="10"/>
  <c r="BS5119" i="10"/>
  <c r="BR5119" i="10"/>
  <c r="BS5118" i="10"/>
  <c r="BR5118" i="10"/>
  <c r="BS5117" i="10"/>
  <c r="BR5117" i="10"/>
  <c r="BS5116" i="10"/>
  <c r="BR5116" i="10"/>
  <c r="BS5115" i="10"/>
  <c r="BR5115" i="10"/>
  <c r="BS5114" i="10"/>
  <c r="BR5114" i="10"/>
  <c r="BS5113" i="10"/>
  <c r="BR5113" i="10"/>
  <c r="BS5112" i="10"/>
  <c r="BR5112" i="10"/>
  <c r="BS5111" i="10"/>
  <c r="BR5111" i="10"/>
  <c r="BS5110" i="10"/>
  <c r="BR5110" i="10"/>
  <c r="BS5109" i="10"/>
  <c r="BR5109" i="10"/>
  <c r="BS5108" i="10"/>
  <c r="BR5108" i="10"/>
  <c r="BS5107" i="10"/>
  <c r="BR5107" i="10"/>
  <c r="BS5106" i="10"/>
  <c r="BR5106" i="10"/>
  <c r="BS5105" i="10"/>
  <c r="BR5105" i="10"/>
  <c r="BS5104" i="10"/>
  <c r="BR5104" i="10"/>
  <c r="BS5103" i="10"/>
  <c r="BR5103" i="10"/>
  <c r="BS5102" i="10"/>
  <c r="BR5102" i="10"/>
  <c r="BS5101" i="10"/>
  <c r="BR5101" i="10"/>
  <c r="BS5100" i="10"/>
  <c r="BR5100" i="10"/>
  <c r="BS5099" i="10"/>
  <c r="BR5099" i="10"/>
  <c r="BS5098" i="10"/>
  <c r="BR5098" i="10"/>
  <c r="BS5097" i="10"/>
  <c r="BR5097" i="10"/>
  <c r="BS5096" i="10"/>
  <c r="BR5096" i="10"/>
  <c r="BS5095" i="10"/>
  <c r="BR5095" i="10"/>
  <c r="BS5094" i="10"/>
  <c r="BR5094" i="10"/>
  <c r="BS5093" i="10"/>
  <c r="BR5093" i="10"/>
  <c r="BS5092" i="10"/>
  <c r="BR5092" i="10"/>
  <c r="BS5091" i="10"/>
  <c r="BR5091" i="10"/>
  <c r="BS5090" i="10"/>
  <c r="BR5090" i="10"/>
  <c r="BS5089" i="10"/>
  <c r="BR5089" i="10"/>
  <c r="BS5088" i="10"/>
  <c r="BR5088" i="10"/>
  <c r="BS5087" i="10"/>
  <c r="BR5087" i="10"/>
  <c r="BS5086" i="10"/>
  <c r="BR5086" i="10"/>
  <c r="BS5085" i="10"/>
  <c r="BR5085" i="10"/>
  <c r="BS5084" i="10"/>
  <c r="BR5084" i="10"/>
  <c r="BS5083" i="10"/>
  <c r="BR5083" i="10"/>
  <c r="BS5082" i="10"/>
  <c r="BR5082" i="10"/>
  <c r="BS5081" i="10"/>
  <c r="BR5081" i="10"/>
  <c r="BS5080" i="10"/>
  <c r="BR5080" i="10"/>
  <c r="BS5079" i="10"/>
  <c r="BR5079" i="10"/>
  <c r="BS5078" i="10"/>
  <c r="BR5078" i="10"/>
  <c r="BS5077" i="10"/>
  <c r="BR5077" i="10"/>
  <c r="BS5076" i="10"/>
  <c r="BR5076" i="10"/>
  <c r="BS5075" i="10"/>
  <c r="BR5075" i="10"/>
  <c r="BS5074" i="10"/>
  <c r="BR5074" i="10"/>
  <c r="BS5073" i="10"/>
  <c r="BR5073" i="10"/>
  <c r="BS5072" i="10"/>
  <c r="BR5072" i="10"/>
  <c r="BS5071" i="10"/>
  <c r="BR5071" i="10"/>
  <c r="BS5070" i="10"/>
  <c r="BR5070" i="10"/>
  <c r="BS5069" i="10"/>
  <c r="BR5069" i="10"/>
  <c r="BS5068" i="10"/>
  <c r="BR5068" i="10"/>
  <c r="BS5067" i="10"/>
  <c r="BR5067" i="10"/>
  <c r="BS5066" i="10"/>
  <c r="BR5066" i="10"/>
  <c r="BS5065" i="10"/>
  <c r="BR5065" i="10"/>
  <c r="BS5064" i="10"/>
  <c r="BR5064" i="10"/>
  <c r="BS5063" i="10"/>
  <c r="BR5063" i="10"/>
  <c r="BS5062" i="10"/>
  <c r="BR5062" i="10"/>
  <c r="BS5061" i="10"/>
  <c r="BR5061" i="10"/>
  <c r="BS5060" i="10"/>
  <c r="BR5060" i="10"/>
  <c r="BS5059" i="10"/>
  <c r="BR5059" i="10"/>
  <c r="BS5058" i="10"/>
  <c r="BR5058" i="10"/>
  <c r="BS5057" i="10"/>
  <c r="BR5057" i="10"/>
  <c r="BS5056" i="10"/>
  <c r="BR5056" i="10"/>
  <c r="BS5055" i="10"/>
  <c r="BR5055" i="10"/>
  <c r="BS5054" i="10"/>
  <c r="BR5054" i="10"/>
  <c r="BS5053" i="10"/>
  <c r="BR5053" i="10"/>
  <c r="BS5052" i="10"/>
  <c r="BR5052" i="10"/>
  <c r="BS5051" i="10"/>
  <c r="BR5051" i="10"/>
  <c r="BS5050" i="10"/>
  <c r="BR5050" i="10"/>
  <c r="BS5049" i="10"/>
  <c r="BR5049" i="10"/>
  <c r="BS5048" i="10"/>
  <c r="BR5048" i="10"/>
  <c r="BS5047" i="10"/>
  <c r="BR5047" i="10"/>
  <c r="BS5046" i="10"/>
  <c r="BR5046" i="10"/>
  <c r="BS5045" i="10"/>
  <c r="BR5045" i="10"/>
  <c r="BS5044" i="10"/>
  <c r="BR5044" i="10"/>
  <c r="BS5043" i="10"/>
  <c r="BR5043" i="10"/>
  <c r="BS5042" i="10"/>
  <c r="BR5042" i="10"/>
  <c r="BS5041" i="10"/>
  <c r="BR5041" i="10"/>
  <c r="BS5040" i="10"/>
  <c r="BR5040" i="10"/>
  <c r="BS5039" i="10"/>
  <c r="BR5039" i="10"/>
  <c r="BS5038" i="10"/>
  <c r="BR5038" i="10"/>
  <c r="BS5037" i="10"/>
  <c r="BR5037" i="10"/>
  <c r="BS5036" i="10"/>
  <c r="BR5036" i="10"/>
  <c r="BS5035" i="10"/>
  <c r="BR5035" i="10"/>
  <c r="BS5034" i="10"/>
  <c r="BR5034" i="10"/>
  <c r="BS5033" i="10"/>
  <c r="BR5033" i="10"/>
  <c r="BS5032" i="10"/>
  <c r="BR5032" i="10"/>
  <c r="BS5031" i="10"/>
  <c r="BR5031" i="10"/>
  <c r="BS5030" i="10"/>
  <c r="BR5030" i="10"/>
  <c r="BS5029" i="10"/>
  <c r="BR5029" i="10"/>
  <c r="BS5028" i="10"/>
  <c r="BR5028" i="10"/>
  <c r="BS5027" i="10"/>
  <c r="BR5027" i="10"/>
  <c r="BS5026" i="10"/>
  <c r="BR5026" i="10"/>
  <c r="BS5025" i="10"/>
  <c r="BR5025" i="10"/>
  <c r="BS5024" i="10"/>
  <c r="BR5024" i="10"/>
  <c r="BS5023" i="10"/>
  <c r="BR5023" i="10"/>
  <c r="BS5022" i="10"/>
  <c r="BR5022" i="10"/>
  <c r="BS5021" i="10"/>
  <c r="BR5021" i="10"/>
  <c r="BS5020" i="10"/>
  <c r="BR5020" i="10"/>
  <c r="BS5019" i="10"/>
  <c r="BR5019" i="10"/>
  <c r="BS5018" i="10"/>
  <c r="BR5018" i="10"/>
  <c r="BS5017" i="10"/>
  <c r="BR5017" i="10"/>
  <c r="BS5016" i="10"/>
  <c r="BR5016" i="10"/>
  <c r="BS5015" i="10"/>
  <c r="BR5015" i="10"/>
  <c r="BS5014" i="10"/>
  <c r="BR5014" i="10"/>
  <c r="BS5013" i="10"/>
  <c r="BR5013" i="10"/>
  <c r="BS5012" i="10"/>
  <c r="BR5012" i="10"/>
  <c r="BS5011" i="10"/>
  <c r="BR5011" i="10"/>
  <c r="BS5010" i="10"/>
  <c r="BR5010" i="10"/>
  <c r="BS5009" i="10"/>
  <c r="BR5009" i="10"/>
  <c r="BS5008" i="10"/>
  <c r="BR5008" i="10"/>
  <c r="BS5007" i="10"/>
  <c r="BR5007" i="10"/>
  <c r="BS5006" i="10"/>
  <c r="BR5006" i="10"/>
  <c r="BS5005" i="10"/>
  <c r="BR5005" i="10"/>
  <c r="BS5004" i="10"/>
  <c r="BR5004" i="10"/>
  <c r="BS5003" i="10"/>
  <c r="BR5003" i="10"/>
  <c r="BS5002" i="10"/>
  <c r="BR5002" i="10"/>
  <c r="BS5001" i="10"/>
  <c r="BR5001" i="10"/>
  <c r="BS5000" i="10"/>
  <c r="BR5000" i="10"/>
  <c r="BS4999" i="10"/>
  <c r="BR4999" i="10"/>
  <c r="BS4998" i="10"/>
  <c r="BR4998" i="10"/>
  <c r="BS4997" i="10"/>
  <c r="BR4997" i="10"/>
  <c r="BS4996" i="10"/>
  <c r="BR4996" i="10"/>
  <c r="BS4995" i="10"/>
  <c r="BR4995" i="10"/>
  <c r="BS4994" i="10"/>
  <c r="BR4994" i="10"/>
  <c r="BS4993" i="10"/>
  <c r="BR4993" i="10"/>
  <c r="BS4992" i="10"/>
  <c r="BR4992" i="10"/>
  <c r="BS4991" i="10"/>
  <c r="BR4991" i="10"/>
  <c r="BS4990" i="10"/>
  <c r="BR4990" i="10"/>
  <c r="BS4989" i="10"/>
  <c r="BR4989" i="10"/>
  <c r="BS4988" i="10"/>
  <c r="BR4988" i="10"/>
  <c r="BS4987" i="10"/>
  <c r="BR4987" i="10"/>
  <c r="BS4986" i="10"/>
  <c r="BR4986" i="10"/>
  <c r="BS4985" i="10"/>
  <c r="BR4985" i="10"/>
  <c r="BS4984" i="10"/>
  <c r="BR4984" i="10"/>
  <c r="BS4983" i="10"/>
  <c r="BR4983" i="10"/>
  <c r="BS4982" i="10"/>
  <c r="BR4982" i="10"/>
  <c r="BS4981" i="10"/>
  <c r="BR4981" i="10"/>
  <c r="BS4980" i="10"/>
  <c r="BR4980" i="10"/>
  <c r="BS4979" i="10"/>
  <c r="BR4979" i="10"/>
  <c r="BS4978" i="10"/>
  <c r="BR4978" i="10"/>
  <c r="BS4977" i="10"/>
  <c r="BR4977" i="10"/>
  <c r="BS4976" i="10"/>
  <c r="BR4976" i="10"/>
  <c r="BS4975" i="10"/>
  <c r="BR4975" i="10"/>
  <c r="BS4974" i="10"/>
  <c r="BR4974" i="10"/>
  <c r="BS4973" i="10"/>
  <c r="BR4973" i="10"/>
  <c r="BS4972" i="10"/>
  <c r="BR4972" i="10"/>
  <c r="BS4971" i="10"/>
  <c r="BR4971" i="10"/>
  <c r="BS4970" i="10"/>
  <c r="BR4970" i="10"/>
  <c r="BS4969" i="10"/>
  <c r="BR4969" i="10"/>
  <c r="BS4968" i="10"/>
  <c r="BR4968" i="10"/>
  <c r="BS4967" i="10"/>
  <c r="BR4967" i="10"/>
  <c r="BS4966" i="10"/>
  <c r="BR4966" i="10"/>
  <c r="BS4965" i="10"/>
  <c r="BR4965" i="10"/>
  <c r="BS4964" i="10"/>
  <c r="BR4964" i="10"/>
  <c r="BS4963" i="10"/>
  <c r="BR4963" i="10"/>
  <c r="BS4962" i="10"/>
  <c r="BR4962" i="10"/>
  <c r="BS4961" i="10"/>
  <c r="BR4961" i="10"/>
  <c r="BS4960" i="10"/>
  <c r="BR4960" i="10"/>
  <c r="BS4959" i="10"/>
  <c r="BR4959" i="10"/>
  <c r="BS4958" i="10"/>
  <c r="BR4958" i="10"/>
  <c r="BS4957" i="10"/>
  <c r="BR4957" i="10"/>
  <c r="BS4956" i="10"/>
  <c r="BR4956" i="10"/>
  <c r="BS4955" i="10"/>
  <c r="BR4955" i="10"/>
  <c r="BS4954" i="10"/>
  <c r="BR4954" i="10"/>
  <c r="BS4953" i="10"/>
  <c r="BR4953" i="10"/>
  <c r="BS4952" i="10"/>
  <c r="BR4952" i="10"/>
  <c r="BS4951" i="10"/>
  <c r="BR4951" i="10"/>
  <c r="BS4950" i="10"/>
  <c r="BR4950" i="10"/>
  <c r="BS4949" i="10"/>
  <c r="BR4949" i="10"/>
  <c r="BS4948" i="10"/>
  <c r="BR4948" i="10"/>
  <c r="BS4947" i="10"/>
  <c r="BR4947" i="10"/>
  <c r="BS4946" i="10"/>
  <c r="BR4946" i="10"/>
  <c r="BS4945" i="10"/>
  <c r="BR4945" i="10"/>
  <c r="BS4944" i="10"/>
  <c r="BR4944" i="10"/>
  <c r="BS4943" i="10"/>
  <c r="BR4943" i="10"/>
  <c r="BS4942" i="10"/>
  <c r="BR4942" i="10"/>
  <c r="BS4941" i="10"/>
  <c r="BR4941" i="10"/>
  <c r="BS4940" i="10"/>
  <c r="BR4940" i="10"/>
  <c r="BS4939" i="10"/>
  <c r="BR4939" i="10"/>
  <c r="BS4938" i="10"/>
  <c r="BR4938" i="10"/>
  <c r="BS4937" i="10"/>
  <c r="BR4937" i="10"/>
  <c r="BS4936" i="10"/>
  <c r="BR4936" i="10"/>
  <c r="BS4935" i="10"/>
  <c r="BR4935" i="10"/>
  <c r="BS4934" i="10"/>
  <c r="BR4934" i="10"/>
  <c r="BS4933" i="10"/>
  <c r="BR4933" i="10"/>
  <c r="BS4932" i="10"/>
  <c r="BR4932" i="10"/>
  <c r="BS4931" i="10"/>
  <c r="BR4931" i="10"/>
  <c r="BS4930" i="10"/>
  <c r="BR4930" i="10"/>
  <c r="BS4929" i="10"/>
  <c r="BR4929" i="10"/>
  <c r="BS4928" i="10"/>
  <c r="BR4928" i="10"/>
  <c r="BS4927" i="10"/>
  <c r="BR4927" i="10"/>
  <c r="BS4926" i="10"/>
  <c r="BR4926" i="10"/>
  <c r="BS4925" i="10"/>
  <c r="BR4925" i="10"/>
  <c r="BS4924" i="10"/>
  <c r="BR4924" i="10"/>
  <c r="BS4923" i="10"/>
  <c r="BR4923" i="10"/>
  <c r="BS4922" i="10"/>
  <c r="BR4922" i="10"/>
  <c r="BS4921" i="10"/>
  <c r="BR4921" i="10"/>
  <c r="BS4920" i="10"/>
  <c r="BR4920" i="10"/>
  <c r="BS4919" i="10"/>
  <c r="BR4919" i="10"/>
  <c r="BS4918" i="10"/>
  <c r="BR4918" i="10"/>
  <c r="BS4917" i="10"/>
  <c r="BR4917" i="10"/>
  <c r="BS4916" i="10"/>
  <c r="BR4916" i="10"/>
  <c r="BS4915" i="10"/>
  <c r="BR4915" i="10"/>
  <c r="BS4914" i="10"/>
  <c r="BR4914" i="10"/>
  <c r="BS4913" i="10"/>
  <c r="BR4913" i="10"/>
  <c r="BS4912" i="10"/>
  <c r="BR4912" i="10"/>
  <c r="BS4911" i="10"/>
  <c r="BR4911" i="10"/>
  <c r="BS4910" i="10"/>
  <c r="BR4910" i="10"/>
  <c r="BS4909" i="10"/>
  <c r="BR4909" i="10"/>
  <c r="BS4908" i="10"/>
  <c r="BR4908" i="10"/>
  <c r="BS4907" i="10"/>
  <c r="BR4907" i="10"/>
  <c r="BS4906" i="10"/>
  <c r="BR4906" i="10"/>
  <c r="BS4905" i="10"/>
  <c r="BR4905" i="10"/>
  <c r="BS4904" i="10"/>
  <c r="BR4904" i="10"/>
  <c r="BS4903" i="10"/>
  <c r="BR4903" i="10"/>
  <c r="BS4902" i="10"/>
  <c r="BR4902" i="10"/>
  <c r="BS4901" i="10"/>
  <c r="BR4901" i="10"/>
  <c r="BS4900" i="10"/>
  <c r="BR4900" i="10"/>
  <c r="BS4899" i="10"/>
  <c r="BR4899" i="10"/>
  <c r="BS4898" i="10"/>
  <c r="BR4898" i="10"/>
  <c r="BS4897" i="10"/>
  <c r="BR4897" i="10"/>
  <c r="BS4896" i="10"/>
  <c r="BR4896" i="10"/>
  <c r="BS4895" i="10"/>
  <c r="BR4895" i="10"/>
  <c r="BS4894" i="10"/>
  <c r="BR4894" i="10"/>
  <c r="BS4893" i="10"/>
  <c r="BR4893" i="10"/>
  <c r="BS4892" i="10"/>
  <c r="BR4892" i="10"/>
  <c r="BS4891" i="10"/>
  <c r="BR4891" i="10"/>
  <c r="BS4890" i="10"/>
  <c r="BR4890" i="10"/>
  <c r="BS4889" i="10"/>
  <c r="BR4889" i="10"/>
  <c r="BS4888" i="10"/>
  <c r="BR4888" i="10"/>
  <c r="BS4887" i="10"/>
  <c r="BR4887" i="10"/>
  <c r="BS4886" i="10"/>
  <c r="BR4886" i="10"/>
  <c r="BS4885" i="10"/>
  <c r="BR4885" i="10"/>
  <c r="BS4884" i="10"/>
  <c r="BR4884" i="10"/>
  <c r="BS4883" i="10"/>
  <c r="BR4883" i="10"/>
  <c r="BS4882" i="10"/>
  <c r="BR4882" i="10"/>
  <c r="BS4881" i="10"/>
  <c r="BR4881" i="10"/>
  <c r="BS4880" i="10"/>
  <c r="BR4880" i="10"/>
  <c r="BS4879" i="10"/>
  <c r="BR4879" i="10"/>
  <c r="BS4878" i="10"/>
  <c r="BR4878" i="10"/>
  <c r="BS4877" i="10"/>
  <c r="BR4877" i="10"/>
  <c r="BS4876" i="10"/>
  <c r="BR4876" i="10"/>
  <c r="BS4875" i="10"/>
  <c r="BR4875" i="10"/>
  <c r="BS4874" i="10"/>
  <c r="BR4874" i="10"/>
  <c r="BS4873" i="10"/>
  <c r="BR4873" i="10"/>
  <c r="BS4872" i="10"/>
  <c r="BR4872" i="10"/>
  <c r="BS4871" i="10"/>
  <c r="BR4871" i="10"/>
  <c r="BS4870" i="10"/>
  <c r="BR4870" i="10"/>
  <c r="BS4869" i="10"/>
  <c r="BR4869" i="10"/>
  <c r="BS4868" i="10"/>
  <c r="BR4868" i="10"/>
  <c r="BS4867" i="10"/>
  <c r="BR4867" i="10"/>
  <c r="BS4866" i="10"/>
  <c r="BR4866" i="10"/>
  <c r="BS4865" i="10"/>
  <c r="BR4865" i="10"/>
  <c r="BS4864" i="10"/>
  <c r="BR4864" i="10"/>
  <c r="BS4863" i="10"/>
  <c r="BR4863" i="10"/>
  <c r="BS4862" i="10"/>
  <c r="BR4862" i="10"/>
  <c r="BS4861" i="10"/>
  <c r="BR4861" i="10"/>
  <c r="BS4860" i="10"/>
  <c r="BR4860" i="10"/>
  <c r="BS4859" i="10"/>
  <c r="BR4859" i="10"/>
  <c r="BS4858" i="10"/>
  <c r="BR4858" i="10"/>
  <c r="BS4857" i="10"/>
  <c r="BR4857" i="10"/>
  <c r="BS4856" i="10"/>
  <c r="BR4856" i="10"/>
  <c r="BS4855" i="10"/>
  <c r="BR4855" i="10"/>
  <c r="BS4854" i="10"/>
  <c r="BR4854" i="10"/>
  <c r="BS4853" i="10"/>
  <c r="BR4853" i="10"/>
  <c r="BS4852" i="10"/>
  <c r="BR4852" i="10"/>
  <c r="BS4851" i="10"/>
  <c r="BR4851" i="10"/>
  <c r="BS4850" i="10"/>
  <c r="BR4850" i="10"/>
  <c r="BS4849" i="10"/>
  <c r="BR4849" i="10"/>
  <c r="BS4848" i="10"/>
  <c r="BR4848" i="10"/>
  <c r="BS4847" i="10"/>
  <c r="BR4847" i="10"/>
  <c r="BS4846" i="10"/>
  <c r="BR4846" i="10"/>
  <c r="BS4845" i="10"/>
  <c r="BR4845" i="10"/>
  <c r="BS4844" i="10"/>
  <c r="BR4844" i="10"/>
  <c r="BS4843" i="10"/>
  <c r="BR4843" i="10"/>
  <c r="BS4842" i="10"/>
  <c r="BR4842" i="10"/>
  <c r="BS4841" i="10"/>
  <c r="BR4841" i="10"/>
  <c r="BS4840" i="10"/>
  <c r="BR4840" i="10"/>
  <c r="BS4839" i="10"/>
  <c r="BR4839" i="10"/>
  <c r="BS4838" i="10"/>
  <c r="BR4838" i="10"/>
  <c r="BS4837" i="10"/>
  <c r="BR4837" i="10"/>
  <c r="BS4836" i="10"/>
  <c r="BR4836" i="10"/>
  <c r="BS4835" i="10"/>
  <c r="BR4835" i="10"/>
  <c r="BS4834" i="10"/>
  <c r="BR4834" i="10"/>
  <c r="BS4833" i="10"/>
  <c r="BR4833" i="10"/>
  <c r="BS4832" i="10"/>
  <c r="BR4832" i="10"/>
  <c r="BS4831" i="10"/>
  <c r="BR4831" i="10"/>
  <c r="BS4830" i="10"/>
  <c r="BR4830" i="10"/>
  <c r="BS4829" i="10"/>
  <c r="BR4829" i="10"/>
  <c r="BS4828" i="10"/>
  <c r="BR4828" i="10"/>
  <c r="BS4827" i="10"/>
  <c r="BR4827" i="10"/>
  <c r="BS4826" i="10"/>
  <c r="BR4826" i="10"/>
  <c r="BS4825" i="10"/>
  <c r="BR4825" i="10"/>
  <c r="BS4824" i="10"/>
  <c r="BR4824" i="10"/>
  <c r="BS4823" i="10"/>
  <c r="BR4823" i="10"/>
  <c r="BS4822" i="10"/>
  <c r="BR4822" i="10"/>
  <c r="BS4821" i="10"/>
  <c r="BR4821" i="10"/>
  <c r="BS4820" i="10"/>
  <c r="BR4820" i="10"/>
  <c r="BS4819" i="10"/>
  <c r="BR4819" i="10"/>
  <c r="BS4818" i="10"/>
  <c r="BR4818" i="10"/>
  <c r="BS4817" i="10"/>
  <c r="BR4817" i="10"/>
  <c r="BS4816" i="10"/>
  <c r="BR4816" i="10"/>
  <c r="BS4815" i="10"/>
  <c r="BR4815" i="10"/>
  <c r="BS4814" i="10"/>
  <c r="BR4814" i="10"/>
  <c r="BS4813" i="10"/>
  <c r="BR4813" i="10"/>
  <c r="BS4812" i="10"/>
  <c r="BR4812" i="10"/>
  <c r="BS4811" i="10"/>
  <c r="BR4811" i="10"/>
  <c r="BS4810" i="10"/>
  <c r="BR4810" i="10"/>
  <c r="BS4809" i="10"/>
  <c r="BR4809" i="10"/>
  <c r="BS4808" i="10"/>
  <c r="BR4808" i="10"/>
  <c r="BS4807" i="10"/>
  <c r="BR4807" i="10"/>
  <c r="BS4806" i="10"/>
  <c r="BR4806" i="10"/>
  <c r="BS4805" i="10"/>
  <c r="BR4805" i="10"/>
  <c r="BS4804" i="10"/>
  <c r="BR4804" i="10"/>
  <c r="BS4803" i="10"/>
  <c r="BR4803" i="10"/>
  <c r="BS4802" i="10"/>
  <c r="BR4802" i="10"/>
  <c r="BS4801" i="10"/>
  <c r="BR4801" i="10"/>
  <c r="BS4800" i="10"/>
  <c r="BR4800" i="10"/>
  <c r="BS4799" i="10"/>
  <c r="BR4799" i="10"/>
  <c r="BS4798" i="10"/>
  <c r="BR4798" i="10"/>
  <c r="BS4797" i="10"/>
  <c r="BR4797" i="10"/>
  <c r="BS4796" i="10"/>
  <c r="BR4796" i="10"/>
  <c r="BS4795" i="10"/>
  <c r="BR4795" i="10"/>
  <c r="BS4794" i="10"/>
  <c r="BR4794" i="10"/>
  <c r="BS4793" i="10"/>
  <c r="BR4793" i="10"/>
  <c r="BS4792" i="10"/>
  <c r="BR4792" i="10"/>
  <c r="BS4791" i="10"/>
  <c r="BR4791" i="10"/>
  <c r="BS4790" i="10"/>
  <c r="BR4790" i="10"/>
  <c r="BS4789" i="10"/>
  <c r="BR4789" i="10"/>
  <c r="BS4788" i="10"/>
  <c r="BR4788" i="10"/>
  <c r="BS4787" i="10"/>
  <c r="BR4787" i="10"/>
  <c r="BS4786" i="10"/>
  <c r="BR4786" i="10"/>
  <c r="BS4785" i="10"/>
  <c r="BR4785" i="10"/>
  <c r="BS4784" i="10"/>
  <c r="BR4784" i="10"/>
  <c r="BS4783" i="10"/>
  <c r="BR4783" i="10"/>
  <c r="BS4782" i="10"/>
  <c r="BR4782" i="10"/>
  <c r="BS4781" i="10"/>
  <c r="BR4781" i="10"/>
  <c r="BS4780" i="10"/>
  <c r="BR4780" i="10"/>
  <c r="BS4779" i="10"/>
  <c r="BR4779" i="10"/>
  <c r="BS4778" i="10"/>
  <c r="BR4778" i="10"/>
  <c r="BS4777" i="10"/>
  <c r="BR4777" i="10"/>
  <c r="BS4776" i="10"/>
  <c r="BR4776" i="10"/>
  <c r="BS4775" i="10"/>
  <c r="BR4775" i="10"/>
  <c r="BS4774" i="10"/>
  <c r="BR4774" i="10"/>
  <c r="BS4773" i="10"/>
  <c r="BR4773" i="10"/>
  <c r="BS4772" i="10"/>
  <c r="BR4772" i="10"/>
  <c r="BS4771" i="10"/>
  <c r="BR4771" i="10"/>
  <c r="BS4770" i="10"/>
  <c r="BR4770" i="10"/>
  <c r="BS4769" i="10"/>
  <c r="BR4769" i="10"/>
  <c r="BS4768" i="10"/>
  <c r="BR4768" i="10"/>
  <c r="BS4767" i="10"/>
  <c r="BR4767" i="10"/>
  <c r="BS4766" i="10"/>
  <c r="BR4766" i="10"/>
  <c r="BS4765" i="10"/>
  <c r="BR4765" i="10"/>
  <c r="BS4764" i="10"/>
  <c r="BR4764" i="10"/>
  <c r="BS4763" i="10"/>
  <c r="BR4763" i="10"/>
  <c r="BS4762" i="10"/>
  <c r="BR4762" i="10"/>
  <c r="BS4761" i="10"/>
  <c r="BR4761" i="10"/>
  <c r="BS4760" i="10"/>
  <c r="BR4760" i="10"/>
  <c r="BS4759" i="10"/>
  <c r="BR4759" i="10"/>
  <c r="BS4758" i="10"/>
  <c r="BR4758" i="10"/>
  <c r="BS4757" i="10"/>
  <c r="BR4757" i="10"/>
  <c r="BS4756" i="10"/>
  <c r="BR4756" i="10"/>
  <c r="BS4755" i="10"/>
  <c r="BR4755" i="10"/>
  <c r="BS4754" i="10"/>
  <c r="BR4754" i="10"/>
  <c r="BS4753" i="10"/>
  <c r="BR4753" i="10"/>
  <c r="BS4752" i="10"/>
  <c r="BR4752" i="10"/>
  <c r="BS4751" i="10"/>
  <c r="BR4751" i="10"/>
  <c r="BS4750" i="10"/>
  <c r="BR4750" i="10"/>
  <c r="BS4749" i="10"/>
  <c r="BR4749" i="10"/>
  <c r="BS4748" i="10"/>
  <c r="BR4748" i="10"/>
  <c r="BS4747" i="10"/>
  <c r="BR4747" i="10"/>
  <c r="BS4746" i="10"/>
  <c r="BR4746" i="10"/>
  <c r="BS4745" i="10"/>
  <c r="BR4745" i="10"/>
  <c r="BS4744" i="10"/>
  <c r="BR4744" i="10"/>
  <c r="BS4743" i="10"/>
  <c r="BR4743" i="10"/>
  <c r="BS4742" i="10"/>
  <c r="BR4742" i="10"/>
  <c r="BS4741" i="10"/>
  <c r="BR4741" i="10"/>
  <c r="BS4740" i="10"/>
  <c r="BR4740" i="10"/>
  <c r="BS4739" i="10"/>
  <c r="BR4739" i="10"/>
  <c r="BS4738" i="10"/>
  <c r="BR4738" i="10"/>
  <c r="BS4737" i="10"/>
  <c r="BR4737" i="10"/>
  <c r="BS4736" i="10"/>
  <c r="BR4736" i="10"/>
  <c r="BS4735" i="10"/>
  <c r="BR4735" i="10"/>
  <c r="BS4734" i="10"/>
  <c r="BR4734" i="10"/>
  <c r="BS4733" i="10"/>
  <c r="BR4733" i="10"/>
  <c r="BS4732" i="10"/>
  <c r="BR4732" i="10"/>
  <c r="BS4731" i="10"/>
  <c r="BR4731" i="10"/>
  <c r="BS4730" i="10"/>
  <c r="BR4730" i="10"/>
  <c r="BS4729" i="10"/>
  <c r="BR4729" i="10"/>
  <c r="BS4728" i="10"/>
  <c r="BR4728" i="10"/>
  <c r="BS4727" i="10"/>
  <c r="BR4727" i="10"/>
  <c r="BS4726" i="10"/>
  <c r="BR4726" i="10"/>
  <c r="BS4725" i="10"/>
  <c r="BR4725" i="10"/>
  <c r="BS4724" i="10"/>
  <c r="BR4724" i="10"/>
  <c r="BS4723" i="10"/>
  <c r="BR4723" i="10"/>
  <c r="BS4722" i="10"/>
  <c r="BR4722" i="10"/>
  <c r="BS4721" i="10"/>
  <c r="BR4721" i="10"/>
  <c r="BS4720" i="10"/>
  <c r="BR4720" i="10"/>
  <c r="BS4719" i="10"/>
  <c r="BR4719" i="10"/>
  <c r="BS4718" i="10"/>
  <c r="BR4718" i="10"/>
  <c r="BS4717" i="10"/>
  <c r="BR4717" i="10"/>
  <c r="BS4716" i="10"/>
  <c r="BR4716" i="10"/>
  <c r="BS4715" i="10"/>
  <c r="BR4715" i="10"/>
  <c r="BS4714" i="10"/>
  <c r="BR4714" i="10"/>
  <c r="BS4713" i="10"/>
  <c r="BR4713" i="10"/>
  <c r="BS4712" i="10"/>
  <c r="BR4712" i="10"/>
  <c r="BS4711" i="10"/>
  <c r="BR4711" i="10"/>
  <c r="BS4710" i="10"/>
  <c r="BR4710" i="10"/>
  <c r="BS4709" i="10"/>
  <c r="BR4709" i="10"/>
  <c r="BS4708" i="10"/>
  <c r="BR4708" i="10"/>
  <c r="BS4707" i="10"/>
  <c r="BR4707" i="10"/>
  <c r="BS4706" i="10"/>
  <c r="BR4706" i="10"/>
  <c r="BS4705" i="10"/>
  <c r="BR4705" i="10"/>
  <c r="BS4704" i="10"/>
  <c r="BR4704" i="10"/>
  <c r="BS4703" i="10"/>
  <c r="BR4703" i="10"/>
  <c r="BS4702" i="10"/>
  <c r="BR4702" i="10"/>
  <c r="BS4701" i="10"/>
  <c r="BR4701" i="10"/>
  <c r="BS4700" i="10"/>
  <c r="BR4700" i="10"/>
  <c r="BS4699" i="10"/>
  <c r="BR4699" i="10"/>
  <c r="BS4698" i="10"/>
  <c r="BR4698" i="10"/>
  <c r="BS4697" i="10"/>
  <c r="BR4697" i="10"/>
  <c r="BS4696" i="10"/>
  <c r="BR4696" i="10"/>
  <c r="BS4695" i="10"/>
  <c r="BR4695" i="10"/>
  <c r="BS4694" i="10"/>
  <c r="BR4694" i="10"/>
  <c r="BS4693" i="10"/>
  <c r="BR4693" i="10"/>
  <c r="BS4692" i="10"/>
  <c r="BR4692" i="10"/>
  <c r="BS4691" i="10"/>
  <c r="BR4691" i="10"/>
  <c r="BS4690" i="10"/>
  <c r="BR4690" i="10"/>
  <c r="BS4689" i="10"/>
  <c r="BR4689" i="10"/>
  <c r="BS4688" i="10"/>
  <c r="BR4688" i="10"/>
  <c r="BS4687" i="10"/>
  <c r="BR4687" i="10"/>
  <c r="BS4686" i="10"/>
  <c r="BR4686" i="10"/>
  <c r="BS4685" i="10"/>
  <c r="BR4685" i="10"/>
  <c r="BS4684" i="10"/>
  <c r="BR4684" i="10"/>
  <c r="BS4683" i="10"/>
  <c r="BR4683" i="10"/>
  <c r="BS4682" i="10"/>
  <c r="BR4682" i="10"/>
  <c r="BS4681" i="10"/>
  <c r="BR4681" i="10"/>
  <c r="BS4680" i="10"/>
  <c r="BR4680" i="10"/>
  <c r="BS4679" i="10"/>
  <c r="BR4679" i="10"/>
  <c r="BS4678" i="10"/>
  <c r="BR4678" i="10"/>
  <c r="BS4677" i="10"/>
  <c r="BR4677" i="10"/>
  <c r="BS4676" i="10"/>
  <c r="BR4676" i="10"/>
  <c r="BS4675" i="10"/>
  <c r="BR4675" i="10"/>
  <c r="BS4674" i="10"/>
  <c r="BR4674" i="10"/>
  <c r="BS4673" i="10"/>
  <c r="BR4673" i="10"/>
  <c r="BS4672" i="10"/>
  <c r="BR4672" i="10"/>
  <c r="BS4671" i="10"/>
  <c r="BR4671" i="10"/>
  <c r="BS4670" i="10"/>
  <c r="BR4670" i="10"/>
  <c r="BS4669" i="10"/>
  <c r="BR4669" i="10"/>
  <c r="BS4668" i="10"/>
  <c r="BR4668" i="10"/>
  <c r="BS4667" i="10"/>
  <c r="BR4667" i="10"/>
  <c r="BS4666" i="10"/>
  <c r="BR4666" i="10"/>
  <c r="BS4665" i="10"/>
  <c r="BR4665" i="10"/>
  <c r="BS4664" i="10"/>
  <c r="BR4664" i="10"/>
  <c r="BS4663" i="10"/>
  <c r="BR4663" i="10"/>
  <c r="BS4662" i="10"/>
  <c r="BR4662" i="10"/>
  <c r="BS4661" i="10"/>
  <c r="BR4661" i="10"/>
  <c r="BS4660" i="10"/>
  <c r="BR4660" i="10"/>
  <c r="BS4659" i="10"/>
  <c r="BR4659" i="10"/>
  <c r="BS4658" i="10"/>
  <c r="BR4658" i="10"/>
  <c r="BS4657" i="10"/>
  <c r="BR4657" i="10"/>
  <c r="BS4656" i="10"/>
  <c r="BR4656" i="10"/>
  <c r="BS4655" i="10"/>
  <c r="BR4655" i="10"/>
  <c r="BS4654" i="10"/>
  <c r="BR4654" i="10"/>
  <c r="BS4653" i="10"/>
  <c r="BR4653" i="10"/>
  <c r="BS4652" i="10"/>
  <c r="BR4652" i="10"/>
  <c r="BS4651" i="10"/>
  <c r="BR4651" i="10"/>
  <c r="BS4650" i="10"/>
  <c r="BR4650" i="10"/>
  <c r="BS4649" i="10"/>
  <c r="BR4649" i="10"/>
  <c r="BS4648" i="10"/>
  <c r="BR4648" i="10"/>
  <c r="BS4647" i="10"/>
  <c r="BR4647" i="10"/>
  <c r="BS4646" i="10"/>
  <c r="BR4646" i="10"/>
  <c r="BS4645" i="10"/>
  <c r="BR4645" i="10"/>
  <c r="BS4644" i="10"/>
  <c r="BR4644" i="10"/>
  <c r="BS4643" i="10"/>
  <c r="BR4643" i="10"/>
  <c r="BS4642" i="10"/>
  <c r="BR4642" i="10"/>
  <c r="BS4641" i="10"/>
  <c r="BR4641" i="10"/>
  <c r="BS4640" i="10"/>
  <c r="BR4640" i="10"/>
  <c r="BS4639" i="10"/>
  <c r="BR4639" i="10"/>
  <c r="BS4638" i="10"/>
  <c r="BR4638" i="10"/>
  <c r="BS4637" i="10"/>
  <c r="BR4637" i="10"/>
  <c r="BS4636" i="10"/>
  <c r="BR4636" i="10"/>
  <c r="BS4635" i="10"/>
  <c r="BR4635" i="10"/>
  <c r="BS4634" i="10"/>
  <c r="BR4634" i="10"/>
  <c r="BS4633" i="10"/>
  <c r="BR4633" i="10"/>
  <c r="BS4632" i="10"/>
  <c r="BR4632" i="10"/>
  <c r="BS4631" i="10"/>
  <c r="BR4631" i="10"/>
  <c r="BS4630" i="10"/>
  <c r="BR4630" i="10"/>
  <c r="BS4629" i="10"/>
  <c r="BR4629" i="10"/>
  <c r="BS4628" i="10"/>
  <c r="BR4628" i="10"/>
  <c r="BS4627" i="10"/>
  <c r="BR4627" i="10"/>
  <c r="BS4626" i="10"/>
  <c r="BR4626" i="10"/>
  <c r="BS4625" i="10"/>
  <c r="BR4625" i="10"/>
  <c r="BS4624" i="10"/>
  <c r="BR4624" i="10"/>
  <c r="BS4623" i="10"/>
  <c r="BR4623" i="10"/>
  <c r="BS4622" i="10"/>
  <c r="BR4622" i="10"/>
  <c r="BS4621" i="10"/>
  <c r="BR4621" i="10"/>
  <c r="BS4620" i="10"/>
  <c r="BR4620" i="10"/>
  <c r="BS4619" i="10"/>
  <c r="BR4619" i="10"/>
  <c r="BS4618" i="10"/>
  <c r="BR4618" i="10"/>
  <c r="BS4617" i="10"/>
  <c r="BR4617" i="10"/>
  <c r="BS4616" i="10"/>
  <c r="BR4616" i="10"/>
  <c r="BS4615" i="10"/>
  <c r="BR4615" i="10"/>
  <c r="BS4614" i="10"/>
  <c r="BR4614" i="10"/>
  <c r="BS4613" i="10"/>
  <c r="BR4613" i="10"/>
  <c r="BS4612" i="10"/>
  <c r="BR4612" i="10"/>
  <c r="BS4611" i="10"/>
  <c r="BR4611" i="10"/>
  <c r="BS4610" i="10"/>
  <c r="BR4610" i="10"/>
  <c r="BS4609" i="10"/>
  <c r="BR4609" i="10"/>
  <c r="BS4608" i="10"/>
  <c r="BR4608" i="10"/>
  <c r="BS4607" i="10"/>
  <c r="BR4607" i="10"/>
  <c r="BS4606" i="10"/>
  <c r="BR4606" i="10"/>
  <c r="BS4605" i="10"/>
  <c r="BR4605" i="10"/>
  <c r="BS4604" i="10"/>
  <c r="BR4604" i="10"/>
  <c r="BS4603" i="10"/>
  <c r="BR4603" i="10"/>
  <c r="BS4602" i="10"/>
  <c r="BR4602" i="10"/>
  <c r="BS4601" i="10"/>
  <c r="BR4601" i="10"/>
  <c r="BS4600" i="10"/>
  <c r="BR4600" i="10"/>
  <c r="BS4599" i="10"/>
  <c r="BR4599" i="10"/>
  <c r="BS4598" i="10"/>
  <c r="BR4598" i="10"/>
  <c r="BS4597" i="10"/>
  <c r="BR4597" i="10"/>
  <c r="BS4596" i="10"/>
  <c r="BR4596" i="10"/>
  <c r="BS4595" i="10"/>
  <c r="BR4595" i="10"/>
  <c r="BS4594" i="10"/>
  <c r="BR4594" i="10"/>
  <c r="BS4593" i="10"/>
  <c r="BR4593" i="10"/>
  <c r="BS4592" i="10"/>
  <c r="BR4592" i="10"/>
  <c r="BS4591" i="10"/>
  <c r="BR4591" i="10"/>
  <c r="BS4590" i="10"/>
  <c r="BR4590" i="10"/>
  <c r="BS4589" i="10"/>
  <c r="BR4589" i="10"/>
  <c r="BS4588" i="10"/>
  <c r="BR4588" i="10"/>
  <c r="BS4587" i="10"/>
  <c r="BR4587" i="10"/>
  <c r="BS4586" i="10"/>
  <c r="BR4586" i="10"/>
  <c r="BS4585" i="10"/>
  <c r="BR4585" i="10"/>
  <c r="BS4584" i="10"/>
  <c r="BR4584" i="10"/>
  <c r="BS4583" i="10"/>
  <c r="BR4583" i="10"/>
  <c r="BS4582" i="10"/>
  <c r="BR4582" i="10"/>
  <c r="BS4581" i="10"/>
  <c r="BR4581" i="10"/>
  <c r="BS4580" i="10"/>
  <c r="BR4580" i="10"/>
  <c r="BS4579" i="10"/>
  <c r="BR4579" i="10"/>
  <c r="BS4578" i="10"/>
  <c r="BR4578" i="10"/>
  <c r="BS4577" i="10"/>
  <c r="BR4577" i="10"/>
  <c r="BS4576" i="10"/>
  <c r="BR4576" i="10"/>
  <c r="BS4575" i="10"/>
  <c r="BR4575" i="10"/>
  <c r="BS4574" i="10"/>
  <c r="BR4574" i="10"/>
  <c r="BS4573" i="10"/>
  <c r="BR4573" i="10"/>
  <c r="BS4572" i="10"/>
  <c r="BR4572" i="10"/>
  <c r="BS4571" i="10"/>
  <c r="BR4571" i="10"/>
  <c r="BS4570" i="10"/>
  <c r="BR4570" i="10"/>
  <c r="BS4569" i="10"/>
  <c r="BR4569" i="10"/>
  <c r="BS4568" i="10"/>
  <c r="BR4568" i="10"/>
  <c r="BS4567" i="10"/>
  <c r="BR4567" i="10"/>
  <c r="BS4566" i="10"/>
  <c r="BR4566" i="10"/>
  <c r="BS4565" i="10"/>
  <c r="BR4565" i="10"/>
  <c r="BS4564" i="10"/>
  <c r="BR4564" i="10"/>
  <c r="BS4563" i="10"/>
  <c r="BR4563" i="10"/>
  <c r="BS4562" i="10"/>
  <c r="BR4562" i="10"/>
  <c r="BS4561" i="10"/>
  <c r="BR4561" i="10"/>
  <c r="BS4560" i="10"/>
  <c r="BR4560" i="10"/>
  <c r="BS4559" i="10"/>
  <c r="BR4559" i="10"/>
  <c r="BS4558" i="10"/>
  <c r="BR4558" i="10"/>
  <c r="BS4557" i="10"/>
  <c r="BR4557" i="10"/>
  <c r="BS4556" i="10"/>
  <c r="BR4556" i="10"/>
  <c r="BS4555" i="10"/>
  <c r="BR4555" i="10"/>
  <c r="BS4554" i="10"/>
  <c r="BR4554" i="10"/>
  <c r="BS4553" i="10"/>
  <c r="BR4553" i="10"/>
  <c r="BS4552" i="10"/>
  <c r="BR4552" i="10"/>
  <c r="BS4551" i="10"/>
  <c r="BR4551" i="10"/>
  <c r="BS4550" i="10"/>
  <c r="BR4550" i="10"/>
  <c r="BS4549" i="10"/>
  <c r="BR4549" i="10"/>
  <c r="BS4548" i="10"/>
  <c r="BR4548" i="10"/>
  <c r="BS4547" i="10"/>
  <c r="BR4547" i="10"/>
  <c r="BS4546" i="10"/>
  <c r="BR4546" i="10"/>
  <c r="BS4545" i="10"/>
  <c r="BR4545" i="10"/>
  <c r="BS4544" i="10"/>
  <c r="BR4544" i="10"/>
  <c r="BS4543" i="10"/>
  <c r="BR4543" i="10"/>
  <c r="BS4542" i="10"/>
  <c r="BR4542" i="10"/>
  <c r="BS4541" i="10"/>
  <c r="BR4541" i="10"/>
  <c r="BS4540" i="10"/>
  <c r="BR4540" i="10"/>
  <c r="BS4539" i="10"/>
  <c r="BR4539" i="10"/>
  <c r="BS4538" i="10"/>
  <c r="BR4538" i="10"/>
  <c r="BS4537" i="10"/>
  <c r="BR4537" i="10"/>
  <c r="BS4536" i="10"/>
  <c r="BR4536" i="10"/>
  <c r="BS4535" i="10"/>
  <c r="BR4535" i="10"/>
  <c r="BS4534" i="10"/>
  <c r="BR4534" i="10"/>
  <c r="BS4533" i="10"/>
  <c r="BR4533" i="10"/>
  <c r="BS4532" i="10"/>
  <c r="BR4532" i="10"/>
  <c r="BS4531" i="10"/>
  <c r="BR4531" i="10"/>
  <c r="BS4530" i="10"/>
  <c r="BR4530" i="10"/>
  <c r="BS4529" i="10"/>
  <c r="BR4529" i="10"/>
  <c r="BS4528" i="10"/>
  <c r="BR4528" i="10"/>
  <c r="BS4527" i="10"/>
  <c r="BR4527" i="10"/>
  <c r="BS4526" i="10"/>
  <c r="BR4526" i="10"/>
  <c r="BS4525" i="10"/>
  <c r="BR4525" i="10"/>
  <c r="BS4524" i="10"/>
  <c r="BR4524" i="10"/>
  <c r="BS4523" i="10"/>
  <c r="BR4523" i="10"/>
  <c r="BS4522" i="10"/>
  <c r="BR4522" i="10"/>
  <c r="BS4521" i="10"/>
  <c r="BR4521" i="10"/>
  <c r="BS4520" i="10"/>
  <c r="BR4520" i="10"/>
  <c r="BS4519" i="10"/>
  <c r="BR4519" i="10"/>
  <c r="BS4518" i="10"/>
  <c r="BR4518" i="10"/>
  <c r="BS4517" i="10"/>
  <c r="BR4517" i="10"/>
  <c r="BS4516" i="10"/>
  <c r="BR4516" i="10"/>
  <c r="BS4515" i="10"/>
  <c r="BR4515" i="10"/>
  <c r="BS4514" i="10"/>
  <c r="BR4514" i="10"/>
  <c r="BS4513" i="10"/>
  <c r="BR4513" i="10"/>
  <c r="BS4512" i="10"/>
  <c r="BR4512" i="10"/>
  <c r="BS4511" i="10"/>
  <c r="BR4511" i="10"/>
  <c r="BS4510" i="10"/>
  <c r="BR4510" i="10"/>
  <c r="BS4509" i="10"/>
  <c r="BR4509" i="10"/>
  <c r="BS4508" i="10"/>
  <c r="BR4508" i="10"/>
  <c r="BS4507" i="10"/>
  <c r="BR4507" i="10"/>
  <c r="BS4506" i="10"/>
  <c r="BR4506" i="10"/>
  <c r="BS4505" i="10"/>
  <c r="BR4505" i="10"/>
  <c r="BS4504" i="10"/>
  <c r="BR4504" i="10"/>
  <c r="BS4503" i="10"/>
  <c r="BR4503" i="10"/>
  <c r="BS4502" i="10"/>
  <c r="BR4502" i="10"/>
  <c r="BS4501" i="10"/>
  <c r="BR4501" i="10"/>
  <c r="BS4500" i="10"/>
  <c r="BR4500" i="10"/>
  <c r="BS4499" i="10"/>
  <c r="BR4499" i="10"/>
  <c r="BS4498" i="10"/>
  <c r="BR4498" i="10"/>
  <c r="BS4497" i="10"/>
  <c r="BR4497" i="10"/>
  <c r="BS4496" i="10"/>
  <c r="BR4496" i="10"/>
  <c r="BS4495" i="10"/>
  <c r="BR4495" i="10"/>
  <c r="BS4494" i="10"/>
  <c r="BR4494" i="10"/>
  <c r="BS4493" i="10"/>
  <c r="BR4493" i="10"/>
  <c r="BS4492" i="10"/>
  <c r="BR4492" i="10"/>
  <c r="BS4491" i="10"/>
  <c r="BR4491" i="10"/>
  <c r="BS4490" i="10"/>
  <c r="BR4490" i="10"/>
  <c r="BS4489" i="10"/>
  <c r="BR4489" i="10"/>
  <c r="BS4488" i="10"/>
  <c r="BR4488" i="10"/>
  <c r="BS4487" i="10"/>
  <c r="BR4487" i="10"/>
  <c r="BS4486" i="10"/>
  <c r="BR4486" i="10"/>
  <c r="BS4485" i="10"/>
  <c r="BR4485" i="10"/>
  <c r="BS4484" i="10"/>
  <c r="BR4484" i="10"/>
  <c r="BS4483" i="10"/>
  <c r="BR4483" i="10"/>
  <c r="BS4482" i="10"/>
  <c r="BR4482" i="10"/>
  <c r="BS4481" i="10"/>
  <c r="BR4481" i="10"/>
  <c r="BS4480" i="10"/>
  <c r="BR4480" i="10"/>
  <c r="BS4479" i="10"/>
  <c r="BR4479" i="10"/>
  <c r="BS4478" i="10"/>
  <c r="BR4478" i="10"/>
  <c r="BS4477" i="10"/>
  <c r="BR4477" i="10"/>
  <c r="BS4476" i="10"/>
  <c r="BR4476" i="10"/>
  <c r="BS4475" i="10"/>
  <c r="BR4475" i="10"/>
  <c r="BS4474" i="10"/>
  <c r="BR4474" i="10"/>
  <c r="BS4473" i="10"/>
  <c r="BR4473" i="10"/>
  <c r="BS4472" i="10"/>
  <c r="BR4472" i="10"/>
  <c r="BS4471" i="10"/>
  <c r="BR4471" i="10"/>
  <c r="BS4470" i="10"/>
  <c r="BR4470" i="10"/>
  <c r="BS4469" i="10"/>
  <c r="BR4469" i="10"/>
  <c r="BS4468" i="10"/>
  <c r="BR4468" i="10"/>
  <c r="BS4467" i="10"/>
  <c r="BR4467" i="10"/>
  <c r="BS4466" i="10"/>
  <c r="BR4466" i="10"/>
  <c r="BS4465" i="10"/>
  <c r="BR4465" i="10"/>
  <c r="BS4464" i="10"/>
  <c r="BR4464" i="10"/>
  <c r="BS4463" i="10"/>
  <c r="BR4463" i="10"/>
  <c r="BS4462" i="10"/>
  <c r="BR4462" i="10"/>
  <c r="BS4461" i="10"/>
  <c r="BR4461" i="10"/>
  <c r="BS4460" i="10"/>
  <c r="BR4460" i="10"/>
  <c r="BS4459" i="10"/>
  <c r="BR4459" i="10"/>
  <c r="BS4458" i="10"/>
  <c r="BR4458" i="10"/>
  <c r="BS4457" i="10"/>
  <c r="BR4457" i="10"/>
  <c r="BS4456" i="10"/>
  <c r="BR4456" i="10"/>
  <c r="BS4455" i="10"/>
  <c r="BR4455" i="10"/>
  <c r="BS4454" i="10"/>
  <c r="BR4454" i="10"/>
  <c r="BS4453" i="10"/>
  <c r="BR4453" i="10"/>
  <c r="BS4452" i="10"/>
  <c r="BR4452" i="10"/>
  <c r="BS4451" i="10"/>
  <c r="BR4451" i="10"/>
  <c r="BS4450" i="10"/>
  <c r="BR4450" i="10"/>
  <c r="BS4449" i="10"/>
  <c r="BR4449" i="10"/>
  <c r="BS4448" i="10"/>
  <c r="BR4448" i="10"/>
  <c r="BS4447" i="10"/>
  <c r="BR4447" i="10"/>
  <c r="BS4446" i="10"/>
  <c r="BR4446" i="10"/>
  <c r="BS4445" i="10"/>
  <c r="BR4445" i="10"/>
  <c r="BS4444" i="10"/>
  <c r="BR4444" i="10"/>
  <c r="BS4443" i="10"/>
  <c r="BR4443" i="10"/>
  <c r="BS4442" i="10"/>
  <c r="BR4442" i="10"/>
  <c r="BS4441" i="10"/>
  <c r="BR4441" i="10"/>
  <c r="BS4440" i="10"/>
  <c r="BR4440" i="10"/>
  <c r="BS4439" i="10"/>
  <c r="BR4439" i="10"/>
  <c r="BS4438" i="10"/>
  <c r="BR4438" i="10"/>
  <c r="BS4437" i="10"/>
  <c r="BR4437" i="10"/>
  <c r="BS4436" i="10"/>
  <c r="BR4436" i="10"/>
  <c r="BS4435" i="10"/>
  <c r="BR4435" i="10"/>
  <c r="BS4434" i="10"/>
  <c r="BR4434" i="10"/>
  <c r="BS4433" i="10"/>
  <c r="BR4433" i="10"/>
  <c r="BS4432" i="10"/>
  <c r="BR4432" i="10"/>
  <c r="BS4431" i="10"/>
  <c r="BR4431" i="10"/>
  <c r="BS4430" i="10"/>
  <c r="BR4430" i="10"/>
  <c r="BS4429" i="10"/>
  <c r="BR4429" i="10"/>
  <c r="BS4428" i="10"/>
  <c r="BR4428" i="10"/>
  <c r="BS4427" i="10"/>
  <c r="BR4427" i="10"/>
  <c r="BS4426" i="10"/>
  <c r="BR4426" i="10"/>
  <c r="BS4425" i="10"/>
  <c r="BR4425" i="10"/>
  <c r="BS4424" i="10"/>
  <c r="BR4424" i="10"/>
  <c r="BS4423" i="10"/>
  <c r="BR4423" i="10"/>
  <c r="BS4422" i="10"/>
  <c r="BR4422" i="10"/>
  <c r="BS4421" i="10"/>
  <c r="BR4421" i="10"/>
  <c r="BS4420" i="10"/>
  <c r="BR4420" i="10"/>
  <c r="BS4419" i="10"/>
  <c r="BR4419" i="10"/>
  <c r="BS4418" i="10"/>
  <c r="BR4418" i="10"/>
  <c r="BS4417" i="10"/>
  <c r="BR4417" i="10"/>
  <c r="BS4416" i="10"/>
  <c r="BR4416" i="10"/>
  <c r="BS4415" i="10"/>
  <c r="BR4415" i="10"/>
  <c r="BS4414" i="10"/>
  <c r="BR4414" i="10"/>
  <c r="BS4413" i="10"/>
  <c r="BR4413" i="10"/>
  <c r="BS4412" i="10"/>
  <c r="BR4412" i="10"/>
  <c r="BS4411" i="10"/>
  <c r="BR4411" i="10"/>
  <c r="BS4410" i="10"/>
  <c r="BR4410" i="10"/>
  <c r="BS4409" i="10"/>
  <c r="BR4409" i="10"/>
  <c r="BS4408" i="10"/>
  <c r="BR4408" i="10"/>
  <c r="BS4407" i="10"/>
  <c r="BR4407" i="10"/>
  <c r="BS4406" i="10"/>
  <c r="BR4406" i="10"/>
  <c r="BS4405" i="10"/>
  <c r="BR4405" i="10"/>
  <c r="BS4404" i="10"/>
  <c r="BR4404" i="10"/>
  <c r="BS4403" i="10"/>
  <c r="BR4403" i="10"/>
  <c r="BS4402" i="10"/>
  <c r="BR4402" i="10"/>
  <c r="BS4401" i="10"/>
  <c r="BR4401" i="10"/>
  <c r="BS4400" i="10"/>
  <c r="BR4400" i="10"/>
  <c r="BS4399" i="10"/>
  <c r="BR4399" i="10"/>
  <c r="BS4398" i="10"/>
  <c r="BR4398" i="10"/>
  <c r="BS4397" i="10"/>
  <c r="BR4397" i="10"/>
  <c r="BS4396" i="10"/>
  <c r="BR4396" i="10"/>
  <c r="BS4395" i="10"/>
  <c r="BR4395" i="10"/>
  <c r="BS4394" i="10"/>
  <c r="BR4394" i="10"/>
  <c r="BS4393" i="10"/>
  <c r="BR4393" i="10"/>
  <c r="BS4392" i="10"/>
  <c r="BR4392" i="10"/>
  <c r="BS4391" i="10"/>
  <c r="BR4391" i="10"/>
  <c r="BS4390" i="10"/>
  <c r="BR4390" i="10"/>
  <c r="BS4389" i="10"/>
  <c r="BR4389" i="10"/>
  <c r="BS4388" i="10"/>
  <c r="BR4388" i="10"/>
  <c r="BS4387" i="10"/>
  <c r="BR4387" i="10"/>
  <c r="BS4386" i="10"/>
  <c r="BR4386" i="10"/>
  <c r="BS4385" i="10"/>
  <c r="BR4385" i="10"/>
  <c r="BS4384" i="10"/>
  <c r="BR4384" i="10"/>
  <c r="BS4383" i="10"/>
  <c r="BR4383" i="10"/>
  <c r="BS4382" i="10"/>
  <c r="BR4382" i="10"/>
  <c r="BS4381" i="10"/>
  <c r="BR4381" i="10"/>
  <c r="BS4380" i="10"/>
  <c r="BR4380" i="10"/>
  <c r="BS4379" i="10"/>
  <c r="BR4379" i="10"/>
  <c r="BS4378" i="10"/>
  <c r="BR4378" i="10"/>
  <c r="BS4377" i="10"/>
  <c r="BR4377" i="10"/>
  <c r="BS4376" i="10"/>
  <c r="BR4376" i="10"/>
  <c r="BS4375" i="10"/>
  <c r="BR4375" i="10"/>
  <c r="BS4374" i="10"/>
  <c r="BR4374" i="10"/>
  <c r="BS4373" i="10"/>
  <c r="BR4373" i="10"/>
  <c r="BS4372" i="10"/>
  <c r="BR4372" i="10"/>
  <c r="BS4371" i="10"/>
  <c r="BR4371" i="10"/>
  <c r="BS4370" i="10"/>
  <c r="BR4370" i="10"/>
  <c r="BS4369" i="10"/>
  <c r="BR4369" i="10"/>
  <c r="BS4368" i="10"/>
  <c r="BR4368" i="10"/>
  <c r="BS4367" i="10"/>
  <c r="BR4367" i="10"/>
  <c r="BS4366" i="10"/>
  <c r="BR4366" i="10"/>
  <c r="BS4365" i="10"/>
  <c r="BR4365" i="10"/>
  <c r="BS4364" i="10"/>
  <c r="BR4364" i="10"/>
  <c r="BS4363" i="10"/>
  <c r="BR4363" i="10"/>
  <c r="BS4362" i="10"/>
  <c r="BR4362" i="10"/>
  <c r="BS4361" i="10"/>
  <c r="BR4361" i="10"/>
  <c r="BS4360" i="10"/>
  <c r="BR4360" i="10"/>
  <c r="BS4359" i="10"/>
  <c r="BR4359" i="10"/>
  <c r="BS4358" i="10"/>
  <c r="BR4358" i="10"/>
  <c r="BS4357" i="10"/>
  <c r="BR4357" i="10"/>
  <c r="BS4356" i="10"/>
  <c r="BR4356" i="10"/>
  <c r="BS4355" i="10"/>
  <c r="BR4355" i="10"/>
  <c r="BS4354" i="10"/>
  <c r="BR4354" i="10"/>
  <c r="BS4353" i="10"/>
  <c r="BR4353" i="10"/>
  <c r="BS4352" i="10"/>
  <c r="BR4352" i="10"/>
  <c r="BS4351" i="10"/>
  <c r="BR4351" i="10"/>
  <c r="BS4350" i="10"/>
  <c r="BR4350" i="10"/>
  <c r="BS4349" i="10"/>
  <c r="BR4349" i="10"/>
  <c r="BS4348" i="10"/>
  <c r="BR4348" i="10"/>
  <c r="BS4347" i="10"/>
  <c r="BR4347" i="10"/>
  <c r="BS4346" i="10"/>
  <c r="BR4346" i="10"/>
  <c r="BS4345" i="10"/>
  <c r="BR4345" i="10"/>
  <c r="BS4344" i="10"/>
  <c r="BR4344" i="10"/>
  <c r="BS4343" i="10"/>
  <c r="BR4343" i="10"/>
  <c r="BS4342" i="10"/>
  <c r="BR4342" i="10"/>
  <c r="BS4341" i="10"/>
  <c r="BR4341" i="10"/>
  <c r="BS4340" i="10"/>
  <c r="BR4340" i="10"/>
  <c r="BS4339" i="10"/>
  <c r="BR4339" i="10"/>
  <c r="BS4338" i="10"/>
  <c r="BR4338" i="10"/>
  <c r="BS4337" i="10"/>
  <c r="BR4337" i="10"/>
  <c r="BS4336" i="10"/>
  <c r="BR4336" i="10"/>
  <c r="BS4335" i="10"/>
  <c r="BR4335" i="10"/>
  <c r="BS4334" i="10"/>
  <c r="BR4334" i="10"/>
  <c r="BS4333" i="10"/>
  <c r="BR4333" i="10"/>
  <c r="BS4332" i="10"/>
  <c r="BR4332" i="10"/>
  <c r="BS4331" i="10"/>
  <c r="BR4331" i="10"/>
  <c r="BS4330" i="10"/>
  <c r="BR4330" i="10"/>
  <c r="BS4329" i="10"/>
  <c r="BR4329" i="10"/>
  <c r="BS4328" i="10"/>
  <c r="BR4328" i="10"/>
  <c r="BS4327" i="10"/>
  <c r="BR4327" i="10"/>
  <c r="BS4326" i="10"/>
  <c r="BR4326" i="10"/>
  <c r="BS4325" i="10"/>
  <c r="BR4325" i="10"/>
  <c r="BS4324" i="10"/>
  <c r="BR4324" i="10"/>
  <c r="BS4323" i="10"/>
  <c r="BR4323" i="10"/>
  <c r="BS4322" i="10"/>
  <c r="BR4322" i="10"/>
  <c r="BS4321" i="10"/>
  <c r="BR4321" i="10"/>
  <c r="BS4320" i="10"/>
  <c r="BR4320" i="10"/>
  <c r="BS4319" i="10"/>
  <c r="BR4319" i="10"/>
  <c r="BS4318" i="10"/>
  <c r="BR4318" i="10"/>
  <c r="BS4317" i="10"/>
  <c r="BR4317" i="10"/>
  <c r="BS4316" i="10"/>
  <c r="BR4316" i="10"/>
  <c r="BS4315" i="10"/>
  <c r="BR4315" i="10"/>
  <c r="BS4314" i="10"/>
  <c r="BR4314" i="10"/>
  <c r="BS4313" i="10"/>
  <c r="BR4313" i="10"/>
  <c r="BS4312" i="10"/>
  <c r="BR4312" i="10"/>
  <c r="BS4311" i="10"/>
  <c r="BR4311" i="10"/>
  <c r="BS4310" i="10"/>
  <c r="BR4310" i="10"/>
  <c r="BS4309" i="10"/>
  <c r="BR4309" i="10"/>
  <c r="BS4308" i="10"/>
  <c r="BR4308" i="10"/>
  <c r="BS4307" i="10"/>
  <c r="BR4307" i="10"/>
  <c r="BS4306" i="10"/>
  <c r="BR4306" i="10"/>
  <c r="BS4305" i="10"/>
  <c r="BR4305" i="10"/>
  <c r="BS4304" i="10"/>
  <c r="BR4304" i="10"/>
  <c r="BS4303" i="10"/>
  <c r="BR4303" i="10"/>
  <c r="BS4302" i="10"/>
  <c r="BR4302" i="10"/>
  <c r="BS4301" i="10"/>
  <c r="BR4301" i="10"/>
  <c r="BS4300" i="10"/>
  <c r="BR4300" i="10"/>
  <c r="BS4299" i="10"/>
  <c r="BR4299" i="10"/>
  <c r="BS4298" i="10"/>
  <c r="BR4298" i="10"/>
  <c r="BS4297" i="10"/>
  <c r="BR4297" i="10"/>
  <c r="BS4296" i="10"/>
  <c r="BR4296" i="10"/>
  <c r="BS4295" i="10"/>
  <c r="BR4295" i="10"/>
  <c r="BS4294" i="10"/>
  <c r="BR4294" i="10"/>
  <c r="BS4293" i="10"/>
  <c r="BR4293" i="10"/>
  <c r="BS4292" i="10"/>
  <c r="BR4292" i="10"/>
  <c r="BS4291" i="10"/>
  <c r="BR4291" i="10"/>
  <c r="BS4290" i="10"/>
  <c r="BR4290" i="10"/>
  <c r="BS4289" i="10"/>
  <c r="BR4289" i="10"/>
  <c r="BS4288" i="10"/>
  <c r="BR4288" i="10"/>
  <c r="BS4287" i="10"/>
  <c r="BR4287" i="10"/>
  <c r="BS4286" i="10"/>
  <c r="BR4286" i="10"/>
  <c r="BS4285" i="10"/>
  <c r="BR4285" i="10"/>
  <c r="BS4284" i="10"/>
  <c r="BR4284" i="10"/>
  <c r="BS4283" i="10"/>
  <c r="BR4283" i="10"/>
  <c r="BS4282" i="10"/>
  <c r="BR4282" i="10"/>
  <c r="BS4281" i="10"/>
  <c r="BR4281" i="10"/>
  <c r="BS4280" i="10"/>
  <c r="BR4280" i="10"/>
  <c r="BS4279" i="10"/>
  <c r="BR4279" i="10"/>
  <c r="BS4278" i="10"/>
  <c r="BR4278" i="10"/>
  <c r="BS4277" i="10"/>
  <c r="BR4277" i="10"/>
  <c r="BS4276" i="10"/>
  <c r="BR4276" i="10"/>
  <c r="BS4275" i="10"/>
  <c r="BR4275" i="10"/>
  <c r="BS4274" i="10"/>
  <c r="BR4274" i="10"/>
  <c r="BS4273" i="10"/>
  <c r="BR4273" i="10"/>
  <c r="BS4272" i="10"/>
  <c r="BR4272" i="10"/>
  <c r="BS4271" i="10"/>
  <c r="BR4271" i="10"/>
  <c r="BS4270" i="10"/>
  <c r="BR4270" i="10"/>
  <c r="BS4269" i="10"/>
  <c r="BR4269" i="10"/>
  <c r="BS4268" i="10"/>
  <c r="BR4268" i="10"/>
  <c r="BS4267" i="10"/>
  <c r="BR4267" i="10"/>
  <c r="BS4266" i="10"/>
  <c r="BR4266" i="10"/>
  <c r="BS4265" i="10"/>
  <c r="BR4265" i="10"/>
  <c r="BS4264" i="10"/>
  <c r="BR4264" i="10"/>
  <c r="BS4263" i="10"/>
  <c r="BR4263" i="10"/>
  <c r="BS4262" i="10"/>
  <c r="BR4262" i="10"/>
  <c r="BS4261" i="10"/>
  <c r="BR4261" i="10"/>
  <c r="BS4260" i="10"/>
  <c r="BR4260" i="10"/>
  <c r="BS4259" i="10"/>
  <c r="BR4259" i="10"/>
  <c r="BS4258" i="10"/>
  <c r="BR4258" i="10"/>
  <c r="BS4257" i="10"/>
  <c r="BR4257" i="10"/>
  <c r="BS4256" i="10"/>
  <c r="BR4256" i="10"/>
  <c r="BS4255" i="10"/>
  <c r="BR4255" i="10"/>
  <c r="BS4254" i="10"/>
  <c r="BR4254" i="10"/>
  <c r="BS4253" i="10"/>
  <c r="BR4253" i="10"/>
  <c r="BS4252" i="10"/>
  <c r="BR4252" i="10"/>
  <c r="BS4251" i="10"/>
  <c r="BR4251" i="10"/>
  <c r="BS4250" i="10"/>
  <c r="BR4250" i="10"/>
  <c r="BS4249" i="10"/>
  <c r="BR4249" i="10"/>
  <c r="BS4248" i="10"/>
  <c r="BR4248" i="10"/>
  <c r="BS4247" i="10"/>
  <c r="BR4247" i="10"/>
  <c r="BS4246" i="10"/>
  <c r="BR4246" i="10"/>
  <c r="BS4245" i="10"/>
  <c r="BR4245" i="10"/>
  <c r="BS4244" i="10"/>
  <c r="BR4244" i="10"/>
  <c r="BS4243" i="10"/>
  <c r="BR4243" i="10"/>
  <c r="BS4242" i="10"/>
  <c r="BR4242" i="10"/>
  <c r="BS4241" i="10"/>
  <c r="BR4241" i="10"/>
  <c r="BS4240" i="10"/>
  <c r="BR4240" i="10"/>
  <c r="BS4239" i="10"/>
  <c r="BR4239" i="10"/>
  <c r="BS4238" i="10"/>
  <c r="BR4238" i="10"/>
  <c r="BS4237" i="10"/>
  <c r="BR4237" i="10"/>
  <c r="BS4236" i="10"/>
  <c r="BR4236" i="10"/>
  <c r="BS4235" i="10"/>
  <c r="BR4235" i="10"/>
  <c r="BS4234" i="10"/>
  <c r="BR4234" i="10"/>
  <c r="BS4233" i="10"/>
  <c r="BR4233" i="10"/>
  <c r="BS4232" i="10"/>
  <c r="BR4232" i="10"/>
  <c r="BS4231" i="10"/>
  <c r="BR4231" i="10"/>
  <c r="BS4230" i="10"/>
  <c r="BR4230" i="10"/>
  <c r="BS4229" i="10"/>
  <c r="BR4229" i="10"/>
  <c r="BS4228" i="10"/>
  <c r="BR4228" i="10"/>
  <c r="BS4227" i="10"/>
  <c r="BR4227" i="10"/>
  <c r="BS4226" i="10"/>
  <c r="BR4226" i="10"/>
  <c r="BS4225" i="10"/>
  <c r="BR4225" i="10"/>
  <c r="BS4224" i="10"/>
  <c r="BR4224" i="10"/>
  <c r="BS4223" i="10"/>
  <c r="BR4223" i="10"/>
  <c r="BS4222" i="10"/>
  <c r="BR4222" i="10"/>
  <c r="BS4221" i="10"/>
  <c r="BR4221" i="10"/>
  <c r="BS4220" i="10"/>
  <c r="BR4220" i="10"/>
  <c r="BS4219" i="10"/>
  <c r="BR4219" i="10"/>
  <c r="BS4218" i="10"/>
  <c r="BR4218" i="10"/>
  <c r="BS4217" i="10"/>
  <c r="BR4217" i="10"/>
  <c r="BS4216" i="10"/>
  <c r="BR4216" i="10"/>
  <c r="BS4215" i="10"/>
  <c r="BR4215" i="10"/>
  <c r="BS4214" i="10"/>
  <c r="BR4214" i="10"/>
  <c r="BS4213" i="10"/>
  <c r="BR4213" i="10"/>
  <c r="BS4212" i="10"/>
  <c r="BR4212" i="10"/>
  <c r="BS4211" i="10"/>
  <c r="BR4211" i="10"/>
  <c r="BS4210" i="10"/>
  <c r="BR4210" i="10"/>
  <c r="BS4209" i="10"/>
  <c r="BR4209" i="10"/>
  <c r="BS4208" i="10"/>
  <c r="BR4208" i="10"/>
  <c r="BS4207" i="10"/>
  <c r="BR4207" i="10"/>
  <c r="BS4206" i="10"/>
  <c r="BR4206" i="10"/>
  <c r="BS4205" i="10"/>
  <c r="BR4205" i="10"/>
  <c r="BS4204" i="10"/>
  <c r="BR4204" i="10"/>
  <c r="BS4203" i="10"/>
  <c r="BR4203" i="10"/>
  <c r="BS4202" i="10"/>
  <c r="BR4202" i="10"/>
  <c r="BS4201" i="10"/>
  <c r="BR4201" i="10"/>
  <c r="BS4200" i="10"/>
  <c r="BR4200" i="10"/>
  <c r="BS4199" i="10"/>
  <c r="BR4199" i="10"/>
  <c r="BS4198" i="10"/>
  <c r="BR4198" i="10"/>
  <c r="BS4197" i="10"/>
  <c r="BR4197" i="10"/>
  <c r="BS4196" i="10"/>
  <c r="BR4196" i="10"/>
  <c r="BS4195" i="10"/>
  <c r="BR4195" i="10"/>
  <c r="BS4194" i="10"/>
  <c r="BR4194" i="10"/>
  <c r="BS4193" i="10"/>
  <c r="BR4193" i="10"/>
  <c r="BS4192" i="10"/>
  <c r="BR4192" i="10"/>
  <c r="BS4191" i="10"/>
  <c r="BR4191" i="10"/>
  <c r="BS4190" i="10"/>
  <c r="BR4190" i="10"/>
  <c r="BS4189" i="10"/>
  <c r="BR4189" i="10"/>
  <c r="BS4188" i="10"/>
  <c r="BR4188" i="10"/>
  <c r="BS4187" i="10"/>
  <c r="BR4187" i="10"/>
  <c r="BS4186" i="10"/>
  <c r="BR4186" i="10"/>
  <c r="BS4185" i="10"/>
  <c r="BR4185" i="10"/>
  <c r="BS4184" i="10"/>
  <c r="BR4184" i="10"/>
  <c r="BS4183" i="10"/>
  <c r="BR4183" i="10"/>
  <c r="BS4182" i="10"/>
  <c r="BR4182" i="10"/>
  <c r="BS4181" i="10"/>
  <c r="BR4181" i="10"/>
  <c r="BS4180" i="10"/>
  <c r="BR4180" i="10"/>
  <c r="BS4179" i="10"/>
  <c r="BR4179" i="10"/>
  <c r="BS4178" i="10"/>
  <c r="BR4178" i="10"/>
  <c r="BS4177" i="10"/>
  <c r="BR4177" i="10"/>
  <c r="BS4176" i="10"/>
  <c r="BR4176" i="10"/>
  <c r="BS4175" i="10"/>
  <c r="BR4175" i="10"/>
  <c r="BS4174" i="10"/>
  <c r="BR4174" i="10"/>
  <c r="BS4173" i="10"/>
  <c r="BR4173" i="10"/>
  <c r="BS4172" i="10"/>
  <c r="BR4172" i="10"/>
  <c r="BS4171" i="10"/>
  <c r="BR4171" i="10"/>
  <c r="BS4170" i="10"/>
  <c r="BR4170" i="10"/>
  <c r="BS4169" i="10"/>
  <c r="BR4169" i="10"/>
  <c r="BS4168" i="10"/>
  <c r="BR4168" i="10"/>
  <c r="BS4167" i="10"/>
  <c r="BR4167" i="10"/>
  <c r="BS4166" i="10"/>
  <c r="BR4166" i="10"/>
  <c r="BS4165" i="10"/>
  <c r="BR4165" i="10"/>
  <c r="BS4164" i="10"/>
  <c r="BR4164" i="10"/>
  <c r="BS4163" i="10"/>
  <c r="BR4163" i="10"/>
  <c r="BS4162" i="10"/>
  <c r="BR4162" i="10"/>
  <c r="BS4161" i="10"/>
  <c r="BR4161" i="10"/>
  <c r="BS4160" i="10"/>
  <c r="BR4160" i="10"/>
  <c r="BS4159" i="10"/>
  <c r="BR4159" i="10"/>
  <c r="BS4158" i="10"/>
  <c r="BR4158" i="10"/>
  <c r="BS4157" i="10"/>
  <c r="BR4157" i="10"/>
  <c r="BS4156" i="10"/>
  <c r="BR4156" i="10"/>
  <c r="BS4155" i="10"/>
  <c r="BR4155" i="10"/>
  <c r="BS4154" i="10"/>
  <c r="BR4154" i="10"/>
  <c r="BS4153" i="10"/>
  <c r="BR4153" i="10"/>
  <c r="BS4152" i="10"/>
  <c r="BR4152" i="10"/>
  <c r="BS4151" i="10"/>
  <c r="BR4151" i="10"/>
  <c r="BS4150" i="10"/>
  <c r="BR4150" i="10"/>
  <c r="BS4149" i="10"/>
  <c r="BR4149" i="10"/>
  <c r="BS4148" i="10"/>
  <c r="BR4148" i="10"/>
  <c r="BS4147" i="10"/>
  <c r="BR4147" i="10"/>
  <c r="BS4146" i="10"/>
  <c r="BR4146" i="10"/>
  <c r="BS4145" i="10"/>
  <c r="BR4145" i="10"/>
  <c r="BS4144" i="10"/>
  <c r="BR4144" i="10"/>
  <c r="BS4143" i="10"/>
  <c r="BR4143" i="10"/>
  <c r="BS4142" i="10"/>
  <c r="BR4142" i="10"/>
  <c r="BS4141" i="10"/>
  <c r="BR4141" i="10"/>
  <c r="BS4140" i="10"/>
  <c r="BR4140" i="10"/>
  <c r="BS4139" i="10"/>
  <c r="BR4139" i="10"/>
  <c r="BS4138" i="10"/>
  <c r="BR4138" i="10"/>
  <c r="BS4137" i="10"/>
  <c r="BR4137" i="10"/>
  <c r="BS4136" i="10"/>
  <c r="BR4136" i="10"/>
  <c r="BS4135" i="10"/>
  <c r="BR4135" i="10"/>
  <c r="BS4134" i="10"/>
  <c r="BR4134" i="10"/>
  <c r="BS4133" i="10"/>
  <c r="BR4133" i="10"/>
  <c r="BS4132" i="10"/>
  <c r="BR4132" i="10"/>
  <c r="BS4131" i="10"/>
  <c r="BR4131" i="10"/>
  <c r="BS4130" i="10"/>
  <c r="BR4130" i="10"/>
  <c r="BS4129" i="10"/>
  <c r="BR4129" i="10"/>
  <c r="BS4128" i="10"/>
  <c r="BR4128" i="10"/>
  <c r="BS4127" i="10"/>
  <c r="BR4127" i="10"/>
  <c r="BS4126" i="10"/>
  <c r="BR4126" i="10"/>
  <c r="BS4125" i="10"/>
  <c r="BR4125" i="10"/>
  <c r="BS4124" i="10"/>
  <c r="BR4124" i="10"/>
  <c r="BS4123" i="10"/>
  <c r="BR4123" i="10"/>
  <c r="BS4122" i="10"/>
  <c r="BR4122" i="10"/>
  <c r="BS4121" i="10"/>
  <c r="BR4121" i="10"/>
  <c r="BS4120" i="10"/>
  <c r="BR4120" i="10"/>
  <c r="BS4119" i="10"/>
  <c r="BR4119" i="10"/>
  <c r="BS4118" i="10"/>
  <c r="BR4118" i="10"/>
  <c r="BS4117" i="10"/>
  <c r="BR4117" i="10"/>
  <c r="BS4116" i="10"/>
  <c r="BR4116" i="10"/>
  <c r="BS4115" i="10"/>
  <c r="BR4115" i="10"/>
  <c r="BS4114" i="10"/>
  <c r="BR4114" i="10"/>
  <c r="BS4113" i="10"/>
  <c r="BR4113" i="10"/>
  <c r="BS4112" i="10"/>
  <c r="BR4112" i="10"/>
  <c r="BS4111" i="10"/>
  <c r="BR4111" i="10"/>
  <c r="BS4110" i="10"/>
  <c r="BR4110" i="10"/>
  <c r="BS4109" i="10"/>
  <c r="BR4109" i="10"/>
  <c r="BS4108" i="10"/>
  <c r="BR4108" i="10"/>
  <c r="BS4107" i="10"/>
  <c r="BR4107" i="10"/>
  <c r="BS4106" i="10"/>
  <c r="BR4106" i="10"/>
  <c r="BS4105" i="10"/>
  <c r="BR4105" i="10"/>
  <c r="BS4104" i="10"/>
  <c r="BR4104" i="10"/>
  <c r="BS4103" i="10"/>
  <c r="BR4103" i="10"/>
  <c r="BS4102" i="10"/>
  <c r="BR4102" i="10"/>
  <c r="BS4101" i="10"/>
  <c r="BR4101" i="10"/>
  <c r="BS4100" i="10"/>
  <c r="BR4100" i="10"/>
  <c r="BS4099" i="10"/>
  <c r="BR4099" i="10"/>
  <c r="BS4098" i="10"/>
  <c r="BR4098" i="10"/>
  <c r="BS4097" i="10"/>
  <c r="BR4097" i="10"/>
  <c r="BS4096" i="10"/>
  <c r="BR4096" i="10"/>
  <c r="BS4095" i="10"/>
  <c r="BR4095" i="10"/>
  <c r="BS4094" i="10"/>
  <c r="BR4094" i="10"/>
  <c r="BS4093" i="10"/>
  <c r="BR4093" i="10"/>
  <c r="BS4092" i="10"/>
  <c r="BR4092" i="10"/>
  <c r="BS4091" i="10"/>
  <c r="BR4091" i="10"/>
  <c r="BS4090" i="10"/>
  <c r="BR4090" i="10"/>
  <c r="BS4089" i="10"/>
  <c r="BR4089" i="10"/>
  <c r="BS4088" i="10"/>
  <c r="BR4088" i="10"/>
  <c r="BS4087" i="10"/>
  <c r="BR4087" i="10"/>
  <c r="BS4086" i="10"/>
  <c r="BR4086" i="10"/>
  <c r="BS4085" i="10"/>
  <c r="BR4085" i="10"/>
  <c r="BS4084" i="10"/>
  <c r="BR4084" i="10"/>
  <c r="BS4083" i="10"/>
  <c r="BR4083" i="10"/>
  <c r="BS4082" i="10"/>
  <c r="BR4082" i="10"/>
  <c r="BS4081" i="10"/>
  <c r="BR4081" i="10"/>
  <c r="BS4080" i="10"/>
  <c r="BR4080" i="10"/>
  <c r="BS4079" i="10"/>
  <c r="BR4079" i="10"/>
  <c r="BS4078" i="10"/>
  <c r="BR4078" i="10"/>
  <c r="BS4077" i="10"/>
  <c r="BR4077" i="10"/>
  <c r="BS4076" i="10"/>
  <c r="BR4076" i="10"/>
  <c r="BS4075" i="10"/>
  <c r="BR4075" i="10"/>
  <c r="BS4074" i="10"/>
  <c r="BR4074" i="10"/>
  <c r="BS4073" i="10"/>
  <c r="BR4073" i="10"/>
  <c r="BS4072" i="10"/>
  <c r="BR4072" i="10"/>
  <c r="BS4071" i="10"/>
  <c r="BR4071" i="10"/>
  <c r="BS4070" i="10"/>
  <c r="BR4070" i="10"/>
  <c r="BS4069" i="10"/>
  <c r="BR4069" i="10"/>
  <c r="BS4068" i="10"/>
  <c r="BR4068" i="10"/>
  <c r="BS4067" i="10"/>
  <c r="BR4067" i="10"/>
  <c r="BS4066" i="10"/>
  <c r="BR4066" i="10"/>
  <c r="BS4065" i="10"/>
  <c r="BR4065" i="10"/>
  <c r="BS4064" i="10"/>
  <c r="BR4064" i="10"/>
  <c r="BS4063" i="10"/>
  <c r="BR4063" i="10"/>
  <c r="BS4062" i="10"/>
  <c r="BR4062" i="10"/>
  <c r="BS4061" i="10"/>
  <c r="BR4061" i="10"/>
  <c r="BS4060" i="10"/>
  <c r="BR4060" i="10"/>
  <c r="BS4059" i="10"/>
  <c r="BR4059" i="10"/>
  <c r="BS4058" i="10"/>
  <c r="BR4058" i="10"/>
  <c r="BS4057" i="10"/>
  <c r="BR4057" i="10"/>
  <c r="BS4056" i="10"/>
  <c r="BR4056" i="10"/>
  <c r="BS4055" i="10"/>
  <c r="BR4055" i="10"/>
  <c r="BS4054" i="10"/>
  <c r="BR4054" i="10"/>
  <c r="BS4053" i="10"/>
  <c r="BR4053" i="10"/>
  <c r="BS4052" i="10"/>
  <c r="BR4052" i="10"/>
  <c r="BS4051" i="10"/>
  <c r="BR4051" i="10"/>
  <c r="BS4050" i="10"/>
  <c r="BR4050" i="10"/>
  <c r="BS4049" i="10"/>
  <c r="BR4049" i="10"/>
  <c r="BS4048" i="10"/>
  <c r="BR4048" i="10"/>
  <c r="BS4047" i="10"/>
  <c r="BR4047" i="10"/>
  <c r="BS4046" i="10"/>
  <c r="BR4046" i="10"/>
  <c r="BS4045" i="10"/>
  <c r="BR4045" i="10"/>
  <c r="BS4044" i="10"/>
  <c r="BR4044" i="10"/>
  <c r="BS4043" i="10"/>
  <c r="BR4043" i="10"/>
  <c r="BS4042" i="10"/>
  <c r="BR4042" i="10"/>
  <c r="BS4041" i="10"/>
  <c r="BR4041" i="10"/>
  <c r="BS4040" i="10"/>
  <c r="BR4040" i="10"/>
  <c r="BS4039" i="10"/>
  <c r="BR4039" i="10"/>
  <c r="BS4038" i="10"/>
  <c r="BR4038" i="10"/>
  <c r="BS4037" i="10"/>
  <c r="BR4037" i="10"/>
  <c r="BS4036" i="10"/>
  <c r="BR4036" i="10"/>
  <c r="BS4035" i="10"/>
  <c r="BR4035" i="10"/>
  <c r="BS4034" i="10"/>
  <c r="BR4034" i="10"/>
  <c r="BS4033" i="10"/>
  <c r="BR4033" i="10"/>
  <c r="BS4032" i="10"/>
  <c r="BR4032" i="10"/>
  <c r="BS4031" i="10"/>
  <c r="BR4031" i="10"/>
  <c r="BS4030" i="10"/>
  <c r="BR4030" i="10"/>
  <c r="BS4029" i="10"/>
  <c r="BR4029" i="10"/>
  <c r="BS4028" i="10"/>
  <c r="BR4028" i="10"/>
  <c r="BS4027" i="10"/>
  <c r="BR4027" i="10"/>
  <c r="BS4026" i="10"/>
  <c r="BR4026" i="10"/>
  <c r="BS4025" i="10"/>
  <c r="BR4025" i="10"/>
  <c r="BS4024" i="10"/>
  <c r="BR4024" i="10"/>
  <c r="BS4023" i="10"/>
  <c r="BR4023" i="10"/>
  <c r="BS4022" i="10"/>
  <c r="BR4022" i="10"/>
  <c r="BS4021" i="10"/>
  <c r="BR4021" i="10"/>
  <c r="BS4020" i="10"/>
  <c r="BR4020" i="10"/>
  <c r="BS4019" i="10"/>
  <c r="BR4019" i="10"/>
  <c r="BS4018" i="10"/>
  <c r="BR4018" i="10"/>
  <c r="BS4017" i="10"/>
  <c r="BR4017" i="10"/>
  <c r="BS4016" i="10"/>
  <c r="BR4016" i="10"/>
  <c r="BS4015" i="10"/>
  <c r="BR4015" i="10"/>
  <c r="BS4014" i="10"/>
  <c r="BR4014" i="10"/>
  <c r="BS4013" i="10"/>
  <c r="BR4013" i="10"/>
  <c r="BS4012" i="10"/>
  <c r="BR4012" i="10"/>
  <c r="BS4011" i="10"/>
  <c r="BR4011" i="10"/>
  <c r="BS4010" i="10"/>
  <c r="BR4010" i="10"/>
  <c r="BS4009" i="10"/>
  <c r="BR4009" i="10"/>
  <c r="BS4008" i="10"/>
  <c r="BR4008" i="10"/>
  <c r="BS4007" i="10"/>
  <c r="BR4007" i="10"/>
  <c r="BS4006" i="10"/>
  <c r="BR4006" i="10"/>
  <c r="BS4005" i="10"/>
  <c r="BR4005" i="10"/>
  <c r="BS4004" i="10"/>
  <c r="BR4004" i="10"/>
  <c r="BS4003" i="10"/>
  <c r="BR4003" i="10"/>
  <c r="BS4002" i="10"/>
  <c r="BR4002" i="10"/>
  <c r="BS4001" i="10"/>
  <c r="BR4001" i="10"/>
  <c r="BS4000" i="10"/>
  <c r="BR4000" i="10"/>
  <c r="BS3999" i="10"/>
  <c r="BR3999" i="10"/>
  <c r="BS3998" i="10"/>
  <c r="BR3998" i="10"/>
  <c r="BS3997" i="10"/>
  <c r="BR3997" i="10"/>
  <c r="BS3996" i="10"/>
  <c r="BR3996" i="10"/>
  <c r="BS3995" i="10"/>
  <c r="BR3995" i="10"/>
  <c r="BS3994" i="10"/>
  <c r="BR3994" i="10"/>
  <c r="BS3993" i="10"/>
  <c r="BR3993" i="10"/>
  <c r="BS3992" i="10"/>
  <c r="BR3992" i="10"/>
  <c r="BS3991" i="10"/>
  <c r="BR3991" i="10"/>
  <c r="BS3990" i="10"/>
  <c r="BR3990" i="10"/>
  <c r="BS3989" i="10"/>
  <c r="BR3989" i="10"/>
  <c r="BS3988" i="10"/>
  <c r="BR3988" i="10"/>
  <c r="BS3987" i="10"/>
  <c r="BR3987" i="10"/>
  <c r="BS3986" i="10"/>
  <c r="BR3986" i="10"/>
  <c r="BS3985" i="10"/>
  <c r="BR3985" i="10"/>
  <c r="BS3984" i="10"/>
  <c r="BR3984" i="10"/>
  <c r="BS3983" i="10"/>
  <c r="BR3983" i="10"/>
  <c r="BS3982" i="10"/>
  <c r="BR3982" i="10"/>
  <c r="BS3981" i="10"/>
  <c r="BR3981" i="10"/>
  <c r="BS3980" i="10"/>
  <c r="BR3980" i="10"/>
  <c r="BS3979" i="10"/>
  <c r="BR3979" i="10"/>
  <c r="BS3978" i="10"/>
  <c r="BR3978" i="10"/>
  <c r="BS3977" i="10"/>
  <c r="BR3977" i="10"/>
  <c r="BS3976" i="10"/>
  <c r="BR3976" i="10"/>
  <c r="BS3975" i="10"/>
  <c r="BR3975" i="10"/>
  <c r="BS3974" i="10"/>
  <c r="BR3974" i="10"/>
  <c r="BS3973" i="10"/>
  <c r="BR3973" i="10"/>
  <c r="BS3972" i="10"/>
  <c r="BR3972" i="10"/>
  <c r="BS3971" i="10"/>
  <c r="BR3971" i="10"/>
  <c r="BS3970" i="10"/>
  <c r="BR3970" i="10"/>
  <c r="BS3969" i="10"/>
  <c r="BR3969" i="10"/>
  <c r="BS3968" i="10"/>
  <c r="BR3968" i="10"/>
  <c r="BS3967" i="10"/>
  <c r="BR3967" i="10"/>
  <c r="BS3966" i="10"/>
  <c r="BR3966" i="10"/>
  <c r="BS3965" i="10"/>
  <c r="BR3965" i="10"/>
  <c r="BS3964" i="10"/>
  <c r="BR3964" i="10"/>
  <c r="BS3963" i="10"/>
  <c r="BR3963" i="10"/>
  <c r="BS3962" i="10"/>
  <c r="BR3962" i="10"/>
  <c r="BS3961" i="10"/>
  <c r="BR3961" i="10"/>
  <c r="BS3960" i="10"/>
  <c r="BR3960" i="10"/>
  <c r="BS3959" i="10"/>
  <c r="BR3959" i="10"/>
  <c r="BS3958" i="10"/>
  <c r="BR3958" i="10"/>
  <c r="BS3957" i="10"/>
  <c r="BR3957" i="10"/>
  <c r="BS3956" i="10"/>
  <c r="BR3956" i="10"/>
  <c r="BS3955" i="10"/>
  <c r="BR3955" i="10"/>
  <c r="BS3954" i="10"/>
  <c r="BR3954" i="10"/>
  <c r="BS3953" i="10"/>
  <c r="BR3953" i="10"/>
  <c r="BS3952" i="10"/>
  <c r="BR3952" i="10"/>
  <c r="BS3951" i="10"/>
  <c r="BR3951" i="10"/>
  <c r="BS3950" i="10"/>
  <c r="BR3950" i="10"/>
  <c r="BS3949" i="10"/>
  <c r="BR3949" i="10"/>
  <c r="BS3948" i="10"/>
  <c r="BR3948" i="10"/>
  <c r="BS3947" i="10"/>
  <c r="BR3947" i="10"/>
  <c r="BS3946" i="10"/>
  <c r="BR3946" i="10"/>
  <c r="BS3945" i="10"/>
  <c r="BR3945" i="10"/>
  <c r="BS3944" i="10"/>
  <c r="BR3944" i="10"/>
  <c r="BS3943" i="10"/>
  <c r="BR3943" i="10"/>
  <c r="BS3942" i="10"/>
  <c r="BR3942" i="10"/>
  <c r="BS3941" i="10"/>
  <c r="BR3941" i="10"/>
  <c r="BS3940" i="10"/>
  <c r="BR3940" i="10"/>
  <c r="BS3939" i="10"/>
  <c r="BR3939" i="10"/>
  <c r="BS3938" i="10"/>
  <c r="BR3938" i="10"/>
  <c r="BS3937" i="10"/>
  <c r="BR3937" i="10"/>
  <c r="BS3936" i="10"/>
  <c r="BR3936" i="10"/>
  <c r="BS3935" i="10"/>
  <c r="BR3935" i="10"/>
  <c r="BS3934" i="10"/>
  <c r="BR3934" i="10"/>
  <c r="BS3933" i="10"/>
  <c r="BR3933" i="10"/>
  <c r="BS3932" i="10"/>
  <c r="BR3932" i="10"/>
  <c r="BS3931" i="10"/>
  <c r="BR3931" i="10"/>
  <c r="BS3930" i="10"/>
  <c r="BR3930" i="10"/>
  <c r="BS3929" i="10"/>
  <c r="BR3929" i="10"/>
  <c r="BS3928" i="10"/>
  <c r="BR3928" i="10"/>
  <c r="BS3927" i="10"/>
  <c r="BR3927" i="10"/>
  <c r="BS3926" i="10"/>
  <c r="BR3926" i="10"/>
  <c r="BS3925" i="10"/>
  <c r="BR3925" i="10"/>
  <c r="BS3924" i="10"/>
  <c r="BR3924" i="10"/>
  <c r="BS3923" i="10"/>
  <c r="BR3923" i="10"/>
  <c r="BS3922" i="10"/>
  <c r="BR3922" i="10"/>
  <c r="BS3921" i="10"/>
  <c r="BR3921" i="10"/>
  <c r="BS3920" i="10"/>
  <c r="BR3920" i="10"/>
  <c r="BS3919" i="10"/>
  <c r="BR3919" i="10"/>
  <c r="BS3918" i="10"/>
  <c r="BR3918" i="10"/>
  <c r="BS3917" i="10"/>
  <c r="BR3917" i="10"/>
  <c r="BS3916" i="10"/>
  <c r="BR3916" i="10"/>
  <c r="BS3915" i="10"/>
  <c r="BR3915" i="10"/>
  <c r="BS3914" i="10"/>
  <c r="BR3914" i="10"/>
  <c r="BS3913" i="10"/>
  <c r="BR3913" i="10"/>
  <c r="BS3912" i="10"/>
  <c r="BR3912" i="10"/>
  <c r="BS3911" i="10"/>
  <c r="BR3911" i="10"/>
  <c r="BS3910" i="10"/>
  <c r="BR3910" i="10"/>
  <c r="BS3909" i="10"/>
  <c r="BR3909" i="10"/>
  <c r="BS3908" i="10"/>
  <c r="BR3908" i="10"/>
  <c r="BS3907" i="10"/>
  <c r="BR3907" i="10"/>
  <c r="BS3906" i="10"/>
  <c r="BR3906" i="10"/>
  <c r="BS3905" i="10"/>
  <c r="BR3905" i="10"/>
  <c r="BS3904" i="10"/>
  <c r="BR3904" i="10"/>
  <c r="BS3903" i="10"/>
  <c r="BR3903" i="10"/>
  <c r="BS3902" i="10"/>
  <c r="BR3902" i="10"/>
  <c r="BS3901" i="10"/>
  <c r="BR3901" i="10"/>
  <c r="BS3900" i="10"/>
  <c r="BR3900" i="10"/>
  <c r="BS3899" i="10"/>
  <c r="BR3899" i="10"/>
  <c r="BS3898" i="10"/>
  <c r="BR3898" i="10"/>
  <c r="BS3897" i="10"/>
  <c r="BR3897" i="10"/>
  <c r="BS3896" i="10"/>
  <c r="BR3896" i="10"/>
  <c r="BS3895" i="10"/>
  <c r="BR3895" i="10"/>
  <c r="BS3894" i="10"/>
  <c r="BR3894" i="10"/>
  <c r="BS3893" i="10"/>
  <c r="BR3893" i="10"/>
  <c r="BS3892" i="10"/>
  <c r="BR3892" i="10"/>
  <c r="BS3891" i="10"/>
  <c r="BR3891" i="10"/>
  <c r="BS3890" i="10"/>
  <c r="BR3890" i="10"/>
  <c r="BS3889" i="10"/>
  <c r="BR3889" i="10"/>
  <c r="BS3888" i="10"/>
  <c r="BR3888" i="10"/>
  <c r="BS3887" i="10"/>
  <c r="BR3887" i="10"/>
  <c r="BS3886" i="10"/>
  <c r="BR3886" i="10"/>
  <c r="BS3885" i="10"/>
  <c r="BR3885" i="10"/>
  <c r="BS3884" i="10"/>
  <c r="BR3884" i="10"/>
  <c r="BS3883" i="10"/>
  <c r="BR3883" i="10"/>
  <c r="BS3882" i="10"/>
  <c r="BR3882" i="10"/>
  <c r="BS3881" i="10"/>
  <c r="BR3881" i="10"/>
  <c r="BS3880" i="10"/>
  <c r="BR3880" i="10"/>
  <c r="BS3879" i="10"/>
  <c r="BR3879" i="10"/>
  <c r="BS3878" i="10"/>
  <c r="BR3878" i="10"/>
  <c r="BS3877" i="10"/>
  <c r="BR3877" i="10"/>
  <c r="BS3876" i="10"/>
  <c r="BR3876" i="10"/>
  <c r="BS3875" i="10"/>
  <c r="BR3875" i="10"/>
  <c r="BS3874" i="10"/>
  <c r="BR3874" i="10"/>
  <c r="BS3873" i="10"/>
  <c r="BR3873" i="10"/>
  <c r="BS3872" i="10"/>
  <c r="BR3872" i="10"/>
  <c r="BS3871" i="10"/>
  <c r="BR3871" i="10"/>
  <c r="BS3870" i="10"/>
  <c r="BR3870" i="10"/>
  <c r="BS3869" i="10"/>
  <c r="BR3869" i="10"/>
  <c r="BS3868" i="10"/>
  <c r="BR3868" i="10"/>
  <c r="BS3867" i="10"/>
  <c r="BR3867" i="10"/>
  <c r="BS3866" i="10"/>
  <c r="BR3866" i="10"/>
  <c r="BS3865" i="10"/>
  <c r="BR3865" i="10"/>
  <c r="BS3864" i="10"/>
  <c r="BR3864" i="10"/>
  <c r="BS3863" i="10"/>
  <c r="BR3863" i="10"/>
  <c r="BS3862" i="10"/>
  <c r="BR3862" i="10"/>
  <c r="BS3861" i="10"/>
  <c r="BR3861" i="10"/>
  <c r="BS3860" i="10"/>
  <c r="BR3860" i="10"/>
  <c r="BS3859" i="10"/>
  <c r="BR3859" i="10"/>
  <c r="BS3858" i="10"/>
  <c r="BR3858" i="10"/>
  <c r="BS3857" i="10"/>
  <c r="BR3857" i="10"/>
  <c r="BS3856" i="10"/>
  <c r="BR3856" i="10"/>
  <c r="BS3855" i="10"/>
  <c r="BR3855" i="10"/>
  <c r="BS3854" i="10"/>
  <c r="BR3854" i="10"/>
  <c r="BS3853" i="10"/>
  <c r="BR3853" i="10"/>
  <c r="BS3852" i="10"/>
  <c r="BR3852" i="10"/>
  <c r="BS3851" i="10"/>
  <c r="BR3851" i="10"/>
  <c r="BS3850" i="10"/>
  <c r="BR3850" i="10"/>
  <c r="BS3849" i="10"/>
  <c r="BR3849" i="10"/>
  <c r="BS3848" i="10"/>
  <c r="BR3848" i="10"/>
  <c r="BS3847" i="10"/>
  <c r="BR3847" i="10"/>
  <c r="BS3846" i="10"/>
  <c r="BR3846" i="10"/>
  <c r="BS3845" i="10"/>
  <c r="BR3845" i="10"/>
  <c r="BS3844" i="10"/>
  <c r="BR3844" i="10"/>
  <c r="BS3843" i="10"/>
  <c r="BR3843" i="10"/>
  <c r="BS3842" i="10"/>
  <c r="BR3842" i="10"/>
  <c r="BS3841" i="10"/>
  <c r="BR3841" i="10"/>
  <c r="BS3840" i="10"/>
  <c r="BR3840" i="10"/>
  <c r="BS3839" i="10"/>
  <c r="BR3839" i="10"/>
  <c r="BS3838" i="10"/>
  <c r="BR3838" i="10"/>
  <c r="BS3837" i="10"/>
  <c r="BR3837" i="10"/>
  <c r="BS3836" i="10"/>
  <c r="BR3836" i="10"/>
  <c r="BS3835" i="10"/>
  <c r="BR3835" i="10"/>
  <c r="BS3834" i="10"/>
  <c r="BR3834" i="10"/>
  <c r="BS3833" i="10"/>
  <c r="BR3833" i="10"/>
  <c r="BS3832" i="10"/>
  <c r="BR3832" i="10"/>
  <c r="BS3831" i="10"/>
  <c r="BR3831" i="10"/>
  <c r="BS3830" i="10"/>
  <c r="BR3830" i="10"/>
  <c r="BS3829" i="10"/>
  <c r="BR3829" i="10"/>
  <c r="BS3828" i="10"/>
  <c r="BR3828" i="10"/>
  <c r="BS3827" i="10"/>
  <c r="BR3827" i="10"/>
  <c r="BS3826" i="10"/>
  <c r="BR3826" i="10"/>
  <c r="BS3825" i="10"/>
  <c r="BR3825" i="10"/>
  <c r="BS3824" i="10"/>
  <c r="BR3824" i="10"/>
  <c r="BS3823" i="10"/>
  <c r="BR3823" i="10"/>
  <c r="BS3822" i="10"/>
  <c r="BR3822" i="10"/>
  <c r="BS3821" i="10"/>
  <c r="BR3821" i="10"/>
  <c r="BS3820" i="10"/>
  <c r="BR3820" i="10"/>
  <c r="BS3819" i="10"/>
  <c r="BR3819" i="10"/>
  <c r="BS3818" i="10"/>
  <c r="BR3818" i="10"/>
  <c r="BS3817" i="10"/>
  <c r="BR3817" i="10"/>
  <c r="BS3816" i="10"/>
  <c r="BR3816" i="10"/>
  <c r="BS3815" i="10"/>
  <c r="BR3815" i="10"/>
  <c r="BS3814" i="10"/>
  <c r="BR3814" i="10"/>
  <c r="BS3813" i="10"/>
  <c r="BR3813" i="10"/>
  <c r="BS3812" i="10"/>
  <c r="BR3812" i="10"/>
  <c r="BS3811" i="10"/>
  <c r="BR3811" i="10"/>
  <c r="BS3810" i="10"/>
  <c r="BR3810" i="10"/>
  <c r="BS3809" i="10"/>
  <c r="BR3809" i="10"/>
  <c r="BS3808" i="10"/>
  <c r="BR3808" i="10"/>
  <c r="BS3807" i="10"/>
  <c r="BR3807" i="10"/>
  <c r="BS3806" i="10"/>
  <c r="BR3806" i="10"/>
  <c r="BS3805" i="10"/>
  <c r="BR3805" i="10"/>
  <c r="BS3804" i="10"/>
  <c r="BR3804" i="10"/>
  <c r="BS3803" i="10"/>
  <c r="BR3803" i="10"/>
  <c r="BS3802" i="10"/>
  <c r="BR3802" i="10"/>
  <c r="BS3801" i="10"/>
  <c r="BR3801" i="10"/>
  <c r="BS3800" i="10"/>
  <c r="BR3800" i="10"/>
  <c r="BS3799" i="10"/>
  <c r="BR3799" i="10"/>
  <c r="BS3798" i="10"/>
  <c r="BR3798" i="10"/>
  <c r="BS3797" i="10"/>
  <c r="BR3797" i="10"/>
  <c r="BS3796" i="10"/>
  <c r="BR3796" i="10"/>
  <c r="BS3795" i="10"/>
  <c r="BR3795" i="10"/>
  <c r="BS3794" i="10"/>
  <c r="BR3794" i="10"/>
  <c r="BS3793" i="10"/>
  <c r="BR3793" i="10"/>
  <c r="BS3792" i="10"/>
  <c r="BR3792" i="10"/>
  <c r="BS3791" i="10"/>
  <c r="BR3791" i="10"/>
  <c r="BS3790" i="10"/>
  <c r="BR3790" i="10"/>
  <c r="BS3789" i="10"/>
  <c r="BR3789" i="10"/>
  <c r="BS3788" i="10"/>
  <c r="BR3788" i="10"/>
  <c r="BS3787" i="10"/>
  <c r="BR3787" i="10"/>
  <c r="BS3786" i="10"/>
  <c r="BR3786" i="10"/>
  <c r="BS3785" i="10"/>
  <c r="BR3785" i="10"/>
  <c r="BS3784" i="10"/>
  <c r="BR3784" i="10"/>
  <c r="BS3783" i="10"/>
  <c r="BR3783" i="10"/>
  <c r="BS3782" i="10"/>
  <c r="BR3782" i="10"/>
  <c r="BS3781" i="10"/>
  <c r="BR3781" i="10"/>
  <c r="BS3780" i="10"/>
  <c r="BR3780" i="10"/>
  <c r="BS3779" i="10"/>
  <c r="BR3779" i="10"/>
  <c r="BS3778" i="10"/>
  <c r="BR3778" i="10"/>
  <c r="BS3777" i="10"/>
  <c r="BR3777" i="10"/>
  <c r="BS3776" i="10"/>
  <c r="BR3776" i="10"/>
  <c r="BS3775" i="10"/>
  <c r="BR3775" i="10"/>
  <c r="BS3774" i="10"/>
  <c r="BR3774" i="10"/>
  <c r="BS3773" i="10"/>
  <c r="BR3773" i="10"/>
  <c r="BS3772" i="10"/>
  <c r="BR3772" i="10"/>
  <c r="BS3771" i="10"/>
  <c r="BR3771" i="10"/>
  <c r="BS3770" i="10"/>
  <c r="BR3770" i="10"/>
  <c r="BS3769" i="10"/>
  <c r="BR3769" i="10"/>
  <c r="BS3768" i="10"/>
  <c r="BR3768" i="10"/>
  <c r="BS3767" i="10"/>
  <c r="BR3767" i="10"/>
  <c r="BS3766" i="10"/>
  <c r="BR3766" i="10"/>
  <c r="BS3765" i="10"/>
  <c r="BR3765" i="10"/>
  <c r="BS3764" i="10"/>
  <c r="BR3764" i="10"/>
  <c r="BS3763" i="10"/>
  <c r="BR3763" i="10"/>
  <c r="BS3762" i="10"/>
  <c r="BR3762" i="10"/>
  <c r="BS3761" i="10"/>
  <c r="BR3761" i="10"/>
  <c r="BS3760" i="10"/>
  <c r="BR3760" i="10"/>
  <c r="BS3759" i="10"/>
  <c r="BR3759" i="10"/>
  <c r="BS3758" i="10"/>
  <c r="BR3758" i="10"/>
  <c r="BS3757" i="10"/>
  <c r="BR3757" i="10"/>
  <c r="BS3756" i="10"/>
  <c r="BR3756" i="10"/>
  <c r="BS3755" i="10"/>
  <c r="BR3755" i="10"/>
  <c r="BS3754" i="10"/>
  <c r="BR3754" i="10"/>
  <c r="BS3753" i="10"/>
  <c r="BR3753" i="10"/>
  <c r="BS3752" i="10"/>
  <c r="BR3752" i="10"/>
  <c r="BS3751" i="10"/>
  <c r="BR3751" i="10"/>
  <c r="BS3750" i="10"/>
  <c r="BR3750" i="10"/>
  <c r="BS3749" i="10"/>
  <c r="BR3749" i="10"/>
  <c r="BS3748" i="10"/>
  <c r="BR3748" i="10"/>
  <c r="BS3747" i="10"/>
  <c r="BR3747" i="10"/>
  <c r="BS3746" i="10"/>
  <c r="BR3746" i="10"/>
  <c r="BS3745" i="10"/>
  <c r="BR3745" i="10"/>
  <c r="BS3744" i="10"/>
  <c r="BR3744" i="10"/>
  <c r="BS3743" i="10"/>
  <c r="BR3743" i="10"/>
  <c r="BS3742" i="10"/>
  <c r="BR3742" i="10"/>
  <c r="BS3741" i="10"/>
  <c r="BR3741" i="10"/>
  <c r="BS3740" i="10"/>
  <c r="BR3740" i="10"/>
  <c r="BS3739" i="10"/>
  <c r="BR3739" i="10"/>
  <c r="BS3738" i="10"/>
  <c r="BR3738" i="10"/>
  <c r="BS3737" i="10"/>
  <c r="BR3737" i="10"/>
  <c r="BS3736" i="10"/>
  <c r="BR3736" i="10"/>
  <c r="BS3735" i="10"/>
  <c r="BR3735" i="10"/>
  <c r="BS3734" i="10"/>
  <c r="BR3734" i="10"/>
  <c r="BS3733" i="10"/>
  <c r="BR3733" i="10"/>
  <c r="BS3732" i="10"/>
  <c r="BR3732" i="10"/>
  <c r="BS3731" i="10"/>
  <c r="BR3731" i="10"/>
  <c r="BS3730" i="10"/>
  <c r="BR3730" i="10"/>
  <c r="BS3729" i="10"/>
  <c r="BR3729" i="10"/>
  <c r="BS3728" i="10"/>
  <c r="BR3728" i="10"/>
  <c r="BS3727" i="10"/>
  <c r="BR3727" i="10"/>
  <c r="BS3726" i="10"/>
  <c r="BR3726" i="10"/>
  <c r="BS3725" i="10"/>
  <c r="BR3725" i="10"/>
  <c r="BS3724" i="10"/>
  <c r="BR3724" i="10"/>
  <c r="BS3723" i="10"/>
  <c r="BR3723" i="10"/>
  <c r="BS3722" i="10"/>
  <c r="BR3722" i="10"/>
  <c r="BS3721" i="10"/>
  <c r="BR3721" i="10"/>
  <c r="BS3720" i="10"/>
  <c r="BR3720" i="10"/>
  <c r="BS3719" i="10"/>
  <c r="BR3719" i="10"/>
  <c r="BS3718" i="10"/>
  <c r="BR3718" i="10"/>
  <c r="BS3717" i="10"/>
  <c r="BR3717" i="10"/>
  <c r="BS3716" i="10"/>
  <c r="BR3716" i="10"/>
  <c r="BS3715" i="10"/>
  <c r="BR3715" i="10"/>
  <c r="BS3714" i="10"/>
  <c r="BR3714" i="10"/>
  <c r="BS3713" i="10"/>
  <c r="BR3713" i="10"/>
  <c r="BS3712" i="10"/>
  <c r="BR3712" i="10"/>
  <c r="BS3711" i="10"/>
  <c r="BR3711" i="10"/>
  <c r="BS3710" i="10"/>
  <c r="BR3710" i="10"/>
  <c r="BS3709" i="10"/>
  <c r="BR3709" i="10"/>
  <c r="BS3708" i="10"/>
  <c r="BR3708" i="10"/>
  <c r="BS3707" i="10"/>
  <c r="BR3707" i="10"/>
  <c r="BS3706" i="10"/>
  <c r="BR3706" i="10"/>
  <c r="BS3705" i="10"/>
  <c r="BR3705" i="10"/>
  <c r="BS3704" i="10"/>
  <c r="BR3704" i="10"/>
  <c r="BS3703" i="10"/>
  <c r="BR3703" i="10"/>
  <c r="BS3702" i="10"/>
  <c r="BR3702" i="10"/>
  <c r="BS3701" i="10"/>
  <c r="BR3701" i="10"/>
  <c r="BS3700" i="10"/>
  <c r="BR3700" i="10"/>
  <c r="BS3699" i="10"/>
  <c r="BR3699" i="10"/>
  <c r="BS3698" i="10"/>
  <c r="BR3698" i="10"/>
  <c r="BS3697" i="10"/>
  <c r="BR3697" i="10"/>
  <c r="BS3696" i="10"/>
  <c r="BR3696" i="10"/>
  <c r="BS3695" i="10"/>
  <c r="BR3695" i="10"/>
  <c r="BS3694" i="10"/>
  <c r="BR3694" i="10"/>
  <c r="BS3693" i="10"/>
  <c r="BR3693" i="10"/>
  <c r="BS3692" i="10"/>
  <c r="BR3692" i="10"/>
  <c r="BS3691" i="10"/>
  <c r="BR3691" i="10"/>
  <c r="BS3690" i="10"/>
  <c r="BR3690" i="10"/>
  <c r="BS3689" i="10"/>
  <c r="BR3689" i="10"/>
  <c r="BS3688" i="10"/>
  <c r="BR3688" i="10"/>
  <c r="BS3687" i="10"/>
  <c r="BR3687" i="10"/>
  <c r="BS3686" i="10"/>
  <c r="BR3686" i="10"/>
  <c r="BS3685" i="10"/>
  <c r="BR3685" i="10"/>
  <c r="BS3684" i="10"/>
  <c r="BR3684" i="10"/>
  <c r="BS3683" i="10"/>
  <c r="BR3683" i="10"/>
  <c r="BS3682" i="10"/>
  <c r="BR3682" i="10"/>
  <c r="BS3681" i="10"/>
  <c r="BR3681" i="10"/>
  <c r="BS3680" i="10"/>
  <c r="BR3680" i="10"/>
  <c r="BS3679" i="10"/>
  <c r="BR3679" i="10"/>
  <c r="BS3678" i="10"/>
  <c r="BR3678" i="10"/>
  <c r="BS3677" i="10"/>
  <c r="BR3677" i="10"/>
  <c r="BS3676" i="10"/>
  <c r="BR3676" i="10"/>
  <c r="BS3675" i="10"/>
  <c r="BR3675" i="10"/>
  <c r="BS3674" i="10"/>
  <c r="BR3674" i="10"/>
  <c r="BS3673" i="10"/>
  <c r="BR3673" i="10"/>
  <c r="BS3672" i="10"/>
  <c r="BR3672" i="10"/>
  <c r="BS3671" i="10"/>
  <c r="BR3671" i="10"/>
  <c r="BS3670" i="10"/>
  <c r="BR3670" i="10"/>
  <c r="BS3669" i="10"/>
  <c r="BR3669" i="10"/>
  <c r="BS3668" i="10"/>
  <c r="BR3668" i="10"/>
  <c r="BS3667" i="10"/>
  <c r="BR3667" i="10"/>
  <c r="BS3666" i="10"/>
  <c r="BR3666" i="10"/>
  <c r="BS3665" i="10"/>
  <c r="BR3665" i="10"/>
  <c r="BS3664" i="10"/>
  <c r="BR3664" i="10"/>
  <c r="BS3663" i="10"/>
  <c r="BR3663" i="10"/>
  <c r="BS3662" i="10"/>
  <c r="BR3662" i="10"/>
  <c r="BS3661" i="10"/>
  <c r="BR3661" i="10"/>
  <c r="BS3660" i="10"/>
  <c r="BR3660" i="10"/>
  <c r="BS3659" i="10"/>
  <c r="BR3659" i="10"/>
  <c r="BS3658" i="10"/>
  <c r="BR3658" i="10"/>
  <c r="BS3657" i="10"/>
  <c r="BR3657" i="10"/>
  <c r="BS3656" i="10"/>
  <c r="BR3656" i="10"/>
  <c r="BS3655" i="10"/>
  <c r="BR3655" i="10"/>
  <c r="BS3654" i="10"/>
  <c r="BR3654" i="10"/>
  <c r="BS3653" i="10"/>
  <c r="BR3653" i="10"/>
  <c r="BS3652" i="10"/>
  <c r="BR3652" i="10"/>
  <c r="BS3651" i="10"/>
  <c r="BR3651" i="10"/>
  <c r="BS3650" i="10"/>
  <c r="BR3650" i="10"/>
  <c r="BS3649" i="10"/>
  <c r="BR3649" i="10"/>
  <c r="BS3648" i="10"/>
  <c r="BR3648" i="10"/>
  <c r="BS3647" i="10"/>
  <c r="BR3647" i="10"/>
  <c r="BS3646" i="10"/>
  <c r="BR3646" i="10"/>
  <c r="BS3645" i="10"/>
  <c r="BR3645" i="10"/>
  <c r="BS3644" i="10"/>
  <c r="BR3644" i="10"/>
  <c r="BS3643" i="10"/>
  <c r="BR3643" i="10"/>
  <c r="BS3642" i="10"/>
  <c r="BR3642" i="10"/>
  <c r="BS3641" i="10"/>
  <c r="BR3641" i="10"/>
  <c r="BS3640" i="10"/>
  <c r="BR3640" i="10"/>
  <c r="BS3639" i="10"/>
  <c r="BR3639" i="10"/>
  <c r="BS3638" i="10"/>
  <c r="BR3638" i="10"/>
  <c r="BS3637" i="10"/>
  <c r="BR3637" i="10"/>
  <c r="BS3636" i="10"/>
  <c r="BR3636" i="10"/>
  <c r="BS3635" i="10"/>
  <c r="BR3635" i="10"/>
  <c r="BS3634" i="10"/>
  <c r="BR3634" i="10"/>
  <c r="BS3633" i="10"/>
  <c r="BR3633" i="10"/>
  <c r="BS3632" i="10"/>
  <c r="BR3632" i="10"/>
  <c r="BS3631" i="10"/>
  <c r="BR3631" i="10"/>
  <c r="BS3630" i="10"/>
  <c r="BR3630" i="10"/>
  <c r="BS3629" i="10"/>
  <c r="BR3629" i="10"/>
  <c r="BS3628" i="10"/>
  <c r="BR3628" i="10"/>
  <c r="BS3627" i="10"/>
  <c r="BR3627" i="10"/>
  <c r="BS3626" i="10"/>
  <c r="BR3626" i="10"/>
  <c r="BS3625" i="10"/>
  <c r="BR3625" i="10"/>
  <c r="BS3624" i="10"/>
  <c r="BR3624" i="10"/>
  <c r="BS3623" i="10"/>
  <c r="BR3623" i="10"/>
  <c r="BS3622" i="10"/>
  <c r="BR3622" i="10"/>
  <c r="BS3621" i="10"/>
  <c r="BR3621" i="10"/>
  <c r="BS3620" i="10"/>
  <c r="BR3620" i="10"/>
  <c r="BS3619" i="10"/>
  <c r="BR3619" i="10"/>
  <c r="BS3618" i="10"/>
  <c r="BR3618" i="10"/>
  <c r="BS3617" i="10"/>
  <c r="BR3617" i="10"/>
  <c r="BS3616" i="10"/>
  <c r="BR3616" i="10"/>
  <c r="BS3615" i="10"/>
  <c r="BR3615" i="10"/>
  <c r="BS3614" i="10"/>
  <c r="BR3614" i="10"/>
  <c r="BS3613" i="10"/>
  <c r="BR3613" i="10"/>
  <c r="BS3612" i="10"/>
  <c r="BR3612" i="10"/>
  <c r="BS3611" i="10"/>
  <c r="BR3611" i="10"/>
  <c r="BS3610" i="10"/>
  <c r="BR3610" i="10"/>
  <c r="BS3609" i="10"/>
  <c r="BR3609" i="10"/>
  <c r="BS3608" i="10"/>
  <c r="BR3608" i="10"/>
  <c r="BS3607" i="10"/>
  <c r="BR3607" i="10"/>
  <c r="BS3606" i="10"/>
  <c r="BR3606" i="10"/>
  <c r="BS3605" i="10"/>
  <c r="BR3605" i="10"/>
  <c r="BS3604" i="10"/>
  <c r="BR3604" i="10"/>
  <c r="BS3603" i="10"/>
  <c r="BR3603" i="10"/>
  <c r="BS3602" i="10"/>
  <c r="BR3602" i="10"/>
  <c r="BS3601" i="10"/>
  <c r="BR3601" i="10"/>
  <c r="BS3600" i="10"/>
  <c r="BR3600" i="10"/>
  <c r="BS3599" i="10"/>
  <c r="BR3599" i="10"/>
  <c r="BS3598" i="10"/>
  <c r="BR3598" i="10"/>
  <c r="BS3597" i="10"/>
  <c r="BR3597" i="10"/>
  <c r="BS3596" i="10"/>
  <c r="BR3596" i="10"/>
  <c r="BS3595" i="10"/>
  <c r="BR3595" i="10"/>
  <c r="BS3594" i="10"/>
  <c r="BR3594" i="10"/>
  <c r="BS3593" i="10"/>
  <c r="BR3593" i="10"/>
  <c r="BS3592" i="10"/>
  <c r="BR3592" i="10"/>
  <c r="BS3591" i="10"/>
  <c r="BR3591" i="10"/>
  <c r="BS3590" i="10"/>
  <c r="BR3590" i="10"/>
  <c r="BS3589" i="10"/>
  <c r="BR3589" i="10"/>
  <c r="BS3588" i="10"/>
  <c r="BR3588" i="10"/>
  <c r="BS3587" i="10"/>
  <c r="BR3587" i="10"/>
  <c r="BS3586" i="10"/>
  <c r="BR3586" i="10"/>
  <c r="BS3585" i="10"/>
  <c r="BR3585" i="10"/>
  <c r="BS3584" i="10"/>
  <c r="BR3584" i="10"/>
  <c r="BS3583" i="10"/>
  <c r="BR3583" i="10"/>
  <c r="BS3582" i="10"/>
  <c r="BR3582" i="10"/>
  <c r="BS3581" i="10"/>
  <c r="BR3581" i="10"/>
  <c r="BS3580" i="10"/>
  <c r="BR3580" i="10"/>
  <c r="BS3579" i="10"/>
  <c r="BR3579" i="10"/>
  <c r="BS3578" i="10"/>
  <c r="BR3578" i="10"/>
  <c r="BS3577" i="10"/>
  <c r="BR3577" i="10"/>
  <c r="BS3576" i="10"/>
  <c r="BR3576" i="10"/>
  <c r="BS3575" i="10"/>
  <c r="BR3575" i="10"/>
  <c r="BS3574" i="10"/>
  <c r="BR3574" i="10"/>
  <c r="BS3573" i="10"/>
  <c r="BR3573" i="10"/>
  <c r="BS3572" i="10"/>
  <c r="BR3572" i="10"/>
  <c r="BS3571" i="10"/>
  <c r="BR3571" i="10"/>
  <c r="BS3570" i="10"/>
  <c r="BR3570" i="10"/>
  <c r="BS3569" i="10"/>
  <c r="BR3569" i="10"/>
  <c r="BS3568" i="10"/>
  <c r="BR3568" i="10"/>
  <c r="BS3567" i="10"/>
  <c r="BR3567" i="10"/>
  <c r="BS3566" i="10"/>
  <c r="BR3566" i="10"/>
  <c r="BS3565" i="10"/>
  <c r="BR3565" i="10"/>
  <c r="BS3564" i="10"/>
  <c r="BR3564" i="10"/>
  <c r="BS3563" i="10"/>
  <c r="BR3563" i="10"/>
  <c r="BS3562" i="10"/>
  <c r="BR3562" i="10"/>
  <c r="BS3561" i="10"/>
  <c r="BR3561" i="10"/>
  <c r="BS3560" i="10"/>
  <c r="BR3560" i="10"/>
  <c r="BS3559" i="10"/>
  <c r="BR3559" i="10"/>
  <c r="BS3558" i="10"/>
  <c r="BR3558" i="10"/>
  <c r="BS3557" i="10"/>
  <c r="BR3557" i="10"/>
  <c r="BS3556" i="10"/>
  <c r="BR3556" i="10"/>
  <c r="BS3555" i="10"/>
  <c r="BR3555" i="10"/>
  <c r="BS3554" i="10"/>
  <c r="BR3554" i="10"/>
  <c r="BS3553" i="10"/>
  <c r="BR3553" i="10"/>
  <c r="BS3552" i="10"/>
  <c r="BR3552" i="10"/>
  <c r="BS3551" i="10"/>
  <c r="BR3551" i="10"/>
  <c r="BS3550" i="10"/>
  <c r="BR3550" i="10"/>
  <c r="BS3549" i="10"/>
  <c r="BR3549" i="10"/>
  <c r="BS3548" i="10"/>
  <c r="BR3548" i="10"/>
  <c r="BS3547" i="10"/>
  <c r="BR3547" i="10"/>
  <c r="BS3546" i="10"/>
  <c r="BR3546" i="10"/>
  <c r="BS3545" i="10"/>
  <c r="BR3545" i="10"/>
  <c r="BS3544" i="10"/>
  <c r="BR3544" i="10"/>
  <c r="BS3543" i="10"/>
  <c r="BR3543" i="10"/>
  <c r="BS3542" i="10"/>
  <c r="BR3542" i="10"/>
  <c r="BS3541" i="10"/>
  <c r="BR3541" i="10"/>
  <c r="BS3540" i="10"/>
  <c r="BR3540" i="10"/>
  <c r="BS3539" i="10"/>
  <c r="BR3539" i="10"/>
  <c r="BS3538" i="10"/>
  <c r="BR3538" i="10"/>
  <c r="BS3537" i="10"/>
  <c r="BR3537" i="10"/>
  <c r="BS3536" i="10"/>
  <c r="BR3536" i="10"/>
  <c r="BS3535" i="10"/>
  <c r="BR3535" i="10"/>
  <c r="BS3534" i="10"/>
  <c r="BR3534" i="10"/>
  <c r="BS3533" i="10"/>
  <c r="BR3533" i="10"/>
  <c r="BS3532" i="10"/>
  <c r="BR3532" i="10"/>
  <c r="BS3531" i="10"/>
  <c r="BR3531" i="10"/>
  <c r="BS3530" i="10"/>
  <c r="BR3530" i="10"/>
  <c r="BS3529" i="10"/>
  <c r="BR3529" i="10"/>
  <c r="BS3528" i="10"/>
  <c r="BR3528" i="10"/>
  <c r="BS3527" i="10"/>
  <c r="BR3527" i="10"/>
  <c r="BS3526" i="10"/>
  <c r="BR3526" i="10"/>
  <c r="BS3525" i="10"/>
  <c r="BR3525" i="10"/>
  <c r="BS3524" i="10"/>
  <c r="BR3524" i="10"/>
  <c r="BS3523" i="10"/>
  <c r="BR3523" i="10"/>
  <c r="BS3522" i="10"/>
  <c r="BR3522" i="10"/>
  <c r="BS3521" i="10"/>
  <c r="BR3521" i="10"/>
  <c r="BS3520" i="10"/>
  <c r="BR3520" i="10"/>
  <c r="BS3519" i="10"/>
  <c r="BR3519" i="10"/>
  <c r="BS3518" i="10"/>
  <c r="BR3518" i="10"/>
  <c r="BS3517" i="10"/>
  <c r="BR3517" i="10"/>
  <c r="BS3516" i="10"/>
  <c r="BR3516" i="10"/>
  <c r="BS3515" i="10"/>
  <c r="BR3515" i="10"/>
  <c r="BS3514" i="10"/>
  <c r="BR3514" i="10"/>
  <c r="BS3513" i="10"/>
  <c r="BR3513" i="10"/>
  <c r="BS3512" i="10"/>
  <c r="BR3512" i="10"/>
  <c r="BS3511" i="10"/>
  <c r="BR3511" i="10"/>
  <c r="BS3510" i="10"/>
  <c r="BR3510" i="10"/>
  <c r="BS3509" i="10"/>
  <c r="BR3509" i="10"/>
  <c r="BS3508" i="10"/>
  <c r="BR3508" i="10"/>
  <c r="BS3507" i="10"/>
  <c r="BR3507" i="10"/>
  <c r="BS3506" i="10"/>
  <c r="BR3506" i="10"/>
  <c r="BS3505" i="10"/>
  <c r="BR3505" i="10"/>
  <c r="BS3504" i="10"/>
  <c r="BR3504" i="10"/>
  <c r="BS3503" i="10"/>
  <c r="BR3503" i="10"/>
  <c r="BS3502" i="10"/>
  <c r="BR3502" i="10"/>
  <c r="BS3501" i="10"/>
  <c r="BR3501" i="10"/>
  <c r="BS3500" i="10"/>
  <c r="BR3500" i="10"/>
  <c r="BS3499" i="10"/>
  <c r="BR3499" i="10"/>
  <c r="BS3498" i="10"/>
  <c r="BR3498" i="10"/>
  <c r="BS3497" i="10"/>
  <c r="BR3497" i="10"/>
  <c r="BS3496" i="10"/>
  <c r="BR3496" i="10"/>
  <c r="BS3495" i="10"/>
  <c r="BR3495" i="10"/>
  <c r="BS3494" i="10"/>
  <c r="BR3494" i="10"/>
  <c r="BS3493" i="10"/>
  <c r="BR3493" i="10"/>
  <c r="BS3492" i="10"/>
  <c r="BR3492" i="10"/>
  <c r="BS3491" i="10"/>
  <c r="BR3491" i="10"/>
  <c r="BS3490" i="10"/>
  <c r="BR3490" i="10"/>
  <c r="BS3489" i="10"/>
  <c r="BR3489" i="10"/>
  <c r="BS3488" i="10"/>
  <c r="BR3488" i="10"/>
  <c r="BS3487" i="10"/>
  <c r="BR3487" i="10"/>
  <c r="BS3486" i="10"/>
  <c r="BR3486" i="10"/>
  <c r="BS3485" i="10"/>
  <c r="BR3485" i="10"/>
  <c r="BS3484" i="10"/>
  <c r="BR3484" i="10"/>
  <c r="BS3483" i="10"/>
  <c r="BR3483" i="10"/>
  <c r="BS3482" i="10"/>
  <c r="BR3482" i="10"/>
  <c r="BS3481" i="10"/>
  <c r="BR3481" i="10"/>
  <c r="BS3480" i="10"/>
  <c r="BR3480" i="10"/>
  <c r="BS3479" i="10"/>
  <c r="BR3479" i="10"/>
  <c r="BS3478" i="10"/>
  <c r="BR3478" i="10"/>
  <c r="BS3477" i="10"/>
  <c r="BR3477" i="10"/>
  <c r="BS3476" i="10"/>
  <c r="BR3476" i="10"/>
  <c r="BS3475" i="10"/>
  <c r="BR3475" i="10"/>
  <c r="BS3474" i="10"/>
  <c r="BR3474" i="10"/>
  <c r="BS3473" i="10"/>
  <c r="BR3473" i="10"/>
  <c r="BS3472" i="10"/>
  <c r="BR3472" i="10"/>
  <c r="BS3471" i="10"/>
  <c r="BR3471" i="10"/>
  <c r="BS3470" i="10"/>
  <c r="BR3470" i="10"/>
  <c r="BS3469" i="10"/>
  <c r="BR3469" i="10"/>
  <c r="BS3468" i="10"/>
  <c r="BR3468" i="10"/>
  <c r="BS3467" i="10"/>
  <c r="BR3467" i="10"/>
  <c r="BS3466" i="10"/>
  <c r="BR3466" i="10"/>
  <c r="BS3465" i="10"/>
  <c r="BR3465" i="10"/>
  <c r="BS3464" i="10"/>
  <c r="BR3464" i="10"/>
  <c r="BS3463" i="10"/>
  <c r="BR3463" i="10"/>
  <c r="BS3462" i="10"/>
  <c r="BR3462" i="10"/>
  <c r="BS3461" i="10"/>
  <c r="BR3461" i="10"/>
  <c r="BS3460" i="10"/>
  <c r="BR3460" i="10"/>
  <c r="BS3459" i="10"/>
  <c r="BR3459" i="10"/>
  <c r="BS3458" i="10"/>
  <c r="BR3458" i="10"/>
  <c r="BS3457" i="10"/>
  <c r="BR3457" i="10"/>
  <c r="BS3456" i="10"/>
  <c r="BR3456" i="10"/>
  <c r="BS3455" i="10"/>
  <c r="BR3455" i="10"/>
  <c r="BS3454" i="10"/>
  <c r="BR3454" i="10"/>
  <c r="BS3453" i="10"/>
  <c r="BR3453" i="10"/>
  <c r="BS3452" i="10"/>
  <c r="BR3452" i="10"/>
  <c r="BS3451" i="10"/>
  <c r="BR3451" i="10"/>
  <c r="BS3450" i="10"/>
  <c r="BR3450" i="10"/>
  <c r="BS3449" i="10"/>
  <c r="BR3449" i="10"/>
  <c r="BS3448" i="10"/>
  <c r="BR3448" i="10"/>
  <c r="BS3447" i="10"/>
  <c r="BR3447" i="10"/>
  <c r="BS3446" i="10"/>
  <c r="BR3446" i="10"/>
  <c r="BS3445" i="10"/>
  <c r="BR3445" i="10"/>
  <c r="BS3444" i="10"/>
  <c r="BR3444" i="10"/>
  <c r="BS3443" i="10"/>
  <c r="BR3443" i="10"/>
  <c r="BS3442" i="10"/>
  <c r="BR3442" i="10"/>
  <c r="BS3441" i="10"/>
  <c r="BR3441" i="10"/>
  <c r="BS3440" i="10"/>
  <c r="BR3440" i="10"/>
  <c r="BS3439" i="10"/>
  <c r="BR3439" i="10"/>
  <c r="BS3438" i="10"/>
  <c r="BR3438" i="10"/>
  <c r="BS3437" i="10"/>
  <c r="BR3437" i="10"/>
  <c r="BS3436" i="10"/>
  <c r="BR3436" i="10"/>
  <c r="BS3435" i="10"/>
  <c r="BR3435" i="10"/>
  <c r="BS3434" i="10"/>
  <c r="BR3434" i="10"/>
  <c r="BS3433" i="10"/>
  <c r="BR3433" i="10"/>
  <c r="BS3432" i="10"/>
  <c r="BR3432" i="10"/>
  <c r="BS3431" i="10"/>
  <c r="BR3431" i="10"/>
  <c r="BS3430" i="10"/>
  <c r="BR3430" i="10"/>
  <c r="BS3429" i="10"/>
  <c r="BR3429" i="10"/>
  <c r="BS3428" i="10"/>
  <c r="BR3428" i="10"/>
  <c r="BS3427" i="10"/>
  <c r="BR3427" i="10"/>
  <c r="BS3426" i="10"/>
  <c r="BR3426" i="10"/>
  <c r="BS3425" i="10"/>
  <c r="BR3425" i="10"/>
  <c r="BS3424" i="10"/>
  <c r="BR3424" i="10"/>
  <c r="BS3423" i="10"/>
  <c r="BR3423" i="10"/>
  <c r="BS3422" i="10"/>
  <c r="BR3422" i="10"/>
  <c r="BS3421" i="10"/>
  <c r="BR3421" i="10"/>
  <c r="BS3420" i="10"/>
  <c r="BR3420" i="10"/>
  <c r="BS3419" i="10"/>
  <c r="BR3419" i="10"/>
  <c r="BS3418" i="10"/>
  <c r="BR3418" i="10"/>
  <c r="BS3417" i="10"/>
  <c r="BR3417" i="10"/>
  <c r="BS3416" i="10"/>
  <c r="BR3416" i="10"/>
  <c r="BS3415" i="10"/>
  <c r="BR3415" i="10"/>
  <c r="BS3414" i="10"/>
  <c r="BR3414" i="10"/>
  <c r="BS3413" i="10"/>
  <c r="BR3413" i="10"/>
  <c r="BS3412" i="10"/>
  <c r="BR3412" i="10"/>
  <c r="BS3411" i="10"/>
  <c r="BR3411" i="10"/>
  <c r="BS3410" i="10"/>
  <c r="BR3410" i="10"/>
  <c r="BS3409" i="10"/>
  <c r="BR3409" i="10"/>
  <c r="BS3408" i="10"/>
  <c r="BR3408" i="10"/>
  <c r="BS3407" i="10"/>
  <c r="BR3407" i="10"/>
  <c r="BS3406" i="10"/>
  <c r="BR3406" i="10"/>
  <c r="BS3405" i="10"/>
  <c r="BR3405" i="10"/>
  <c r="BS3404" i="10"/>
  <c r="BR3404" i="10"/>
  <c r="BS3403" i="10"/>
  <c r="BR3403" i="10"/>
  <c r="BS3402" i="10"/>
  <c r="BR3402" i="10"/>
  <c r="BS3401" i="10"/>
  <c r="BR3401" i="10"/>
  <c r="BS3400" i="10"/>
  <c r="BR3400" i="10"/>
  <c r="BS3399" i="10"/>
  <c r="BR3399" i="10"/>
  <c r="BS3398" i="10"/>
  <c r="BR3398" i="10"/>
  <c r="BS3397" i="10"/>
  <c r="BR3397" i="10"/>
  <c r="BS3396" i="10"/>
  <c r="BR3396" i="10"/>
  <c r="BS3395" i="10"/>
  <c r="BR3395" i="10"/>
  <c r="BS3394" i="10"/>
  <c r="BR3394" i="10"/>
  <c r="BS3393" i="10"/>
  <c r="BR3393" i="10"/>
  <c r="BS3392" i="10"/>
  <c r="BR3392" i="10"/>
  <c r="BS3391" i="10"/>
  <c r="BR3391" i="10"/>
  <c r="BS3390" i="10"/>
  <c r="BR3390" i="10"/>
  <c r="BS3389" i="10"/>
  <c r="BR3389" i="10"/>
  <c r="BS3388" i="10"/>
  <c r="BR3388" i="10"/>
  <c r="BS3387" i="10"/>
  <c r="BR3387" i="10"/>
  <c r="BS3386" i="10"/>
  <c r="BR3386" i="10"/>
  <c r="BS3385" i="10"/>
  <c r="BR3385" i="10"/>
  <c r="BS3384" i="10"/>
  <c r="BR3384" i="10"/>
  <c r="BS3383" i="10"/>
  <c r="BR3383" i="10"/>
  <c r="BS3382" i="10"/>
  <c r="BR3382" i="10"/>
  <c r="BS3381" i="10"/>
  <c r="BR3381" i="10"/>
  <c r="BS3380" i="10"/>
  <c r="BR3380" i="10"/>
  <c r="BS3379" i="10"/>
  <c r="BR3379" i="10"/>
  <c r="BS3378" i="10"/>
  <c r="BR3378" i="10"/>
  <c r="BS3377" i="10"/>
  <c r="BR3377" i="10"/>
  <c r="BS3376" i="10"/>
  <c r="BR3376" i="10"/>
  <c r="BS3375" i="10"/>
  <c r="BR3375" i="10"/>
  <c r="BS3374" i="10"/>
  <c r="BR3374" i="10"/>
  <c r="BS3373" i="10"/>
  <c r="BR3373" i="10"/>
  <c r="BS3372" i="10"/>
  <c r="BR3372" i="10"/>
  <c r="BS3371" i="10"/>
  <c r="BR3371" i="10"/>
  <c r="BS3370" i="10"/>
  <c r="BR3370" i="10"/>
  <c r="BS3369" i="10"/>
  <c r="BR3369" i="10"/>
  <c r="BS3368" i="10"/>
  <c r="BR3368" i="10"/>
  <c r="BS3367" i="10"/>
  <c r="BR3367" i="10"/>
  <c r="BS3366" i="10"/>
  <c r="BR3366" i="10"/>
  <c r="BS3365" i="10"/>
  <c r="BR3365" i="10"/>
  <c r="BS3364" i="10"/>
  <c r="BR3364" i="10"/>
  <c r="BS3363" i="10"/>
  <c r="BR3363" i="10"/>
  <c r="BS3362" i="10"/>
  <c r="BR3362" i="10"/>
  <c r="BS3361" i="10"/>
  <c r="BR3361" i="10"/>
  <c r="BS3360" i="10"/>
  <c r="BR3360" i="10"/>
  <c r="BS3359" i="10"/>
  <c r="BR3359" i="10"/>
  <c r="BS3358" i="10"/>
  <c r="BR3358" i="10"/>
  <c r="BS3357" i="10"/>
  <c r="BR3357" i="10"/>
  <c r="BS3356" i="10"/>
  <c r="BR3356" i="10"/>
  <c r="BS3355" i="10"/>
  <c r="BR3355" i="10"/>
  <c r="BS3354" i="10"/>
  <c r="BR3354" i="10"/>
  <c r="BS3353" i="10"/>
  <c r="BR3353" i="10"/>
  <c r="BS3352" i="10"/>
  <c r="BR3352" i="10"/>
  <c r="BS3351" i="10"/>
  <c r="BR3351" i="10"/>
  <c r="BS3350" i="10"/>
  <c r="BR3350" i="10"/>
  <c r="BS3349" i="10"/>
  <c r="BR3349" i="10"/>
  <c r="BS3348" i="10"/>
  <c r="BR3348" i="10"/>
  <c r="BS3347" i="10"/>
  <c r="BR3347" i="10"/>
  <c r="BS3346" i="10"/>
  <c r="BR3346" i="10"/>
  <c r="BS3345" i="10"/>
  <c r="BR3345" i="10"/>
  <c r="BS3344" i="10"/>
  <c r="BR3344" i="10"/>
  <c r="BS3343" i="10"/>
  <c r="BR3343" i="10"/>
  <c r="BS3342" i="10"/>
  <c r="BR3342" i="10"/>
  <c r="BS3341" i="10"/>
  <c r="BR3341" i="10"/>
  <c r="BS3340" i="10"/>
  <c r="BR3340" i="10"/>
  <c r="BS3339" i="10"/>
  <c r="BR3339" i="10"/>
  <c r="BS3338" i="10"/>
  <c r="BR3338" i="10"/>
  <c r="BS3337" i="10"/>
  <c r="BR3337" i="10"/>
  <c r="BS3336" i="10"/>
  <c r="BR3336" i="10"/>
  <c r="BS3335" i="10"/>
  <c r="BR3335" i="10"/>
  <c r="BS3334" i="10"/>
  <c r="BR3334" i="10"/>
  <c r="BS3333" i="10"/>
  <c r="BR3333" i="10"/>
  <c r="BS3332" i="10"/>
  <c r="BR3332" i="10"/>
  <c r="BS3331" i="10"/>
  <c r="BR3331" i="10"/>
  <c r="BS3330" i="10"/>
  <c r="BR3330" i="10"/>
  <c r="BS3329" i="10"/>
  <c r="BR3329" i="10"/>
  <c r="BS3328" i="10"/>
  <c r="BR3328" i="10"/>
  <c r="BS3327" i="10"/>
  <c r="BR3327" i="10"/>
  <c r="BS3326" i="10"/>
  <c r="BR3326" i="10"/>
  <c r="BS3325" i="10"/>
  <c r="BR3325" i="10"/>
  <c r="BS3324" i="10"/>
  <c r="BR3324" i="10"/>
  <c r="BS3323" i="10"/>
  <c r="BR3323" i="10"/>
  <c r="BS3322" i="10"/>
  <c r="BR3322" i="10"/>
  <c r="BS3321" i="10"/>
  <c r="BR3321" i="10"/>
  <c r="BS3320" i="10"/>
  <c r="BR3320" i="10"/>
  <c r="BS3319" i="10"/>
  <c r="BR3319" i="10"/>
  <c r="BS3318" i="10"/>
  <c r="BR3318" i="10"/>
  <c r="BS3317" i="10"/>
  <c r="BR3317" i="10"/>
  <c r="BS3316" i="10"/>
  <c r="BR3316" i="10"/>
  <c r="BS3315" i="10"/>
  <c r="BR3315" i="10"/>
  <c r="BS3314" i="10"/>
  <c r="BR3314" i="10"/>
  <c r="BS3313" i="10"/>
  <c r="BR3313" i="10"/>
  <c r="BS3312" i="10"/>
  <c r="BR3312" i="10"/>
  <c r="BS3311" i="10"/>
  <c r="BR3311" i="10"/>
  <c r="BS3310" i="10"/>
  <c r="BR3310" i="10"/>
  <c r="BS3309" i="10"/>
  <c r="BR3309" i="10"/>
  <c r="BS3308" i="10"/>
  <c r="BR3308" i="10"/>
  <c r="BS3307" i="10"/>
  <c r="BR3307" i="10"/>
  <c r="BS3306" i="10"/>
  <c r="BR3306" i="10"/>
  <c r="BS3305" i="10"/>
  <c r="BR3305" i="10"/>
  <c r="BS3304" i="10"/>
  <c r="BR3304" i="10"/>
  <c r="BS3303" i="10"/>
  <c r="BR3303" i="10"/>
  <c r="BS3302" i="10"/>
  <c r="BR3302" i="10"/>
  <c r="BS3301" i="10"/>
  <c r="BR3301" i="10"/>
  <c r="BS3300" i="10"/>
  <c r="BR3300" i="10"/>
  <c r="BS3299" i="10"/>
  <c r="BR3299" i="10"/>
  <c r="BS3298" i="10"/>
  <c r="BR3298" i="10"/>
  <c r="BS3297" i="10"/>
  <c r="BR3297" i="10"/>
  <c r="BS3296" i="10"/>
  <c r="BR3296" i="10"/>
  <c r="BS3295" i="10"/>
  <c r="BR3295" i="10"/>
  <c r="BS3294" i="10"/>
  <c r="BR3294" i="10"/>
  <c r="BS3293" i="10"/>
  <c r="BR3293" i="10"/>
  <c r="BS3292" i="10"/>
  <c r="BR3292" i="10"/>
  <c r="BS3291" i="10"/>
  <c r="BR3291" i="10"/>
  <c r="BS3290" i="10"/>
  <c r="BR3290" i="10"/>
  <c r="BS3289" i="10"/>
  <c r="BR3289" i="10"/>
  <c r="BS3288" i="10"/>
  <c r="BR3288" i="10"/>
  <c r="BS3287" i="10"/>
  <c r="BR3287" i="10"/>
  <c r="BS3286" i="10"/>
  <c r="BR3286" i="10"/>
  <c r="BS3285" i="10"/>
  <c r="BR3285" i="10"/>
  <c r="BS3284" i="10"/>
  <c r="BR3284" i="10"/>
  <c r="BS3283" i="10"/>
  <c r="BR3283" i="10"/>
  <c r="BS3282" i="10"/>
  <c r="BR3282" i="10"/>
  <c r="BS3281" i="10"/>
  <c r="BR3281" i="10"/>
  <c r="BS3280" i="10"/>
  <c r="BR3280" i="10"/>
  <c r="BS3279" i="10"/>
  <c r="BR3279" i="10"/>
  <c r="BS3278" i="10"/>
  <c r="BR3278" i="10"/>
  <c r="BS3277" i="10"/>
  <c r="BR3277" i="10"/>
  <c r="BS3276" i="10"/>
  <c r="BR3276" i="10"/>
  <c r="BS3275" i="10"/>
  <c r="BR3275" i="10"/>
  <c r="BS3274" i="10"/>
  <c r="BR3274" i="10"/>
  <c r="BS3273" i="10"/>
  <c r="BR3273" i="10"/>
  <c r="BS3272" i="10"/>
  <c r="BR3272" i="10"/>
  <c r="BS3271" i="10"/>
  <c r="BR3271" i="10"/>
  <c r="BS3270" i="10"/>
  <c r="BR3270" i="10"/>
  <c r="BS3269" i="10"/>
  <c r="BR3269" i="10"/>
  <c r="BS3268" i="10"/>
  <c r="BR3268" i="10"/>
  <c r="BS3267" i="10"/>
  <c r="BR3267" i="10"/>
  <c r="BS3266" i="10"/>
  <c r="BR3266" i="10"/>
  <c r="BS3265" i="10"/>
  <c r="BR3265" i="10"/>
  <c r="BS3264" i="10"/>
  <c r="BR3264" i="10"/>
  <c r="BS3263" i="10"/>
  <c r="BR3263" i="10"/>
  <c r="BS3262" i="10"/>
  <c r="BR3262" i="10"/>
  <c r="BS3261" i="10"/>
  <c r="BR3261" i="10"/>
  <c r="BS3260" i="10"/>
  <c r="BR3260" i="10"/>
  <c r="BS3259" i="10"/>
  <c r="BR3259" i="10"/>
  <c r="BS3258" i="10"/>
  <c r="BR3258" i="10"/>
  <c r="BS3257" i="10"/>
  <c r="BR3257" i="10"/>
  <c r="BS3256" i="10"/>
  <c r="BR3256" i="10"/>
  <c r="BS3255" i="10"/>
  <c r="BR3255" i="10"/>
  <c r="BS3254" i="10"/>
  <c r="BR3254" i="10"/>
  <c r="BS3253" i="10"/>
  <c r="BR3253" i="10"/>
  <c r="BS3252" i="10"/>
  <c r="BR3252" i="10"/>
  <c r="BS3251" i="10"/>
  <c r="BR3251" i="10"/>
  <c r="BS3250" i="10"/>
  <c r="BR3250" i="10"/>
  <c r="BS3249" i="10"/>
  <c r="BR3249" i="10"/>
  <c r="BS3248" i="10"/>
  <c r="BR3248" i="10"/>
  <c r="BS3247" i="10"/>
  <c r="BR3247" i="10"/>
  <c r="BS3246" i="10"/>
  <c r="BR3246" i="10"/>
  <c r="BS3245" i="10"/>
  <c r="BR3245" i="10"/>
  <c r="BS3244" i="10"/>
  <c r="BR3244" i="10"/>
  <c r="BS3243" i="10"/>
  <c r="BR3243" i="10"/>
  <c r="BS3242" i="10"/>
  <c r="BR3242" i="10"/>
  <c r="BS3241" i="10"/>
  <c r="BR3241" i="10"/>
  <c r="BS3240" i="10"/>
  <c r="BR3240" i="10"/>
  <c r="BS3239" i="10"/>
  <c r="BR3239" i="10"/>
  <c r="BS3238" i="10"/>
  <c r="BR3238" i="10"/>
  <c r="BS3237" i="10"/>
  <c r="BR3237" i="10"/>
  <c r="BS3236" i="10"/>
  <c r="BR3236" i="10"/>
  <c r="BS3235" i="10"/>
  <c r="BR3235" i="10"/>
  <c r="BS3234" i="10"/>
  <c r="BR3234" i="10"/>
  <c r="BS3233" i="10"/>
  <c r="BR3233" i="10"/>
  <c r="BS3232" i="10"/>
  <c r="BR3232" i="10"/>
  <c r="BS3231" i="10"/>
  <c r="BR3231" i="10"/>
  <c r="BS3230" i="10"/>
  <c r="BR3230" i="10"/>
  <c r="BS3229" i="10"/>
  <c r="BR3229" i="10"/>
  <c r="BS3228" i="10"/>
  <c r="BR3228" i="10"/>
  <c r="BS3227" i="10"/>
  <c r="BR3227" i="10"/>
  <c r="BS3226" i="10"/>
  <c r="BR3226" i="10"/>
  <c r="BS3225" i="10"/>
  <c r="BR3225" i="10"/>
  <c r="BS3224" i="10"/>
  <c r="BR3224" i="10"/>
  <c r="BS3223" i="10"/>
  <c r="BR3223" i="10"/>
  <c r="BS3222" i="10"/>
  <c r="BR3222" i="10"/>
  <c r="BS3221" i="10"/>
  <c r="BR3221" i="10"/>
  <c r="BS3220" i="10"/>
  <c r="BR3220" i="10"/>
  <c r="BS3219" i="10"/>
  <c r="BR3219" i="10"/>
  <c r="BS3218" i="10"/>
  <c r="BR3218" i="10"/>
  <c r="BS3217" i="10"/>
  <c r="BR3217" i="10"/>
  <c r="BS3216" i="10"/>
  <c r="BR3216" i="10"/>
  <c r="BS3215" i="10"/>
  <c r="BR3215" i="10"/>
  <c r="BS3214" i="10"/>
  <c r="BR3214" i="10"/>
  <c r="BS3213" i="10"/>
  <c r="BR3213" i="10"/>
  <c r="BS3212" i="10"/>
  <c r="BR3212" i="10"/>
  <c r="BS3211" i="10"/>
  <c r="BR3211" i="10"/>
  <c r="BS3210" i="10"/>
  <c r="BR3210" i="10"/>
  <c r="BS3209" i="10"/>
  <c r="BR3209" i="10"/>
  <c r="BS3208" i="10"/>
  <c r="BR3208" i="10"/>
  <c r="BS3207" i="10"/>
  <c r="BR3207" i="10"/>
  <c r="BS3206" i="10"/>
  <c r="BR3206" i="10"/>
  <c r="BS3205" i="10"/>
  <c r="BR3205" i="10"/>
  <c r="BS3204" i="10"/>
  <c r="BR3204" i="10"/>
  <c r="BS3203" i="10"/>
  <c r="BR3203" i="10"/>
  <c r="BS3202" i="10"/>
  <c r="BR3202" i="10"/>
  <c r="BS3201" i="10"/>
  <c r="BR3201" i="10"/>
  <c r="BS3200" i="10"/>
  <c r="BR3200" i="10"/>
  <c r="BS3199" i="10"/>
  <c r="BR3199" i="10"/>
  <c r="BS3198" i="10"/>
  <c r="BR3198" i="10"/>
  <c r="BS3197" i="10"/>
  <c r="BR3197" i="10"/>
  <c r="BS3196" i="10"/>
  <c r="BR3196" i="10"/>
  <c r="BS3195" i="10"/>
  <c r="BR3195" i="10"/>
  <c r="BS3194" i="10"/>
  <c r="BR3194" i="10"/>
  <c r="BS3193" i="10"/>
  <c r="BR3193" i="10"/>
  <c r="BS3192" i="10"/>
  <c r="BR3192" i="10"/>
  <c r="BS3191" i="10"/>
  <c r="BR3191" i="10"/>
  <c r="BS3190" i="10"/>
  <c r="BR3190" i="10"/>
  <c r="BS3189" i="10"/>
  <c r="BR3189" i="10"/>
  <c r="BS3188" i="10"/>
  <c r="BR3188" i="10"/>
  <c r="BS3187" i="10"/>
  <c r="BR3187" i="10"/>
  <c r="BS3186" i="10"/>
  <c r="BR3186" i="10"/>
  <c r="BS3185" i="10"/>
  <c r="BR3185" i="10"/>
  <c r="BS3184" i="10"/>
  <c r="BR3184" i="10"/>
  <c r="BS3183" i="10"/>
  <c r="BR3183" i="10"/>
  <c r="BS3182" i="10"/>
  <c r="BR3182" i="10"/>
  <c r="BS3181" i="10"/>
  <c r="BR3181" i="10"/>
  <c r="BS3180" i="10"/>
  <c r="BR3180" i="10"/>
  <c r="BS3179" i="10"/>
  <c r="BR3179" i="10"/>
  <c r="BS3178" i="10"/>
  <c r="BR3178" i="10"/>
  <c r="BS3177" i="10"/>
  <c r="BR3177" i="10"/>
  <c r="BS3176" i="10"/>
  <c r="BR3176" i="10"/>
  <c r="BS3175" i="10"/>
  <c r="BR3175" i="10"/>
  <c r="BS3174" i="10"/>
  <c r="BR3174" i="10"/>
  <c r="BS3173" i="10"/>
  <c r="BR3173" i="10"/>
  <c r="BS3172" i="10"/>
  <c r="BR3172" i="10"/>
  <c r="BS3171" i="10"/>
  <c r="BR3171" i="10"/>
  <c r="BS3170" i="10"/>
  <c r="BR3170" i="10"/>
  <c r="BS3169" i="10"/>
  <c r="BR3169" i="10"/>
  <c r="BS3168" i="10"/>
  <c r="BR3168" i="10"/>
  <c r="BS3167" i="10"/>
  <c r="BR3167" i="10"/>
  <c r="BS3166" i="10"/>
  <c r="BR3166" i="10"/>
  <c r="BS3165" i="10"/>
  <c r="BR3165" i="10"/>
  <c r="BS3164" i="10"/>
  <c r="BR3164" i="10"/>
  <c r="BS3163" i="10"/>
  <c r="BR3163" i="10"/>
  <c r="BS3162" i="10"/>
  <c r="BR3162" i="10"/>
  <c r="BS3161" i="10"/>
  <c r="BR3161" i="10"/>
  <c r="BS3160" i="10"/>
  <c r="BR3160" i="10"/>
  <c r="BS3159" i="10"/>
  <c r="BR3159" i="10"/>
  <c r="BS3158" i="10"/>
  <c r="BR3158" i="10"/>
  <c r="BS3157" i="10"/>
  <c r="BR3157" i="10"/>
  <c r="BS3156" i="10"/>
  <c r="BR3156" i="10"/>
  <c r="BS3155" i="10"/>
  <c r="BR3155" i="10"/>
  <c r="BS3154" i="10"/>
  <c r="BR3154" i="10"/>
  <c r="BS3153" i="10"/>
  <c r="BR3153" i="10"/>
  <c r="BS3152" i="10"/>
  <c r="BR3152" i="10"/>
  <c r="BS3151" i="10"/>
  <c r="BR3151" i="10"/>
  <c r="BS3150" i="10"/>
  <c r="BR3150" i="10"/>
  <c r="BS3149" i="10"/>
  <c r="BR3149" i="10"/>
  <c r="BS3148" i="10"/>
  <c r="BR3148" i="10"/>
  <c r="BS3147" i="10"/>
  <c r="BR3147" i="10"/>
  <c r="BS3146" i="10"/>
  <c r="BR3146" i="10"/>
  <c r="BS3145" i="10"/>
  <c r="BR3145" i="10"/>
  <c r="BS3144" i="10"/>
  <c r="BR3144" i="10"/>
  <c r="BS3143" i="10"/>
  <c r="BR3143" i="10"/>
  <c r="BS3142" i="10"/>
  <c r="BR3142" i="10"/>
  <c r="BS3141" i="10"/>
  <c r="BR3141" i="10"/>
  <c r="BS3140" i="10"/>
  <c r="BR3140" i="10"/>
  <c r="BS3139" i="10"/>
  <c r="BR3139" i="10"/>
  <c r="BS3138" i="10"/>
  <c r="BR3138" i="10"/>
  <c r="BS3137" i="10"/>
  <c r="BR3137" i="10"/>
  <c r="BS3136" i="10"/>
  <c r="BR3136" i="10"/>
  <c r="BS3135" i="10"/>
  <c r="BR3135" i="10"/>
  <c r="BS3134" i="10"/>
  <c r="BR3134" i="10"/>
  <c r="BS3133" i="10"/>
  <c r="BR3133" i="10"/>
  <c r="BS3132" i="10"/>
  <c r="BR3132" i="10"/>
  <c r="BS3131" i="10"/>
  <c r="BR3131" i="10"/>
  <c r="BS3130" i="10"/>
  <c r="BR3130" i="10"/>
  <c r="BS3129" i="10"/>
  <c r="BR3129" i="10"/>
  <c r="BS3128" i="10"/>
  <c r="BR3128" i="10"/>
  <c r="BS3127" i="10"/>
  <c r="BR3127" i="10"/>
  <c r="BS3126" i="10"/>
  <c r="BR3126" i="10"/>
  <c r="BS3125" i="10"/>
  <c r="BR3125" i="10"/>
  <c r="BS3124" i="10"/>
  <c r="BR3124" i="10"/>
  <c r="BS3123" i="10"/>
  <c r="BR3123" i="10"/>
  <c r="BS3122" i="10"/>
  <c r="BR3122" i="10"/>
  <c r="BS3121" i="10"/>
  <c r="BR3121" i="10"/>
  <c r="BS3120" i="10"/>
  <c r="BR3120" i="10"/>
  <c r="BS3119" i="10"/>
  <c r="BR3119" i="10"/>
  <c r="BS3118" i="10"/>
  <c r="BR3118" i="10"/>
  <c r="BS3117" i="10"/>
  <c r="BR3117" i="10"/>
  <c r="BS3116" i="10"/>
  <c r="BR3116" i="10"/>
  <c r="BS3115" i="10"/>
  <c r="BR3115" i="10"/>
  <c r="BS3114" i="10"/>
  <c r="BR3114" i="10"/>
  <c r="BS3113" i="10"/>
  <c r="BR3113" i="10"/>
  <c r="BS3112" i="10"/>
  <c r="BR3112" i="10"/>
  <c r="BS3111" i="10"/>
  <c r="BR3111" i="10"/>
  <c r="BS3110" i="10"/>
  <c r="BR3110" i="10"/>
  <c r="BS3109" i="10"/>
  <c r="BR3109" i="10"/>
  <c r="BS3108" i="10"/>
  <c r="BR3108" i="10"/>
  <c r="BS3107" i="10"/>
  <c r="BR3107" i="10"/>
  <c r="BS3106" i="10"/>
  <c r="BR3106" i="10"/>
  <c r="BS3105" i="10"/>
  <c r="BR3105" i="10"/>
  <c r="BS3104" i="10"/>
  <c r="BR3104" i="10"/>
  <c r="BS3103" i="10"/>
  <c r="BR3103" i="10"/>
  <c r="BS3102" i="10"/>
  <c r="BR3102" i="10"/>
  <c r="BS3101" i="10"/>
  <c r="BR3101" i="10"/>
  <c r="BS3100" i="10"/>
  <c r="BR3100" i="10"/>
  <c r="BS3099" i="10"/>
  <c r="BR3099" i="10"/>
  <c r="BS3098" i="10"/>
  <c r="BR3098" i="10"/>
  <c r="BS3097" i="10"/>
  <c r="BR3097" i="10"/>
  <c r="BS3096" i="10"/>
  <c r="BR3096" i="10"/>
  <c r="BS3095" i="10"/>
  <c r="BR3095" i="10"/>
  <c r="BS3094" i="10"/>
  <c r="BR3094" i="10"/>
  <c r="BS3093" i="10"/>
  <c r="BR3093" i="10"/>
  <c r="BS3092" i="10"/>
  <c r="BR3092" i="10"/>
  <c r="BS3091" i="10"/>
  <c r="BR3091" i="10"/>
  <c r="BS3090" i="10"/>
  <c r="BR3090" i="10"/>
  <c r="BS3089" i="10"/>
  <c r="BR3089" i="10"/>
  <c r="BS3088" i="10"/>
  <c r="BR3088" i="10"/>
  <c r="BS3087" i="10"/>
  <c r="BR3087" i="10"/>
  <c r="BS3086" i="10"/>
  <c r="BR3086" i="10"/>
  <c r="BS3085" i="10"/>
  <c r="BR3085" i="10"/>
  <c r="BS3084" i="10"/>
  <c r="BR3084" i="10"/>
  <c r="BS3083" i="10"/>
  <c r="BR3083" i="10"/>
  <c r="BS3082" i="10"/>
  <c r="BR3082" i="10"/>
  <c r="BS3081" i="10"/>
  <c r="BR3081" i="10"/>
  <c r="BS3080" i="10"/>
  <c r="BR3080" i="10"/>
  <c r="BS3079" i="10"/>
  <c r="BR3079" i="10"/>
  <c r="BS3078" i="10"/>
  <c r="BR3078" i="10"/>
  <c r="BS3077" i="10"/>
  <c r="BR3077" i="10"/>
  <c r="BS3076" i="10"/>
  <c r="BR3076" i="10"/>
  <c r="BS3075" i="10"/>
  <c r="BR3075" i="10"/>
  <c r="BS3074" i="10"/>
  <c r="BR3074" i="10"/>
  <c r="BS3073" i="10"/>
  <c r="BR3073" i="10"/>
  <c r="BS3072" i="10"/>
  <c r="BR3072" i="10"/>
  <c r="BS3071" i="10"/>
  <c r="BR3071" i="10"/>
  <c r="BS3070" i="10"/>
  <c r="BR3070" i="10"/>
  <c r="BS3069" i="10"/>
  <c r="BR3069" i="10"/>
  <c r="BS3068" i="10"/>
  <c r="BR3068" i="10"/>
  <c r="BS3067" i="10"/>
  <c r="BR3067" i="10"/>
  <c r="BS3066" i="10"/>
  <c r="BR3066" i="10"/>
  <c r="BS3065" i="10"/>
  <c r="BR3065" i="10"/>
  <c r="BS3064" i="10"/>
  <c r="BR3064" i="10"/>
  <c r="BS3063" i="10"/>
  <c r="BR3063" i="10"/>
  <c r="BS3062" i="10"/>
  <c r="BR3062" i="10"/>
  <c r="BS3061" i="10"/>
  <c r="BR3061" i="10"/>
  <c r="BS3060" i="10"/>
  <c r="BR3060" i="10"/>
  <c r="BS3059" i="10"/>
  <c r="BR3059" i="10"/>
  <c r="BS3058" i="10"/>
  <c r="BR3058" i="10"/>
  <c r="BS3057" i="10"/>
  <c r="BR3057" i="10"/>
  <c r="BS3056" i="10"/>
  <c r="BR3056" i="10"/>
  <c r="BS3055" i="10"/>
  <c r="BR3055" i="10"/>
  <c r="BS3054" i="10"/>
  <c r="BR3054" i="10"/>
  <c r="BS3053" i="10"/>
  <c r="BR3053" i="10"/>
  <c r="BS3052" i="10"/>
  <c r="BR3052" i="10"/>
  <c r="BS3051" i="10"/>
  <c r="BR3051" i="10"/>
  <c r="BS3050" i="10"/>
  <c r="BR3050" i="10"/>
  <c r="BS3049" i="10"/>
  <c r="BR3049" i="10"/>
  <c r="BS3048" i="10"/>
  <c r="BR3048" i="10"/>
  <c r="BS3047" i="10"/>
  <c r="BR3047" i="10"/>
  <c r="BS3046" i="10"/>
  <c r="BR3046" i="10"/>
  <c r="BS3045" i="10"/>
  <c r="BR3045" i="10"/>
  <c r="BS3044" i="10"/>
  <c r="BR3044" i="10"/>
  <c r="BS3043" i="10"/>
  <c r="BR3043" i="10"/>
  <c r="BS3042" i="10"/>
  <c r="BR3042" i="10"/>
  <c r="BS3041" i="10"/>
  <c r="BR3041" i="10"/>
  <c r="BS3040" i="10"/>
  <c r="BR3040" i="10"/>
  <c r="BS3039" i="10"/>
  <c r="BR3039" i="10"/>
  <c r="BS3038" i="10"/>
  <c r="BR3038" i="10"/>
  <c r="BS3037" i="10"/>
  <c r="BR3037" i="10"/>
  <c r="BS3036" i="10"/>
  <c r="BR3036" i="10"/>
  <c r="BS3035" i="10"/>
  <c r="BR3035" i="10"/>
  <c r="BS3034" i="10"/>
  <c r="BR3034" i="10"/>
  <c r="BS3033" i="10"/>
  <c r="BR3033" i="10"/>
  <c r="BS3032" i="10"/>
  <c r="BR3032" i="10"/>
  <c r="BS3031" i="10"/>
  <c r="BR3031" i="10"/>
  <c r="BS3030" i="10"/>
  <c r="BR3030" i="10"/>
  <c r="BS3029" i="10"/>
  <c r="BR3029" i="10"/>
  <c r="BS3028" i="10"/>
  <c r="BR3028" i="10"/>
  <c r="BS3027" i="10"/>
  <c r="BR3027" i="10"/>
  <c r="BS3026" i="10"/>
  <c r="BR3026" i="10"/>
  <c r="BS3025" i="10"/>
  <c r="BR3025" i="10"/>
  <c r="BS3024" i="10"/>
  <c r="BR3024" i="10"/>
  <c r="BS3023" i="10"/>
  <c r="BR3023" i="10"/>
  <c r="BS3022" i="10"/>
  <c r="BR3022" i="10"/>
  <c r="BS3021" i="10"/>
  <c r="BR3021" i="10"/>
  <c r="BS3020" i="10"/>
  <c r="BR3020" i="10"/>
  <c r="BS3019" i="10"/>
  <c r="BR3019" i="10"/>
  <c r="BS3018" i="10"/>
  <c r="BR3018" i="10"/>
  <c r="BS3017" i="10"/>
  <c r="BR3017" i="10"/>
  <c r="BS3016" i="10"/>
  <c r="BR3016" i="10"/>
  <c r="BS3015" i="10"/>
  <c r="BR3015" i="10"/>
  <c r="BS3014" i="10"/>
  <c r="BR3014" i="10"/>
  <c r="BS3013" i="10"/>
  <c r="BR3013" i="10"/>
  <c r="BS3012" i="10"/>
  <c r="BR3012" i="10"/>
  <c r="BS3011" i="10"/>
  <c r="BR3011" i="10"/>
  <c r="BS3010" i="10"/>
  <c r="BR3010" i="10"/>
  <c r="BS3009" i="10"/>
  <c r="BR3009" i="10"/>
  <c r="BS3008" i="10"/>
  <c r="BR3008" i="10"/>
  <c r="BS3007" i="10"/>
  <c r="BR3007" i="10"/>
  <c r="BS3006" i="10"/>
  <c r="BR3006" i="10"/>
  <c r="BS3005" i="10"/>
  <c r="BR3005" i="10"/>
  <c r="BS3004" i="10"/>
  <c r="BR3004" i="10"/>
  <c r="BS3003" i="10"/>
  <c r="BR3003" i="10"/>
  <c r="BS3002" i="10"/>
  <c r="BR3002" i="10"/>
  <c r="BS3001" i="10"/>
  <c r="BR3001" i="10"/>
  <c r="BS3000" i="10"/>
  <c r="BR3000" i="10"/>
  <c r="BS2999" i="10"/>
  <c r="BR2999" i="10"/>
  <c r="BS2998" i="10"/>
  <c r="BR2998" i="10"/>
  <c r="BS2997" i="10"/>
  <c r="BR2997" i="10"/>
  <c r="BS2996" i="10"/>
  <c r="BR2996" i="10"/>
  <c r="BS2995" i="10"/>
  <c r="BR2995" i="10"/>
  <c r="BS2994" i="10"/>
  <c r="BR2994" i="10"/>
  <c r="BS2993" i="10"/>
  <c r="BR2993" i="10"/>
  <c r="BS2992" i="10"/>
  <c r="BR2992" i="10"/>
  <c r="BS2991" i="10"/>
  <c r="BR2991" i="10"/>
  <c r="BS2990" i="10"/>
  <c r="BR2990" i="10"/>
  <c r="BS2989" i="10"/>
  <c r="BR2989" i="10"/>
  <c r="BS2988" i="10"/>
  <c r="BR2988" i="10"/>
  <c r="BS2987" i="10"/>
  <c r="BR2987" i="10"/>
  <c r="BS2986" i="10"/>
  <c r="BR2986" i="10"/>
  <c r="BS2985" i="10"/>
  <c r="BR2985" i="10"/>
  <c r="BS2984" i="10"/>
  <c r="BR2984" i="10"/>
  <c r="BS2983" i="10"/>
  <c r="BR2983" i="10"/>
  <c r="BS2982" i="10"/>
  <c r="BR2982" i="10"/>
  <c r="BS2981" i="10"/>
  <c r="BR2981" i="10"/>
  <c r="BS2980" i="10"/>
  <c r="BR2980" i="10"/>
  <c r="BS2979" i="10"/>
  <c r="BR2979" i="10"/>
  <c r="BS2978" i="10"/>
  <c r="BR2978" i="10"/>
  <c r="BS2977" i="10"/>
  <c r="BR2977" i="10"/>
  <c r="BS2976" i="10"/>
  <c r="BR2976" i="10"/>
  <c r="BS2975" i="10"/>
  <c r="BR2975" i="10"/>
  <c r="BS2974" i="10"/>
  <c r="BR2974" i="10"/>
  <c r="BS2973" i="10"/>
  <c r="BR2973" i="10"/>
  <c r="BS2972" i="10"/>
  <c r="BR2972" i="10"/>
  <c r="BS2971" i="10"/>
  <c r="BR2971" i="10"/>
  <c r="BS2970" i="10"/>
  <c r="BR2970" i="10"/>
  <c r="BS2969" i="10"/>
  <c r="BR2969" i="10"/>
  <c r="BS2968" i="10"/>
  <c r="BR2968" i="10"/>
  <c r="BS2967" i="10"/>
  <c r="BR2967" i="10"/>
  <c r="BS2966" i="10"/>
  <c r="BR2966" i="10"/>
  <c r="BS2965" i="10"/>
  <c r="BR2965" i="10"/>
  <c r="BS2964" i="10"/>
  <c r="BR2964" i="10"/>
  <c r="BS2963" i="10"/>
  <c r="BR2963" i="10"/>
  <c r="BS2962" i="10"/>
  <c r="BR2962" i="10"/>
  <c r="BS2961" i="10"/>
  <c r="BR2961" i="10"/>
  <c r="BS2960" i="10"/>
  <c r="BR2960" i="10"/>
  <c r="BS2959" i="10"/>
  <c r="BR2959" i="10"/>
  <c r="BS2958" i="10"/>
  <c r="BR2958" i="10"/>
  <c r="BS2957" i="10"/>
  <c r="BR2957" i="10"/>
  <c r="BS2956" i="10"/>
  <c r="BR2956" i="10"/>
  <c r="BS2955" i="10"/>
  <c r="BR2955" i="10"/>
  <c r="BS2954" i="10"/>
  <c r="BR2954" i="10"/>
  <c r="BS2953" i="10"/>
  <c r="BR2953" i="10"/>
  <c r="BS2952" i="10"/>
  <c r="BR2952" i="10"/>
  <c r="BS2951" i="10"/>
  <c r="BR2951" i="10"/>
  <c r="BS2950" i="10"/>
  <c r="BR2950" i="10"/>
  <c r="BS2949" i="10"/>
  <c r="BR2949" i="10"/>
  <c r="BS2948" i="10"/>
  <c r="BR2948" i="10"/>
  <c r="BS2947" i="10"/>
  <c r="BR2947" i="10"/>
  <c r="BS2946" i="10"/>
  <c r="BR2946" i="10"/>
  <c r="BS2945" i="10"/>
  <c r="BR2945" i="10"/>
  <c r="BS2944" i="10"/>
  <c r="BR2944" i="10"/>
  <c r="BS2943" i="10"/>
  <c r="BR2943" i="10"/>
  <c r="BS2942" i="10"/>
  <c r="BR2942" i="10"/>
  <c r="BS2941" i="10"/>
  <c r="BR2941" i="10"/>
  <c r="BS2940" i="10"/>
  <c r="BR2940" i="10"/>
  <c r="BS2939" i="10"/>
  <c r="BR2939" i="10"/>
  <c r="BS2938" i="10"/>
  <c r="BR2938" i="10"/>
  <c r="BS2937" i="10"/>
  <c r="BR2937" i="10"/>
  <c r="BS2936" i="10"/>
  <c r="BR2936" i="10"/>
  <c r="BS2935" i="10"/>
  <c r="BR2935" i="10"/>
  <c r="BS2934" i="10"/>
  <c r="BR2934" i="10"/>
  <c r="BS2933" i="10"/>
  <c r="BR2933" i="10"/>
  <c r="BS2932" i="10"/>
  <c r="BR2932" i="10"/>
  <c r="BS2931" i="10"/>
  <c r="BR2931" i="10"/>
  <c r="BS2930" i="10"/>
  <c r="BR2930" i="10"/>
  <c r="BS2929" i="10"/>
  <c r="BR2929" i="10"/>
  <c r="BS2928" i="10"/>
  <c r="BR2928" i="10"/>
  <c r="BS2927" i="10"/>
  <c r="BR2927" i="10"/>
  <c r="BS2926" i="10"/>
  <c r="BR2926" i="10"/>
  <c r="BS2925" i="10"/>
  <c r="BR2925" i="10"/>
  <c r="BS2924" i="10"/>
  <c r="BR2924" i="10"/>
  <c r="BS2923" i="10"/>
  <c r="BR2923" i="10"/>
  <c r="BS2922" i="10"/>
  <c r="BR2922" i="10"/>
  <c r="BS2921" i="10"/>
  <c r="BR2921" i="10"/>
  <c r="BS2920" i="10"/>
  <c r="BR2920" i="10"/>
  <c r="BS2919" i="10"/>
  <c r="BR2919" i="10"/>
  <c r="BS2918" i="10"/>
  <c r="BR2918" i="10"/>
  <c r="BS2917" i="10"/>
  <c r="BR2917" i="10"/>
  <c r="BS2916" i="10"/>
  <c r="BR2916" i="10"/>
  <c r="BS2915" i="10"/>
  <c r="BR2915" i="10"/>
  <c r="BS2914" i="10"/>
  <c r="BR2914" i="10"/>
  <c r="BS2913" i="10"/>
  <c r="BR2913" i="10"/>
  <c r="BS2912" i="10"/>
  <c r="BR2912" i="10"/>
  <c r="BS2911" i="10"/>
  <c r="BR2911" i="10"/>
  <c r="BS2910" i="10"/>
  <c r="BR2910" i="10"/>
  <c r="BS2909" i="10"/>
  <c r="BR2909" i="10"/>
  <c r="BS2908" i="10"/>
  <c r="BR2908" i="10"/>
  <c r="BS2907" i="10"/>
  <c r="BR2907" i="10"/>
  <c r="BS2906" i="10"/>
  <c r="BR2906" i="10"/>
  <c r="BS2905" i="10"/>
  <c r="BR2905" i="10"/>
  <c r="BS2904" i="10"/>
  <c r="BR2904" i="10"/>
  <c r="BS2903" i="10"/>
  <c r="BR2903" i="10"/>
  <c r="BS2902" i="10"/>
  <c r="BR2902" i="10"/>
  <c r="BS2901" i="10"/>
  <c r="BR2901" i="10"/>
  <c r="BS2900" i="10"/>
  <c r="BR2900" i="10"/>
  <c r="BS2899" i="10"/>
  <c r="BR2899" i="10"/>
  <c r="BS2898" i="10"/>
  <c r="BR2898" i="10"/>
  <c r="BS2897" i="10"/>
  <c r="BR2897" i="10"/>
  <c r="BS2896" i="10"/>
  <c r="BR2896" i="10"/>
  <c r="BS2895" i="10"/>
  <c r="BR2895" i="10"/>
  <c r="BS2894" i="10"/>
  <c r="BR2894" i="10"/>
  <c r="BS2893" i="10"/>
  <c r="BR2893" i="10"/>
  <c r="BS2892" i="10"/>
  <c r="BR2892" i="10"/>
  <c r="BS2891" i="10"/>
  <c r="BR2891" i="10"/>
  <c r="BS2890" i="10"/>
  <c r="BR2890" i="10"/>
  <c r="BS2889" i="10"/>
  <c r="BR2889" i="10"/>
  <c r="BS2888" i="10"/>
  <c r="BR2888" i="10"/>
  <c r="BS2887" i="10"/>
  <c r="BR2887" i="10"/>
  <c r="BS2886" i="10"/>
  <c r="BR2886" i="10"/>
  <c r="BS2885" i="10"/>
  <c r="BR2885" i="10"/>
  <c r="BS2884" i="10"/>
  <c r="BR2884" i="10"/>
  <c r="BS2883" i="10"/>
  <c r="BR2883" i="10"/>
  <c r="BS2882" i="10"/>
  <c r="BR2882" i="10"/>
  <c r="BS2881" i="10"/>
  <c r="BR2881" i="10"/>
  <c r="BS2880" i="10"/>
  <c r="BR2880" i="10"/>
  <c r="BS2879" i="10"/>
  <c r="BR2879" i="10"/>
  <c r="BS2878" i="10"/>
  <c r="BR2878" i="10"/>
  <c r="BS2877" i="10"/>
  <c r="BR2877" i="10"/>
  <c r="BS2876" i="10"/>
  <c r="BR2876" i="10"/>
  <c r="BS2875" i="10"/>
  <c r="BR2875" i="10"/>
  <c r="BS2874" i="10"/>
  <c r="BR2874" i="10"/>
  <c r="BS2873" i="10"/>
  <c r="BR2873" i="10"/>
  <c r="BS2872" i="10"/>
  <c r="BR2872" i="10"/>
  <c r="BS2871" i="10"/>
  <c r="BR2871" i="10"/>
  <c r="BS2870" i="10"/>
  <c r="BR2870" i="10"/>
  <c r="BS2869" i="10"/>
  <c r="BR2869" i="10"/>
  <c r="BS2868" i="10"/>
  <c r="BR2868" i="10"/>
  <c r="BS2867" i="10"/>
  <c r="BR2867" i="10"/>
  <c r="BS2866" i="10"/>
  <c r="BR2866" i="10"/>
  <c r="BS2865" i="10"/>
  <c r="BR2865" i="10"/>
  <c r="BS2864" i="10"/>
  <c r="BR2864" i="10"/>
  <c r="BS2863" i="10"/>
  <c r="BR2863" i="10"/>
  <c r="BS2862" i="10"/>
  <c r="BR2862" i="10"/>
  <c r="BS2861" i="10"/>
  <c r="BR2861" i="10"/>
  <c r="BS2860" i="10"/>
  <c r="BR2860" i="10"/>
  <c r="BS2859" i="10"/>
  <c r="BR2859" i="10"/>
  <c r="BS2858" i="10"/>
  <c r="BR2858" i="10"/>
  <c r="BS2857" i="10"/>
  <c r="BR2857" i="10"/>
  <c r="BS2856" i="10"/>
  <c r="BR2856" i="10"/>
  <c r="BS2855" i="10"/>
  <c r="BR2855" i="10"/>
  <c r="BS2854" i="10"/>
  <c r="BR2854" i="10"/>
  <c r="BS2853" i="10"/>
  <c r="BR2853" i="10"/>
  <c r="BS2852" i="10"/>
  <c r="BR2852" i="10"/>
  <c r="BS2851" i="10"/>
  <c r="BR2851" i="10"/>
  <c r="BS2850" i="10"/>
  <c r="BR2850" i="10"/>
  <c r="BS2849" i="10"/>
  <c r="BR2849" i="10"/>
  <c r="BS2848" i="10"/>
  <c r="BR2848" i="10"/>
  <c r="BS2847" i="10"/>
  <c r="BR2847" i="10"/>
  <c r="BS2846" i="10"/>
  <c r="BR2846" i="10"/>
  <c r="BS2845" i="10"/>
  <c r="BR2845" i="10"/>
  <c r="BS2844" i="10"/>
  <c r="BR2844" i="10"/>
  <c r="BS2843" i="10"/>
  <c r="BR2843" i="10"/>
  <c r="BS2842" i="10"/>
  <c r="BR2842" i="10"/>
  <c r="BS2841" i="10"/>
  <c r="BR2841" i="10"/>
  <c r="BS2840" i="10"/>
  <c r="BR2840" i="10"/>
  <c r="BS2839" i="10"/>
  <c r="BR2839" i="10"/>
  <c r="BS2838" i="10"/>
  <c r="BR2838" i="10"/>
  <c r="BS2837" i="10"/>
  <c r="BR2837" i="10"/>
  <c r="BS2836" i="10"/>
  <c r="BR2836" i="10"/>
  <c r="BS2835" i="10"/>
  <c r="BR2835" i="10"/>
  <c r="BS2834" i="10"/>
  <c r="BR2834" i="10"/>
  <c r="BS2833" i="10"/>
  <c r="BR2833" i="10"/>
  <c r="BS2832" i="10"/>
  <c r="BR2832" i="10"/>
  <c r="BS2831" i="10"/>
  <c r="BR2831" i="10"/>
  <c r="BS2830" i="10"/>
  <c r="BR2830" i="10"/>
  <c r="BS2829" i="10"/>
  <c r="BR2829" i="10"/>
  <c r="BS2828" i="10"/>
  <c r="BR2828" i="10"/>
  <c r="BS2827" i="10"/>
  <c r="BR2827" i="10"/>
  <c r="BS2826" i="10"/>
  <c r="BR2826" i="10"/>
  <c r="BS2825" i="10"/>
  <c r="BR2825" i="10"/>
  <c r="BS2824" i="10"/>
  <c r="BR2824" i="10"/>
  <c r="BS2823" i="10"/>
  <c r="BR2823" i="10"/>
  <c r="BS2822" i="10"/>
  <c r="BR2822" i="10"/>
  <c r="BS2821" i="10"/>
  <c r="BR2821" i="10"/>
  <c r="BS2820" i="10"/>
  <c r="BR2820" i="10"/>
  <c r="BS2819" i="10"/>
  <c r="BR2819" i="10"/>
  <c r="BS2818" i="10"/>
  <c r="BR2818" i="10"/>
  <c r="BS2817" i="10"/>
  <c r="BR2817" i="10"/>
  <c r="BS2816" i="10"/>
  <c r="BR2816" i="10"/>
  <c r="BS2815" i="10"/>
  <c r="BR2815" i="10"/>
  <c r="BS2814" i="10"/>
  <c r="BR2814" i="10"/>
  <c r="BS2813" i="10"/>
  <c r="BR2813" i="10"/>
  <c r="BS2812" i="10"/>
  <c r="BR2812" i="10"/>
  <c r="BS2811" i="10"/>
  <c r="BR2811" i="10"/>
  <c r="BS2810" i="10"/>
  <c r="BR2810" i="10"/>
  <c r="BS2809" i="10"/>
  <c r="BR2809" i="10"/>
  <c r="BS2808" i="10"/>
  <c r="BR2808" i="10"/>
  <c r="BS2807" i="10"/>
  <c r="BR2807" i="10"/>
  <c r="BS2806" i="10"/>
  <c r="BR2806" i="10"/>
  <c r="BS2805" i="10"/>
  <c r="BR2805" i="10"/>
  <c r="BS2804" i="10"/>
  <c r="BR2804" i="10"/>
  <c r="BS2803" i="10"/>
  <c r="BR2803" i="10"/>
  <c r="BS2802" i="10"/>
  <c r="BR2802" i="10"/>
  <c r="BS2801" i="10"/>
  <c r="BR2801" i="10"/>
  <c r="BS2800" i="10"/>
  <c r="BR2800" i="10"/>
  <c r="BS2799" i="10"/>
  <c r="BR2799" i="10"/>
  <c r="BS2798" i="10"/>
  <c r="BR2798" i="10"/>
  <c r="BS2797" i="10"/>
  <c r="BR2797" i="10"/>
  <c r="BS2796" i="10"/>
  <c r="BR2796" i="10"/>
  <c r="BS2795" i="10"/>
  <c r="BR2795" i="10"/>
  <c r="BS2794" i="10"/>
  <c r="BR2794" i="10"/>
  <c r="BS2793" i="10"/>
  <c r="BR2793" i="10"/>
  <c r="BS2792" i="10"/>
  <c r="BR2792" i="10"/>
  <c r="BS2791" i="10"/>
  <c r="BR2791" i="10"/>
  <c r="BS2790" i="10"/>
  <c r="BR2790" i="10"/>
  <c r="BS2789" i="10"/>
  <c r="BR2789" i="10"/>
  <c r="BS2788" i="10"/>
  <c r="BR2788" i="10"/>
  <c r="BS2787" i="10"/>
  <c r="BR2787" i="10"/>
  <c r="BS2786" i="10"/>
  <c r="BR2786" i="10"/>
  <c r="BS2785" i="10"/>
  <c r="BR2785" i="10"/>
  <c r="BS2784" i="10"/>
  <c r="BR2784" i="10"/>
  <c r="BS2783" i="10"/>
  <c r="BR2783" i="10"/>
  <c r="BS2782" i="10"/>
  <c r="BR2782" i="10"/>
  <c r="BS2781" i="10"/>
  <c r="BR2781" i="10"/>
  <c r="BS2780" i="10"/>
  <c r="BR2780" i="10"/>
  <c r="BS2779" i="10"/>
  <c r="BR2779" i="10"/>
  <c r="BS2778" i="10"/>
  <c r="BR2778" i="10"/>
  <c r="BS2777" i="10"/>
  <c r="BR2777" i="10"/>
  <c r="BS2776" i="10"/>
  <c r="BR2776" i="10"/>
  <c r="BS2775" i="10"/>
  <c r="BR2775" i="10"/>
  <c r="BS2774" i="10"/>
  <c r="BR2774" i="10"/>
  <c r="BS2773" i="10"/>
  <c r="BR2773" i="10"/>
  <c r="BS2772" i="10"/>
  <c r="BR2772" i="10"/>
  <c r="BS2771" i="10"/>
  <c r="BR2771" i="10"/>
  <c r="BS2770" i="10"/>
  <c r="BR2770" i="10"/>
  <c r="BS2769" i="10"/>
  <c r="BR2769" i="10"/>
  <c r="BS2768" i="10"/>
  <c r="BR2768" i="10"/>
  <c r="BS2767" i="10"/>
  <c r="BR2767" i="10"/>
  <c r="BS2766" i="10"/>
  <c r="BR2766" i="10"/>
  <c r="BS2765" i="10"/>
  <c r="BR2765" i="10"/>
  <c r="BS2764" i="10"/>
  <c r="BR2764" i="10"/>
  <c r="BS2763" i="10"/>
  <c r="BR2763" i="10"/>
  <c r="BS2762" i="10"/>
  <c r="BR2762" i="10"/>
  <c r="BS2761" i="10"/>
  <c r="BR2761" i="10"/>
  <c r="BS2760" i="10"/>
  <c r="BR2760" i="10"/>
  <c r="BS2759" i="10"/>
  <c r="BR2759" i="10"/>
  <c r="BS2758" i="10"/>
  <c r="BR2758" i="10"/>
  <c r="BS2757" i="10"/>
  <c r="BR2757" i="10"/>
  <c r="BS2756" i="10"/>
  <c r="BR2756" i="10"/>
  <c r="BS2755" i="10"/>
  <c r="BR2755" i="10"/>
  <c r="BS2754" i="10"/>
  <c r="BR2754" i="10"/>
  <c r="BS2753" i="10"/>
  <c r="BR2753" i="10"/>
  <c r="BS2752" i="10"/>
  <c r="BR2752" i="10"/>
  <c r="BS2751" i="10"/>
  <c r="BR2751" i="10"/>
  <c r="BS2750" i="10"/>
  <c r="BR2750" i="10"/>
  <c r="BS2749" i="10"/>
  <c r="BR2749" i="10"/>
  <c r="BS2748" i="10"/>
  <c r="BR2748" i="10"/>
  <c r="BS2747" i="10"/>
  <c r="BR2747" i="10"/>
  <c r="BS2746" i="10"/>
  <c r="BR2746" i="10"/>
  <c r="BS2745" i="10"/>
  <c r="BR2745" i="10"/>
  <c r="BS2744" i="10"/>
  <c r="BR2744" i="10"/>
  <c r="BS2743" i="10"/>
  <c r="BR2743" i="10"/>
  <c r="BS2742" i="10"/>
  <c r="BR2742" i="10"/>
  <c r="BS2741" i="10"/>
  <c r="BR2741" i="10"/>
  <c r="BS2740" i="10"/>
  <c r="BR2740" i="10"/>
  <c r="BS2739" i="10"/>
  <c r="BR2739" i="10"/>
  <c r="BS2738" i="10"/>
  <c r="BR2738" i="10"/>
  <c r="BS2737" i="10"/>
  <c r="BR2737" i="10"/>
  <c r="BS2736" i="10"/>
  <c r="BR2736" i="10"/>
  <c r="BS2735" i="10"/>
  <c r="BR2735" i="10"/>
  <c r="BS2734" i="10"/>
  <c r="BR2734" i="10"/>
  <c r="BS2733" i="10"/>
  <c r="BR2733" i="10"/>
  <c r="BS2732" i="10"/>
  <c r="BR2732" i="10"/>
  <c r="BS2731" i="10"/>
  <c r="BR2731" i="10"/>
  <c r="BS2730" i="10"/>
  <c r="BR2730" i="10"/>
  <c r="BS2729" i="10"/>
  <c r="BR2729" i="10"/>
  <c r="BS2728" i="10"/>
  <c r="BR2728" i="10"/>
  <c r="BS2727" i="10"/>
  <c r="BR2727" i="10"/>
  <c r="BS2726" i="10"/>
  <c r="BR2726" i="10"/>
  <c r="BS2725" i="10"/>
  <c r="BR2725" i="10"/>
  <c r="BS2724" i="10"/>
  <c r="BR2724" i="10"/>
  <c r="BS2723" i="10"/>
  <c r="BR2723" i="10"/>
  <c r="BS2722" i="10"/>
  <c r="BR2722" i="10"/>
  <c r="BS2721" i="10"/>
  <c r="BR2721" i="10"/>
  <c r="BS2720" i="10"/>
  <c r="BR2720" i="10"/>
  <c r="BS2719" i="10"/>
  <c r="BR2719" i="10"/>
  <c r="BS2718" i="10"/>
  <c r="BR2718" i="10"/>
  <c r="BS2717" i="10"/>
  <c r="BR2717" i="10"/>
  <c r="BS2716" i="10"/>
  <c r="BR2716" i="10"/>
  <c r="BS2715" i="10"/>
  <c r="BR2715" i="10"/>
  <c r="BS2714" i="10"/>
  <c r="BR2714" i="10"/>
  <c r="BS2713" i="10"/>
  <c r="BR2713" i="10"/>
  <c r="BS2712" i="10"/>
  <c r="BR2712" i="10"/>
  <c r="BS2711" i="10"/>
  <c r="BR2711" i="10"/>
  <c r="BS2710" i="10"/>
  <c r="BR2710" i="10"/>
  <c r="BS2709" i="10"/>
  <c r="BR2709" i="10"/>
  <c r="BS2708" i="10"/>
  <c r="BR2708" i="10"/>
  <c r="BS2707" i="10"/>
  <c r="BR2707" i="10"/>
  <c r="BS2706" i="10"/>
  <c r="BR2706" i="10"/>
  <c r="BS2705" i="10"/>
  <c r="BR2705" i="10"/>
  <c r="BS2704" i="10"/>
  <c r="BR2704" i="10"/>
  <c r="BS2703" i="10"/>
  <c r="BR2703" i="10"/>
  <c r="BS2702" i="10"/>
  <c r="BR2702" i="10"/>
  <c r="BS2701" i="10"/>
  <c r="BR2701" i="10"/>
  <c r="BS2700" i="10"/>
  <c r="BR2700" i="10"/>
  <c r="BS2699" i="10"/>
  <c r="BR2699" i="10"/>
  <c r="BS2698" i="10"/>
  <c r="BR2698" i="10"/>
  <c r="BS2697" i="10"/>
  <c r="BR2697" i="10"/>
  <c r="BS2696" i="10"/>
  <c r="BR2696" i="10"/>
  <c r="BS2695" i="10"/>
  <c r="BR2695" i="10"/>
  <c r="BS2694" i="10"/>
  <c r="BR2694" i="10"/>
  <c r="BS2693" i="10"/>
  <c r="BR2693" i="10"/>
  <c r="BS2692" i="10"/>
  <c r="BR2692" i="10"/>
  <c r="BS2691" i="10"/>
  <c r="BR2691" i="10"/>
  <c r="BS2690" i="10"/>
  <c r="BR2690" i="10"/>
  <c r="BS2689" i="10"/>
  <c r="BR2689" i="10"/>
  <c r="BS2688" i="10"/>
  <c r="BR2688" i="10"/>
  <c r="BS2687" i="10"/>
  <c r="BR2687" i="10"/>
  <c r="BS2686" i="10"/>
  <c r="BR2686" i="10"/>
  <c r="BS2685" i="10"/>
  <c r="BR2685" i="10"/>
  <c r="BS2684" i="10"/>
  <c r="BR2684" i="10"/>
  <c r="BS2683" i="10"/>
  <c r="BR2683" i="10"/>
  <c r="BS2682" i="10"/>
  <c r="BR2682" i="10"/>
  <c r="BS2681" i="10"/>
  <c r="BR2681" i="10"/>
  <c r="BS2680" i="10"/>
  <c r="BR2680" i="10"/>
  <c r="BS2679" i="10"/>
  <c r="BR2679" i="10"/>
  <c r="BS2678" i="10"/>
  <c r="BR2678" i="10"/>
  <c r="BS2677" i="10"/>
  <c r="BR2677" i="10"/>
  <c r="BS2676" i="10"/>
  <c r="BR2676" i="10"/>
  <c r="BS2675" i="10"/>
  <c r="BR2675" i="10"/>
  <c r="BS2674" i="10"/>
  <c r="BR2674" i="10"/>
  <c r="BS2673" i="10"/>
  <c r="BR2673" i="10"/>
  <c r="BS2672" i="10"/>
  <c r="BR2672" i="10"/>
  <c r="BS2671" i="10"/>
  <c r="BR2671" i="10"/>
  <c r="BS2670" i="10"/>
  <c r="BR2670" i="10"/>
  <c r="BS2669" i="10"/>
  <c r="BR2669" i="10"/>
  <c r="BS2668" i="10"/>
  <c r="BR2668" i="10"/>
  <c r="BS2667" i="10"/>
  <c r="BR2667" i="10"/>
  <c r="BS2666" i="10"/>
  <c r="BR2666" i="10"/>
  <c r="BS2665" i="10"/>
  <c r="BR2665" i="10"/>
  <c r="BS2664" i="10"/>
  <c r="BR2664" i="10"/>
  <c r="BS2663" i="10"/>
  <c r="BR2663" i="10"/>
  <c r="BS2662" i="10"/>
  <c r="BR2662" i="10"/>
  <c r="BS2661" i="10"/>
  <c r="BR2661" i="10"/>
  <c r="BS2660" i="10"/>
  <c r="BR2660" i="10"/>
  <c r="BS2659" i="10"/>
  <c r="BR2659" i="10"/>
  <c r="BS2658" i="10"/>
  <c r="BR2658" i="10"/>
  <c r="BS2657" i="10"/>
  <c r="BR2657" i="10"/>
  <c r="BS2656" i="10"/>
  <c r="BR2656" i="10"/>
  <c r="BS2655" i="10"/>
  <c r="BR2655" i="10"/>
  <c r="BS2654" i="10"/>
  <c r="BR2654" i="10"/>
  <c r="BS2653" i="10"/>
  <c r="BR2653" i="10"/>
  <c r="BS2652" i="10"/>
  <c r="BR2652" i="10"/>
  <c r="BS2651" i="10"/>
  <c r="BR2651" i="10"/>
  <c r="BS2650" i="10"/>
  <c r="BR2650" i="10"/>
  <c r="BS2649" i="10"/>
  <c r="BR2649" i="10"/>
  <c r="BS2648" i="10"/>
  <c r="BR2648" i="10"/>
  <c r="BS2647" i="10"/>
  <c r="BR2647" i="10"/>
  <c r="BS2646" i="10"/>
  <c r="BR2646" i="10"/>
  <c r="BS2645" i="10"/>
  <c r="BR2645" i="10"/>
  <c r="BS2644" i="10"/>
  <c r="BR2644" i="10"/>
  <c r="BS2643" i="10"/>
  <c r="BR2643" i="10"/>
  <c r="BS2642" i="10"/>
  <c r="BR2642" i="10"/>
  <c r="BS2641" i="10"/>
  <c r="BR2641" i="10"/>
  <c r="BS2640" i="10"/>
  <c r="BR2640" i="10"/>
  <c r="BS2639" i="10"/>
  <c r="BR2639" i="10"/>
  <c r="BS2638" i="10"/>
  <c r="BR2638" i="10"/>
  <c r="BS2637" i="10"/>
  <c r="BR2637" i="10"/>
  <c r="BS2636" i="10"/>
  <c r="BR2636" i="10"/>
  <c r="BS2635" i="10"/>
  <c r="BR2635" i="10"/>
  <c r="BS2634" i="10"/>
  <c r="BR2634" i="10"/>
  <c r="BS2633" i="10"/>
  <c r="BR2633" i="10"/>
  <c r="BS2632" i="10"/>
  <c r="BR2632" i="10"/>
  <c r="BS2631" i="10"/>
  <c r="BR2631" i="10"/>
  <c r="BS2630" i="10"/>
  <c r="BR2630" i="10"/>
  <c r="BS2629" i="10"/>
  <c r="BR2629" i="10"/>
  <c r="BS2628" i="10"/>
  <c r="BR2628" i="10"/>
  <c r="BS2627" i="10"/>
  <c r="BR2627" i="10"/>
  <c r="BS2626" i="10"/>
  <c r="BR2626" i="10"/>
  <c r="BS2625" i="10"/>
  <c r="BR2625" i="10"/>
  <c r="BS2624" i="10"/>
  <c r="BR2624" i="10"/>
  <c r="BS2623" i="10"/>
  <c r="BR2623" i="10"/>
  <c r="BS2622" i="10"/>
  <c r="BR2622" i="10"/>
  <c r="BS2621" i="10"/>
  <c r="BR2621" i="10"/>
  <c r="BS2620" i="10"/>
  <c r="BR2620" i="10"/>
  <c r="BS2619" i="10"/>
  <c r="BR2619" i="10"/>
  <c r="BS2618" i="10"/>
  <c r="BR2618" i="10"/>
  <c r="BS2617" i="10"/>
  <c r="BR2617" i="10"/>
  <c r="BS2616" i="10"/>
  <c r="BR2616" i="10"/>
  <c r="BS2615" i="10"/>
  <c r="BR2615" i="10"/>
  <c r="BS2614" i="10"/>
  <c r="BR2614" i="10"/>
  <c r="BS2613" i="10"/>
  <c r="BR2613" i="10"/>
  <c r="BS2612" i="10"/>
  <c r="BR2612" i="10"/>
  <c r="BS2611" i="10"/>
  <c r="BR2611" i="10"/>
  <c r="BS2610" i="10"/>
  <c r="BR2610" i="10"/>
  <c r="BS2609" i="10"/>
  <c r="BR2609" i="10"/>
  <c r="BS2608" i="10"/>
  <c r="BR2608" i="10"/>
  <c r="BS2607" i="10"/>
  <c r="BR2607" i="10"/>
  <c r="BS2606" i="10"/>
  <c r="BR2606" i="10"/>
  <c r="BS2605" i="10"/>
  <c r="BR2605" i="10"/>
  <c r="BS2604" i="10"/>
  <c r="BR2604" i="10"/>
  <c r="BS2603" i="10"/>
  <c r="BR2603" i="10"/>
  <c r="BS2602" i="10"/>
  <c r="BR2602" i="10"/>
  <c r="BS2601" i="10"/>
  <c r="BR2601" i="10"/>
  <c r="BS2600" i="10"/>
  <c r="BR2600" i="10"/>
  <c r="BS2599" i="10"/>
  <c r="BR2599" i="10"/>
  <c r="BS2598" i="10"/>
  <c r="BR2598" i="10"/>
  <c r="BS2597" i="10"/>
  <c r="BR2597" i="10"/>
  <c r="BS2596" i="10"/>
  <c r="BR2596" i="10"/>
  <c r="BS2595" i="10"/>
  <c r="BR2595" i="10"/>
  <c r="BS2594" i="10"/>
  <c r="BR2594" i="10"/>
  <c r="BS2593" i="10"/>
  <c r="BR2593" i="10"/>
  <c r="BS2592" i="10"/>
  <c r="BR2592" i="10"/>
  <c r="BS2591" i="10"/>
  <c r="BR2591" i="10"/>
  <c r="BS2590" i="10"/>
  <c r="BR2590" i="10"/>
  <c r="BS2589" i="10"/>
  <c r="BR2589" i="10"/>
  <c r="BS2588" i="10"/>
  <c r="BR2588" i="10"/>
  <c r="BS2587" i="10"/>
  <c r="BR2587" i="10"/>
  <c r="BS2586" i="10"/>
  <c r="BR2586" i="10"/>
  <c r="BS2585" i="10"/>
  <c r="BR2585" i="10"/>
  <c r="BS2584" i="10"/>
  <c r="BR2584" i="10"/>
  <c r="BS2583" i="10"/>
  <c r="BR2583" i="10"/>
  <c r="BS2582" i="10"/>
  <c r="BR2582" i="10"/>
  <c r="BS2581" i="10"/>
  <c r="BR2581" i="10"/>
  <c r="BS2580" i="10"/>
  <c r="BR2580" i="10"/>
  <c r="BS2579" i="10"/>
  <c r="BR2579" i="10"/>
  <c r="BS2578" i="10"/>
  <c r="BR2578" i="10"/>
  <c r="BS2577" i="10"/>
  <c r="BR2577" i="10"/>
  <c r="BS2576" i="10"/>
  <c r="BR2576" i="10"/>
  <c r="BS2575" i="10"/>
  <c r="BR2575" i="10"/>
  <c r="BS2574" i="10"/>
  <c r="BR2574" i="10"/>
  <c r="BS2573" i="10"/>
  <c r="BR2573" i="10"/>
  <c r="BS2572" i="10"/>
  <c r="BR2572" i="10"/>
  <c r="BS2571" i="10"/>
  <c r="BR2571" i="10"/>
  <c r="BS2570" i="10"/>
  <c r="BR2570" i="10"/>
  <c r="BS2569" i="10"/>
  <c r="BR2569" i="10"/>
  <c r="BS2568" i="10"/>
  <c r="BR2568" i="10"/>
  <c r="BS2567" i="10"/>
  <c r="BR2567" i="10"/>
  <c r="BS2566" i="10"/>
  <c r="BR2566" i="10"/>
  <c r="BS2565" i="10"/>
  <c r="BR2565" i="10"/>
  <c r="BS2564" i="10"/>
  <c r="BR2564" i="10"/>
  <c r="BS2563" i="10"/>
  <c r="BR2563" i="10"/>
  <c r="BS2562" i="10"/>
  <c r="BR2562" i="10"/>
  <c r="BS2561" i="10"/>
  <c r="BR2561" i="10"/>
  <c r="BS2560" i="10"/>
  <c r="BR2560" i="10"/>
  <c r="BS2559" i="10"/>
  <c r="BR2559" i="10"/>
  <c r="BS2558" i="10"/>
  <c r="BR2558" i="10"/>
  <c r="BS2557" i="10"/>
  <c r="BR2557" i="10"/>
  <c r="BS2556" i="10"/>
  <c r="BR2556" i="10"/>
  <c r="BS2555" i="10"/>
  <c r="BR2555" i="10"/>
  <c r="BS2554" i="10"/>
  <c r="BR2554" i="10"/>
  <c r="BS2553" i="10"/>
  <c r="BR2553" i="10"/>
  <c r="BS2552" i="10"/>
  <c r="BR2552" i="10"/>
  <c r="BS2551" i="10"/>
  <c r="BR2551" i="10"/>
  <c r="BS2550" i="10"/>
  <c r="BR2550" i="10"/>
  <c r="BS2549" i="10"/>
  <c r="BR2549" i="10"/>
  <c r="BS2548" i="10"/>
  <c r="BR2548" i="10"/>
  <c r="BS2547" i="10"/>
  <c r="BR2547" i="10"/>
  <c r="BS2546" i="10"/>
  <c r="BR2546" i="10"/>
  <c r="BS2545" i="10"/>
  <c r="BR2545" i="10"/>
  <c r="BS2544" i="10"/>
  <c r="BR2544" i="10"/>
  <c r="BS2543" i="10"/>
  <c r="BR2543" i="10"/>
  <c r="BS2542" i="10"/>
  <c r="BR2542" i="10"/>
  <c r="BS2541" i="10"/>
  <c r="BR2541" i="10"/>
  <c r="BS2540" i="10"/>
  <c r="BR2540" i="10"/>
  <c r="BS2539" i="10"/>
  <c r="BR2539" i="10"/>
  <c r="BS2538" i="10"/>
  <c r="BR2538" i="10"/>
  <c r="BS2537" i="10"/>
  <c r="BR2537" i="10"/>
  <c r="BS2536" i="10"/>
  <c r="BR2536" i="10"/>
  <c r="BS2535" i="10"/>
  <c r="BR2535" i="10"/>
  <c r="BS2534" i="10"/>
  <c r="BR2534" i="10"/>
  <c r="BS2533" i="10"/>
  <c r="BR2533" i="10"/>
  <c r="BS2532" i="10"/>
  <c r="BR2532" i="10"/>
  <c r="BS2531" i="10"/>
  <c r="BR2531" i="10"/>
  <c r="BS2530" i="10"/>
  <c r="BR2530" i="10"/>
  <c r="BS2529" i="10"/>
  <c r="BR2529" i="10"/>
  <c r="BS2528" i="10"/>
  <c r="BR2528" i="10"/>
  <c r="BS2527" i="10"/>
  <c r="BR2527" i="10"/>
  <c r="BS2526" i="10"/>
  <c r="BR2526" i="10"/>
  <c r="BS2525" i="10"/>
  <c r="BR2525" i="10"/>
  <c r="BS2524" i="10"/>
  <c r="BR2524" i="10"/>
  <c r="BS2523" i="10"/>
  <c r="BR2523" i="10"/>
  <c r="BS2522" i="10"/>
  <c r="BR2522" i="10"/>
  <c r="BS2521" i="10"/>
  <c r="BR2521" i="10"/>
  <c r="BS2520" i="10"/>
  <c r="BR2520" i="10"/>
  <c r="BS2519" i="10"/>
  <c r="BR2519" i="10"/>
  <c r="BS2518" i="10"/>
  <c r="BR2518" i="10"/>
  <c r="BS2517" i="10"/>
  <c r="BR2517" i="10"/>
  <c r="BS2516" i="10"/>
  <c r="BR2516" i="10"/>
  <c r="BS2515" i="10"/>
  <c r="BR2515" i="10"/>
  <c r="BS2514" i="10"/>
  <c r="BR2514" i="10"/>
  <c r="BS2513" i="10"/>
  <c r="BR2513" i="10"/>
  <c r="BS2512" i="10"/>
  <c r="BR2512" i="10"/>
  <c r="BS2511" i="10"/>
  <c r="BR2511" i="10"/>
  <c r="BS2510" i="10"/>
  <c r="BR2510" i="10"/>
  <c r="BS2509" i="10"/>
  <c r="BR2509" i="10"/>
  <c r="BS2508" i="10"/>
  <c r="BR2508" i="10"/>
  <c r="BS2507" i="10"/>
  <c r="BR2507" i="10"/>
  <c r="BS2506" i="10"/>
  <c r="BR2506" i="10"/>
  <c r="BS2505" i="10"/>
  <c r="BR2505" i="10"/>
  <c r="BS2504" i="10"/>
  <c r="BR2504" i="10"/>
  <c r="BS2503" i="10"/>
  <c r="BR2503" i="10"/>
  <c r="BS2502" i="10"/>
  <c r="BR2502" i="10"/>
  <c r="BS2501" i="10"/>
  <c r="BR2501" i="10"/>
  <c r="BS2500" i="10"/>
  <c r="BR2500" i="10"/>
  <c r="BS2499" i="10"/>
  <c r="BR2499" i="10"/>
  <c r="BS2498" i="10"/>
  <c r="BR2498" i="10"/>
  <c r="BS2497" i="10"/>
  <c r="BR2497" i="10"/>
  <c r="BS2496" i="10"/>
  <c r="BR2496" i="10"/>
  <c r="BS2495" i="10"/>
  <c r="BR2495" i="10"/>
  <c r="BS2494" i="10"/>
  <c r="BR2494" i="10"/>
  <c r="BS2493" i="10"/>
  <c r="BR2493" i="10"/>
  <c r="BS2492" i="10"/>
  <c r="BR2492" i="10"/>
  <c r="BS2491" i="10"/>
  <c r="BR2491" i="10"/>
  <c r="BS2490" i="10"/>
  <c r="BR2490" i="10"/>
  <c r="BS2489" i="10"/>
  <c r="BR2489" i="10"/>
  <c r="BS2488" i="10"/>
  <c r="BR2488" i="10"/>
  <c r="BS2487" i="10"/>
  <c r="BR2487" i="10"/>
  <c r="BS2486" i="10"/>
  <c r="BR2486" i="10"/>
  <c r="BS2485" i="10"/>
  <c r="BR2485" i="10"/>
  <c r="BS2484" i="10"/>
  <c r="BR2484" i="10"/>
  <c r="BS2483" i="10"/>
  <c r="BR2483" i="10"/>
  <c r="BS2482" i="10"/>
  <c r="BR2482" i="10"/>
  <c r="BS2481" i="10"/>
  <c r="BR2481" i="10"/>
  <c r="BS2480" i="10"/>
  <c r="BR2480" i="10"/>
  <c r="BS2479" i="10"/>
  <c r="BR2479" i="10"/>
  <c r="BS2478" i="10"/>
  <c r="BR2478" i="10"/>
  <c r="BS2477" i="10"/>
  <c r="BR2477" i="10"/>
  <c r="BS2476" i="10"/>
  <c r="BR2476" i="10"/>
  <c r="BS2475" i="10"/>
  <c r="BR2475" i="10"/>
  <c r="BS2474" i="10"/>
  <c r="BR2474" i="10"/>
  <c r="BS2473" i="10"/>
  <c r="BR2473" i="10"/>
  <c r="BS2472" i="10"/>
  <c r="BR2472" i="10"/>
  <c r="BS2471" i="10"/>
  <c r="BR2471" i="10"/>
  <c r="BS2470" i="10"/>
  <c r="BR2470" i="10"/>
  <c r="BS2469" i="10"/>
  <c r="BR2469" i="10"/>
  <c r="BS2468" i="10"/>
  <c r="BR2468" i="10"/>
  <c r="BS2467" i="10"/>
  <c r="BR2467" i="10"/>
  <c r="BS2466" i="10"/>
  <c r="BR2466" i="10"/>
  <c r="BS2465" i="10"/>
  <c r="BR2465" i="10"/>
  <c r="BS2464" i="10"/>
  <c r="BR2464" i="10"/>
  <c r="BS2463" i="10"/>
  <c r="BR2463" i="10"/>
  <c r="BS2462" i="10"/>
  <c r="BR2462" i="10"/>
  <c r="BS2461" i="10"/>
  <c r="BR2461" i="10"/>
  <c r="BS2460" i="10"/>
  <c r="BR2460" i="10"/>
  <c r="BS2459" i="10"/>
  <c r="BR2459" i="10"/>
  <c r="BS2458" i="10"/>
  <c r="BR2458" i="10"/>
  <c r="BS2457" i="10"/>
  <c r="BR2457" i="10"/>
  <c r="BS2456" i="10"/>
  <c r="BR2456" i="10"/>
  <c r="BS2455" i="10"/>
  <c r="BR2455" i="10"/>
  <c r="BS2454" i="10"/>
  <c r="BR2454" i="10"/>
  <c r="BS2453" i="10"/>
  <c r="BR2453" i="10"/>
  <c r="BS2452" i="10"/>
  <c r="BR2452" i="10"/>
  <c r="BS2451" i="10"/>
  <c r="BR2451" i="10"/>
  <c r="BS2450" i="10"/>
  <c r="BR2450" i="10"/>
  <c r="BS2449" i="10"/>
  <c r="BR2449" i="10"/>
  <c r="BS2448" i="10"/>
  <c r="BR2448" i="10"/>
  <c r="BS2447" i="10"/>
  <c r="BR2447" i="10"/>
  <c r="BS2446" i="10"/>
  <c r="BR2446" i="10"/>
  <c r="BS2445" i="10"/>
  <c r="BR2445" i="10"/>
  <c r="BS2444" i="10"/>
  <c r="BR2444" i="10"/>
  <c r="BS2443" i="10"/>
  <c r="BR2443" i="10"/>
  <c r="BS2442" i="10"/>
  <c r="BR2442" i="10"/>
  <c r="BS2441" i="10"/>
  <c r="BR2441" i="10"/>
  <c r="BS2440" i="10"/>
  <c r="BR2440" i="10"/>
  <c r="BS2439" i="10"/>
  <c r="BR2439" i="10"/>
  <c r="BS2438" i="10"/>
  <c r="BR2438" i="10"/>
  <c r="BS2437" i="10"/>
  <c r="BR2437" i="10"/>
  <c r="BS2436" i="10"/>
  <c r="BR2436" i="10"/>
  <c r="BS2435" i="10"/>
  <c r="BR2435" i="10"/>
  <c r="BS2434" i="10"/>
  <c r="BR2434" i="10"/>
  <c r="BS2433" i="10"/>
  <c r="BR2433" i="10"/>
  <c r="BS2432" i="10"/>
  <c r="BR2432" i="10"/>
  <c r="BS2431" i="10"/>
  <c r="BR2431" i="10"/>
  <c r="BS2430" i="10"/>
  <c r="BR2430" i="10"/>
  <c r="BS2429" i="10"/>
  <c r="BR2429" i="10"/>
  <c r="BS2428" i="10"/>
  <c r="BR2428" i="10"/>
  <c r="BS2427" i="10"/>
  <c r="BR2427" i="10"/>
  <c r="BS2426" i="10"/>
  <c r="BR2426" i="10"/>
  <c r="BS2425" i="10"/>
  <c r="BR2425" i="10"/>
  <c r="BS2424" i="10"/>
  <c r="BR2424" i="10"/>
  <c r="BS2423" i="10"/>
  <c r="BR2423" i="10"/>
  <c r="BS2422" i="10"/>
  <c r="BR2422" i="10"/>
  <c r="BS2421" i="10"/>
  <c r="BR2421" i="10"/>
  <c r="BS2420" i="10"/>
  <c r="BR2420" i="10"/>
  <c r="BS2419" i="10"/>
  <c r="BR2419" i="10"/>
  <c r="BS2418" i="10"/>
  <c r="BR2418" i="10"/>
  <c r="BS2417" i="10"/>
  <c r="BR2417" i="10"/>
  <c r="BS2416" i="10"/>
  <c r="BR2416" i="10"/>
  <c r="BS2415" i="10"/>
  <c r="BR2415" i="10"/>
  <c r="BS2414" i="10"/>
  <c r="BR2414" i="10"/>
  <c r="BS2413" i="10"/>
  <c r="BR2413" i="10"/>
  <c r="BS2412" i="10"/>
  <c r="BR2412" i="10"/>
  <c r="BS2411" i="10"/>
  <c r="BR2411" i="10"/>
  <c r="BS2410" i="10"/>
  <c r="BR2410" i="10"/>
  <c r="BS2409" i="10"/>
  <c r="BR2409" i="10"/>
  <c r="BS2408" i="10"/>
  <c r="BR2408" i="10"/>
  <c r="BS2407" i="10"/>
  <c r="BR2407" i="10"/>
  <c r="BS2406" i="10"/>
  <c r="BR2406" i="10"/>
  <c r="BS2405" i="10"/>
  <c r="BR2405" i="10"/>
  <c r="BS2404" i="10"/>
  <c r="BR2404" i="10"/>
  <c r="BS2403" i="10"/>
  <c r="BR2403" i="10"/>
  <c r="BS2402" i="10"/>
  <c r="BR2402" i="10"/>
  <c r="BS2401" i="10"/>
  <c r="BR2401" i="10"/>
  <c r="BS2400" i="10"/>
  <c r="BR2400" i="10"/>
  <c r="BS2399" i="10"/>
  <c r="BR2399" i="10"/>
  <c r="BS2398" i="10"/>
  <c r="BR2398" i="10"/>
  <c r="BS2397" i="10"/>
  <c r="BR2397" i="10"/>
  <c r="BS2396" i="10"/>
  <c r="BR2396" i="10"/>
  <c r="BS2395" i="10"/>
  <c r="BR2395" i="10"/>
  <c r="BS2394" i="10"/>
  <c r="BR2394" i="10"/>
  <c r="BS2393" i="10"/>
  <c r="BR2393" i="10"/>
  <c r="BS2392" i="10"/>
  <c r="BR2392" i="10"/>
  <c r="BS2391" i="10"/>
  <c r="BR2391" i="10"/>
  <c r="BS2390" i="10"/>
  <c r="BR2390" i="10"/>
  <c r="BS2389" i="10"/>
  <c r="BR2389" i="10"/>
  <c r="BS2388" i="10"/>
  <c r="BR2388" i="10"/>
  <c r="BS2387" i="10"/>
  <c r="BR2387" i="10"/>
  <c r="BS2386" i="10"/>
  <c r="BR2386" i="10"/>
  <c r="BS2385" i="10"/>
  <c r="BR2385" i="10"/>
  <c r="BS2384" i="10"/>
  <c r="BR2384" i="10"/>
  <c r="BS2383" i="10"/>
  <c r="BR2383" i="10"/>
  <c r="BS2382" i="10"/>
  <c r="BR2382" i="10"/>
  <c r="BS2381" i="10"/>
  <c r="BR2381" i="10"/>
  <c r="BS2380" i="10"/>
  <c r="BR2380" i="10"/>
  <c r="BS2379" i="10"/>
  <c r="BR2379" i="10"/>
  <c r="BS2378" i="10"/>
  <c r="BR2378" i="10"/>
  <c r="BS2377" i="10"/>
  <c r="BR2377" i="10"/>
  <c r="BS2376" i="10"/>
  <c r="BR2376" i="10"/>
  <c r="BS2375" i="10"/>
  <c r="BR2375" i="10"/>
  <c r="BS2374" i="10"/>
  <c r="BR2374" i="10"/>
  <c r="BS2373" i="10"/>
  <c r="BR2373" i="10"/>
  <c r="BS2372" i="10"/>
  <c r="BR2372" i="10"/>
  <c r="BS2371" i="10"/>
  <c r="BR2371" i="10"/>
  <c r="BS2370" i="10"/>
  <c r="BR2370" i="10"/>
  <c r="BS2369" i="10"/>
  <c r="BR2369" i="10"/>
  <c r="BS2368" i="10"/>
  <c r="BR2368" i="10"/>
  <c r="BS2367" i="10"/>
  <c r="BR2367" i="10"/>
  <c r="BS2366" i="10"/>
  <c r="BR2366" i="10"/>
  <c r="BS2365" i="10"/>
  <c r="BR2365" i="10"/>
  <c r="BS2364" i="10"/>
  <c r="BR2364" i="10"/>
  <c r="BS2363" i="10"/>
  <c r="BR2363" i="10"/>
  <c r="BS2362" i="10"/>
  <c r="BR2362" i="10"/>
  <c r="BS2361" i="10"/>
  <c r="BR2361" i="10"/>
  <c r="BS2360" i="10"/>
  <c r="BR2360" i="10"/>
  <c r="BS2359" i="10"/>
  <c r="BR2359" i="10"/>
  <c r="BS2358" i="10"/>
  <c r="BR2358" i="10"/>
  <c r="BS2357" i="10"/>
  <c r="BR2357" i="10"/>
  <c r="BS2356" i="10"/>
  <c r="BR2356" i="10"/>
  <c r="BS2355" i="10"/>
  <c r="BR2355" i="10"/>
  <c r="BS2354" i="10"/>
  <c r="BR2354" i="10"/>
  <c r="BS2353" i="10"/>
  <c r="BR2353" i="10"/>
  <c r="BS2352" i="10"/>
  <c r="BR2352" i="10"/>
  <c r="BS2351" i="10"/>
  <c r="BR2351" i="10"/>
  <c r="BS2350" i="10"/>
  <c r="BR2350" i="10"/>
  <c r="BS2349" i="10"/>
  <c r="BR2349" i="10"/>
  <c r="BS2348" i="10"/>
  <c r="BR2348" i="10"/>
  <c r="BS2347" i="10"/>
  <c r="BR2347" i="10"/>
  <c r="BS2346" i="10"/>
  <c r="BR2346" i="10"/>
  <c r="BS2345" i="10"/>
  <c r="BR2345" i="10"/>
  <c r="BS2344" i="10"/>
  <c r="BR2344" i="10"/>
  <c r="BS2343" i="10"/>
  <c r="BR2343" i="10"/>
  <c r="BS2342" i="10"/>
  <c r="BR2342" i="10"/>
  <c r="BS2341" i="10"/>
  <c r="BR2341" i="10"/>
  <c r="BS2340" i="10"/>
  <c r="BR2340" i="10"/>
  <c r="BS2339" i="10"/>
  <c r="BR2339" i="10"/>
  <c r="BS2338" i="10"/>
  <c r="BR2338" i="10"/>
  <c r="BS2337" i="10"/>
  <c r="BR2337" i="10"/>
  <c r="BS2336" i="10"/>
  <c r="BR2336" i="10"/>
  <c r="BS2335" i="10"/>
  <c r="BR2335" i="10"/>
  <c r="BS2334" i="10"/>
  <c r="BR2334" i="10"/>
  <c r="BS2333" i="10"/>
  <c r="BR2333" i="10"/>
  <c r="BS2332" i="10"/>
  <c r="BR2332" i="10"/>
  <c r="BS2331" i="10"/>
  <c r="BR2331" i="10"/>
  <c r="BS2330" i="10"/>
  <c r="BR2330" i="10"/>
  <c r="BS2329" i="10"/>
  <c r="BR2329" i="10"/>
  <c r="BS2328" i="10"/>
  <c r="BR2328" i="10"/>
  <c r="BS2327" i="10"/>
  <c r="BR2327" i="10"/>
  <c r="BS2326" i="10"/>
  <c r="BR2326" i="10"/>
  <c r="BS2325" i="10"/>
  <c r="BR2325" i="10"/>
  <c r="BS2324" i="10"/>
  <c r="BR2324" i="10"/>
  <c r="BS2323" i="10"/>
  <c r="BR2323" i="10"/>
  <c r="BS2322" i="10"/>
  <c r="BR2322" i="10"/>
  <c r="BS2321" i="10"/>
  <c r="BR2321" i="10"/>
  <c r="BS2320" i="10"/>
  <c r="BR2320" i="10"/>
  <c r="BS2319" i="10"/>
  <c r="BR2319" i="10"/>
  <c r="BS2318" i="10"/>
  <c r="BR2318" i="10"/>
  <c r="BS2317" i="10"/>
  <c r="BR2317" i="10"/>
  <c r="BS2316" i="10"/>
  <c r="BR2316" i="10"/>
  <c r="BS2315" i="10"/>
  <c r="BR2315" i="10"/>
  <c r="BS2314" i="10"/>
  <c r="BR2314" i="10"/>
  <c r="BS2313" i="10"/>
  <c r="BR2313" i="10"/>
  <c r="BS2312" i="10"/>
  <c r="BR2312" i="10"/>
  <c r="BS2311" i="10"/>
  <c r="BR2311" i="10"/>
  <c r="BS2310" i="10"/>
  <c r="BR2310" i="10"/>
  <c r="BS2309" i="10"/>
  <c r="BR2309" i="10"/>
  <c r="BS2308" i="10"/>
  <c r="BR2308" i="10"/>
  <c r="BS2307" i="10"/>
  <c r="BR2307" i="10"/>
  <c r="BS2306" i="10"/>
  <c r="BR2306" i="10"/>
  <c r="BS2305" i="10"/>
  <c r="BR2305" i="10"/>
  <c r="BS2304" i="10"/>
  <c r="BR2304" i="10"/>
  <c r="BS2303" i="10"/>
  <c r="BR2303" i="10"/>
  <c r="BS2302" i="10"/>
  <c r="BR2302" i="10"/>
  <c r="BS2301" i="10"/>
  <c r="BR2301" i="10"/>
  <c r="BS2300" i="10"/>
  <c r="BR2300" i="10"/>
  <c r="BS2299" i="10"/>
  <c r="BR2299" i="10"/>
  <c r="BS2298" i="10"/>
  <c r="BR2298" i="10"/>
  <c r="BS2297" i="10"/>
  <c r="BR2297" i="10"/>
  <c r="BS2296" i="10"/>
  <c r="BR2296" i="10"/>
  <c r="BS2295" i="10"/>
  <c r="BR2295" i="10"/>
  <c r="BS2294" i="10"/>
  <c r="BR2294" i="10"/>
  <c r="BS2293" i="10"/>
  <c r="BR2293" i="10"/>
  <c r="BS2292" i="10"/>
  <c r="BR2292" i="10"/>
  <c r="BS2291" i="10"/>
  <c r="BR2291" i="10"/>
  <c r="BS2290" i="10"/>
  <c r="BR2290" i="10"/>
  <c r="BS2289" i="10"/>
  <c r="BR2289" i="10"/>
  <c r="BS2288" i="10"/>
  <c r="BR2288" i="10"/>
  <c r="BS2287" i="10"/>
  <c r="BR2287" i="10"/>
  <c r="BS2286" i="10"/>
  <c r="BR2286" i="10"/>
  <c r="BS2285" i="10"/>
  <c r="BR2285" i="10"/>
  <c r="BS2284" i="10"/>
  <c r="BR2284" i="10"/>
  <c r="BS2283" i="10"/>
  <c r="BR2283" i="10"/>
  <c r="BS2282" i="10"/>
  <c r="BR2282" i="10"/>
  <c r="BS2281" i="10"/>
  <c r="BR2281" i="10"/>
  <c r="BS2280" i="10"/>
  <c r="BR2280" i="10"/>
  <c r="BS2279" i="10"/>
  <c r="BR2279" i="10"/>
  <c r="BS2278" i="10"/>
  <c r="BR2278" i="10"/>
  <c r="BS2277" i="10"/>
  <c r="BR2277" i="10"/>
  <c r="BS2276" i="10"/>
  <c r="BR2276" i="10"/>
  <c r="BS2275" i="10"/>
  <c r="BR2275" i="10"/>
  <c r="BS2274" i="10"/>
  <c r="BR2274" i="10"/>
  <c r="BS2273" i="10"/>
  <c r="BR2273" i="10"/>
  <c r="BS2272" i="10"/>
  <c r="BR2272" i="10"/>
  <c r="BS2271" i="10"/>
  <c r="BR2271" i="10"/>
  <c r="BS2270" i="10"/>
  <c r="BR2270" i="10"/>
  <c r="BS2269" i="10"/>
  <c r="BR2269" i="10"/>
  <c r="BS2268" i="10"/>
  <c r="BR2268" i="10"/>
  <c r="BS2267" i="10"/>
  <c r="BR2267" i="10"/>
  <c r="BS2266" i="10"/>
  <c r="BR2266" i="10"/>
  <c r="BS2265" i="10"/>
  <c r="BR2265" i="10"/>
  <c r="BS2264" i="10"/>
  <c r="BR2264" i="10"/>
  <c r="BS2263" i="10"/>
  <c r="BR2263" i="10"/>
  <c r="BS2262" i="10"/>
  <c r="BR2262" i="10"/>
  <c r="BS2261" i="10"/>
  <c r="BR2261" i="10"/>
  <c r="BS2260" i="10"/>
  <c r="BR2260" i="10"/>
  <c r="BS2259" i="10"/>
  <c r="BR2259" i="10"/>
  <c r="BS2258" i="10"/>
  <c r="BR2258" i="10"/>
  <c r="BS2257" i="10"/>
  <c r="BR2257" i="10"/>
  <c r="BS2256" i="10"/>
  <c r="BR2256" i="10"/>
  <c r="BS2255" i="10"/>
  <c r="BR2255" i="10"/>
  <c r="BS2254" i="10"/>
  <c r="BR2254" i="10"/>
  <c r="BS2253" i="10"/>
  <c r="BR2253" i="10"/>
  <c r="BS2252" i="10"/>
  <c r="BR2252" i="10"/>
  <c r="BS2251" i="10"/>
  <c r="BR2251" i="10"/>
  <c r="BS2250" i="10"/>
  <c r="BR2250" i="10"/>
  <c r="BS2249" i="10"/>
  <c r="BR2249" i="10"/>
  <c r="BS2248" i="10"/>
  <c r="BR2248" i="10"/>
  <c r="BS2247" i="10"/>
  <c r="BR2247" i="10"/>
  <c r="BS2246" i="10"/>
  <c r="BR2246" i="10"/>
  <c r="BS2245" i="10"/>
  <c r="BR2245" i="10"/>
  <c r="BS2244" i="10"/>
  <c r="BR2244" i="10"/>
  <c r="BS2243" i="10"/>
  <c r="BR2243" i="10"/>
  <c r="BS2242" i="10"/>
  <c r="BR2242" i="10"/>
  <c r="BS2241" i="10"/>
  <c r="BR2241" i="10"/>
  <c r="BS2240" i="10"/>
  <c r="BR2240" i="10"/>
  <c r="BS2239" i="10"/>
  <c r="BR2239" i="10"/>
  <c r="BS2238" i="10"/>
  <c r="BR2238" i="10"/>
  <c r="BS2237" i="10"/>
  <c r="BR2237" i="10"/>
  <c r="BS2236" i="10"/>
  <c r="BR2236" i="10"/>
  <c r="BS2235" i="10"/>
  <c r="BR2235" i="10"/>
  <c r="BS2234" i="10"/>
  <c r="BR2234" i="10"/>
  <c r="BS2233" i="10"/>
  <c r="BR2233" i="10"/>
  <c r="BS2232" i="10"/>
  <c r="BR2232" i="10"/>
  <c r="BS2231" i="10"/>
  <c r="BR2231" i="10"/>
  <c r="BS2230" i="10"/>
  <c r="BR2230" i="10"/>
  <c r="BS2229" i="10"/>
  <c r="BR2229" i="10"/>
  <c r="BS2228" i="10"/>
  <c r="BR2228" i="10"/>
  <c r="BS2227" i="10"/>
  <c r="BR2227" i="10"/>
  <c r="BS2226" i="10"/>
  <c r="BR2226" i="10"/>
  <c r="BS2225" i="10"/>
  <c r="BR2225" i="10"/>
  <c r="BS2224" i="10"/>
  <c r="BR2224" i="10"/>
  <c r="BS2223" i="10"/>
  <c r="BR2223" i="10"/>
  <c r="BS2222" i="10"/>
  <c r="BR2222" i="10"/>
  <c r="BS2221" i="10"/>
  <c r="BR2221" i="10"/>
  <c r="BS2220" i="10"/>
  <c r="BR2220" i="10"/>
  <c r="BS2219" i="10"/>
  <c r="BR2219" i="10"/>
  <c r="BS2218" i="10"/>
  <c r="BR2218" i="10"/>
  <c r="BS2217" i="10"/>
  <c r="BR2217" i="10"/>
  <c r="BS2216" i="10"/>
  <c r="BR2216" i="10"/>
  <c r="BS2215" i="10"/>
  <c r="BR2215" i="10"/>
  <c r="BS2214" i="10"/>
  <c r="BR2214" i="10"/>
  <c r="BS2213" i="10"/>
  <c r="BR2213" i="10"/>
  <c r="BS2212" i="10"/>
  <c r="BR2212" i="10"/>
  <c r="BS2211" i="10"/>
  <c r="BR2211" i="10"/>
  <c r="BS2210" i="10"/>
  <c r="BR2210" i="10"/>
  <c r="BS2209" i="10"/>
  <c r="BR2209" i="10"/>
  <c r="BS2208" i="10"/>
  <c r="BR2208" i="10"/>
  <c r="BS2207" i="10"/>
  <c r="BR2207" i="10"/>
  <c r="BS2206" i="10"/>
  <c r="BR2206" i="10"/>
  <c r="BS2205" i="10"/>
  <c r="BR2205" i="10"/>
  <c r="BS2204" i="10"/>
  <c r="BR2204" i="10"/>
  <c r="BS2203" i="10"/>
  <c r="BR2203" i="10"/>
  <c r="BS2202" i="10"/>
  <c r="BR2202" i="10"/>
  <c r="BS2201" i="10"/>
  <c r="BR2201" i="10"/>
  <c r="BS2200" i="10"/>
  <c r="BR2200" i="10"/>
  <c r="BS2199" i="10"/>
  <c r="BR2199" i="10"/>
  <c r="BS2198" i="10"/>
  <c r="BR2198" i="10"/>
  <c r="BS2197" i="10"/>
  <c r="BR2197" i="10"/>
  <c r="BS2196" i="10"/>
  <c r="BR2196" i="10"/>
  <c r="BS2195" i="10"/>
  <c r="BR2195" i="10"/>
  <c r="BS2194" i="10"/>
  <c r="BR2194" i="10"/>
  <c r="BS2193" i="10"/>
  <c r="BR2193" i="10"/>
  <c r="BS2192" i="10"/>
  <c r="BR2192" i="10"/>
  <c r="BS2191" i="10"/>
  <c r="BR2191" i="10"/>
  <c r="BS2190" i="10"/>
  <c r="BR2190" i="10"/>
  <c r="BS2189" i="10"/>
  <c r="BR2189" i="10"/>
  <c r="BS2188" i="10"/>
  <c r="BR2188" i="10"/>
  <c r="BS2187" i="10"/>
  <c r="BR2187" i="10"/>
  <c r="BS2186" i="10"/>
  <c r="BR2186" i="10"/>
  <c r="BS2185" i="10"/>
  <c r="BR2185" i="10"/>
  <c r="BS2184" i="10"/>
  <c r="BR2184" i="10"/>
  <c r="BS2183" i="10"/>
  <c r="BR2183" i="10"/>
  <c r="BS2182" i="10"/>
  <c r="BR2182" i="10"/>
  <c r="BS2181" i="10"/>
  <c r="BR2181" i="10"/>
  <c r="BS2180" i="10"/>
  <c r="BR2180" i="10"/>
  <c r="BS2179" i="10"/>
  <c r="BR2179" i="10"/>
  <c r="BS2178" i="10"/>
  <c r="BR2178" i="10"/>
  <c r="BS2177" i="10"/>
  <c r="BR2177" i="10"/>
  <c r="BS2176" i="10"/>
  <c r="BR2176" i="10"/>
  <c r="BS2175" i="10"/>
  <c r="BR2175" i="10"/>
  <c r="BS2174" i="10"/>
  <c r="BR2174" i="10"/>
  <c r="BS2173" i="10"/>
  <c r="BR2173" i="10"/>
  <c r="BS2172" i="10"/>
  <c r="BR2172" i="10"/>
  <c r="BS2171" i="10"/>
  <c r="BR2171" i="10"/>
  <c r="BS2170" i="10"/>
  <c r="BR2170" i="10"/>
  <c r="BS2169" i="10"/>
  <c r="BR2169" i="10"/>
  <c r="BS2168" i="10"/>
  <c r="BR2168" i="10"/>
  <c r="BS2167" i="10"/>
  <c r="BR2167" i="10"/>
  <c r="BS2166" i="10"/>
  <c r="BR2166" i="10"/>
  <c r="BS2165" i="10"/>
  <c r="BR2165" i="10"/>
  <c r="BS2164" i="10"/>
  <c r="BR2164" i="10"/>
  <c r="BS2163" i="10"/>
  <c r="BR2163" i="10"/>
  <c r="BS2162" i="10"/>
  <c r="BR2162" i="10"/>
  <c r="BS2161" i="10"/>
  <c r="BR2161" i="10"/>
  <c r="BS2160" i="10"/>
  <c r="BR2160" i="10"/>
  <c r="BS2159" i="10"/>
  <c r="BR2159" i="10"/>
  <c r="BS2158" i="10"/>
  <c r="BR2158" i="10"/>
  <c r="BS2157" i="10"/>
  <c r="BR2157" i="10"/>
  <c r="BS2156" i="10"/>
  <c r="BR2156" i="10"/>
  <c r="BS2155" i="10"/>
  <c r="BR2155" i="10"/>
  <c r="BS2154" i="10"/>
  <c r="BR2154" i="10"/>
  <c r="BS2153" i="10"/>
  <c r="BR2153" i="10"/>
  <c r="BS2152" i="10"/>
  <c r="BR2152" i="10"/>
  <c r="BS2151" i="10"/>
  <c r="BR2151" i="10"/>
  <c r="BS2150" i="10"/>
  <c r="BR2150" i="10"/>
  <c r="BS2149" i="10"/>
  <c r="BR2149" i="10"/>
  <c r="BS2148" i="10"/>
  <c r="BR2148" i="10"/>
  <c r="BS2147" i="10"/>
  <c r="BR2147" i="10"/>
  <c r="BS2146" i="10"/>
  <c r="BR2146" i="10"/>
  <c r="BS2145" i="10"/>
  <c r="BR2145" i="10"/>
  <c r="BS2144" i="10"/>
  <c r="BR2144" i="10"/>
  <c r="BS2143" i="10"/>
  <c r="BR2143" i="10"/>
  <c r="BS2142" i="10"/>
  <c r="BR2142" i="10"/>
  <c r="BS2141" i="10"/>
  <c r="BR2141" i="10"/>
  <c r="BS2140" i="10"/>
  <c r="BR2140" i="10"/>
  <c r="BS2139" i="10"/>
  <c r="BR2139" i="10"/>
  <c r="BS2138" i="10"/>
  <c r="BR2138" i="10"/>
  <c r="BS2137" i="10"/>
  <c r="BR2137" i="10"/>
  <c r="BS2136" i="10"/>
  <c r="BR2136" i="10"/>
  <c r="BS2135" i="10"/>
  <c r="BR2135" i="10"/>
  <c r="BS2134" i="10"/>
  <c r="BR2134" i="10"/>
  <c r="BS2133" i="10"/>
  <c r="BR2133" i="10"/>
  <c r="BS2132" i="10"/>
  <c r="BR2132" i="10"/>
  <c r="BS2131" i="10"/>
  <c r="BR2131" i="10"/>
  <c r="BS2130" i="10"/>
  <c r="BR2130" i="10"/>
  <c r="BS2129" i="10"/>
  <c r="BR2129" i="10"/>
  <c r="BS2128" i="10"/>
  <c r="BR2128" i="10"/>
  <c r="BS2127" i="10"/>
  <c r="BR2127" i="10"/>
  <c r="BS2126" i="10"/>
  <c r="BR2126" i="10"/>
  <c r="BS2125" i="10"/>
  <c r="BR2125" i="10"/>
  <c r="BS2124" i="10"/>
  <c r="BR2124" i="10"/>
  <c r="BS2123" i="10"/>
  <c r="BR2123" i="10"/>
  <c r="BS2122" i="10"/>
  <c r="BR2122" i="10"/>
  <c r="BS2121" i="10"/>
  <c r="BR2121" i="10"/>
  <c r="BS2120" i="10"/>
  <c r="BR2120" i="10"/>
  <c r="BS2119" i="10"/>
  <c r="BR2119" i="10"/>
  <c r="BS2118" i="10"/>
  <c r="BR2118" i="10"/>
  <c r="BS2117" i="10"/>
  <c r="BR2117" i="10"/>
  <c r="BS2116" i="10"/>
  <c r="BR2116" i="10"/>
  <c r="BS2115" i="10"/>
  <c r="BR2115" i="10"/>
  <c r="BS2114" i="10"/>
  <c r="BR2114" i="10"/>
  <c r="BS2113" i="10"/>
  <c r="BR2113" i="10"/>
  <c r="BS2112" i="10"/>
  <c r="BR2112" i="10"/>
  <c r="BS2111" i="10"/>
  <c r="BR2111" i="10"/>
  <c r="BS2110" i="10"/>
  <c r="BR2110" i="10"/>
  <c r="BS2109" i="10"/>
  <c r="BR2109" i="10"/>
  <c r="BS2108" i="10"/>
  <c r="BR2108" i="10"/>
  <c r="BS2107" i="10"/>
  <c r="BR2107" i="10"/>
  <c r="BS2106" i="10"/>
  <c r="BR2106" i="10"/>
  <c r="BS2105" i="10"/>
  <c r="BR2105" i="10"/>
  <c r="BS2104" i="10"/>
  <c r="BR2104" i="10"/>
  <c r="BS2103" i="10"/>
  <c r="BR2103" i="10"/>
  <c r="BS2102" i="10"/>
  <c r="BR2102" i="10"/>
  <c r="BS2101" i="10"/>
  <c r="BR2101" i="10"/>
  <c r="BS2100" i="10"/>
  <c r="BR2100" i="10"/>
  <c r="BS2099" i="10"/>
  <c r="BR2099" i="10"/>
  <c r="BS2098" i="10"/>
  <c r="BR2098" i="10"/>
  <c r="BS2097" i="10"/>
  <c r="BR2097" i="10"/>
  <c r="BS2096" i="10"/>
  <c r="BR2096" i="10"/>
  <c r="BS2095" i="10"/>
  <c r="BR2095" i="10"/>
  <c r="BS2094" i="10"/>
  <c r="BR2094" i="10"/>
  <c r="BS2093" i="10"/>
  <c r="BR2093" i="10"/>
  <c r="BS2092" i="10"/>
  <c r="BR2092" i="10"/>
  <c r="BS2091" i="10"/>
  <c r="BR2091" i="10"/>
  <c r="BS2090" i="10"/>
  <c r="BR2090" i="10"/>
  <c r="BS2089" i="10"/>
  <c r="BR2089" i="10"/>
  <c r="BS2088" i="10"/>
  <c r="BR2088" i="10"/>
  <c r="BS2087" i="10"/>
  <c r="BR2087" i="10"/>
  <c r="BS2086" i="10"/>
  <c r="BR2086" i="10"/>
  <c r="BS2085" i="10"/>
  <c r="BR2085" i="10"/>
  <c r="BS2084" i="10"/>
  <c r="BR2084" i="10"/>
  <c r="BS2083" i="10"/>
  <c r="BR2083" i="10"/>
  <c r="BS2082" i="10"/>
  <c r="BR2082" i="10"/>
  <c r="BS2081" i="10"/>
  <c r="BR2081" i="10"/>
  <c r="BS2080" i="10"/>
  <c r="BR2080" i="10"/>
  <c r="BS2079" i="10"/>
  <c r="BR2079" i="10"/>
  <c r="BS2078" i="10"/>
  <c r="BR2078" i="10"/>
  <c r="BS2077" i="10"/>
  <c r="BR2077" i="10"/>
  <c r="BS2076" i="10"/>
  <c r="BR2076" i="10"/>
  <c r="BS2075" i="10"/>
  <c r="BR2075" i="10"/>
  <c r="BS2074" i="10"/>
  <c r="BR2074" i="10"/>
  <c r="BS2073" i="10"/>
  <c r="BR2073" i="10"/>
  <c r="BS2072" i="10"/>
  <c r="BR2072" i="10"/>
  <c r="BS2071" i="10"/>
  <c r="BR2071" i="10"/>
  <c r="BS2070" i="10"/>
  <c r="BR2070" i="10"/>
  <c r="BS2069" i="10"/>
  <c r="BR2069" i="10"/>
  <c r="BS2068" i="10"/>
  <c r="BR2068" i="10"/>
  <c r="BS2067" i="10"/>
  <c r="BR2067" i="10"/>
  <c r="BS2066" i="10"/>
  <c r="BR2066" i="10"/>
  <c r="BS2065" i="10"/>
  <c r="BR2065" i="10"/>
  <c r="BS2064" i="10"/>
  <c r="BR2064" i="10"/>
  <c r="BS2063" i="10"/>
  <c r="BR2063" i="10"/>
  <c r="BS2062" i="10"/>
  <c r="BR2062" i="10"/>
  <c r="BS2061" i="10"/>
  <c r="BR2061" i="10"/>
  <c r="BS2060" i="10"/>
  <c r="BR2060" i="10"/>
  <c r="BS2059" i="10"/>
  <c r="BR2059" i="10"/>
  <c r="BS2058" i="10"/>
  <c r="BR2058" i="10"/>
  <c r="BS2057" i="10"/>
  <c r="BR2057" i="10"/>
  <c r="BS2056" i="10"/>
  <c r="BR2056" i="10"/>
  <c r="BS2055" i="10"/>
  <c r="BR2055" i="10"/>
  <c r="BS2054" i="10"/>
  <c r="BR2054" i="10"/>
  <c r="BS2053" i="10"/>
  <c r="BR2053" i="10"/>
  <c r="BS2052" i="10"/>
  <c r="BR2052" i="10"/>
  <c r="BS2051" i="10"/>
  <c r="BR2051" i="10"/>
  <c r="BS2050" i="10"/>
  <c r="BR2050" i="10"/>
  <c r="BS2049" i="10"/>
  <c r="BR2049" i="10"/>
  <c r="BS2048" i="10"/>
  <c r="BR2048" i="10"/>
  <c r="BS2047" i="10"/>
  <c r="BR2047" i="10"/>
  <c r="BS2046" i="10"/>
  <c r="BR2046" i="10"/>
  <c r="BS2045" i="10"/>
  <c r="BR2045" i="10"/>
  <c r="BS2044" i="10"/>
  <c r="BR2044" i="10"/>
  <c r="BS2043" i="10"/>
  <c r="BR2043" i="10"/>
  <c r="BS2042" i="10"/>
  <c r="BR2042" i="10"/>
  <c r="BS2041" i="10"/>
  <c r="BR2041" i="10"/>
  <c r="BS2040" i="10"/>
  <c r="BR2040" i="10"/>
  <c r="BS2039" i="10"/>
  <c r="BR2039" i="10"/>
  <c r="BS2038" i="10"/>
  <c r="BR2038" i="10"/>
  <c r="BS2037" i="10"/>
  <c r="BR2037" i="10"/>
  <c r="BS2036" i="10"/>
  <c r="BR2036" i="10"/>
  <c r="BS2035" i="10"/>
  <c r="BR2035" i="10"/>
  <c r="BS2034" i="10"/>
  <c r="BR2034" i="10"/>
  <c r="BS2033" i="10"/>
  <c r="BR2033" i="10"/>
  <c r="BS2032" i="10"/>
  <c r="BR2032" i="10"/>
  <c r="BS2031" i="10"/>
  <c r="BR2031" i="10"/>
  <c r="BS2030" i="10"/>
  <c r="BR2030" i="10"/>
  <c r="BS2029" i="10"/>
  <c r="BR2029" i="10"/>
  <c r="BS2028" i="10"/>
  <c r="BR2028" i="10"/>
  <c r="BS2027" i="10"/>
  <c r="BR2027" i="10"/>
  <c r="BS2026" i="10"/>
  <c r="BR2026" i="10"/>
  <c r="BS2025" i="10"/>
  <c r="BR2025" i="10"/>
  <c r="BS2024" i="10"/>
  <c r="BR2024" i="10"/>
  <c r="BS2023" i="10"/>
  <c r="BR2023" i="10"/>
  <c r="BS2022" i="10"/>
  <c r="BR2022" i="10"/>
  <c r="BS2021" i="10"/>
  <c r="BR2021" i="10"/>
  <c r="BS2020" i="10"/>
  <c r="BR2020" i="10"/>
  <c r="BS2019" i="10"/>
  <c r="BR2019" i="10"/>
  <c r="BS2018" i="10"/>
  <c r="BR2018" i="10"/>
  <c r="BS2017" i="10"/>
  <c r="BR2017" i="10"/>
  <c r="BS2016" i="10"/>
  <c r="BR2016" i="10"/>
  <c r="BS2015" i="10"/>
  <c r="BR2015" i="10"/>
  <c r="BS2014" i="10"/>
  <c r="BR2014" i="10"/>
  <c r="BS2013" i="10"/>
  <c r="BR2013" i="10"/>
  <c r="BS2012" i="10"/>
  <c r="BR2012" i="10"/>
  <c r="BS2011" i="10"/>
  <c r="BR2011" i="10"/>
  <c r="BS2010" i="10"/>
  <c r="BR2010" i="10"/>
  <c r="BS2009" i="10"/>
  <c r="BR2009" i="10"/>
  <c r="BS2008" i="10"/>
  <c r="BR2008" i="10"/>
  <c r="BS2007" i="10"/>
  <c r="BR2007" i="10"/>
  <c r="BS2006" i="10"/>
  <c r="BR2006" i="10"/>
  <c r="BS2005" i="10"/>
  <c r="BR2005" i="10"/>
  <c r="BS2004" i="10"/>
  <c r="BR2004" i="10"/>
  <c r="BS2003" i="10"/>
  <c r="BR2003" i="10"/>
  <c r="BS2002" i="10"/>
  <c r="BR2002" i="10"/>
  <c r="BS2001" i="10"/>
  <c r="BR2001" i="10"/>
  <c r="BS2000" i="10"/>
  <c r="BR2000" i="10"/>
  <c r="BS1999" i="10"/>
  <c r="BR1999" i="10"/>
  <c r="BS1998" i="10"/>
  <c r="BR1998" i="10"/>
  <c r="BS1997" i="10"/>
  <c r="BR1997" i="10"/>
  <c r="BS1996" i="10"/>
  <c r="BR1996" i="10"/>
  <c r="BS1995" i="10"/>
  <c r="BR1995" i="10"/>
  <c r="BS1994" i="10"/>
  <c r="BR1994" i="10"/>
  <c r="BS1993" i="10"/>
  <c r="BR1993" i="10"/>
  <c r="BS1992" i="10"/>
  <c r="BR1992" i="10"/>
  <c r="BS1991" i="10"/>
  <c r="BR1991" i="10"/>
  <c r="BS1990" i="10"/>
  <c r="BR1990" i="10"/>
  <c r="BS1989" i="10"/>
  <c r="BR1989" i="10"/>
  <c r="BS1988" i="10"/>
  <c r="BR1988" i="10"/>
  <c r="BS1987" i="10"/>
  <c r="BR1987" i="10"/>
  <c r="BS1986" i="10"/>
  <c r="BR1986" i="10"/>
  <c r="BS1985" i="10"/>
  <c r="BR1985" i="10"/>
  <c r="BS1984" i="10"/>
  <c r="BR1984" i="10"/>
  <c r="BS1983" i="10"/>
  <c r="BR1983" i="10"/>
  <c r="BS1982" i="10"/>
  <c r="BR1982" i="10"/>
  <c r="BS1981" i="10"/>
  <c r="BR1981" i="10"/>
  <c r="BS1980" i="10"/>
  <c r="BR1980" i="10"/>
  <c r="BS1979" i="10"/>
  <c r="BR1979" i="10"/>
  <c r="BS1978" i="10"/>
  <c r="BR1978" i="10"/>
  <c r="BS1977" i="10"/>
  <c r="BR1977" i="10"/>
  <c r="BS1976" i="10"/>
  <c r="BR1976" i="10"/>
  <c r="BS1975" i="10"/>
  <c r="BR1975" i="10"/>
  <c r="BS1974" i="10"/>
  <c r="BR1974" i="10"/>
  <c r="BS1973" i="10"/>
  <c r="BR1973" i="10"/>
  <c r="BS1972" i="10"/>
  <c r="BR1972" i="10"/>
  <c r="BS1971" i="10"/>
  <c r="BR1971" i="10"/>
  <c r="BS1970" i="10"/>
  <c r="BR1970" i="10"/>
  <c r="BS1969" i="10"/>
  <c r="BR1969" i="10"/>
  <c r="BS1968" i="10"/>
  <c r="BR1968" i="10"/>
  <c r="BS1967" i="10"/>
  <c r="BR1967" i="10"/>
  <c r="BS1966" i="10"/>
  <c r="BR1966" i="10"/>
  <c r="BS1965" i="10"/>
  <c r="BR1965" i="10"/>
  <c r="BS1964" i="10"/>
  <c r="BR1964" i="10"/>
  <c r="BS1963" i="10"/>
  <c r="BR1963" i="10"/>
  <c r="BS1962" i="10"/>
  <c r="BR1962" i="10"/>
  <c r="BS1961" i="10"/>
  <c r="BR1961" i="10"/>
  <c r="BS1960" i="10"/>
  <c r="BR1960" i="10"/>
  <c r="BS1959" i="10"/>
  <c r="BR1959" i="10"/>
  <c r="BS1958" i="10"/>
  <c r="BR1958" i="10"/>
  <c r="BS1957" i="10"/>
  <c r="BR1957" i="10"/>
  <c r="BS1956" i="10"/>
  <c r="BR1956" i="10"/>
  <c r="BS1955" i="10"/>
  <c r="BR1955" i="10"/>
  <c r="BS1954" i="10"/>
  <c r="BR1954" i="10"/>
  <c r="BS1953" i="10"/>
  <c r="BR1953" i="10"/>
  <c r="BS1952" i="10"/>
  <c r="BR1952" i="10"/>
  <c r="BS1951" i="10"/>
  <c r="BR1951" i="10"/>
  <c r="BS1950" i="10"/>
  <c r="BR1950" i="10"/>
  <c r="BS1949" i="10"/>
  <c r="BR1949" i="10"/>
  <c r="BS1948" i="10"/>
  <c r="BR1948" i="10"/>
  <c r="BS1947" i="10"/>
  <c r="BR1947" i="10"/>
  <c r="BS1946" i="10"/>
  <c r="BR1946" i="10"/>
  <c r="BS1945" i="10"/>
  <c r="BR1945" i="10"/>
  <c r="BS1944" i="10"/>
  <c r="BR1944" i="10"/>
  <c r="BS1943" i="10"/>
  <c r="BR1943" i="10"/>
  <c r="BS1942" i="10"/>
  <c r="BR1942" i="10"/>
  <c r="BS1941" i="10"/>
  <c r="BR1941" i="10"/>
  <c r="BS1940" i="10"/>
  <c r="BR1940" i="10"/>
  <c r="BS1939" i="10"/>
  <c r="BR1939" i="10"/>
  <c r="BS1938" i="10"/>
  <c r="BR1938" i="10"/>
  <c r="BS1937" i="10"/>
  <c r="BR1937" i="10"/>
  <c r="BS1936" i="10"/>
  <c r="BR1936" i="10"/>
  <c r="BS1935" i="10"/>
  <c r="BR1935" i="10"/>
  <c r="BS1934" i="10"/>
  <c r="BR1934" i="10"/>
  <c r="BS1933" i="10"/>
  <c r="BR1933" i="10"/>
  <c r="BS1932" i="10"/>
  <c r="BR1932" i="10"/>
  <c r="BS1931" i="10"/>
  <c r="BR1931" i="10"/>
  <c r="BS1930" i="10"/>
  <c r="BR1930" i="10"/>
  <c r="BS1929" i="10"/>
  <c r="BR1929" i="10"/>
  <c r="BS1928" i="10"/>
  <c r="BR1928" i="10"/>
  <c r="BS1927" i="10"/>
  <c r="BR1927" i="10"/>
  <c r="BS1926" i="10"/>
  <c r="BR1926" i="10"/>
  <c r="BS1925" i="10"/>
  <c r="BR1925" i="10"/>
  <c r="BS1924" i="10"/>
  <c r="BR1924" i="10"/>
  <c r="BS1923" i="10"/>
  <c r="BR1923" i="10"/>
  <c r="BS1922" i="10"/>
  <c r="BR1922" i="10"/>
  <c r="BS1921" i="10"/>
  <c r="BR1921" i="10"/>
  <c r="BS1920" i="10"/>
  <c r="BR1920" i="10"/>
  <c r="BS1919" i="10"/>
  <c r="BR1919" i="10"/>
  <c r="BS1918" i="10"/>
  <c r="BR1918" i="10"/>
  <c r="BS1917" i="10"/>
  <c r="BR1917" i="10"/>
  <c r="BS1916" i="10"/>
  <c r="BR1916" i="10"/>
  <c r="BS1915" i="10"/>
  <c r="BR1915" i="10"/>
  <c r="BS1914" i="10"/>
  <c r="BR1914" i="10"/>
  <c r="BS1913" i="10"/>
  <c r="BR1913" i="10"/>
  <c r="BS1912" i="10"/>
  <c r="BR1912" i="10"/>
  <c r="BS1911" i="10"/>
  <c r="BR1911" i="10"/>
  <c r="BS1910" i="10"/>
  <c r="BR1910" i="10"/>
  <c r="BS1909" i="10"/>
  <c r="BR1909" i="10"/>
  <c r="BS1908" i="10"/>
  <c r="BR1908" i="10"/>
  <c r="BS1907" i="10"/>
  <c r="BR1907" i="10"/>
  <c r="BS1906" i="10"/>
  <c r="BR1906" i="10"/>
  <c r="BS1905" i="10"/>
  <c r="BR1905" i="10"/>
  <c r="BS1904" i="10"/>
  <c r="BR1904" i="10"/>
  <c r="BS1903" i="10"/>
  <c r="BR1903" i="10"/>
  <c r="BS1902" i="10"/>
  <c r="BR1902" i="10"/>
  <c r="BS1901" i="10"/>
  <c r="BR1901" i="10"/>
  <c r="BS1900" i="10"/>
  <c r="BR1900" i="10"/>
  <c r="BS1899" i="10"/>
  <c r="BR1899" i="10"/>
  <c r="BS1898" i="10"/>
  <c r="BR1898" i="10"/>
  <c r="BS1897" i="10"/>
  <c r="BR1897" i="10"/>
  <c r="BS1896" i="10"/>
  <c r="BR1896" i="10"/>
  <c r="BS1895" i="10"/>
  <c r="BR1895" i="10"/>
  <c r="BS1894" i="10"/>
  <c r="BR1894" i="10"/>
  <c r="BS1893" i="10"/>
  <c r="BR1893" i="10"/>
  <c r="BS1892" i="10"/>
  <c r="BR1892" i="10"/>
  <c r="BS1891" i="10"/>
  <c r="BR1891" i="10"/>
  <c r="BS1890" i="10"/>
  <c r="BR1890" i="10"/>
  <c r="BS1889" i="10"/>
  <c r="BR1889" i="10"/>
  <c r="BS1888" i="10"/>
  <c r="BR1888" i="10"/>
  <c r="BS1887" i="10"/>
  <c r="BR1887" i="10"/>
  <c r="BS1886" i="10"/>
  <c r="BR1886" i="10"/>
  <c r="BS1885" i="10"/>
  <c r="BR1885" i="10"/>
  <c r="BS1884" i="10"/>
  <c r="BR1884" i="10"/>
  <c r="BS1883" i="10"/>
  <c r="BR1883" i="10"/>
  <c r="BS1882" i="10"/>
  <c r="BR1882" i="10"/>
  <c r="BS1881" i="10"/>
  <c r="BR1881" i="10"/>
  <c r="BS1880" i="10"/>
  <c r="BR1880" i="10"/>
  <c r="BS1879" i="10"/>
  <c r="BR1879" i="10"/>
  <c r="BS1878" i="10"/>
  <c r="BR1878" i="10"/>
  <c r="BS1877" i="10"/>
  <c r="BR1877" i="10"/>
  <c r="BS1876" i="10"/>
  <c r="BR1876" i="10"/>
  <c r="BS1875" i="10"/>
  <c r="BR1875" i="10"/>
  <c r="BS1874" i="10"/>
  <c r="BR1874" i="10"/>
  <c r="BS1873" i="10"/>
  <c r="BR1873" i="10"/>
  <c r="BS1872" i="10"/>
  <c r="BR1872" i="10"/>
  <c r="BS1871" i="10"/>
  <c r="BR1871" i="10"/>
  <c r="BS1870" i="10"/>
  <c r="BR1870" i="10"/>
  <c r="BS1869" i="10"/>
  <c r="BR1869" i="10"/>
  <c r="BS1868" i="10"/>
  <c r="BR1868" i="10"/>
  <c r="BS1867" i="10"/>
  <c r="BR1867" i="10"/>
  <c r="BS1866" i="10"/>
  <c r="BR1866" i="10"/>
  <c r="BS1865" i="10"/>
  <c r="BR1865" i="10"/>
  <c r="BS1864" i="10"/>
  <c r="BR1864" i="10"/>
  <c r="BS1863" i="10"/>
  <c r="BR1863" i="10"/>
  <c r="BS1862" i="10"/>
  <c r="BR1862" i="10"/>
  <c r="BS1861" i="10"/>
  <c r="BR1861" i="10"/>
  <c r="BS1860" i="10"/>
  <c r="BR1860" i="10"/>
  <c r="BS1859" i="10"/>
  <c r="BR1859" i="10"/>
  <c r="BS1858" i="10"/>
  <c r="BR1858" i="10"/>
  <c r="BS1857" i="10"/>
  <c r="BR1857" i="10"/>
  <c r="BS1856" i="10"/>
  <c r="BR1856" i="10"/>
  <c r="BS1855" i="10"/>
  <c r="BR1855" i="10"/>
  <c r="BS1854" i="10"/>
  <c r="BR1854" i="10"/>
  <c r="BS1853" i="10"/>
  <c r="BR1853" i="10"/>
  <c r="BS1852" i="10"/>
  <c r="BR1852" i="10"/>
  <c r="BS1851" i="10"/>
  <c r="BR1851" i="10"/>
  <c r="BS1850" i="10"/>
  <c r="BR1850" i="10"/>
  <c r="BS1849" i="10"/>
  <c r="BR1849" i="10"/>
  <c r="BS1848" i="10"/>
  <c r="BR1848" i="10"/>
  <c r="BS1847" i="10"/>
  <c r="BR1847" i="10"/>
  <c r="BS1846" i="10"/>
  <c r="BR1846" i="10"/>
  <c r="BS1845" i="10"/>
  <c r="BR1845" i="10"/>
  <c r="BS1844" i="10"/>
  <c r="BR1844" i="10"/>
  <c r="BS1843" i="10"/>
  <c r="BR1843" i="10"/>
  <c r="BS1842" i="10"/>
  <c r="BR1842" i="10"/>
  <c r="BS1841" i="10"/>
  <c r="BR1841" i="10"/>
  <c r="BS1840" i="10"/>
  <c r="BR1840" i="10"/>
  <c r="BS1839" i="10"/>
  <c r="BR1839" i="10"/>
  <c r="BS1838" i="10"/>
  <c r="BR1838" i="10"/>
  <c r="BS1837" i="10"/>
  <c r="BR1837" i="10"/>
  <c r="BS1836" i="10"/>
  <c r="BR1836" i="10"/>
  <c r="BS1835" i="10"/>
  <c r="BR1835" i="10"/>
  <c r="BS1834" i="10"/>
  <c r="BR1834" i="10"/>
  <c r="BS1833" i="10"/>
  <c r="BR1833" i="10"/>
  <c r="BS1832" i="10"/>
  <c r="BR1832" i="10"/>
  <c r="BS1831" i="10"/>
  <c r="BR1831" i="10"/>
  <c r="BS1830" i="10"/>
  <c r="BR1830" i="10"/>
  <c r="BS1829" i="10"/>
  <c r="BR1829" i="10"/>
  <c r="BS1828" i="10"/>
  <c r="BR1828" i="10"/>
  <c r="BS1827" i="10"/>
  <c r="BR1827" i="10"/>
  <c r="BS1826" i="10"/>
  <c r="BR1826" i="10"/>
  <c r="BS1825" i="10"/>
  <c r="BR1825" i="10"/>
  <c r="BS1824" i="10"/>
  <c r="BR1824" i="10"/>
  <c r="BS1823" i="10"/>
  <c r="BR1823" i="10"/>
  <c r="BS1822" i="10"/>
  <c r="BR1822" i="10"/>
  <c r="BS1821" i="10"/>
  <c r="BR1821" i="10"/>
  <c r="BS1820" i="10"/>
  <c r="BR1820" i="10"/>
  <c r="BS1819" i="10"/>
  <c r="BR1819" i="10"/>
  <c r="BS1818" i="10"/>
  <c r="BR1818" i="10"/>
  <c r="BS1817" i="10"/>
  <c r="BR1817" i="10"/>
  <c r="BS1816" i="10"/>
  <c r="BR1816" i="10"/>
  <c r="BS1815" i="10"/>
  <c r="BR1815" i="10"/>
  <c r="BS1814" i="10"/>
  <c r="BR1814" i="10"/>
  <c r="BS1813" i="10"/>
  <c r="BR1813" i="10"/>
  <c r="BS1812" i="10"/>
  <c r="BR1812" i="10"/>
  <c r="BS1811" i="10"/>
  <c r="BR1811" i="10"/>
  <c r="BS1810" i="10"/>
  <c r="BR1810" i="10"/>
  <c r="BS1809" i="10"/>
  <c r="BR1809" i="10"/>
  <c r="BS1808" i="10"/>
  <c r="BR1808" i="10"/>
  <c r="BS1807" i="10"/>
  <c r="BR1807" i="10"/>
  <c r="BS1806" i="10"/>
  <c r="BR1806" i="10"/>
  <c r="BS1805" i="10"/>
  <c r="BR1805" i="10"/>
  <c r="BS1804" i="10"/>
  <c r="BR1804" i="10"/>
  <c r="BS1803" i="10"/>
  <c r="BR1803" i="10"/>
  <c r="BS1802" i="10"/>
  <c r="BR1802" i="10"/>
  <c r="BS1801" i="10"/>
  <c r="BR1801" i="10"/>
  <c r="BS1800" i="10"/>
  <c r="BR1800" i="10"/>
  <c r="BS1799" i="10"/>
  <c r="BR1799" i="10"/>
  <c r="BS1798" i="10"/>
  <c r="BR1798" i="10"/>
  <c r="BS1797" i="10"/>
  <c r="BR1797" i="10"/>
  <c r="BS1796" i="10"/>
  <c r="BR1796" i="10"/>
  <c r="BS1795" i="10"/>
  <c r="BR1795" i="10"/>
  <c r="BS1794" i="10"/>
  <c r="BR1794" i="10"/>
  <c r="BS1793" i="10"/>
  <c r="BR1793" i="10"/>
  <c r="BS1792" i="10"/>
  <c r="BR1792" i="10"/>
  <c r="BS1791" i="10"/>
  <c r="BR1791" i="10"/>
  <c r="BS1790" i="10"/>
  <c r="BR1790" i="10"/>
  <c r="BS1789" i="10"/>
  <c r="BR1789" i="10"/>
  <c r="BS1788" i="10"/>
  <c r="BR1788" i="10"/>
  <c r="BS1787" i="10"/>
  <c r="BR1787" i="10"/>
  <c r="BS1786" i="10"/>
  <c r="BR1786" i="10"/>
  <c r="BS1785" i="10"/>
  <c r="BR1785" i="10"/>
  <c r="BS1784" i="10"/>
  <c r="BR1784" i="10"/>
  <c r="BS1783" i="10"/>
  <c r="BR1783" i="10"/>
  <c r="BS1782" i="10"/>
  <c r="BR1782" i="10"/>
  <c r="BS1781" i="10"/>
  <c r="BR1781" i="10"/>
  <c r="BS1780" i="10"/>
  <c r="BR1780" i="10"/>
  <c r="BS1779" i="10"/>
  <c r="BR1779" i="10"/>
  <c r="BS1778" i="10"/>
  <c r="BR1778" i="10"/>
  <c r="BS1777" i="10"/>
  <c r="BR1777" i="10"/>
  <c r="BS1776" i="10"/>
  <c r="BR1776" i="10"/>
  <c r="BS1775" i="10"/>
  <c r="BR1775" i="10"/>
  <c r="BS1774" i="10"/>
  <c r="BR1774" i="10"/>
  <c r="BS1773" i="10"/>
  <c r="BR1773" i="10"/>
  <c r="BS1772" i="10"/>
  <c r="BR1772" i="10"/>
  <c r="BS1771" i="10"/>
  <c r="BR1771" i="10"/>
  <c r="BS1770" i="10"/>
  <c r="BR1770" i="10"/>
  <c r="BS1769" i="10"/>
  <c r="BR1769" i="10"/>
  <c r="BS1768" i="10"/>
  <c r="BR1768" i="10"/>
  <c r="BS1767" i="10"/>
  <c r="BR1767" i="10"/>
  <c r="BS1766" i="10"/>
  <c r="BR1766" i="10"/>
  <c r="BS1765" i="10"/>
  <c r="BR1765" i="10"/>
  <c r="BS1764" i="10"/>
  <c r="BR1764" i="10"/>
  <c r="BS1763" i="10"/>
  <c r="BR1763" i="10"/>
  <c r="BS1762" i="10"/>
  <c r="BR1762" i="10"/>
  <c r="BS1761" i="10"/>
  <c r="BR1761" i="10"/>
  <c r="BS1760" i="10"/>
  <c r="BR1760" i="10"/>
  <c r="BS1759" i="10"/>
  <c r="BR1759" i="10"/>
  <c r="BS1758" i="10"/>
  <c r="BR1758" i="10"/>
  <c r="BS1757" i="10"/>
  <c r="BR1757" i="10"/>
  <c r="BS1756" i="10"/>
  <c r="BR1756" i="10"/>
  <c r="BS1755" i="10"/>
  <c r="BR1755" i="10"/>
  <c r="BS1754" i="10"/>
  <c r="BR1754" i="10"/>
  <c r="BS1753" i="10"/>
  <c r="BR1753" i="10"/>
  <c r="BS1752" i="10"/>
  <c r="BR1752" i="10"/>
  <c r="BS1751" i="10"/>
  <c r="BR1751" i="10"/>
  <c r="BS1750" i="10"/>
  <c r="BR1750" i="10"/>
  <c r="BS1749" i="10"/>
  <c r="BR1749" i="10"/>
  <c r="BS1748" i="10"/>
  <c r="BR1748" i="10"/>
  <c r="BS1747" i="10"/>
  <c r="BR1747" i="10"/>
  <c r="BS1746" i="10"/>
  <c r="BR1746" i="10"/>
  <c r="BS1745" i="10"/>
  <c r="BR1745" i="10"/>
  <c r="BS1744" i="10"/>
  <c r="BR1744" i="10"/>
  <c r="BS1743" i="10"/>
  <c r="BR1743" i="10"/>
  <c r="BS1742" i="10"/>
  <c r="BR1742" i="10"/>
  <c r="BS1741" i="10"/>
  <c r="BR1741" i="10"/>
  <c r="BS1740" i="10"/>
  <c r="BR1740" i="10"/>
  <c r="BS1739" i="10"/>
  <c r="BR1739" i="10"/>
  <c r="BS1738" i="10"/>
  <c r="BR1738" i="10"/>
  <c r="BS1737" i="10"/>
  <c r="BR1737" i="10"/>
  <c r="BS1736" i="10"/>
  <c r="BR1736" i="10"/>
  <c r="BS1735" i="10"/>
  <c r="BR1735" i="10"/>
  <c r="BS1734" i="10"/>
  <c r="BR1734" i="10"/>
  <c r="BS1733" i="10"/>
  <c r="BR1733" i="10"/>
  <c r="BS1732" i="10"/>
  <c r="BR1732" i="10"/>
  <c r="BS1731" i="10"/>
  <c r="BR1731" i="10"/>
  <c r="BS1730" i="10"/>
  <c r="BR1730" i="10"/>
  <c r="BS1729" i="10"/>
  <c r="BR1729" i="10"/>
  <c r="BS1728" i="10"/>
  <c r="BR1728" i="10"/>
  <c r="BS1727" i="10"/>
  <c r="BR1727" i="10"/>
  <c r="BS1726" i="10"/>
  <c r="BR1726" i="10"/>
  <c r="BS1725" i="10"/>
  <c r="BR1725" i="10"/>
  <c r="BS1724" i="10"/>
  <c r="BR1724" i="10"/>
  <c r="BS1723" i="10"/>
  <c r="BR1723" i="10"/>
  <c r="BS1722" i="10"/>
  <c r="BR1722" i="10"/>
  <c r="BS1721" i="10"/>
  <c r="BR1721" i="10"/>
  <c r="BS1720" i="10"/>
  <c r="BR1720" i="10"/>
  <c r="BS1719" i="10"/>
  <c r="BR1719" i="10"/>
  <c r="BS1718" i="10"/>
  <c r="BR1718" i="10"/>
  <c r="BS1717" i="10"/>
  <c r="BR1717" i="10"/>
  <c r="BS1716" i="10"/>
  <c r="BR1716" i="10"/>
  <c r="BS1715" i="10"/>
  <c r="BR1715" i="10"/>
  <c r="BS1714" i="10"/>
  <c r="BR1714" i="10"/>
  <c r="BS1713" i="10"/>
  <c r="BR1713" i="10"/>
  <c r="BS1712" i="10"/>
  <c r="BR1712" i="10"/>
  <c r="BS1711" i="10"/>
  <c r="BR1711" i="10"/>
  <c r="BS1710" i="10"/>
  <c r="BR1710" i="10"/>
  <c r="BS1709" i="10"/>
  <c r="BR1709" i="10"/>
  <c r="BS1708" i="10"/>
  <c r="BR1708" i="10"/>
  <c r="BS1707" i="10"/>
  <c r="BR1707" i="10"/>
  <c r="BS1706" i="10"/>
  <c r="BR1706" i="10"/>
  <c r="BS1705" i="10"/>
  <c r="BR1705" i="10"/>
  <c r="BS1704" i="10"/>
  <c r="BR1704" i="10"/>
  <c r="BS1703" i="10"/>
  <c r="BR1703" i="10"/>
  <c r="BS1702" i="10"/>
  <c r="BR1702" i="10"/>
  <c r="BS1701" i="10"/>
  <c r="BR1701" i="10"/>
  <c r="BS1700" i="10"/>
  <c r="BR1700" i="10"/>
  <c r="BS1699" i="10"/>
  <c r="BR1699" i="10"/>
  <c r="BS1698" i="10"/>
  <c r="BR1698" i="10"/>
  <c r="BS1697" i="10"/>
  <c r="BR1697" i="10"/>
  <c r="BS1696" i="10"/>
  <c r="BR1696" i="10"/>
  <c r="BS1695" i="10"/>
  <c r="BR1695" i="10"/>
  <c r="BS1694" i="10"/>
  <c r="BR1694" i="10"/>
  <c r="BS1693" i="10"/>
  <c r="BR1693" i="10"/>
  <c r="BS1692" i="10"/>
  <c r="BR1692" i="10"/>
  <c r="BS1691" i="10"/>
  <c r="BR1691" i="10"/>
  <c r="BS1690" i="10"/>
  <c r="BR1690" i="10"/>
  <c r="BS1689" i="10"/>
  <c r="BR1689" i="10"/>
  <c r="BS1688" i="10"/>
  <c r="BR1688" i="10"/>
  <c r="BS1687" i="10"/>
  <c r="BR1687" i="10"/>
  <c r="BS1686" i="10"/>
  <c r="BR1686" i="10"/>
  <c r="BS1685" i="10"/>
  <c r="BR1685" i="10"/>
  <c r="BS1684" i="10"/>
  <c r="BR1684" i="10"/>
  <c r="BS1683" i="10"/>
  <c r="BR1683" i="10"/>
  <c r="BS1682" i="10"/>
  <c r="BR1682" i="10"/>
  <c r="BS1681" i="10"/>
  <c r="BR1681" i="10"/>
  <c r="BS1680" i="10"/>
  <c r="BR1680" i="10"/>
  <c r="BS1679" i="10"/>
  <c r="BR1679" i="10"/>
  <c r="BS1678" i="10"/>
  <c r="BR1678" i="10"/>
  <c r="BS1677" i="10"/>
  <c r="BR1677" i="10"/>
  <c r="BS1676" i="10"/>
  <c r="BR1676" i="10"/>
  <c r="BS1675" i="10"/>
  <c r="BR1675" i="10"/>
  <c r="BS1674" i="10"/>
  <c r="BR1674" i="10"/>
  <c r="BS1673" i="10"/>
  <c r="BR1673" i="10"/>
  <c r="BS1672" i="10"/>
  <c r="BR1672" i="10"/>
  <c r="BS1671" i="10"/>
  <c r="BR1671" i="10"/>
  <c r="BS1670" i="10"/>
  <c r="BR1670" i="10"/>
  <c r="BS1669" i="10"/>
  <c r="BR1669" i="10"/>
  <c r="BS1668" i="10"/>
  <c r="BR1668" i="10"/>
  <c r="BS1667" i="10"/>
  <c r="BR1667" i="10"/>
  <c r="BS1666" i="10"/>
  <c r="BR1666" i="10"/>
  <c r="BS1665" i="10"/>
  <c r="BR1665" i="10"/>
  <c r="BS1664" i="10"/>
  <c r="BR1664" i="10"/>
  <c r="BS1663" i="10"/>
  <c r="BR1663" i="10"/>
  <c r="BS1662" i="10"/>
  <c r="BR1662" i="10"/>
  <c r="BS1661" i="10"/>
  <c r="BR1661" i="10"/>
  <c r="BS1660" i="10"/>
  <c r="BR1660" i="10"/>
  <c r="BS1659" i="10"/>
  <c r="BR1659" i="10"/>
  <c r="BS1658" i="10"/>
  <c r="BR1658" i="10"/>
  <c r="BS1657" i="10"/>
  <c r="BR1657" i="10"/>
  <c r="BS1656" i="10"/>
  <c r="BR1656" i="10"/>
  <c r="BS1655" i="10"/>
  <c r="BR1655" i="10"/>
  <c r="BS1654" i="10"/>
  <c r="BR1654" i="10"/>
  <c r="BS1653" i="10"/>
  <c r="BR1653" i="10"/>
  <c r="BS1652" i="10"/>
  <c r="BR1652" i="10"/>
  <c r="BS1651" i="10"/>
  <c r="BR1651" i="10"/>
  <c r="BS1650" i="10"/>
  <c r="BR1650" i="10"/>
  <c r="BS1649" i="10"/>
  <c r="BR1649" i="10"/>
  <c r="BS1648" i="10"/>
  <c r="BR1648" i="10"/>
  <c r="BS1647" i="10"/>
  <c r="BR1647" i="10"/>
  <c r="BS1646" i="10"/>
  <c r="BR1646" i="10"/>
  <c r="BS1645" i="10"/>
  <c r="BR1645" i="10"/>
  <c r="BS1644" i="10"/>
  <c r="BR1644" i="10"/>
  <c r="BS1643" i="10"/>
  <c r="BR1643" i="10"/>
  <c r="BS1642" i="10"/>
  <c r="BR1642" i="10"/>
  <c r="BS1641" i="10"/>
  <c r="BR1641" i="10"/>
  <c r="BS1640" i="10"/>
  <c r="BR1640" i="10"/>
  <c r="BS1639" i="10"/>
  <c r="BR1639" i="10"/>
  <c r="BS1638" i="10"/>
  <c r="BR1638" i="10"/>
  <c r="BS1637" i="10"/>
  <c r="BR1637" i="10"/>
  <c r="BS1636" i="10"/>
  <c r="BR1636" i="10"/>
  <c r="BS1635" i="10"/>
  <c r="BR1635" i="10"/>
  <c r="BS1634" i="10"/>
  <c r="BR1634" i="10"/>
  <c r="BS1633" i="10"/>
  <c r="BR1633" i="10"/>
  <c r="BS1632" i="10"/>
  <c r="BR1632" i="10"/>
  <c r="BS1631" i="10"/>
  <c r="BR1631" i="10"/>
  <c r="BS1630" i="10"/>
  <c r="BR1630" i="10"/>
  <c r="BS1629" i="10"/>
  <c r="BR1629" i="10"/>
  <c r="BS1628" i="10"/>
  <c r="BR1628" i="10"/>
  <c r="BS1627" i="10"/>
  <c r="BR1627" i="10"/>
  <c r="BS1626" i="10"/>
  <c r="BR1626" i="10"/>
  <c r="BS1625" i="10"/>
  <c r="BR1625" i="10"/>
  <c r="BS1624" i="10"/>
  <c r="BR1624" i="10"/>
  <c r="BS1623" i="10"/>
  <c r="BR1623" i="10"/>
  <c r="BS1622" i="10"/>
  <c r="BR1622" i="10"/>
  <c r="BS1621" i="10"/>
  <c r="BR1621" i="10"/>
  <c r="BS1620" i="10"/>
  <c r="BR1620" i="10"/>
  <c r="BS1619" i="10"/>
  <c r="BR1619" i="10"/>
  <c r="BS1618" i="10"/>
  <c r="BR1618" i="10"/>
  <c r="BS1617" i="10"/>
  <c r="BR1617" i="10"/>
  <c r="BS1616" i="10"/>
  <c r="BR1616" i="10"/>
  <c r="BS1615" i="10"/>
  <c r="BR1615" i="10"/>
  <c r="BS1614" i="10"/>
  <c r="BR1614" i="10"/>
  <c r="BS1613" i="10"/>
  <c r="BR1613" i="10"/>
  <c r="BS1612" i="10"/>
  <c r="BR1612" i="10"/>
  <c r="BS1611" i="10"/>
  <c r="BR1611" i="10"/>
  <c r="BS1610" i="10"/>
  <c r="BR1610" i="10"/>
  <c r="BS1609" i="10"/>
  <c r="BR1609" i="10"/>
  <c r="BS1608" i="10"/>
  <c r="BR1608" i="10"/>
  <c r="BS1607" i="10"/>
  <c r="BR1607" i="10"/>
  <c r="BS1606" i="10"/>
  <c r="BR1606" i="10"/>
  <c r="BS1605" i="10"/>
  <c r="BR1605" i="10"/>
  <c r="BS1604" i="10"/>
  <c r="BR1604" i="10"/>
  <c r="BS1603" i="10"/>
  <c r="BR1603" i="10"/>
  <c r="BS1602" i="10"/>
  <c r="BR1602" i="10"/>
  <c r="BS1601" i="10"/>
  <c r="BR1601" i="10"/>
  <c r="BS1600" i="10"/>
  <c r="BR1600" i="10"/>
  <c r="BS1599" i="10"/>
  <c r="BR1599" i="10"/>
  <c r="BS1598" i="10"/>
  <c r="BR1598" i="10"/>
  <c r="BS1597" i="10"/>
  <c r="BR1597" i="10"/>
  <c r="BS1596" i="10"/>
  <c r="BR1596" i="10"/>
  <c r="BS1595" i="10"/>
  <c r="BR1595" i="10"/>
  <c r="BS1594" i="10"/>
  <c r="BR1594" i="10"/>
  <c r="BS1593" i="10"/>
  <c r="BR1593" i="10"/>
  <c r="BS1592" i="10"/>
  <c r="BR1592" i="10"/>
  <c r="BS1591" i="10"/>
  <c r="BR1591" i="10"/>
  <c r="BS1590" i="10"/>
  <c r="BR1590" i="10"/>
  <c r="BS1589" i="10"/>
  <c r="BR1589" i="10"/>
  <c r="BS1588" i="10"/>
  <c r="BR1588" i="10"/>
  <c r="BS1587" i="10"/>
  <c r="BR1587" i="10"/>
  <c r="BS1586" i="10"/>
  <c r="BR1586" i="10"/>
  <c r="BS1585" i="10"/>
  <c r="BR1585" i="10"/>
  <c r="BS1584" i="10"/>
  <c r="BR1584" i="10"/>
  <c r="BS1583" i="10"/>
  <c r="BR1583" i="10"/>
  <c r="BS1582" i="10"/>
  <c r="BR1582" i="10"/>
  <c r="BS1581" i="10"/>
  <c r="BR1581" i="10"/>
  <c r="BS1580" i="10"/>
  <c r="BR1580" i="10"/>
  <c r="BS1579" i="10"/>
  <c r="BR1579" i="10"/>
  <c r="BS1578" i="10"/>
  <c r="BR1578" i="10"/>
  <c r="BS1577" i="10"/>
  <c r="BR1577" i="10"/>
  <c r="BS1576" i="10"/>
  <c r="BR1576" i="10"/>
  <c r="BS1575" i="10"/>
  <c r="BR1575" i="10"/>
  <c r="BS1574" i="10"/>
  <c r="BR1574" i="10"/>
  <c r="BS1573" i="10"/>
  <c r="BR1573" i="10"/>
  <c r="BS1572" i="10"/>
  <c r="BR1572" i="10"/>
  <c r="BS1571" i="10"/>
  <c r="BR1571" i="10"/>
  <c r="BS1570" i="10"/>
  <c r="BR1570" i="10"/>
  <c r="BS1569" i="10"/>
  <c r="BR1569" i="10"/>
  <c r="BS1568" i="10"/>
  <c r="BR1568" i="10"/>
  <c r="BS1567" i="10"/>
  <c r="BR1567" i="10"/>
  <c r="BS1566" i="10"/>
  <c r="BR1566" i="10"/>
  <c r="BS1565" i="10"/>
  <c r="BR1565" i="10"/>
  <c r="BS1564" i="10"/>
  <c r="BR1564" i="10"/>
  <c r="BS1563" i="10"/>
  <c r="BR1563" i="10"/>
  <c r="BS1562" i="10"/>
  <c r="BR1562" i="10"/>
  <c r="BS1561" i="10"/>
  <c r="BR1561" i="10"/>
  <c r="BS1560" i="10"/>
  <c r="BR1560" i="10"/>
  <c r="BS1559" i="10"/>
  <c r="BR1559" i="10"/>
  <c r="BS1558" i="10"/>
  <c r="BR1558" i="10"/>
  <c r="BS1557" i="10"/>
  <c r="BR1557" i="10"/>
  <c r="BS1556" i="10"/>
  <c r="BR1556" i="10"/>
  <c r="BS1555" i="10"/>
  <c r="BR1555" i="10"/>
  <c r="BS1554" i="10"/>
  <c r="BR1554" i="10"/>
  <c r="BS1553" i="10"/>
  <c r="BR1553" i="10"/>
  <c r="BS1552" i="10"/>
  <c r="BR1552" i="10"/>
  <c r="BS1551" i="10"/>
  <c r="BR1551" i="10"/>
  <c r="BS1550" i="10"/>
  <c r="BR1550" i="10"/>
  <c r="BS1549" i="10"/>
  <c r="BR1549" i="10"/>
  <c r="BS1548" i="10"/>
  <c r="BR1548" i="10"/>
  <c r="BS1547" i="10"/>
  <c r="BR1547" i="10"/>
  <c r="BS1546" i="10"/>
  <c r="BR1546" i="10"/>
  <c r="BS1545" i="10"/>
  <c r="BR1545" i="10"/>
  <c r="BS1544" i="10"/>
  <c r="BR1544" i="10"/>
  <c r="BS1543" i="10"/>
  <c r="BR1543" i="10"/>
  <c r="BS1542" i="10"/>
  <c r="BR1542" i="10"/>
  <c r="BS1541" i="10"/>
  <c r="BR1541" i="10"/>
  <c r="BS1540" i="10"/>
  <c r="BR1540" i="10"/>
  <c r="BS1539" i="10"/>
  <c r="BR1539" i="10"/>
  <c r="BS1538" i="10"/>
  <c r="BR1538" i="10"/>
  <c r="BS1537" i="10"/>
  <c r="BR1537" i="10"/>
  <c r="BS1536" i="10"/>
  <c r="BR1536" i="10"/>
  <c r="BS1535" i="10"/>
  <c r="BR1535" i="10"/>
  <c r="BS1534" i="10"/>
  <c r="BR1534" i="10"/>
  <c r="BS1533" i="10"/>
  <c r="BR1533" i="10"/>
  <c r="BS1532" i="10"/>
  <c r="BR1532" i="10"/>
  <c r="BS1531" i="10"/>
  <c r="BR1531" i="10"/>
  <c r="BS1530" i="10"/>
  <c r="BR1530" i="10"/>
  <c r="BS1529" i="10"/>
  <c r="BR1529" i="10"/>
  <c r="BS1528" i="10"/>
  <c r="BR1528" i="10"/>
  <c r="BS1527" i="10"/>
  <c r="BR1527" i="10"/>
  <c r="BS1526" i="10"/>
  <c r="BR1526" i="10"/>
  <c r="BS1525" i="10"/>
  <c r="BR1525" i="10"/>
  <c r="BS1524" i="10"/>
  <c r="BR1524" i="10"/>
  <c r="BS1523" i="10"/>
  <c r="BR1523" i="10"/>
  <c r="BS1522" i="10"/>
  <c r="BR1522" i="10"/>
  <c r="BS1521" i="10"/>
  <c r="BR1521" i="10"/>
  <c r="BS1520" i="10"/>
  <c r="BR1520" i="10"/>
  <c r="BS1519" i="10"/>
  <c r="BR1519" i="10"/>
  <c r="BS1518" i="10"/>
  <c r="BR1518" i="10"/>
  <c r="BS1517" i="10"/>
  <c r="BR1517" i="10"/>
  <c r="BS1516" i="10"/>
  <c r="BR1516" i="10"/>
  <c r="BS1515" i="10"/>
  <c r="BR1515" i="10"/>
  <c r="BS1514" i="10"/>
  <c r="BR1514" i="10"/>
  <c r="BS1513" i="10"/>
  <c r="BR1513" i="10"/>
  <c r="BS1512" i="10"/>
  <c r="BR1512" i="10"/>
  <c r="BS1511" i="10"/>
  <c r="BR1511" i="10"/>
  <c r="BS1510" i="10"/>
  <c r="BR1510" i="10"/>
  <c r="BS1509" i="10"/>
  <c r="BR1509" i="10"/>
  <c r="BS1508" i="10"/>
  <c r="BR1508" i="10"/>
  <c r="BS1507" i="10"/>
  <c r="BR1507" i="10"/>
  <c r="BS1506" i="10"/>
  <c r="BR1506" i="10"/>
  <c r="BS1505" i="10"/>
  <c r="BR1505" i="10"/>
  <c r="BS1504" i="10"/>
  <c r="BR1504" i="10"/>
  <c r="BS1503" i="10"/>
  <c r="BR1503" i="10"/>
  <c r="BS1502" i="10"/>
  <c r="BR1502" i="10"/>
  <c r="BS1501" i="10"/>
  <c r="BR1501" i="10"/>
  <c r="BS1500" i="10"/>
  <c r="BR1500" i="10"/>
  <c r="BS1499" i="10"/>
  <c r="BR1499" i="10"/>
  <c r="BS1498" i="10"/>
  <c r="BR1498" i="10"/>
  <c r="BS1497" i="10"/>
  <c r="BR1497" i="10"/>
  <c r="BS1496" i="10"/>
  <c r="BR1496" i="10"/>
  <c r="BS1495" i="10"/>
  <c r="BR1495" i="10"/>
  <c r="BS1494" i="10"/>
  <c r="BR1494" i="10"/>
  <c r="BS1493" i="10"/>
  <c r="BR1493" i="10"/>
  <c r="BS1492" i="10"/>
  <c r="BR1492" i="10"/>
  <c r="BS1491" i="10"/>
  <c r="BR1491" i="10"/>
  <c r="BS1490" i="10"/>
  <c r="BR1490" i="10"/>
  <c r="BS1489" i="10"/>
  <c r="BR1489" i="10"/>
  <c r="BS1488" i="10"/>
  <c r="BR1488" i="10"/>
  <c r="BS1487" i="10"/>
  <c r="BR1487" i="10"/>
  <c r="BS1486" i="10"/>
  <c r="BR1486" i="10"/>
  <c r="BS1485" i="10"/>
  <c r="BR1485" i="10"/>
  <c r="BS1484" i="10"/>
  <c r="BR1484" i="10"/>
  <c r="BS1483" i="10"/>
  <c r="BR1483" i="10"/>
  <c r="BS1482" i="10"/>
  <c r="BR1482" i="10"/>
  <c r="BS1481" i="10"/>
  <c r="BR1481" i="10"/>
  <c r="BS1480" i="10"/>
  <c r="BR1480" i="10"/>
  <c r="BS1479" i="10"/>
  <c r="BR1479" i="10"/>
  <c r="BS1478" i="10"/>
  <c r="BR1478" i="10"/>
  <c r="BS1477" i="10"/>
  <c r="BR1477" i="10"/>
  <c r="BS1476" i="10"/>
  <c r="BR1476" i="10"/>
  <c r="BS1475" i="10"/>
  <c r="BR1475" i="10"/>
  <c r="BS1474" i="10"/>
  <c r="BR1474" i="10"/>
  <c r="BS1473" i="10"/>
  <c r="BR1473" i="10"/>
  <c r="BS1472" i="10"/>
  <c r="BR1472" i="10"/>
  <c r="BS1471" i="10"/>
  <c r="BR1471" i="10"/>
  <c r="BS1470" i="10"/>
  <c r="BR1470" i="10"/>
  <c r="BS1469" i="10"/>
  <c r="BR1469" i="10"/>
  <c r="BS1468" i="10"/>
  <c r="BR1468" i="10"/>
  <c r="BS1467" i="10"/>
  <c r="BR1467" i="10"/>
  <c r="BS1466" i="10"/>
  <c r="BR1466" i="10"/>
  <c r="BS1465" i="10"/>
  <c r="BR1465" i="10"/>
  <c r="BS1464" i="10"/>
  <c r="BR1464" i="10"/>
  <c r="BS1463" i="10"/>
  <c r="BR1463" i="10"/>
  <c r="BS1462" i="10"/>
  <c r="BR1462" i="10"/>
  <c r="BS1461" i="10"/>
  <c r="BR1461" i="10"/>
  <c r="BS1460" i="10"/>
  <c r="BR1460" i="10"/>
  <c r="BS1459" i="10"/>
  <c r="BR1459" i="10"/>
  <c r="BS1458" i="10"/>
  <c r="BR1458" i="10"/>
  <c r="BS1457" i="10"/>
  <c r="BR1457" i="10"/>
  <c r="BS1456" i="10"/>
  <c r="BR1456" i="10"/>
  <c r="BS1455" i="10"/>
  <c r="BR1455" i="10"/>
  <c r="BS1454" i="10"/>
  <c r="BR1454" i="10"/>
  <c r="BS1453" i="10"/>
  <c r="BR1453" i="10"/>
  <c r="BS1452" i="10"/>
  <c r="BR1452" i="10"/>
  <c r="BS1451" i="10"/>
  <c r="BR1451" i="10"/>
  <c r="BS1450" i="10"/>
  <c r="BR1450" i="10"/>
  <c r="BS1449" i="10"/>
  <c r="BR1449" i="10"/>
  <c r="BS1448" i="10"/>
  <c r="BR1448" i="10"/>
  <c r="BS1447" i="10"/>
  <c r="BR1447" i="10"/>
  <c r="BS1446" i="10"/>
  <c r="BR1446" i="10"/>
  <c r="BS1445" i="10"/>
  <c r="BR1445" i="10"/>
  <c r="BS1444" i="10"/>
  <c r="BR1444" i="10"/>
  <c r="BS1443" i="10"/>
  <c r="BR1443" i="10"/>
  <c r="BS1442" i="10"/>
  <c r="BR1442" i="10"/>
  <c r="BS1441" i="10"/>
  <c r="BR1441" i="10"/>
  <c r="BS1440" i="10"/>
  <c r="BR1440" i="10"/>
  <c r="BS1439" i="10"/>
  <c r="BR1439" i="10"/>
  <c r="BS1438" i="10"/>
  <c r="BR1438" i="10"/>
  <c r="BS1437" i="10"/>
  <c r="BR1437" i="10"/>
  <c r="BS1436" i="10"/>
  <c r="BR1436" i="10"/>
  <c r="BS1435" i="10"/>
  <c r="BR1435" i="10"/>
  <c r="BS1434" i="10"/>
  <c r="BR1434" i="10"/>
  <c r="BS1433" i="10"/>
  <c r="BR1433" i="10"/>
  <c r="BS1432" i="10"/>
  <c r="BR1432" i="10"/>
  <c r="BS1431" i="10"/>
  <c r="BR1431" i="10"/>
  <c r="BS1430" i="10"/>
  <c r="BR1430" i="10"/>
  <c r="BS1429" i="10"/>
  <c r="BR1429" i="10"/>
  <c r="BS1428" i="10"/>
  <c r="BR1428" i="10"/>
  <c r="BS1427" i="10"/>
  <c r="BR1427" i="10"/>
  <c r="BS1426" i="10"/>
  <c r="BR1426" i="10"/>
  <c r="BS1425" i="10"/>
  <c r="BR1425" i="10"/>
  <c r="BS1424" i="10"/>
  <c r="BR1424" i="10"/>
  <c r="BS1423" i="10"/>
  <c r="BR1423" i="10"/>
  <c r="BS1422" i="10"/>
  <c r="BR1422" i="10"/>
  <c r="BS1421" i="10"/>
  <c r="BR1421" i="10"/>
  <c r="BS1420" i="10"/>
  <c r="BR1420" i="10"/>
  <c r="BS1419" i="10"/>
  <c r="BR1419" i="10"/>
  <c r="BS1418" i="10"/>
  <c r="BR1418" i="10"/>
  <c r="BS1417" i="10"/>
  <c r="BR1417" i="10"/>
  <c r="BS1416" i="10"/>
  <c r="BR1416" i="10"/>
  <c r="BS1415" i="10"/>
  <c r="BR1415" i="10"/>
  <c r="BS1414" i="10"/>
  <c r="BR1414" i="10"/>
  <c r="BS1413" i="10"/>
  <c r="BR1413" i="10"/>
  <c r="BS1412" i="10"/>
  <c r="BR1412" i="10"/>
  <c r="BS1411" i="10"/>
  <c r="BR1411" i="10"/>
  <c r="BS1410" i="10"/>
  <c r="BR1410" i="10"/>
  <c r="BS1409" i="10"/>
  <c r="BR1409" i="10"/>
  <c r="BS1408" i="10"/>
  <c r="BR1408" i="10"/>
  <c r="BS1407" i="10"/>
  <c r="BR1407" i="10"/>
  <c r="BS1406" i="10"/>
  <c r="BR1406" i="10"/>
  <c r="BS1405" i="10"/>
  <c r="BR1405" i="10"/>
  <c r="BS1404" i="10"/>
  <c r="BR1404" i="10"/>
  <c r="BS1403" i="10"/>
  <c r="BR1403" i="10"/>
  <c r="BS1402" i="10"/>
  <c r="BR1402" i="10"/>
  <c r="BS1401" i="10"/>
  <c r="BR1401" i="10"/>
  <c r="BS1400" i="10"/>
  <c r="BR1400" i="10"/>
  <c r="BS1399" i="10"/>
  <c r="BR1399" i="10"/>
  <c r="BS1398" i="10"/>
  <c r="BR1398" i="10"/>
  <c r="BS1397" i="10"/>
  <c r="BR1397" i="10"/>
  <c r="BS1396" i="10"/>
  <c r="BR1396" i="10"/>
  <c r="BS1395" i="10"/>
  <c r="BR1395" i="10"/>
  <c r="BS1394" i="10"/>
  <c r="BR1394" i="10"/>
  <c r="BS1393" i="10"/>
  <c r="BR1393" i="10"/>
  <c r="BS1392" i="10"/>
  <c r="BR1392" i="10"/>
  <c r="BS1391" i="10"/>
  <c r="BR1391" i="10"/>
  <c r="BS1390" i="10"/>
  <c r="BR1390" i="10"/>
  <c r="BS1389" i="10"/>
  <c r="BR1389" i="10"/>
  <c r="BS1388" i="10"/>
  <c r="BR1388" i="10"/>
  <c r="BS1387" i="10"/>
  <c r="BR1387" i="10"/>
  <c r="BS1386" i="10"/>
  <c r="BR1386" i="10"/>
  <c r="BS1385" i="10"/>
  <c r="BR1385" i="10"/>
  <c r="BS1384" i="10"/>
  <c r="BR1384" i="10"/>
  <c r="BS1383" i="10"/>
  <c r="BR1383" i="10"/>
  <c r="BS1382" i="10"/>
  <c r="BR1382" i="10"/>
  <c r="BS1381" i="10"/>
  <c r="BR1381" i="10"/>
  <c r="BS1380" i="10"/>
  <c r="BR1380" i="10"/>
  <c r="BS1379" i="10"/>
  <c r="BR1379" i="10"/>
  <c r="BS1378" i="10"/>
  <c r="BR1378" i="10"/>
  <c r="BS1377" i="10"/>
  <c r="BR1377" i="10"/>
  <c r="BS1376" i="10"/>
  <c r="BR1376" i="10"/>
  <c r="BS1375" i="10"/>
  <c r="BR1375" i="10"/>
  <c r="BS1374" i="10"/>
  <c r="BR1374" i="10"/>
  <c r="BS1373" i="10"/>
  <c r="BR1373" i="10"/>
  <c r="BS1372" i="10"/>
  <c r="BR1372" i="10"/>
  <c r="BS1371" i="10"/>
  <c r="BR1371" i="10"/>
  <c r="BS1370" i="10"/>
  <c r="BR1370" i="10"/>
  <c r="BS1369" i="10"/>
  <c r="BR1369" i="10"/>
  <c r="BS1368" i="10"/>
  <c r="BR1368" i="10"/>
  <c r="BS1367" i="10"/>
  <c r="BR1367" i="10"/>
  <c r="BS1366" i="10"/>
  <c r="BR1366" i="10"/>
  <c r="BS1365" i="10"/>
  <c r="BR1365" i="10"/>
  <c r="BS1364" i="10"/>
  <c r="BR1364" i="10"/>
  <c r="BS1363" i="10"/>
  <c r="BR1363" i="10"/>
  <c r="BS1362" i="10"/>
  <c r="BR1362" i="10"/>
  <c r="BS1361" i="10"/>
  <c r="BR1361" i="10"/>
  <c r="BS1360" i="10"/>
  <c r="BR1360" i="10"/>
  <c r="BS1359" i="10"/>
  <c r="BR1359" i="10"/>
  <c r="BS1358" i="10"/>
  <c r="BR1358" i="10"/>
  <c r="BS1357" i="10"/>
  <c r="BR1357" i="10"/>
  <c r="BS1356" i="10"/>
  <c r="BR1356" i="10"/>
  <c r="BS1355" i="10"/>
  <c r="BR1355" i="10"/>
  <c r="BS1354" i="10"/>
  <c r="BR1354" i="10"/>
  <c r="BS1353" i="10"/>
  <c r="BR1353" i="10"/>
  <c r="BS1352" i="10"/>
  <c r="BR1352" i="10"/>
  <c r="BS1351" i="10"/>
  <c r="BR1351" i="10"/>
  <c r="BS1350" i="10"/>
  <c r="BR1350" i="10"/>
  <c r="BS1349" i="10"/>
  <c r="BR1349" i="10"/>
  <c r="BS1348" i="10"/>
  <c r="BR1348" i="10"/>
  <c r="BS1347" i="10"/>
  <c r="BR1347" i="10"/>
  <c r="BS1346" i="10"/>
  <c r="BR1346" i="10"/>
  <c r="BS1345" i="10"/>
  <c r="BR1345" i="10"/>
  <c r="BS1344" i="10"/>
  <c r="BR1344" i="10"/>
  <c r="BS1343" i="10"/>
  <c r="BR1343" i="10"/>
  <c r="BS1342" i="10"/>
  <c r="BR1342" i="10"/>
  <c r="BS1341" i="10"/>
  <c r="BR1341" i="10"/>
  <c r="BS1340" i="10"/>
  <c r="BR1340" i="10"/>
  <c r="BS1339" i="10"/>
  <c r="BR1339" i="10"/>
  <c r="BS1338" i="10"/>
  <c r="BR1338" i="10"/>
  <c r="BS1337" i="10"/>
  <c r="BR1337" i="10"/>
  <c r="BS1336" i="10"/>
  <c r="BR1336" i="10"/>
  <c r="BS1335" i="10"/>
  <c r="BR1335" i="10"/>
  <c r="BS1334" i="10"/>
  <c r="BR1334" i="10"/>
  <c r="BS1333" i="10"/>
  <c r="BR1333" i="10"/>
  <c r="BS1332" i="10"/>
  <c r="BR1332" i="10"/>
  <c r="BS1331" i="10"/>
  <c r="BR1331" i="10"/>
  <c r="BS1330" i="10"/>
  <c r="BR1330" i="10"/>
  <c r="BS1329" i="10"/>
  <c r="BR1329" i="10"/>
  <c r="BS1328" i="10"/>
  <c r="BR1328" i="10"/>
  <c r="BS1327" i="10"/>
  <c r="BR1327" i="10"/>
  <c r="BS1326" i="10"/>
  <c r="BR1326" i="10"/>
  <c r="BS1325" i="10"/>
  <c r="BR1325" i="10"/>
  <c r="BS1324" i="10"/>
  <c r="BR1324" i="10"/>
  <c r="BS1323" i="10"/>
  <c r="BR1323" i="10"/>
  <c r="BS1322" i="10"/>
  <c r="BR1322" i="10"/>
  <c r="BS1321" i="10"/>
  <c r="BR1321" i="10"/>
  <c r="BS1320" i="10"/>
  <c r="BR1320" i="10"/>
  <c r="BS1319" i="10"/>
  <c r="BR1319" i="10"/>
  <c r="BS1318" i="10"/>
  <c r="BR1318" i="10"/>
  <c r="BS1317" i="10"/>
  <c r="BR1317" i="10"/>
  <c r="BS1316" i="10"/>
  <c r="BR1316" i="10"/>
  <c r="BS1315" i="10"/>
  <c r="BR1315" i="10"/>
  <c r="BS1314" i="10"/>
  <c r="BR1314" i="10"/>
  <c r="BS1313" i="10"/>
  <c r="BR1313" i="10"/>
  <c r="BS1312" i="10"/>
  <c r="BR1312" i="10"/>
  <c r="BS1311" i="10"/>
  <c r="BR1311" i="10"/>
  <c r="BS1310" i="10"/>
  <c r="BR1310" i="10"/>
  <c r="BS1309" i="10"/>
  <c r="BR1309" i="10"/>
  <c r="BS1308" i="10"/>
  <c r="BR1308" i="10"/>
  <c r="BS1307" i="10"/>
  <c r="BR1307" i="10"/>
  <c r="BS1306" i="10"/>
  <c r="BR1306" i="10"/>
  <c r="BS1305" i="10"/>
  <c r="BR1305" i="10"/>
  <c r="BS1304" i="10"/>
  <c r="BR1304" i="10"/>
  <c r="BS1303" i="10"/>
  <c r="BR1303" i="10"/>
  <c r="BS1302" i="10"/>
  <c r="BR1302" i="10"/>
  <c r="BS1301" i="10"/>
  <c r="BR1301" i="10"/>
  <c r="BS1300" i="10"/>
  <c r="BR1300" i="10"/>
  <c r="BS1299" i="10"/>
  <c r="BR1299" i="10"/>
  <c r="BS1298" i="10"/>
  <c r="BR1298" i="10"/>
  <c r="BS1297" i="10"/>
  <c r="BR1297" i="10"/>
  <c r="BS1296" i="10"/>
  <c r="BR1296" i="10"/>
  <c r="BS1295" i="10"/>
  <c r="BR1295" i="10"/>
  <c r="BS1294" i="10"/>
  <c r="BR1294" i="10"/>
  <c r="BS1293" i="10"/>
  <c r="BR1293" i="10"/>
  <c r="BS1292" i="10"/>
  <c r="BR1292" i="10"/>
  <c r="BS1291" i="10"/>
  <c r="BR1291" i="10"/>
  <c r="BS1290" i="10"/>
  <c r="BR1290" i="10"/>
  <c r="BS1289" i="10"/>
  <c r="BR1289" i="10"/>
  <c r="BS1288" i="10"/>
  <c r="BR1288" i="10"/>
  <c r="BS1287" i="10"/>
  <c r="BR1287" i="10"/>
  <c r="BS1286" i="10"/>
  <c r="BR1286" i="10"/>
  <c r="BS1285" i="10"/>
  <c r="BR1285" i="10"/>
  <c r="BS1284" i="10"/>
  <c r="BR1284" i="10"/>
  <c r="BS1283" i="10"/>
  <c r="BR1283" i="10"/>
  <c r="BS1282" i="10"/>
  <c r="BR1282" i="10"/>
  <c r="BS1281" i="10"/>
  <c r="BR1281" i="10"/>
  <c r="BS1280" i="10"/>
  <c r="BR1280" i="10"/>
  <c r="BS1279" i="10"/>
  <c r="BR1279" i="10"/>
  <c r="BS1278" i="10"/>
  <c r="BR1278" i="10"/>
  <c r="BS1277" i="10"/>
  <c r="BR1277" i="10"/>
  <c r="BS1276" i="10"/>
  <c r="BR1276" i="10"/>
  <c r="BS1275" i="10"/>
  <c r="BR1275" i="10"/>
  <c r="BS1274" i="10"/>
  <c r="BR1274" i="10"/>
  <c r="BS1273" i="10"/>
  <c r="BR1273" i="10"/>
  <c r="BS1272" i="10"/>
  <c r="BR1272" i="10"/>
  <c r="BS1271" i="10"/>
  <c r="BR1271" i="10"/>
  <c r="BS1270" i="10"/>
  <c r="BR1270" i="10"/>
  <c r="BS1269" i="10"/>
  <c r="BR1269" i="10"/>
  <c r="BS1268" i="10"/>
  <c r="BR1268" i="10"/>
  <c r="BS1267" i="10"/>
  <c r="BR1267" i="10"/>
  <c r="BS1266" i="10"/>
  <c r="BR1266" i="10"/>
  <c r="BS1265" i="10"/>
  <c r="BR1265" i="10"/>
  <c r="BS1264" i="10"/>
  <c r="BR1264" i="10"/>
  <c r="BS1263" i="10"/>
  <c r="BR1263" i="10"/>
  <c r="BS1262" i="10"/>
  <c r="BR1262" i="10"/>
  <c r="BS1261" i="10"/>
  <c r="BR1261" i="10"/>
  <c r="BS1260" i="10"/>
  <c r="BR1260" i="10"/>
  <c r="BS1259" i="10"/>
  <c r="BR1259" i="10"/>
  <c r="BS1258" i="10"/>
  <c r="BR1258" i="10"/>
  <c r="BS1257" i="10"/>
  <c r="BR1257" i="10"/>
  <c r="BS1256" i="10"/>
  <c r="BR1256" i="10"/>
  <c r="BS1255" i="10"/>
  <c r="BR1255" i="10"/>
  <c r="BS1254" i="10"/>
  <c r="BR1254" i="10"/>
  <c r="BS1253" i="10"/>
  <c r="BR1253" i="10"/>
  <c r="BS1252" i="10"/>
  <c r="BR1252" i="10"/>
  <c r="BS1251" i="10"/>
  <c r="BR1251" i="10"/>
  <c r="BS1250" i="10"/>
  <c r="BR1250" i="10"/>
  <c r="BS1249" i="10"/>
  <c r="BR1249" i="10"/>
  <c r="BS1248" i="10"/>
  <c r="BR1248" i="10"/>
  <c r="BS1247" i="10"/>
  <c r="BR1247" i="10"/>
  <c r="BS1246" i="10"/>
  <c r="BR1246" i="10"/>
  <c r="BS1245" i="10"/>
  <c r="BR1245" i="10"/>
  <c r="BS1244" i="10"/>
  <c r="BR1244" i="10"/>
  <c r="BS1243" i="10"/>
  <c r="BR1243" i="10"/>
  <c r="BS1242" i="10"/>
  <c r="BR1242" i="10"/>
  <c r="BS1241" i="10"/>
  <c r="BR1241" i="10"/>
  <c r="BS1240" i="10"/>
  <c r="BR1240" i="10"/>
  <c r="BS1239" i="10"/>
  <c r="BR1239" i="10"/>
  <c r="BS1238" i="10"/>
  <c r="BR1238" i="10"/>
  <c r="BS1237" i="10"/>
  <c r="BR1237" i="10"/>
  <c r="BS1236" i="10"/>
  <c r="BR1236" i="10"/>
  <c r="BS1235" i="10"/>
  <c r="BR1235" i="10"/>
  <c r="BS1234" i="10"/>
  <c r="BR1234" i="10"/>
  <c r="BS1233" i="10"/>
  <c r="BR1233" i="10"/>
  <c r="BS1232" i="10"/>
  <c r="BR1232" i="10"/>
  <c r="BS1231" i="10"/>
  <c r="BR1231" i="10"/>
  <c r="BS1230" i="10"/>
  <c r="BR1230" i="10"/>
  <c r="BS1229" i="10"/>
  <c r="BR1229" i="10"/>
  <c r="BS1228" i="10"/>
  <c r="BR1228" i="10"/>
  <c r="BS1227" i="10"/>
  <c r="BR1227" i="10"/>
  <c r="BS1226" i="10"/>
  <c r="BR1226" i="10"/>
  <c r="BS1225" i="10"/>
  <c r="BR1225" i="10"/>
  <c r="BS1224" i="10"/>
  <c r="BR1224" i="10"/>
  <c r="BS1223" i="10"/>
  <c r="BR1223" i="10"/>
  <c r="BS1222" i="10"/>
  <c r="BR1222" i="10"/>
  <c r="BS1221" i="10"/>
  <c r="BR1221" i="10"/>
  <c r="BS1220" i="10"/>
  <c r="BR1220" i="10"/>
  <c r="BS1219" i="10"/>
  <c r="BR1219" i="10"/>
  <c r="BS1218" i="10"/>
  <c r="BR1218" i="10"/>
  <c r="BS1217" i="10"/>
  <c r="BR1217" i="10"/>
  <c r="BS1216" i="10"/>
  <c r="BR1216" i="10"/>
  <c r="BS1215" i="10"/>
  <c r="BR1215" i="10"/>
  <c r="BS1214" i="10"/>
  <c r="BR1214" i="10"/>
  <c r="BS1213" i="10"/>
  <c r="BR1213" i="10"/>
  <c r="BS1212" i="10"/>
  <c r="BR1212" i="10"/>
  <c r="BS1211" i="10"/>
  <c r="BR1211" i="10"/>
  <c r="BS1210" i="10"/>
  <c r="BR1210" i="10"/>
  <c r="BS1209" i="10"/>
  <c r="BR1209" i="10"/>
  <c r="BS1208" i="10"/>
  <c r="BR1208" i="10"/>
  <c r="BS1207" i="10"/>
  <c r="BR1207" i="10"/>
  <c r="BS1206" i="10"/>
  <c r="BR1206" i="10"/>
  <c r="BS1205" i="10"/>
  <c r="BR1205" i="10"/>
  <c r="BS1204" i="10"/>
  <c r="BR1204" i="10"/>
  <c r="BS1203" i="10"/>
  <c r="BR1203" i="10"/>
  <c r="BS1202" i="10"/>
  <c r="BR1202" i="10"/>
  <c r="BS1201" i="10"/>
  <c r="BR1201" i="10"/>
  <c r="BS1200" i="10"/>
  <c r="BR1200" i="10"/>
  <c r="BS1199" i="10"/>
  <c r="BR1199" i="10"/>
  <c r="BS1198" i="10"/>
  <c r="BR1198" i="10"/>
  <c r="BS1197" i="10"/>
  <c r="BR1197" i="10"/>
  <c r="BS1196" i="10"/>
  <c r="BR1196" i="10"/>
  <c r="BS1195" i="10"/>
  <c r="BR1195" i="10"/>
  <c r="BS1194" i="10"/>
  <c r="BR1194" i="10"/>
  <c r="BS1193" i="10"/>
  <c r="BR1193" i="10"/>
  <c r="BS1192" i="10"/>
  <c r="BR1192" i="10"/>
  <c r="BS1191" i="10"/>
  <c r="BR1191" i="10"/>
  <c r="BS1190" i="10"/>
  <c r="BR1190" i="10"/>
  <c r="BS1189" i="10"/>
  <c r="BR1189" i="10"/>
  <c r="BS1188" i="10"/>
  <c r="BR1188" i="10"/>
  <c r="BS1187" i="10"/>
  <c r="BR1187" i="10"/>
  <c r="BS1186" i="10"/>
  <c r="BR1186" i="10"/>
  <c r="BS1185" i="10"/>
  <c r="BR1185" i="10"/>
  <c r="BS1184" i="10"/>
  <c r="BR1184" i="10"/>
  <c r="BS1183" i="10"/>
  <c r="BR1183" i="10"/>
  <c r="BS1182" i="10"/>
  <c r="BR1182" i="10"/>
  <c r="BS1181" i="10"/>
  <c r="BR1181" i="10"/>
  <c r="BS1180" i="10"/>
  <c r="BR1180" i="10"/>
  <c r="BS1179" i="10"/>
  <c r="BR1179" i="10"/>
  <c r="BS1178" i="10"/>
  <c r="BR1178" i="10"/>
  <c r="BS1177" i="10"/>
  <c r="BR1177" i="10"/>
  <c r="BS1176" i="10"/>
  <c r="BR1176" i="10"/>
  <c r="BS1175" i="10"/>
  <c r="BR1175" i="10"/>
  <c r="BS1174" i="10"/>
  <c r="BR1174" i="10"/>
  <c r="BS1173" i="10"/>
  <c r="BR1173" i="10"/>
  <c r="BS1172" i="10"/>
  <c r="BR1172" i="10"/>
  <c r="BS1171" i="10"/>
  <c r="BR1171" i="10"/>
  <c r="BS1170" i="10"/>
  <c r="BR1170" i="10"/>
  <c r="BS1169" i="10"/>
  <c r="BR1169" i="10"/>
  <c r="BS1168" i="10"/>
  <c r="BR1168" i="10"/>
  <c r="BS1167" i="10"/>
  <c r="BR1167" i="10"/>
  <c r="BS1166" i="10"/>
  <c r="BR1166" i="10"/>
  <c r="BS1165" i="10"/>
  <c r="BR1165" i="10"/>
  <c r="BS1164" i="10"/>
  <c r="BR1164" i="10"/>
  <c r="BS1163" i="10"/>
  <c r="BR1163" i="10"/>
  <c r="BS1162" i="10"/>
  <c r="BR1162" i="10"/>
  <c r="BS1161" i="10"/>
  <c r="BR1161" i="10"/>
  <c r="BS1160" i="10"/>
  <c r="BR1160" i="10"/>
  <c r="BS1159" i="10"/>
  <c r="BR1159" i="10"/>
  <c r="BS1158" i="10"/>
  <c r="BR1158" i="10"/>
  <c r="BS1157" i="10"/>
  <c r="BR1157" i="10"/>
  <c r="BS1156" i="10"/>
  <c r="BR1156" i="10"/>
  <c r="BS1155" i="10"/>
  <c r="BR1155" i="10"/>
  <c r="BS1154" i="10"/>
  <c r="BR1154" i="10"/>
  <c r="BS1153" i="10"/>
  <c r="BR1153" i="10"/>
  <c r="BS1152" i="10"/>
  <c r="BR1152" i="10"/>
  <c r="BS1151" i="10"/>
  <c r="BR1151" i="10"/>
  <c r="BS1150" i="10"/>
  <c r="BR1150" i="10"/>
  <c r="BS1149" i="10"/>
  <c r="BR1149" i="10"/>
  <c r="BS1148" i="10"/>
  <c r="BR1148" i="10"/>
  <c r="BS1147" i="10"/>
  <c r="BR1147" i="10"/>
  <c r="BS1146" i="10"/>
  <c r="BR1146" i="10"/>
  <c r="BS1145" i="10"/>
  <c r="BR1145" i="10"/>
  <c r="BS1144" i="10"/>
  <c r="BR1144" i="10"/>
  <c r="BS1143" i="10"/>
  <c r="BR1143" i="10"/>
  <c r="BS1142" i="10"/>
  <c r="BR1142" i="10"/>
  <c r="BS1141" i="10"/>
  <c r="BR1141" i="10"/>
  <c r="BS1140" i="10"/>
  <c r="BR1140" i="10"/>
  <c r="BS1139" i="10"/>
  <c r="BR1139" i="10"/>
  <c r="BS1138" i="10"/>
  <c r="BR1138" i="10"/>
  <c r="BS1137" i="10"/>
  <c r="BR1137" i="10"/>
  <c r="BS1136" i="10"/>
  <c r="BR1136" i="10"/>
  <c r="BS1135" i="10"/>
  <c r="BR1135" i="10"/>
  <c r="BS1134" i="10"/>
  <c r="BR1134" i="10"/>
  <c r="BS1133" i="10"/>
  <c r="BR1133" i="10"/>
  <c r="BS1132" i="10"/>
  <c r="BR1132" i="10"/>
  <c r="BS1131" i="10"/>
  <c r="BR1131" i="10"/>
  <c r="BS1130" i="10"/>
  <c r="BR1130" i="10"/>
  <c r="BS1129" i="10"/>
  <c r="BR1129" i="10"/>
  <c r="BS1128" i="10"/>
  <c r="BR1128" i="10"/>
  <c r="BS1127" i="10"/>
  <c r="BR1127" i="10"/>
  <c r="BS1126" i="10"/>
  <c r="BR1126" i="10"/>
  <c r="BS1125" i="10"/>
  <c r="BR1125" i="10"/>
  <c r="BS1124" i="10"/>
  <c r="BR1124" i="10"/>
  <c r="BS1123" i="10"/>
  <c r="BR1123" i="10"/>
  <c r="BS1122" i="10"/>
  <c r="BR1122" i="10"/>
  <c r="BS1121" i="10"/>
  <c r="BR1121" i="10"/>
  <c r="BS1120" i="10"/>
  <c r="BR1120" i="10"/>
  <c r="BS1119" i="10"/>
  <c r="BR1119" i="10"/>
  <c r="BS1118" i="10"/>
  <c r="BR1118" i="10"/>
  <c r="BS1117" i="10"/>
  <c r="BR1117" i="10"/>
  <c r="BS1116" i="10"/>
  <c r="BR1116" i="10"/>
  <c r="BS1115" i="10"/>
  <c r="BR1115" i="10"/>
  <c r="BS1114" i="10"/>
  <c r="BR1114" i="10"/>
  <c r="BS1113" i="10"/>
  <c r="BR1113" i="10"/>
  <c r="BS1112" i="10"/>
  <c r="BR1112" i="10"/>
  <c r="BS1111" i="10"/>
  <c r="BR1111" i="10"/>
  <c r="BS1110" i="10"/>
  <c r="BR1110" i="10"/>
  <c r="BS1109" i="10"/>
  <c r="BR1109" i="10"/>
  <c r="BS1108" i="10"/>
  <c r="BR1108" i="10"/>
  <c r="BS1107" i="10"/>
  <c r="BR1107" i="10"/>
  <c r="BS1106" i="10"/>
  <c r="BR1106" i="10"/>
  <c r="BS1105" i="10"/>
  <c r="BR1105" i="10"/>
  <c r="BS1104" i="10"/>
  <c r="BR1104" i="10"/>
  <c r="BS1103" i="10"/>
  <c r="BR1103" i="10"/>
  <c r="BS1102" i="10"/>
  <c r="BR1102" i="10"/>
  <c r="BS1101" i="10"/>
  <c r="BR1101" i="10"/>
  <c r="BS1100" i="10"/>
  <c r="BR1100" i="10"/>
  <c r="BS1099" i="10"/>
  <c r="BR1099" i="10"/>
  <c r="BS1098" i="10"/>
  <c r="BR1098" i="10"/>
  <c r="BS1097" i="10"/>
  <c r="BR1097" i="10"/>
  <c r="BS1096" i="10"/>
  <c r="BR1096" i="10"/>
  <c r="BS1095" i="10"/>
  <c r="BR1095" i="10"/>
  <c r="BS1094" i="10"/>
  <c r="BR1094" i="10"/>
  <c r="BS1093" i="10"/>
  <c r="BR1093" i="10"/>
  <c r="BS1092" i="10"/>
  <c r="BR1092" i="10"/>
  <c r="BS1091" i="10"/>
  <c r="BR1091" i="10"/>
  <c r="BS1090" i="10"/>
  <c r="BR1090" i="10"/>
  <c r="BS1089" i="10"/>
  <c r="BR1089" i="10"/>
  <c r="BS1088" i="10"/>
  <c r="BR1088" i="10"/>
  <c r="BS1087" i="10"/>
  <c r="BR1087" i="10"/>
  <c r="BS1086" i="10"/>
  <c r="BR1086" i="10"/>
  <c r="BS1085" i="10"/>
  <c r="BR1085" i="10"/>
  <c r="BS1084" i="10"/>
  <c r="BR1084" i="10"/>
  <c r="BS1083" i="10"/>
  <c r="BR1083" i="10"/>
  <c r="BS1082" i="10"/>
  <c r="BR1082" i="10"/>
  <c r="BS1081" i="10"/>
  <c r="BR1081" i="10"/>
  <c r="BS1080" i="10"/>
  <c r="BR1080" i="10"/>
  <c r="BS1079" i="10"/>
  <c r="BR1079" i="10"/>
  <c r="BS1078" i="10"/>
  <c r="BR1078" i="10"/>
  <c r="BS1077" i="10"/>
  <c r="BR1077" i="10"/>
  <c r="BS1076" i="10"/>
  <c r="BR1076" i="10"/>
  <c r="BS1075" i="10"/>
  <c r="BR1075" i="10"/>
  <c r="BS1074" i="10"/>
  <c r="BR1074" i="10"/>
  <c r="BS1073" i="10"/>
  <c r="BR1073" i="10"/>
  <c r="BS1072" i="10"/>
  <c r="BR1072" i="10"/>
  <c r="BS1071" i="10"/>
  <c r="BR1071" i="10"/>
  <c r="BS1070" i="10"/>
  <c r="BR1070" i="10"/>
  <c r="BS1069" i="10"/>
  <c r="BR1069" i="10"/>
  <c r="BS1068" i="10"/>
  <c r="BR1068" i="10"/>
  <c r="BS1067" i="10"/>
  <c r="BR1067" i="10"/>
  <c r="BS1066" i="10"/>
  <c r="BR1066" i="10"/>
  <c r="BS1065" i="10"/>
  <c r="BR1065" i="10"/>
  <c r="BS1064" i="10"/>
  <c r="BR1064" i="10"/>
  <c r="BS1063" i="10"/>
  <c r="BR1063" i="10"/>
  <c r="BS1062" i="10"/>
  <c r="BR1062" i="10"/>
  <c r="BS1061" i="10"/>
  <c r="BR1061" i="10"/>
  <c r="BS1060" i="10"/>
  <c r="BR1060" i="10"/>
  <c r="BS1059" i="10"/>
  <c r="BR1059" i="10"/>
  <c r="BS1058" i="10"/>
  <c r="BR1058" i="10"/>
  <c r="BS1057" i="10"/>
  <c r="BR1057" i="10"/>
  <c r="BS1056" i="10"/>
  <c r="BR1056" i="10"/>
  <c r="BS1055" i="10"/>
  <c r="BR1055" i="10"/>
  <c r="BS1054" i="10"/>
  <c r="BR1054" i="10"/>
  <c r="BS1053" i="10"/>
  <c r="BR1053" i="10"/>
  <c r="BS1052" i="10"/>
  <c r="BR1052" i="10"/>
  <c r="BS1051" i="10"/>
  <c r="BR1051" i="10"/>
  <c r="BS1050" i="10"/>
  <c r="BR1050" i="10"/>
  <c r="BS1049" i="10"/>
  <c r="BR1049" i="10"/>
  <c r="BS1048" i="10"/>
  <c r="BR1048" i="10"/>
  <c r="BS1047" i="10"/>
  <c r="BR1047" i="10"/>
  <c r="BS1046" i="10"/>
  <c r="BR1046" i="10"/>
  <c r="BS1045" i="10"/>
  <c r="BR1045" i="10"/>
  <c r="BS1044" i="10"/>
  <c r="BR1044" i="10"/>
  <c r="BS1043" i="10"/>
  <c r="BR1043" i="10"/>
  <c r="BS1042" i="10"/>
  <c r="BR1042" i="10"/>
  <c r="BS1041" i="10"/>
  <c r="BR1041" i="10"/>
  <c r="BS1040" i="10"/>
  <c r="BR1040" i="10"/>
  <c r="BS1039" i="10"/>
  <c r="BR1039" i="10"/>
  <c r="BS1038" i="10"/>
  <c r="BR1038" i="10"/>
  <c r="BS1037" i="10"/>
  <c r="BR1037" i="10"/>
  <c r="BS1036" i="10"/>
  <c r="BR1036" i="10"/>
  <c r="BS1035" i="10"/>
  <c r="BR1035" i="10"/>
  <c r="BS1034" i="10"/>
  <c r="BR1034" i="10"/>
  <c r="BS1033" i="10"/>
  <c r="BR1033" i="10"/>
  <c r="BS1032" i="10"/>
  <c r="BR1032" i="10"/>
  <c r="BS1031" i="10"/>
  <c r="BR1031" i="10"/>
  <c r="BS1030" i="10"/>
  <c r="BR1030" i="10"/>
  <c r="BS1029" i="10"/>
  <c r="BR1029" i="10"/>
  <c r="BS1028" i="10"/>
  <c r="BR1028" i="10"/>
  <c r="BS1027" i="10"/>
  <c r="BR1027" i="10"/>
  <c r="BS1026" i="10"/>
  <c r="BR1026" i="10"/>
  <c r="BS1025" i="10"/>
  <c r="BR1025" i="10"/>
  <c r="BS1024" i="10"/>
  <c r="BR1024" i="10"/>
  <c r="BS1023" i="10"/>
  <c r="BR1023" i="10"/>
  <c r="BS1022" i="10"/>
  <c r="BR1022" i="10"/>
  <c r="BS1021" i="10"/>
  <c r="BR1021" i="10"/>
  <c r="BS1020" i="10"/>
  <c r="BR1020" i="10"/>
  <c r="BS1019" i="10"/>
  <c r="BR1019" i="10"/>
  <c r="BS1018" i="10"/>
  <c r="BR1018" i="10"/>
  <c r="BS1017" i="10"/>
  <c r="BR1017" i="10"/>
  <c r="BS1016" i="10"/>
  <c r="BR1016" i="10"/>
  <c r="BS1015" i="10"/>
  <c r="BR1015" i="10"/>
  <c r="BS1014" i="10"/>
  <c r="BR1014" i="10"/>
  <c r="BS1013" i="10"/>
  <c r="BR1013" i="10"/>
  <c r="BS1012" i="10"/>
  <c r="BR1012" i="10"/>
  <c r="BS1011" i="10"/>
  <c r="BR1011" i="10"/>
  <c r="BS1010" i="10"/>
  <c r="BR1010" i="10"/>
  <c r="BS1009" i="10"/>
  <c r="BR1009" i="10"/>
  <c r="BS1008" i="10"/>
  <c r="BR1008" i="10"/>
  <c r="BS1007" i="10"/>
  <c r="BR1007" i="10"/>
  <c r="BS1006" i="10"/>
  <c r="BR1006" i="10"/>
  <c r="BS1005" i="10"/>
  <c r="BR1005" i="10"/>
  <c r="BS1004" i="10"/>
  <c r="BR1004" i="10"/>
  <c r="BS1003" i="10"/>
  <c r="BR1003" i="10"/>
  <c r="BS1002" i="10"/>
  <c r="BR1002" i="10"/>
  <c r="BS1001" i="10"/>
  <c r="BR1001" i="10"/>
  <c r="BS1000" i="10"/>
  <c r="BR1000" i="10"/>
  <c r="BS999" i="10"/>
  <c r="BR999" i="10"/>
  <c r="BS998" i="10"/>
  <c r="BR998" i="10"/>
  <c r="BS997" i="10"/>
  <c r="BR997" i="10"/>
  <c r="BS996" i="10"/>
  <c r="BR996" i="10"/>
  <c r="BS995" i="10"/>
  <c r="BR995" i="10"/>
  <c r="BS994" i="10"/>
  <c r="BR994" i="10"/>
  <c r="BS993" i="10"/>
  <c r="BR993" i="10"/>
  <c r="BS992" i="10"/>
  <c r="BR992" i="10"/>
  <c r="BS991" i="10"/>
  <c r="BR991" i="10"/>
  <c r="BS990" i="10"/>
  <c r="BR990" i="10"/>
  <c r="BS989" i="10"/>
  <c r="BR989" i="10"/>
  <c r="BS988" i="10"/>
  <c r="BR988" i="10"/>
  <c r="BS987" i="10"/>
  <c r="BR987" i="10"/>
  <c r="BS986" i="10"/>
  <c r="BR986" i="10"/>
  <c r="BS985" i="10"/>
  <c r="BR985" i="10"/>
  <c r="BS984" i="10"/>
  <c r="BR984" i="10"/>
  <c r="BS983" i="10"/>
  <c r="BR983" i="10"/>
  <c r="BS982" i="10"/>
  <c r="BR982" i="10"/>
  <c r="BS981" i="10"/>
  <c r="BR981" i="10"/>
  <c r="BS980" i="10"/>
  <c r="BR980" i="10"/>
  <c r="BS979" i="10"/>
  <c r="BR979" i="10"/>
  <c r="BS978" i="10"/>
  <c r="BR978" i="10"/>
  <c r="BS977" i="10"/>
  <c r="BR977" i="10"/>
  <c r="BS976" i="10"/>
  <c r="BR976" i="10"/>
  <c r="BS975" i="10"/>
  <c r="BR975" i="10"/>
  <c r="BS974" i="10"/>
  <c r="BR974" i="10"/>
  <c r="BS973" i="10"/>
  <c r="BR973" i="10"/>
  <c r="BS972" i="10"/>
  <c r="BR972" i="10"/>
  <c r="BS971" i="10"/>
  <c r="BR971" i="10"/>
  <c r="BS970" i="10"/>
  <c r="BR970" i="10"/>
  <c r="BS969" i="10"/>
  <c r="BR969" i="10"/>
  <c r="BS968" i="10"/>
  <c r="BR968" i="10"/>
  <c r="BS967" i="10"/>
  <c r="BR967" i="10"/>
  <c r="BS966" i="10"/>
  <c r="BR966" i="10"/>
  <c r="BS965" i="10"/>
  <c r="BR965" i="10"/>
  <c r="BS964" i="10"/>
  <c r="BR964" i="10"/>
  <c r="BS963" i="10"/>
  <c r="BR963" i="10"/>
  <c r="BS962" i="10"/>
  <c r="BR962" i="10"/>
  <c r="BS961" i="10"/>
  <c r="BR961" i="10"/>
  <c r="BS960" i="10"/>
  <c r="BR960" i="10"/>
  <c r="BS959" i="10"/>
  <c r="BR959" i="10"/>
  <c r="BS958" i="10"/>
  <c r="BR958" i="10"/>
  <c r="BS957" i="10"/>
  <c r="BR957" i="10"/>
  <c r="BS956" i="10"/>
  <c r="BR956" i="10"/>
  <c r="BS955" i="10"/>
  <c r="BR955" i="10"/>
  <c r="BS954" i="10"/>
  <c r="BR954" i="10"/>
  <c r="BS953" i="10"/>
  <c r="BR953" i="10"/>
  <c r="BS952" i="10"/>
  <c r="BR952" i="10"/>
  <c r="BS951" i="10"/>
  <c r="BR951" i="10"/>
  <c r="BS950" i="10"/>
  <c r="BR950" i="10"/>
  <c r="BS949" i="10"/>
  <c r="BR949" i="10"/>
  <c r="BS948" i="10"/>
  <c r="BR948" i="10"/>
  <c r="BS947" i="10"/>
  <c r="BR947" i="10"/>
  <c r="BS946" i="10"/>
  <c r="BR946" i="10"/>
  <c r="BS945" i="10"/>
  <c r="BR945" i="10"/>
  <c r="BS944" i="10"/>
  <c r="BR944" i="10"/>
  <c r="BS943" i="10"/>
  <c r="BR943" i="10"/>
  <c r="BS942" i="10"/>
  <c r="BR942" i="10"/>
  <c r="BS941" i="10"/>
  <c r="BR941" i="10"/>
  <c r="BS940" i="10"/>
  <c r="BR940" i="10"/>
  <c r="BS939" i="10"/>
  <c r="BR939" i="10"/>
  <c r="BS938" i="10"/>
  <c r="BR938" i="10"/>
  <c r="BS937" i="10"/>
  <c r="BR937" i="10"/>
  <c r="BS936" i="10"/>
  <c r="BR936" i="10"/>
  <c r="BS935" i="10"/>
  <c r="BR935" i="10"/>
  <c r="BS934" i="10"/>
  <c r="BR934" i="10"/>
  <c r="BS933" i="10"/>
  <c r="BR933" i="10"/>
  <c r="BS932" i="10"/>
  <c r="BR932" i="10"/>
  <c r="BS931" i="10"/>
  <c r="BR931" i="10"/>
  <c r="BS930" i="10"/>
  <c r="BR930" i="10"/>
  <c r="BS929" i="10"/>
  <c r="BR929" i="10"/>
  <c r="BS928" i="10"/>
  <c r="BR928" i="10"/>
  <c r="BS927" i="10"/>
  <c r="BR927" i="10"/>
  <c r="BS926" i="10"/>
  <c r="BR926" i="10"/>
  <c r="BS925" i="10"/>
  <c r="BR925" i="10"/>
  <c r="BS924" i="10"/>
  <c r="BR924" i="10"/>
  <c r="BS923" i="10"/>
  <c r="BR923" i="10"/>
  <c r="BS922" i="10"/>
  <c r="BR922" i="10"/>
  <c r="BS921" i="10"/>
  <c r="BR921" i="10"/>
  <c r="BS920" i="10"/>
  <c r="BR920" i="10"/>
  <c r="BS919" i="10"/>
  <c r="BR919" i="10"/>
  <c r="BS918" i="10"/>
  <c r="BR918" i="10"/>
  <c r="BS917" i="10"/>
  <c r="BR917" i="10"/>
  <c r="BS916" i="10"/>
  <c r="BR916" i="10"/>
  <c r="BS915" i="10"/>
  <c r="BR915" i="10"/>
  <c r="BS914" i="10"/>
  <c r="BR914" i="10"/>
  <c r="BS913" i="10"/>
  <c r="BR913" i="10"/>
  <c r="BS912" i="10"/>
  <c r="BR912" i="10"/>
  <c r="BS911" i="10"/>
  <c r="BR911" i="10"/>
  <c r="BS910" i="10"/>
  <c r="BR910" i="10"/>
  <c r="BS909" i="10"/>
  <c r="BR909" i="10"/>
  <c r="BS908" i="10"/>
  <c r="BR908" i="10"/>
  <c r="BS907" i="10"/>
  <c r="BR907" i="10"/>
  <c r="BS906" i="10"/>
  <c r="BR906" i="10"/>
  <c r="BS905" i="10"/>
  <c r="BR905" i="10"/>
  <c r="BS904" i="10"/>
  <c r="BR904" i="10"/>
  <c r="BS903" i="10"/>
  <c r="BR903" i="10"/>
  <c r="BS902" i="10"/>
  <c r="BR902" i="10"/>
  <c r="BS901" i="10"/>
  <c r="BR901" i="10"/>
  <c r="BS900" i="10"/>
  <c r="BR900" i="10"/>
  <c r="BS899" i="10"/>
  <c r="BR899" i="10"/>
  <c r="BS898" i="10"/>
  <c r="BR898" i="10"/>
  <c r="BS897" i="10"/>
  <c r="BR897" i="10"/>
  <c r="BS896" i="10"/>
  <c r="BR896" i="10"/>
  <c r="BS895" i="10"/>
  <c r="BR895" i="10"/>
  <c r="BS894" i="10"/>
  <c r="BR894" i="10"/>
  <c r="BS893" i="10"/>
  <c r="BR893" i="10"/>
  <c r="BS892" i="10"/>
  <c r="BR892" i="10"/>
  <c r="BS891" i="10"/>
  <c r="BR891" i="10"/>
  <c r="BS890" i="10"/>
  <c r="BR890" i="10"/>
  <c r="BS889" i="10"/>
  <c r="BR889" i="10"/>
  <c r="BS888" i="10"/>
  <c r="BR888" i="10"/>
  <c r="BS887" i="10"/>
  <c r="BR887" i="10"/>
  <c r="BS886" i="10"/>
  <c r="BR886" i="10"/>
  <c r="BS885" i="10"/>
  <c r="BR885" i="10"/>
  <c r="BS884" i="10"/>
  <c r="BR884" i="10"/>
  <c r="BS883" i="10"/>
  <c r="BR883" i="10"/>
  <c r="BS882" i="10"/>
  <c r="BR882" i="10"/>
  <c r="BS881" i="10"/>
  <c r="BR881" i="10"/>
  <c r="BS880" i="10"/>
  <c r="BR880" i="10"/>
  <c r="BS879" i="10"/>
  <c r="BR879" i="10"/>
  <c r="BS878" i="10"/>
  <c r="BR878" i="10"/>
  <c r="BS877" i="10"/>
  <c r="BR877" i="10"/>
  <c r="BS876" i="10"/>
  <c r="BR876" i="10"/>
  <c r="BS875" i="10"/>
  <c r="BR875" i="10"/>
  <c r="BS874" i="10"/>
  <c r="BR874" i="10"/>
  <c r="BS873" i="10"/>
  <c r="BR873" i="10"/>
  <c r="BS872" i="10"/>
  <c r="BR872" i="10"/>
  <c r="BS871" i="10"/>
  <c r="BR871" i="10"/>
  <c r="BS870" i="10"/>
  <c r="BR870" i="10"/>
  <c r="BS869" i="10"/>
  <c r="BR869" i="10"/>
  <c r="BS868" i="10"/>
  <c r="BR868" i="10"/>
  <c r="BS867" i="10"/>
  <c r="BR867" i="10"/>
  <c r="BS866" i="10"/>
  <c r="BR866" i="10"/>
  <c r="BS865" i="10"/>
  <c r="BR865" i="10"/>
  <c r="BS864" i="10"/>
  <c r="BR864" i="10"/>
  <c r="BS863" i="10"/>
  <c r="BR863" i="10"/>
  <c r="BS862" i="10"/>
  <c r="BR862" i="10"/>
  <c r="BS861" i="10"/>
  <c r="BR861" i="10"/>
  <c r="BS860" i="10"/>
  <c r="BR860" i="10"/>
  <c r="BS859" i="10"/>
  <c r="BR859" i="10"/>
  <c r="BS858" i="10"/>
  <c r="BR858" i="10"/>
  <c r="BS857" i="10"/>
  <c r="BR857" i="10"/>
  <c r="BS856" i="10"/>
  <c r="BR856" i="10"/>
  <c r="BS855" i="10"/>
  <c r="BR855" i="10"/>
  <c r="BS854" i="10"/>
  <c r="BR854" i="10"/>
  <c r="BS853" i="10"/>
  <c r="BR853" i="10"/>
  <c r="BS852" i="10"/>
  <c r="BR852" i="10"/>
  <c r="BS851" i="10"/>
  <c r="BR851" i="10"/>
  <c r="BS850" i="10"/>
  <c r="BR850" i="10"/>
  <c r="BS849" i="10"/>
  <c r="BR849" i="10"/>
  <c r="BS848" i="10"/>
  <c r="BR848" i="10"/>
  <c r="BS847" i="10"/>
  <c r="BR847" i="10"/>
  <c r="BS846" i="10"/>
  <c r="BR846" i="10"/>
  <c r="BS845" i="10"/>
  <c r="BR845" i="10"/>
  <c r="BS844" i="10"/>
  <c r="BR844" i="10"/>
  <c r="BS843" i="10"/>
  <c r="BR843" i="10"/>
  <c r="BS842" i="10"/>
  <c r="BR842" i="10"/>
  <c r="BS841" i="10"/>
  <c r="BR841" i="10"/>
  <c r="BS840" i="10"/>
  <c r="BR840" i="10"/>
  <c r="BS839" i="10"/>
  <c r="BR839" i="10"/>
  <c r="BS838" i="10"/>
  <c r="BR838" i="10"/>
  <c r="BS837" i="10"/>
  <c r="BR837" i="10"/>
  <c r="BS836" i="10"/>
  <c r="BR836" i="10"/>
  <c r="BS835" i="10"/>
  <c r="BR835" i="10"/>
  <c r="BS834" i="10"/>
  <c r="BR834" i="10"/>
  <c r="BS833" i="10"/>
  <c r="BR833" i="10"/>
  <c r="BS832" i="10"/>
  <c r="BR832" i="10"/>
  <c r="BS831" i="10"/>
  <c r="BR831" i="10"/>
  <c r="BS830" i="10"/>
  <c r="BR830" i="10"/>
  <c r="BS829" i="10"/>
  <c r="BR829" i="10"/>
  <c r="BS828" i="10"/>
  <c r="BR828" i="10"/>
  <c r="BS827" i="10"/>
  <c r="BR827" i="10"/>
  <c r="BS826" i="10"/>
  <c r="BR826" i="10"/>
  <c r="BS825" i="10"/>
  <c r="BR825" i="10"/>
  <c r="BS824" i="10"/>
  <c r="BR824" i="10"/>
  <c r="BS823" i="10"/>
  <c r="BR823" i="10"/>
  <c r="BS822" i="10"/>
  <c r="BR822" i="10"/>
  <c r="BS821" i="10"/>
  <c r="BR821" i="10"/>
  <c r="BS820" i="10"/>
  <c r="BR820" i="10"/>
  <c r="BS819" i="10"/>
  <c r="BR819" i="10"/>
  <c r="BS818" i="10"/>
  <c r="BR818" i="10"/>
  <c r="BS817" i="10"/>
  <c r="BR817" i="10"/>
  <c r="BS816" i="10"/>
  <c r="BR816" i="10"/>
  <c r="BS815" i="10"/>
  <c r="BR815" i="10"/>
  <c r="BS814" i="10"/>
  <c r="BR814" i="10"/>
  <c r="BS813" i="10"/>
  <c r="BR813" i="10"/>
  <c r="BS812" i="10"/>
  <c r="BR812" i="10"/>
  <c r="BS811" i="10"/>
  <c r="BR811" i="10"/>
  <c r="BS810" i="10"/>
  <c r="BR810" i="10"/>
  <c r="BS809" i="10"/>
  <c r="BR809" i="10"/>
  <c r="BS808" i="10"/>
  <c r="BR808" i="10"/>
  <c r="BS807" i="10"/>
  <c r="BR807" i="10"/>
  <c r="BS806" i="10"/>
  <c r="BR806" i="10"/>
  <c r="BS805" i="10"/>
  <c r="BR805" i="10"/>
  <c r="BS804" i="10"/>
  <c r="BR804" i="10"/>
  <c r="BS803" i="10"/>
  <c r="BR803" i="10"/>
  <c r="BS802" i="10"/>
  <c r="BR802" i="10"/>
  <c r="BS801" i="10"/>
  <c r="BR801" i="10"/>
  <c r="BS800" i="10"/>
  <c r="BR800" i="10"/>
  <c r="BS799" i="10"/>
  <c r="BR799" i="10"/>
  <c r="BS798" i="10"/>
  <c r="BR798" i="10"/>
  <c r="BS797" i="10"/>
  <c r="BR797" i="10"/>
  <c r="BS796" i="10"/>
  <c r="BR796" i="10"/>
  <c r="BS795" i="10"/>
  <c r="BR795" i="10"/>
  <c r="BS794" i="10"/>
  <c r="BR794" i="10"/>
  <c r="BS793" i="10"/>
  <c r="BR793" i="10"/>
  <c r="BS792" i="10"/>
  <c r="BR792" i="10"/>
  <c r="BS791" i="10"/>
  <c r="BR791" i="10"/>
  <c r="BS790" i="10"/>
  <c r="BR790" i="10"/>
  <c r="BS789" i="10"/>
  <c r="BR789" i="10"/>
  <c r="BS788" i="10"/>
  <c r="BR788" i="10"/>
  <c r="BS787" i="10"/>
  <c r="BR787" i="10"/>
  <c r="BS786" i="10"/>
  <c r="BR786" i="10"/>
  <c r="BS785" i="10"/>
  <c r="BR785" i="10"/>
  <c r="BS784" i="10"/>
  <c r="BR784" i="10"/>
  <c r="BS783" i="10"/>
  <c r="BR783" i="10"/>
  <c r="BS782" i="10"/>
  <c r="BR782" i="10"/>
  <c r="BS781" i="10"/>
  <c r="BR781" i="10"/>
  <c r="BS780" i="10"/>
  <c r="BR780" i="10"/>
  <c r="BS779" i="10"/>
  <c r="BR779" i="10"/>
  <c r="BS778" i="10"/>
  <c r="BR778" i="10"/>
  <c r="BS777" i="10"/>
  <c r="BR777" i="10"/>
  <c r="BS776" i="10"/>
  <c r="BR776" i="10"/>
  <c r="BS775" i="10"/>
  <c r="BR775" i="10"/>
  <c r="BS774" i="10"/>
  <c r="BR774" i="10"/>
  <c r="BS773" i="10"/>
  <c r="BR773" i="10"/>
  <c r="BS772" i="10"/>
  <c r="BR772" i="10"/>
  <c r="BS771" i="10"/>
  <c r="BR771" i="10"/>
  <c r="BS770" i="10"/>
  <c r="BR770" i="10"/>
  <c r="BS769" i="10"/>
  <c r="BR769" i="10"/>
  <c r="BS768" i="10"/>
  <c r="BR768" i="10"/>
  <c r="BS767" i="10"/>
  <c r="BR767" i="10"/>
  <c r="BS766" i="10"/>
  <c r="BR766" i="10"/>
  <c r="BS765" i="10"/>
  <c r="BR765" i="10"/>
  <c r="BS764" i="10"/>
  <c r="BR764" i="10"/>
  <c r="BS763" i="10"/>
  <c r="BR763" i="10"/>
  <c r="BS762" i="10"/>
  <c r="BR762" i="10"/>
  <c r="BS761" i="10"/>
  <c r="BR761" i="10"/>
  <c r="BS760" i="10"/>
  <c r="BR760" i="10"/>
  <c r="BS759" i="10"/>
  <c r="BR759" i="10"/>
  <c r="BS758" i="10"/>
  <c r="BR758" i="10"/>
  <c r="BS757" i="10"/>
  <c r="BR757" i="10"/>
  <c r="BS756" i="10"/>
  <c r="BR756" i="10"/>
  <c r="BS755" i="10"/>
  <c r="BR755" i="10"/>
  <c r="BS754" i="10"/>
  <c r="BR754" i="10"/>
  <c r="BS753" i="10"/>
  <c r="BR753" i="10"/>
  <c r="BS752" i="10"/>
  <c r="BR752" i="10"/>
  <c r="BS751" i="10"/>
  <c r="BR751" i="10"/>
  <c r="BS750" i="10"/>
  <c r="BR750" i="10"/>
  <c r="BS749" i="10"/>
  <c r="BR749" i="10"/>
  <c r="BS748" i="10"/>
  <c r="BR748" i="10"/>
  <c r="BS747" i="10"/>
  <c r="BR747" i="10"/>
  <c r="BS746" i="10"/>
  <c r="BR746" i="10"/>
  <c r="BS745" i="10"/>
  <c r="BR745" i="10"/>
  <c r="BS744" i="10"/>
  <c r="BR744" i="10"/>
  <c r="BS743" i="10"/>
  <c r="BR743" i="10"/>
  <c r="BS742" i="10"/>
  <c r="BR742" i="10"/>
  <c r="BS741" i="10"/>
  <c r="BR741" i="10"/>
  <c r="BS740" i="10"/>
  <c r="BR740" i="10"/>
  <c r="BS739" i="10"/>
  <c r="BR739" i="10"/>
  <c r="BS738" i="10"/>
  <c r="BR738" i="10"/>
  <c r="BS737" i="10"/>
  <c r="BR737" i="10"/>
  <c r="BS736" i="10"/>
  <c r="BR736" i="10"/>
  <c r="BS735" i="10"/>
  <c r="BR735" i="10"/>
  <c r="BS734" i="10"/>
  <c r="BR734" i="10"/>
  <c r="BS733" i="10"/>
  <c r="BR733" i="10"/>
  <c r="BS732" i="10"/>
  <c r="BR732" i="10"/>
  <c r="BS731" i="10"/>
  <c r="BR731" i="10"/>
  <c r="BS730" i="10"/>
  <c r="BR730" i="10"/>
  <c r="BS729" i="10"/>
  <c r="BR729" i="10"/>
  <c r="BS728" i="10"/>
  <c r="BR728" i="10"/>
  <c r="BS727" i="10"/>
  <c r="BR727" i="10"/>
  <c r="BS726" i="10"/>
  <c r="BR726" i="10"/>
  <c r="BS725" i="10"/>
  <c r="BR725" i="10"/>
  <c r="BS724" i="10"/>
  <c r="BR724" i="10"/>
  <c r="BS723" i="10"/>
  <c r="BR723" i="10"/>
  <c r="BS722" i="10"/>
  <c r="BR722" i="10"/>
  <c r="BS721" i="10"/>
  <c r="BR721" i="10"/>
  <c r="BS720" i="10"/>
  <c r="BR720" i="10"/>
  <c r="BS719" i="10"/>
  <c r="BR719" i="10"/>
  <c r="BS718" i="10"/>
  <c r="BR718" i="10"/>
  <c r="BS717" i="10"/>
  <c r="BR717" i="10"/>
  <c r="BS716" i="10"/>
  <c r="BR716" i="10"/>
  <c r="BS715" i="10"/>
  <c r="BR715" i="10"/>
  <c r="BS714" i="10"/>
  <c r="BR714" i="10"/>
  <c r="BS713" i="10"/>
  <c r="BR713" i="10"/>
  <c r="BS712" i="10"/>
  <c r="BR712" i="10"/>
  <c r="BS711" i="10"/>
  <c r="BR711" i="10"/>
  <c r="BS710" i="10"/>
  <c r="BR710" i="10"/>
  <c r="BS709" i="10"/>
  <c r="BR709" i="10"/>
  <c r="BS708" i="10"/>
  <c r="BR708" i="10"/>
  <c r="BS707" i="10"/>
  <c r="BR707" i="10"/>
  <c r="BS706" i="10"/>
  <c r="BR706" i="10"/>
  <c r="BS705" i="10"/>
  <c r="BR705" i="10"/>
  <c r="BS704" i="10"/>
  <c r="BR704" i="10"/>
  <c r="BS703" i="10"/>
  <c r="BR703" i="10"/>
  <c r="BS702" i="10"/>
  <c r="BR702" i="10"/>
  <c r="BS701" i="10"/>
  <c r="BR701" i="10"/>
  <c r="BS700" i="10"/>
  <c r="BR700" i="10"/>
  <c r="BS699" i="10"/>
  <c r="BR699" i="10"/>
  <c r="BS698" i="10"/>
  <c r="BR698" i="10"/>
  <c r="BS697" i="10"/>
  <c r="BR697" i="10"/>
  <c r="BS696" i="10"/>
  <c r="BR696" i="10"/>
  <c r="BS695" i="10"/>
  <c r="BR695" i="10"/>
  <c r="BS694" i="10"/>
  <c r="BR694" i="10"/>
  <c r="BS693" i="10"/>
  <c r="BR693" i="10"/>
  <c r="BS692" i="10"/>
  <c r="BR692" i="10"/>
  <c r="BS691" i="10"/>
  <c r="BR691" i="10"/>
  <c r="BS690" i="10"/>
  <c r="BR690" i="10"/>
  <c r="BS689" i="10"/>
  <c r="BR689" i="10"/>
  <c r="BS688" i="10"/>
  <c r="BR688" i="10"/>
  <c r="BS687" i="10"/>
  <c r="BR687" i="10"/>
  <c r="BS686" i="10"/>
  <c r="BR686" i="10"/>
  <c r="BS685" i="10"/>
  <c r="BR685" i="10"/>
  <c r="BS684" i="10"/>
  <c r="BR684" i="10"/>
  <c r="BS683" i="10"/>
  <c r="BR683" i="10"/>
  <c r="BS682" i="10"/>
  <c r="BR682" i="10"/>
  <c r="BS681" i="10"/>
  <c r="BR681" i="10"/>
  <c r="BS680" i="10"/>
  <c r="BR680" i="10"/>
  <c r="BS679" i="10"/>
  <c r="BR679" i="10"/>
  <c r="BS678" i="10"/>
  <c r="BR678" i="10"/>
  <c r="BS677" i="10"/>
  <c r="BR677" i="10"/>
  <c r="BS676" i="10"/>
  <c r="BR676" i="10"/>
  <c r="BS675" i="10"/>
  <c r="BR675" i="10"/>
  <c r="BS674" i="10"/>
  <c r="BR674" i="10"/>
  <c r="BS673" i="10"/>
  <c r="BR673" i="10"/>
  <c r="BS672" i="10"/>
  <c r="BR672" i="10"/>
  <c r="BS671" i="10"/>
  <c r="BR671" i="10"/>
  <c r="BS670" i="10"/>
  <c r="BR670" i="10"/>
  <c r="BS669" i="10"/>
  <c r="BR669" i="10"/>
  <c r="BS668" i="10"/>
  <c r="BR668" i="10"/>
  <c r="BS667" i="10"/>
  <c r="BR667" i="10"/>
  <c r="BS666" i="10"/>
  <c r="BR666" i="10"/>
  <c r="BS665" i="10"/>
  <c r="BR665" i="10"/>
  <c r="BS664" i="10"/>
  <c r="BR664" i="10"/>
  <c r="BS663" i="10"/>
  <c r="BR663" i="10"/>
  <c r="BS662" i="10"/>
  <c r="BR662" i="10"/>
  <c r="BS661" i="10"/>
  <c r="BR661" i="10"/>
  <c r="BS660" i="10"/>
  <c r="BR660" i="10"/>
  <c r="BS659" i="10"/>
  <c r="BR659" i="10"/>
  <c r="BS658" i="10"/>
  <c r="BR658" i="10"/>
  <c r="BS657" i="10"/>
  <c r="BR657" i="10"/>
  <c r="BS656" i="10"/>
  <c r="BR656" i="10"/>
  <c r="BS655" i="10"/>
  <c r="BR655" i="10"/>
  <c r="BS654" i="10"/>
  <c r="BR654" i="10"/>
  <c r="BS653" i="10"/>
  <c r="BR653" i="10"/>
  <c r="BS652" i="10"/>
  <c r="BR652" i="10"/>
  <c r="BS651" i="10"/>
  <c r="BR651" i="10"/>
  <c r="BS650" i="10"/>
  <c r="BR650" i="10"/>
  <c r="BS649" i="10"/>
  <c r="BR649" i="10"/>
  <c r="BS648" i="10"/>
  <c r="BR648" i="10"/>
  <c r="BS647" i="10"/>
  <c r="BR647" i="10"/>
  <c r="BS646" i="10"/>
  <c r="BR646" i="10"/>
  <c r="BS645" i="10"/>
  <c r="BR645" i="10"/>
  <c r="BS644" i="10"/>
  <c r="BR644" i="10"/>
  <c r="BS643" i="10"/>
  <c r="BR643" i="10"/>
  <c r="BS642" i="10"/>
  <c r="BR642" i="10"/>
  <c r="BS641" i="10"/>
  <c r="BR641" i="10"/>
  <c r="BS640" i="10"/>
  <c r="BR640" i="10"/>
  <c r="BS639" i="10"/>
  <c r="BR639" i="10"/>
  <c r="BS638" i="10"/>
  <c r="BR638" i="10"/>
  <c r="BS637" i="10"/>
  <c r="BR637" i="10"/>
  <c r="BS636" i="10"/>
  <c r="BR636" i="10"/>
  <c r="BS635" i="10"/>
  <c r="BR635" i="10"/>
  <c r="BS634" i="10"/>
  <c r="BR634" i="10"/>
  <c r="BS633" i="10"/>
  <c r="BR633" i="10"/>
  <c r="BS632" i="10"/>
  <c r="BR632" i="10"/>
  <c r="BS631" i="10"/>
  <c r="BR631" i="10"/>
  <c r="BS630" i="10"/>
  <c r="BR630" i="10"/>
  <c r="BS629" i="10"/>
  <c r="BR629" i="10"/>
  <c r="BS628" i="10"/>
  <c r="BR628" i="10"/>
  <c r="BS627" i="10"/>
  <c r="BR627" i="10"/>
  <c r="BS626" i="10"/>
  <c r="BR626" i="10"/>
  <c r="BS625" i="10"/>
  <c r="BR625" i="10"/>
  <c r="BS624" i="10"/>
  <c r="BR624" i="10"/>
  <c r="BS623" i="10"/>
  <c r="BR623" i="10"/>
  <c r="BS622" i="10"/>
  <c r="BR622" i="10"/>
  <c r="BS621" i="10"/>
  <c r="BR621" i="10"/>
  <c r="BS620" i="10"/>
  <c r="BR620" i="10"/>
  <c r="BS619" i="10"/>
  <c r="BR619" i="10"/>
  <c r="BS618" i="10"/>
  <c r="BR618" i="10"/>
  <c r="BS617" i="10"/>
  <c r="BR617" i="10"/>
  <c r="BS616" i="10"/>
  <c r="BR616" i="10"/>
  <c r="BS615" i="10"/>
  <c r="BR615" i="10"/>
  <c r="BS614" i="10"/>
  <c r="BR614" i="10"/>
  <c r="BS613" i="10"/>
  <c r="BR613" i="10"/>
  <c r="BS612" i="10"/>
  <c r="BR612" i="10"/>
  <c r="BS611" i="10"/>
  <c r="BR611" i="10"/>
  <c r="BS610" i="10"/>
  <c r="BR610" i="10"/>
  <c r="BS609" i="10"/>
  <c r="BR609" i="10"/>
  <c r="BS608" i="10"/>
  <c r="BR608" i="10"/>
  <c r="BS607" i="10"/>
  <c r="BR607" i="10"/>
  <c r="BS606" i="10"/>
  <c r="BR606" i="10"/>
  <c r="BS605" i="10"/>
  <c r="BR605" i="10"/>
  <c r="BS604" i="10"/>
  <c r="BR604" i="10"/>
  <c r="BS603" i="10"/>
  <c r="BR603" i="10"/>
  <c r="BS602" i="10"/>
  <c r="BR602" i="10"/>
  <c r="BS601" i="10"/>
  <c r="BR601" i="10"/>
  <c r="BS600" i="10"/>
  <c r="BR600" i="10"/>
  <c r="BS599" i="10"/>
  <c r="BR599" i="10"/>
  <c r="BS598" i="10"/>
  <c r="BR598" i="10"/>
  <c r="BS597" i="10"/>
  <c r="BR597" i="10"/>
  <c r="BS596" i="10"/>
  <c r="BR596" i="10"/>
  <c r="BS595" i="10"/>
  <c r="BR595" i="10"/>
  <c r="BS594" i="10"/>
  <c r="BR594" i="10"/>
  <c r="BS593" i="10"/>
  <c r="BR593" i="10"/>
  <c r="BS592" i="10"/>
  <c r="BR592" i="10"/>
  <c r="BS591" i="10"/>
  <c r="BR591" i="10"/>
  <c r="BS590" i="10"/>
  <c r="BR590" i="10"/>
  <c r="BS589" i="10"/>
  <c r="BR589" i="10"/>
  <c r="BS588" i="10"/>
  <c r="BR588" i="10"/>
  <c r="BS587" i="10"/>
  <c r="BR587" i="10"/>
  <c r="BS586" i="10"/>
  <c r="BR586" i="10"/>
  <c r="BS585" i="10"/>
  <c r="BR585" i="10"/>
  <c r="BS584" i="10"/>
  <c r="BR584" i="10"/>
  <c r="BS583" i="10"/>
  <c r="BR583" i="10"/>
  <c r="BS582" i="10"/>
  <c r="BR582" i="10"/>
  <c r="BS581" i="10"/>
  <c r="BR581" i="10"/>
  <c r="BS580" i="10"/>
  <c r="BR580" i="10"/>
  <c r="BS579" i="10"/>
  <c r="BR579" i="10"/>
  <c r="BS578" i="10"/>
  <c r="BR578" i="10"/>
  <c r="BS577" i="10"/>
  <c r="BR577" i="10"/>
  <c r="BS576" i="10"/>
  <c r="BR576" i="10"/>
  <c r="BS575" i="10"/>
  <c r="BR575" i="10"/>
  <c r="BS574" i="10"/>
  <c r="BR574" i="10"/>
  <c r="BS573" i="10"/>
  <c r="BR573" i="10"/>
  <c r="BS572" i="10"/>
  <c r="BR572" i="10"/>
  <c r="BS571" i="10"/>
  <c r="BR571" i="10"/>
  <c r="BS570" i="10"/>
  <c r="BR570" i="10"/>
  <c r="BS569" i="10"/>
  <c r="BR569" i="10"/>
  <c r="BS568" i="10"/>
  <c r="BR568" i="10"/>
  <c r="BS567" i="10"/>
  <c r="BR567" i="10"/>
  <c r="BS566" i="10"/>
  <c r="BR566" i="10"/>
  <c r="BS565" i="10"/>
  <c r="BR565" i="10"/>
  <c r="BS564" i="10"/>
  <c r="BR564" i="10"/>
  <c r="BS563" i="10"/>
  <c r="BR563" i="10"/>
  <c r="BS562" i="10"/>
  <c r="BR562" i="10"/>
  <c r="BS561" i="10"/>
  <c r="BR561" i="10"/>
  <c r="BS560" i="10"/>
  <c r="BR560" i="10"/>
  <c r="BS559" i="10"/>
  <c r="BR559" i="10"/>
  <c r="BS558" i="10"/>
  <c r="BR558" i="10"/>
  <c r="BS557" i="10"/>
  <c r="BR557" i="10"/>
  <c r="BS556" i="10"/>
  <c r="BR556" i="10"/>
  <c r="BS555" i="10"/>
  <c r="BR555" i="10"/>
  <c r="BS554" i="10"/>
  <c r="BR554" i="10"/>
  <c r="BS553" i="10"/>
  <c r="BR553" i="10"/>
  <c r="BS552" i="10"/>
  <c r="BR552" i="10"/>
  <c r="BS551" i="10"/>
  <c r="BR551" i="10"/>
  <c r="BS550" i="10"/>
  <c r="BR550" i="10"/>
  <c r="BS549" i="10"/>
  <c r="BR549" i="10"/>
  <c r="BS548" i="10"/>
  <c r="BR548" i="10"/>
  <c r="BS547" i="10"/>
  <c r="BR547" i="10"/>
  <c r="BS546" i="10"/>
  <c r="BR546" i="10"/>
  <c r="BS545" i="10"/>
  <c r="BR545" i="10"/>
  <c r="BS544" i="10"/>
  <c r="BR544" i="10"/>
  <c r="BS543" i="10"/>
  <c r="BR543" i="10"/>
  <c r="BS542" i="10"/>
  <c r="BR542" i="10"/>
  <c r="BS541" i="10"/>
  <c r="BR541" i="10"/>
  <c r="BS540" i="10"/>
  <c r="BR540" i="10"/>
  <c r="BS539" i="10"/>
  <c r="BR539" i="10"/>
  <c r="BS538" i="10"/>
  <c r="BR538" i="10"/>
  <c r="BS537" i="10"/>
  <c r="BR537" i="10"/>
  <c r="BS536" i="10"/>
  <c r="BR536" i="10"/>
  <c r="BS535" i="10"/>
  <c r="BR535" i="10"/>
  <c r="BS534" i="10"/>
  <c r="BR534" i="10"/>
  <c r="BS533" i="10"/>
  <c r="BR533" i="10"/>
  <c r="BS532" i="10"/>
  <c r="BR532" i="10"/>
  <c r="BS531" i="10"/>
  <c r="BR531" i="10"/>
  <c r="BS530" i="10"/>
  <c r="BR530" i="10"/>
  <c r="BS529" i="10"/>
  <c r="BR529" i="10"/>
  <c r="BS528" i="10"/>
  <c r="BR528" i="10"/>
  <c r="BS527" i="10"/>
  <c r="BR527" i="10"/>
  <c r="BS526" i="10"/>
  <c r="BR526" i="10"/>
  <c r="BS525" i="10"/>
  <c r="BR525" i="10"/>
  <c r="BS524" i="10"/>
  <c r="BR524" i="10"/>
  <c r="BS523" i="10"/>
  <c r="BR523" i="10"/>
  <c r="BS522" i="10"/>
  <c r="BR522" i="10"/>
  <c r="BS521" i="10"/>
  <c r="BR521" i="10"/>
  <c r="BS520" i="10"/>
  <c r="BR520" i="10"/>
  <c r="BS519" i="10"/>
  <c r="BR519" i="10"/>
  <c r="BS518" i="10"/>
  <c r="BR518" i="10"/>
  <c r="BS517" i="10"/>
  <c r="BR517" i="10"/>
  <c r="BS516" i="10"/>
  <c r="BR516" i="10"/>
  <c r="BS515" i="10"/>
  <c r="BR515" i="10"/>
  <c r="BS514" i="10"/>
  <c r="BR514" i="10"/>
  <c r="BS513" i="10"/>
  <c r="BR513" i="10"/>
  <c r="BS512" i="10"/>
  <c r="BR512" i="10"/>
  <c r="BS511" i="10"/>
  <c r="BR511" i="10"/>
  <c r="BS510" i="10"/>
  <c r="BR510" i="10"/>
  <c r="BS509" i="10"/>
  <c r="BR509" i="10"/>
  <c r="BS508" i="10"/>
  <c r="BR508" i="10"/>
  <c r="BS507" i="10"/>
  <c r="BR507" i="10"/>
  <c r="BS506" i="10"/>
  <c r="BR506" i="10"/>
  <c r="BS505" i="10"/>
  <c r="BR505" i="10"/>
  <c r="BS504" i="10"/>
  <c r="BR504" i="10"/>
  <c r="BS503" i="10"/>
  <c r="BR503" i="10"/>
  <c r="BS502" i="10"/>
  <c r="BR502" i="10"/>
  <c r="BS501" i="10"/>
  <c r="BR501" i="10"/>
  <c r="BS500" i="10"/>
  <c r="BR500" i="10"/>
  <c r="BS499" i="10"/>
  <c r="BR499" i="10"/>
  <c r="BS498" i="10"/>
  <c r="BR498" i="10"/>
  <c r="BS497" i="10"/>
  <c r="BR497" i="10"/>
  <c r="BS496" i="10"/>
  <c r="BR496" i="10"/>
  <c r="BS495" i="10"/>
  <c r="BR495" i="10"/>
  <c r="BS494" i="10"/>
  <c r="BR494" i="10"/>
  <c r="BS493" i="10"/>
  <c r="BR493" i="10"/>
  <c r="BS492" i="10"/>
  <c r="BR492" i="10"/>
  <c r="BS491" i="10"/>
  <c r="BR491" i="10"/>
  <c r="BS490" i="10"/>
  <c r="BR490" i="10"/>
  <c r="BS489" i="10"/>
  <c r="BR489" i="10"/>
  <c r="BS488" i="10"/>
  <c r="BR488" i="10"/>
  <c r="BS487" i="10"/>
  <c r="BR487" i="10"/>
  <c r="BS486" i="10"/>
  <c r="BR486" i="10"/>
  <c r="BS485" i="10"/>
  <c r="BR485" i="10"/>
  <c r="BS484" i="10"/>
  <c r="BR484" i="10"/>
  <c r="BS483" i="10"/>
  <c r="BR483" i="10"/>
  <c r="BS482" i="10"/>
  <c r="BR482" i="10"/>
  <c r="BS481" i="10"/>
  <c r="BR481" i="10"/>
  <c r="BS480" i="10"/>
  <c r="BR480" i="10"/>
  <c r="BS479" i="10"/>
  <c r="BR479" i="10"/>
  <c r="BS478" i="10"/>
  <c r="BR478" i="10"/>
  <c r="BS477" i="10"/>
  <c r="BR477" i="10"/>
  <c r="BS476" i="10"/>
  <c r="BR476" i="10"/>
  <c r="BS475" i="10"/>
  <c r="BR475" i="10"/>
  <c r="BS474" i="10"/>
  <c r="BR474" i="10"/>
  <c r="BS473" i="10"/>
  <c r="BR473" i="10"/>
  <c r="BS472" i="10"/>
  <c r="BR472" i="10"/>
  <c r="BS471" i="10"/>
  <c r="BR471" i="10"/>
  <c r="BS470" i="10"/>
  <c r="BR470" i="10"/>
  <c r="BS469" i="10"/>
  <c r="BR469" i="10"/>
  <c r="BS468" i="10"/>
  <c r="BR468" i="10"/>
  <c r="BS467" i="10"/>
  <c r="BR467" i="10"/>
  <c r="BS466" i="10"/>
  <c r="BR466" i="10"/>
  <c r="BS465" i="10"/>
  <c r="BR465" i="10"/>
  <c r="BS464" i="10"/>
  <c r="BR464" i="10"/>
  <c r="BS463" i="10"/>
  <c r="BR463" i="10"/>
  <c r="BS462" i="10"/>
  <c r="BR462" i="10"/>
  <c r="BS461" i="10"/>
  <c r="BR461" i="10"/>
  <c r="BS460" i="10"/>
  <c r="BR460" i="10"/>
  <c r="BS459" i="10"/>
  <c r="BR459" i="10"/>
  <c r="BS458" i="10"/>
  <c r="BR458" i="10"/>
  <c r="BS457" i="10"/>
  <c r="BR457" i="10"/>
  <c r="BS456" i="10"/>
  <c r="BR456" i="10"/>
  <c r="BS455" i="10"/>
  <c r="BR455" i="10"/>
  <c r="BS454" i="10"/>
  <c r="BR454" i="10"/>
  <c r="BS453" i="10"/>
  <c r="BR453" i="10"/>
  <c r="BS452" i="10"/>
  <c r="BR452" i="10"/>
  <c r="BS451" i="10"/>
  <c r="BR451" i="10"/>
  <c r="BS450" i="10"/>
  <c r="BR450" i="10"/>
  <c r="BS449" i="10"/>
  <c r="BR449" i="10"/>
  <c r="BS448" i="10"/>
  <c r="BR448" i="10"/>
  <c r="BS447" i="10"/>
  <c r="BR447" i="10"/>
  <c r="BS446" i="10"/>
  <c r="BR446" i="10"/>
  <c r="BS445" i="10"/>
  <c r="BR445" i="10"/>
  <c r="BS444" i="10"/>
  <c r="BR444" i="10"/>
  <c r="BS443" i="10"/>
  <c r="BR443" i="10"/>
  <c r="BS442" i="10"/>
  <c r="BR442" i="10"/>
  <c r="BS441" i="10"/>
  <c r="BR441" i="10"/>
  <c r="BS440" i="10"/>
  <c r="BR440" i="10"/>
  <c r="BS439" i="10"/>
  <c r="BR439" i="10"/>
  <c r="BS438" i="10"/>
  <c r="BR438" i="10"/>
  <c r="BS437" i="10"/>
  <c r="BR437" i="10"/>
  <c r="BS436" i="10"/>
  <c r="BR436" i="10"/>
  <c r="BS435" i="10"/>
  <c r="BR435" i="10"/>
  <c r="BS434" i="10"/>
  <c r="BR434" i="10"/>
  <c r="BS433" i="10"/>
  <c r="BR433" i="10"/>
  <c r="BS432" i="10"/>
  <c r="BR432" i="10"/>
  <c r="BS431" i="10"/>
  <c r="BR431" i="10"/>
  <c r="BS430" i="10"/>
  <c r="BR430" i="10"/>
  <c r="BS429" i="10"/>
  <c r="BR429" i="10"/>
  <c r="BS428" i="10"/>
  <c r="BR428" i="10"/>
  <c r="BS427" i="10"/>
  <c r="BR427" i="10"/>
  <c r="BS426" i="10"/>
  <c r="BR426" i="10"/>
  <c r="BS425" i="10"/>
  <c r="BR425" i="10"/>
  <c r="BS424" i="10"/>
  <c r="BR424" i="10"/>
  <c r="BS423" i="10"/>
  <c r="BR423" i="10"/>
  <c r="BS422" i="10"/>
  <c r="BR422" i="10"/>
  <c r="BS421" i="10"/>
  <c r="BR421" i="10"/>
  <c r="BS420" i="10"/>
  <c r="BR420" i="10"/>
  <c r="BS419" i="10"/>
  <c r="BR419" i="10"/>
  <c r="BS418" i="10"/>
  <c r="BR418" i="10"/>
  <c r="BS417" i="10"/>
  <c r="BR417" i="10"/>
  <c r="BS416" i="10"/>
  <c r="BR416" i="10"/>
  <c r="BS415" i="10"/>
  <c r="BR415" i="10"/>
  <c r="BS414" i="10"/>
  <c r="BR414" i="10"/>
  <c r="BS413" i="10"/>
  <c r="BR413" i="10"/>
  <c r="BS412" i="10"/>
  <c r="BR412" i="10"/>
  <c r="BS411" i="10"/>
  <c r="BR411" i="10"/>
  <c r="BS410" i="10"/>
  <c r="BR410" i="10"/>
  <c r="BS409" i="10"/>
  <c r="BR409" i="10"/>
  <c r="BS408" i="10"/>
  <c r="BR408" i="10"/>
  <c r="BS407" i="10"/>
  <c r="BR407" i="10"/>
  <c r="BS406" i="10"/>
  <c r="BR406" i="10"/>
  <c r="BS405" i="10"/>
  <c r="BR405" i="10"/>
  <c r="BS404" i="10"/>
  <c r="BR404" i="10"/>
  <c r="BS403" i="10"/>
  <c r="BR403" i="10"/>
  <c r="BS402" i="10"/>
  <c r="BR402" i="10"/>
  <c r="BS401" i="10"/>
  <c r="BR401" i="10"/>
  <c r="BS400" i="10"/>
  <c r="BR400" i="10"/>
  <c r="BS399" i="10"/>
  <c r="BR399" i="10"/>
  <c r="BS398" i="10"/>
  <c r="BR398" i="10"/>
  <c r="BS397" i="10"/>
  <c r="BR397" i="10"/>
  <c r="BS396" i="10"/>
  <c r="BR396" i="10"/>
  <c r="BS395" i="10"/>
  <c r="BR395" i="10"/>
  <c r="BS394" i="10"/>
  <c r="BR394" i="10"/>
  <c r="BS393" i="10"/>
  <c r="BR393" i="10"/>
  <c r="BS392" i="10"/>
  <c r="BR392" i="10"/>
  <c r="BS391" i="10"/>
  <c r="BR391" i="10"/>
  <c r="BS390" i="10"/>
  <c r="BR390" i="10"/>
  <c r="BS389" i="10"/>
  <c r="BR389" i="10"/>
  <c r="BS388" i="10"/>
  <c r="BR388" i="10"/>
  <c r="BS387" i="10"/>
  <c r="BR387" i="10"/>
  <c r="BS386" i="10"/>
  <c r="BR386" i="10"/>
  <c r="BS385" i="10"/>
  <c r="BR385" i="10"/>
  <c r="BS384" i="10"/>
  <c r="BR384" i="10"/>
  <c r="BS383" i="10"/>
  <c r="BR383" i="10"/>
  <c r="BS382" i="10"/>
  <c r="BR382" i="10"/>
  <c r="BS381" i="10"/>
  <c r="BR381" i="10"/>
  <c r="BS380" i="10"/>
  <c r="BR380" i="10"/>
  <c r="BS379" i="10"/>
  <c r="BR379" i="10"/>
  <c r="BS378" i="10"/>
  <c r="BR378" i="10"/>
  <c r="BS377" i="10"/>
  <c r="BR377" i="10"/>
  <c r="BS376" i="10"/>
  <c r="BR376" i="10"/>
  <c r="BS375" i="10"/>
  <c r="BR375" i="10"/>
  <c r="BS374" i="10"/>
  <c r="BR374" i="10"/>
  <c r="BS373" i="10"/>
  <c r="BR373" i="10"/>
  <c r="BS372" i="10"/>
  <c r="BR372" i="10"/>
  <c r="BS371" i="10"/>
  <c r="BR371" i="10"/>
  <c r="BS370" i="10"/>
  <c r="BR370" i="10"/>
  <c r="BS369" i="10"/>
  <c r="BR369" i="10"/>
  <c r="BS368" i="10"/>
  <c r="BR368" i="10"/>
  <c r="BS367" i="10"/>
  <c r="BR367" i="10"/>
  <c r="BS366" i="10"/>
  <c r="BR366" i="10"/>
  <c r="BS365" i="10"/>
  <c r="BR365" i="10"/>
  <c r="BS364" i="10"/>
  <c r="BR364" i="10"/>
  <c r="BS363" i="10"/>
  <c r="BR363" i="10"/>
  <c r="BS362" i="10"/>
  <c r="BR362" i="10"/>
  <c r="BS361" i="10"/>
  <c r="BR361" i="10"/>
  <c r="BS360" i="10"/>
  <c r="BR360" i="10"/>
  <c r="BS359" i="10"/>
  <c r="BR359" i="10"/>
  <c r="BS358" i="10"/>
  <c r="BR358" i="10"/>
  <c r="BS357" i="10"/>
  <c r="BR357" i="10"/>
  <c r="BS356" i="10"/>
  <c r="BR356" i="10"/>
  <c r="BS355" i="10"/>
  <c r="BR355" i="10"/>
  <c r="BS354" i="10"/>
  <c r="BR354" i="10"/>
  <c r="BS353" i="10"/>
  <c r="BR353" i="10"/>
  <c r="BS352" i="10"/>
  <c r="BR352" i="10"/>
  <c r="BS351" i="10"/>
  <c r="BR351" i="10"/>
  <c r="BS350" i="10"/>
  <c r="BR350" i="10"/>
  <c r="BS349" i="10"/>
  <c r="BR349" i="10"/>
  <c r="BS348" i="10"/>
  <c r="BR348" i="10"/>
  <c r="BS347" i="10"/>
  <c r="BR347" i="10"/>
  <c r="BS346" i="10"/>
  <c r="BR346" i="10"/>
  <c r="BS345" i="10"/>
  <c r="BR345" i="10"/>
  <c r="BS344" i="10"/>
  <c r="BR344" i="10"/>
  <c r="BS343" i="10"/>
  <c r="BR343" i="10"/>
  <c r="BS342" i="10"/>
  <c r="BR342" i="10"/>
  <c r="BS341" i="10"/>
  <c r="BR341" i="10"/>
  <c r="BS340" i="10"/>
  <c r="BR340" i="10"/>
  <c r="BS339" i="10"/>
  <c r="BR339" i="10"/>
  <c r="BS338" i="10"/>
  <c r="BR338" i="10"/>
  <c r="BS337" i="10"/>
  <c r="BR337" i="10"/>
  <c r="BS336" i="10"/>
  <c r="BR336" i="10"/>
  <c r="BS335" i="10"/>
  <c r="BR335" i="10"/>
  <c r="BS334" i="10"/>
  <c r="BR334" i="10"/>
  <c r="BS333" i="10"/>
  <c r="BR333" i="10"/>
  <c r="BS332" i="10"/>
  <c r="BR332" i="10"/>
  <c r="BS331" i="10"/>
  <c r="BR331" i="10"/>
  <c r="BS330" i="10"/>
  <c r="BR330" i="10"/>
  <c r="BS329" i="10"/>
  <c r="BR329" i="10"/>
  <c r="BS328" i="10"/>
  <c r="BR328" i="10"/>
  <c r="BS327" i="10"/>
  <c r="BR327" i="10"/>
  <c r="BS326" i="10"/>
  <c r="BR326" i="10"/>
  <c r="BS325" i="10"/>
  <c r="BR325" i="10"/>
  <c r="BS324" i="10"/>
  <c r="BR324" i="10"/>
  <c r="BS323" i="10"/>
  <c r="BR323" i="10"/>
  <c r="BS322" i="10"/>
  <c r="BR322" i="10"/>
  <c r="BS321" i="10"/>
  <c r="BR321" i="10"/>
  <c r="BS320" i="10"/>
  <c r="BR320" i="10"/>
  <c r="BS319" i="10"/>
  <c r="BR319" i="10"/>
  <c r="BS318" i="10"/>
  <c r="BR318" i="10"/>
  <c r="BS317" i="10"/>
  <c r="BR317" i="10"/>
  <c r="BS316" i="10"/>
  <c r="BR316" i="10"/>
  <c r="BS315" i="10"/>
  <c r="BR315" i="10"/>
  <c r="BS314" i="10"/>
  <c r="BR314" i="10"/>
  <c r="BS313" i="10"/>
  <c r="BR313" i="10"/>
  <c r="BS312" i="10"/>
  <c r="BR312" i="10"/>
  <c r="BS311" i="10"/>
  <c r="BR311" i="10"/>
  <c r="BS310" i="10"/>
  <c r="BR310" i="10"/>
  <c r="BS309" i="10"/>
  <c r="BR309" i="10"/>
  <c r="BS308" i="10"/>
  <c r="BR308" i="10"/>
  <c r="BS307" i="10"/>
  <c r="BR307" i="10"/>
  <c r="BS306" i="10"/>
  <c r="BR306" i="10"/>
  <c r="BS305" i="10"/>
  <c r="BR305" i="10"/>
  <c r="BS304" i="10"/>
  <c r="BR304" i="10"/>
  <c r="BS303" i="10"/>
  <c r="BR303" i="10"/>
  <c r="BS302" i="10"/>
  <c r="BR302" i="10"/>
  <c r="BS301" i="10"/>
  <c r="BR301" i="10"/>
  <c r="BS300" i="10"/>
  <c r="BR300" i="10"/>
  <c r="BS299" i="10"/>
  <c r="BR299" i="10"/>
  <c r="BS298" i="10"/>
  <c r="BR298" i="10"/>
  <c r="BS297" i="10"/>
  <c r="BR297" i="10"/>
  <c r="BS296" i="10"/>
  <c r="BR296" i="10"/>
  <c r="BS295" i="10"/>
  <c r="BR295" i="10"/>
  <c r="BS294" i="10"/>
  <c r="BR294" i="10"/>
  <c r="BS293" i="10"/>
  <c r="BR293" i="10"/>
  <c r="BS292" i="10"/>
  <c r="BR292" i="10"/>
  <c r="BS291" i="10"/>
  <c r="BR291" i="10"/>
  <c r="BS290" i="10"/>
  <c r="BR290" i="10"/>
  <c r="BS289" i="10"/>
  <c r="BR289" i="10"/>
  <c r="BS288" i="10"/>
  <c r="BR288" i="10"/>
  <c r="BS287" i="10"/>
  <c r="BR287" i="10"/>
  <c r="BS286" i="10"/>
  <c r="BR286" i="10"/>
  <c r="BS285" i="10"/>
  <c r="BR285" i="10"/>
  <c r="BS284" i="10"/>
  <c r="BR284" i="10"/>
  <c r="BS283" i="10"/>
  <c r="BR283" i="10"/>
  <c r="BS282" i="10"/>
  <c r="BR282" i="10"/>
  <c r="BS281" i="10"/>
  <c r="BR281" i="10"/>
  <c r="BS280" i="10"/>
  <c r="BR280" i="10"/>
  <c r="BS279" i="10"/>
  <c r="BR279" i="10"/>
  <c r="BS278" i="10"/>
  <c r="BR278" i="10"/>
  <c r="BS277" i="10"/>
  <c r="BR277" i="10"/>
  <c r="BS276" i="10"/>
  <c r="BR276" i="10"/>
  <c r="BS275" i="10"/>
  <c r="BR275" i="10"/>
  <c r="BS274" i="10"/>
  <c r="BR274" i="10"/>
  <c r="BS273" i="10"/>
  <c r="BR273" i="10"/>
  <c r="BS272" i="10"/>
  <c r="BR272" i="10"/>
  <c r="BS271" i="10"/>
  <c r="BR271" i="10"/>
  <c r="BS270" i="10"/>
  <c r="BR270" i="10"/>
  <c r="BS269" i="10"/>
  <c r="BR269" i="10"/>
  <c r="BS268" i="10"/>
  <c r="BR268" i="10"/>
  <c r="BS267" i="10"/>
  <c r="BR267" i="10"/>
  <c r="BS266" i="10"/>
  <c r="BR266" i="10"/>
  <c r="BS265" i="10"/>
  <c r="BR265" i="10"/>
  <c r="BS264" i="10"/>
  <c r="BR264" i="10"/>
  <c r="BS263" i="10"/>
  <c r="BR263" i="10"/>
  <c r="BS262" i="10"/>
  <c r="BR262" i="10"/>
  <c r="BS261" i="10"/>
  <c r="BR261" i="10"/>
  <c r="BS260" i="10"/>
  <c r="BR260" i="10"/>
  <c r="BS259" i="10"/>
  <c r="BR259" i="10"/>
  <c r="BS258" i="10"/>
  <c r="BR258" i="10"/>
  <c r="BS257" i="10"/>
  <c r="BR257" i="10"/>
  <c r="BS256" i="10"/>
  <c r="BR256" i="10"/>
  <c r="BS255" i="10"/>
  <c r="BR255" i="10"/>
  <c r="BS254" i="10"/>
  <c r="BR254" i="10"/>
  <c r="BS253" i="10"/>
  <c r="BR253" i="10"/>
  <c r="BS252" i="10"/>
  <c r="BR252" i="10"/>
  <c r="BS251" i="10"/>
  <c r="BR251" i="10"/>
  <c r="BS250" i="10"/>
  <c r="BR250" i="10"/>
  <c r="BS249" i="10"/>
  <c r="BR249" i="10"/>
  <c r="BS248" i="10"/>
  <c r="BR248" i="10"/>
  <c r="BS247" i="10"/>
  <c r="BR247" i="10"/>
  <c r="BS246" i="10"/>
  <c r="BR246" i="10"/>
  <c r="BS245" i="10"/>
  <c r="BR245" i="10"/>
  <c r="BS244" i="10"/>
  <c r="BR244" i="10"/>
  <c r="BS243" i="10"/>
  <c r="BR243" i="10"/>
  <c r="BS242" i="10"/>
  <c r="BR242" i="10"/>
  <c r="BS241" i="10"/>
  <c r="BR241" i="10"/>
  <c r="BS240" i="10"/>
  <c r="BR240" i="10"/>
  <c r="BS239" i="10"/>
  <c r="BR239" i="10"/>
  <c r="BS238" i="10"/>
  <c r="BR238" i="10"/>
  <c r="BS237" i="10"/>
  <c r="BR237" i="10"/>
  <c r="BS236" i="10"/>
  <c r="BR236" i="10"/>
  <c r="BS235" i="10"/>
  <c r="BR235" i="10"/>
  <c r="BS234" i="10"/>
  <c r="BR234" i="10"/>
  <c r="BS233" i="10"/>
  <c r="BR233" i="10"/>
  <c r="BS232" i="10"/>
  <c r="BR232" i="10"/>
  <c r="BS231" i="10"/>
  <c r="BR231" i="10"/>
  <c r="BS230" i="10"/>
  <c r="BR230" i="10"/>
  <c r="BS229" i="10"/>
  <c r="BR229" i="10"/>
  <c r="BS228" i="10"/>
  <c r="BR228" i="10"/>
  <c r="BS227" i="10"/>
  <c r="BR227" i="10"/>
  <c r="BS226" i="10"/>
  <c r="BR226" i="10"/>
  <c r="BS225" i="10"/>
  <c r="BR225" i="10"/>
  <c r="BS224" i="10"/>
  <c r="BR224" i="10"/>
  <c r="BS223" i="10"/>
  <c r="BR223" i="10"/>
  <c r="BS222" i="10"/>
  <c r="BR222" i="10"/>
  <c r="BS221" i="10"/>
  <c r="BR221" i="10"/>
  <c r="BS220" i="10"/>
  <c r="BR220" i="10"/>
  <c r="BS219" i="10"/>
  <c r="BR219" i="10"/>
  <c r="BS218" i="10"/>
  <c r="BR218" i="10"/>
  <c r="BS217" i="10"/>
  <c r="BR217" i="10"/>
  <c r="BS216" i="10"/>
  <c r="BR216" i="10"/>
  <c r="BS215" i="10"/>
  <c r="BR215" i="10"/>
  <c r="BS214" i="10"/>
  <c r="BR214" i="10"/>
  <c r="BS213" i="10"/>
  <c r="BR213" i="10"/>
  <c r="BS212" i="10"/>
  <c r="BR212" i="10"/>
  <c r="BS211" i="10"/>
  <c r="BR211" i="10"/>
  <c r="BS210" i="10"/>
  <c r="BR210" i="10"/>
  <c r="BS209" i="10"/>
  <c r="BR209" i="10"/>
  <c r="BS208" i="10"/>
  <c r="BR208" i="10"/>
  <c r="BS207" i="10"/>
  <c r="BR207" i="10"/>
  <c r="BS206" i="10"/>
  <c r="BR206" i="10"/>
  <c r="BS205" i="10"/>
  <c r="BR205" i="10"/>
  <c r="BS204" i="10"/>
  <c r="BR204" i="10"/>
  <c r="BS203" i="10"/>
  <c r="BR203" i="10"/>
  <c r="BS202" i="10"/>
  <c r="BR202" i="10"/>
  <c r="BS201" i="10"/>
  <c r="BR201" i="10"/>
  <c r="BS200" i="10"/>
  <c r="BR200" i="10"/>
  <c r="BS199" i="10"/>
  <c r="BR199" i="10"/>
  <c r="BS198" i="10"/>
  <c r="BR198" i="10"/>
  <c r="BS197" i="10"/>
  <c r="BR197" i="10"/>
  <c r="BS196" i="10"/>
  <c r="BR196" i="10"/>
  <c r="BS195" i="10"/>
  <c r="BR195" i="10"/>
  <c r="BS194" i="10"/>
  <c r="BR194" i="10"/>
  <c r="BS193" i="10"/>
  <c r="BR193" i="10"/>
  <c r="BS192" i="10"/>
  <c r="BR192" i="10"/>
  <c r="BS191" i="10"/>
  <c r="BR191" i="10"/>
  <c r="BS190" i="10"/>
  <c r="BR190" i="10"/>
  <c r="BS189" i="10"/>
  <c r="BR189" i="10"/>
  <c r="BS188" i="10"/>
  <c r="BR188" i="10"/>
  <c r="BS187" i="10"/>
  <c r="BR187" i="10"/>
  <c r="BS186" i="10"/>
  <c r="BR186" i="10"/>
  <c r="BS185" i="10"/>
  <c r="BR185" i="10"/>
  <c r="BS184" i="10"/>
  <c r="BR184" i="10"/>
  <c r="BS183" i="10"/>
  <c r="BR183" i="10"/>
  <c r="BS182" i="10"/>
  <c r="BR182" i="10"/>
  <c r="BS181" i="10"/>
  <c r="BR181" i="10"/>
  <c r="BS180" i="10"/>
  <c r="BR180" i="10"/>
  <c r="BS179" i="10"/>
  <c r="BR179" i="10"/>
  <c r="BS178" i="10"/>
  <c r="BR178" i="10"/>
  <c r="BS177" i="10"/>
  <c r="BR177" i="10"/>
  <c r="BS176" i="10"/>
  <c r="BR176" i="10"/>
  <c r="BS175" i="10"/>
  <c r="BR175" i="10"/>
  <c r="BS174" i="10"/>
  <c r="BR174" i="10"/>
  <c r="BS173" i="10"/>
  <c r="BR173" i="10"/>
  <c r="BS172" i="10"/>
  <c r="BR172" i="10"/>
  <c r="BS171" i="10"/>
  <c r="BR171" i="10"/>
  <c r="BS170" i="10"/>
  <c r="BR170" i="10"/>
  <c r="BS169" i="10"/>
  <c r="BR169" i="10"/>
  <c r="BS168" i="10"/>
  <c r="BR168" i="10"/>
  <c r="BS167" i="10"/>
  <c r="BR167" i="10"/>
  <c r="BS166" i="10"/>
  <c r="BR166" i="10"/>
  <c r="BS165" i="10"/>
  <c r="BR165" i="10"/>
  <c r="BS164" i="10"/>
  <c r="BR164" i="10"/>
  <c r="BS163" i="10"/>
  <c r="BR163" i="10"/>
  <c r="BS162" i="10"/>
  <c r="BR162" i="10"/>
  <c r="BS161" i="10"/>
  <c r="BR161" i="10"/>
  <c r="BS160" i="10"/>
  <c r="BR160" i="10"/>
  <c r="BS159" i="10"/>
  <c r="BR159" i="10"/>
  <c r="BS158" i="10"/>
  <c r="BR158" i="10"/>
  <c r="BS157" i="10"/>
  <c r="BR157" i="10"/>
  <c r="BS156" i="10"/>
  <c r="BR156" i="10"/>
  <c r="BS155" i="10"/>
  <c r="BR155" i="10"/>
  <c r="BS154" i="10"/>
  <c r="BR154" i="10"/>
  <c r="BS153" i="10"/>
  <c r="BR153" i="10"/>
  <c r="BS152" i="10"/>
  <c r="BR152" i="10"/>
  <c r="BS151" i="10"/>
  <c r="BR151" i="10"/>
  <c r="BS150" i="10"/>
  <c r="BR150" i="10"/>
  <c r="BS149" i="10"/>
  <c r="BR149" i="10"/>
  <c r="BS148" i="10"/>
  <c r="BR148" i="10"/>
  <c r="BS147" i="10"/>
  <c r="BR147" i="10"/>
  <c r="BS146" i="10"/>
  <c r="BR146" i="10"/>
  <c r="BS145" i="10"/>
  <c r="BR145" i="10"/>
  <c r="BS144" i="10"/>
  <c r="BR144" i="10"/>
  <c r="BS143" i="10"/>
  <c r="BR143" i="10"/>
  <c r="BS142" i="10"/>
  <c r="BR142" i="10"/>
  <c r="BS141" i="10"/>
  <c r="BR141" i="10"/>
  <c r="BS140" i="10"/>
  <c r="BR140" i="10"/>
  <c r="BS139" i="10"/>
  <c r="BR139" i="10"/>
  <c r="BS138" i="10"/>
  <c r="BR138" i="10"/>
  <c r="BS137" i="10"/>
  <c r="BR137" i="10"/>
  <c r="BS136" i="10"/>
  <c r="BR136" i="10"/>
  <c r="BS135" i="10"/>
  <c r="BR135" i="10"/>
  <c r="BS134" i="10"/>
  <c r="BR134" i="10"/>
  <c r="BS133" i="10"/>
  <c r="BR133" i="10"/>
  <c r="BS132" i="10"/>
  <c r="BR132" i="10"/>
  <c r="BS131" i="10"/>
  <c r="BR131" i="10"/>
  <c r="BS130" i="10"/>
  <c r="BR130" i="10"/>
  <c r="BS129" i="10"/>
  <c r="BR129" i="10"/>
  <c r="BS128" i="10"/>
  <c r="BR128" i="10"/>
  <c r="BS127" i="10"/>
  <c r="BR127" i="10"/>
  <c r="BS126" i="10"/>
  <c r="BR126" i="10"/>
  <c r="BS125" i="10"/>
  <c r="BR125" i="10"/>
  <c r="BS124" i="10"/>
  <c r="BR124" i="10"/>
  <c r="BS123" i="10"/>
  <c r="BR123" i="10"/>
  <c r="BS122" i="10"/>
  <c r="BR122" i="10"/>
  <c r="BS121" i="10"/>
  <c r="BR121" i="10"/>
  <c r="BS120" i="10"/>
  <c r="BR120" i="10"/>
  <c r="BS119" i="10"/>
  <c r="BR119" i="10"/>
  <c r="BS118" i="10"/>
  <c r="BR118" i="10"/>
  <c r="BS117" i="10"/>
  <c r="BR117" i="10"/>
  <c r="BS116" i="10"/>
  <c r="BR116" i="10"/>
  <c r="BS115" i="10"/>
  <c r="BR115" i="10"/>
  <c r="BS114" i="10"/>
  <c r="BR114" i="10"/>
  <c r="BS113" i="10"/>
  <c r="BR113" i="10"/>
  <c r="BS112" i="10"/>
  <c r="BR112" i="10"/>
  <c r="BS111" i="10"/>
  <c r="BR111" i="10"/>
  <c r="BS110" i="10"/>
  <c r="BR110" i="10"/>
  <c r="BS109" i="10"/>
  <c r="BR109" i="10"/>
  <c r="BS108" i="10"/>
  <c r="BR108" i="10"/>
  <c r="BS107" i="10"/>
  <c r="BR107" i="10"/>
  <c r="BS106" i="10"/>
  <c r="BR106" i="10"/>
  <c r="BS105" i="10"/>
  <c r="BR105" i="10"/>
  <c r="BS104" i="10"/>
  <c r="BR104" i="10"/>
  <c r="BS103" i="10"/>
  <c r="BR103" i="10"/>
  <c r="BS102" i="10"/>
  <c r="BR102" i="10"/>
  <c r="BS101" i="10"/>
  <c r="BR101" i="10"/>
  <c r="BS100" i="10"/>
  <c r="BR100" i="10"/>
  <c r="BS99" i="10"/>
  <c r="BR99" i="10"/>
  <c r="BS98" i="10"/>
  <c r="BR98" i="10"/>
  <c r="BS97" i="10"/>
  <c r="BR97" i="10"/>
  <c r="BS96" i="10"/>
  <c r="BR96" i="10"/>
  <c r="BS95" i="10"/>
  <c r="BR95" i="10"/>
  <c r="BS94" i="10"/>
  <c r="BR94" i="10"/>
  <c r="BS93" i="10"/>
  <c r="BR93" i="10"/>
  <c r="BS92" i="10"/>
  <c r="BR92" i="10"/>
  <c r="BS91" i="10"/>
  <c r="BR91" i="10"/>
  <c r="BS90" i="10"/>
  <c r="BR90" i="10"/>
  <c r="BS89" i="10"/>
  <c r="BR89" i="10"/>
  <c r="BS88" i="10"/>
  <c r="BR88" i="10"/>
  <c r="BS87" i="10"/>
  <c r="BR87" i="10"/>
  <c r="BS86" i="10"/>
  <c r="BR86" i="10"/>
  <c r="BS85" i="10"/>
  <c r="BR85" i="10"/>
  <c r="BS84" i="10"/>
  <c r="BR84" i="10"/>
  <c r="BS83" i="10"/>
  <c r="BR83" i="10"/>
  <c r="BS82" i="10"/>
  <c r="BR82" i="10"/>
  <c r="BS81" i="10"/>
  <c r="BR81" i="10"/>
  <c r="BS80" i="10"/>
  <c r="BR80" i="10"/>
  <c r="BS79" i="10"/>
  <c r="BR79" i="10"/>
  <c r="BS78" i="10"/>
  <c r="BR78" i="10"/>
  <c r="BS77" i="10"/>
  <c r="BR77" i="10"/>
  <c r="BS76" i="10"/>
  <c r="BR76" i="10"/>
  <c r="BS75" i="10"/>
  <c r="BR75" i="10"/>
  <c r="BS74" i="10"/>
  <c r="BR74" i="10"/>
  <c r="BS73" i="10"/>
  <c r="BR73" i="10"/>
  <c r="BS72" i="10"/>
  <c r="BR72" i="10"/>
  <c r="BS71" i="10"/>
  <c r="BR71" i="10"/>
  <c r="BS70" i="10"/>
  <c r="BR70" i="10"/>
  <c r="BS69" i="10"/>
  <c r="BR69" i="10"/>
  <c r="BS68" i="10"/>
  <c r="BR68" i="10"/>
  <c r="BS67" i="10"/>
  <c r="BR67" i="10"/>
  <c r="BS66" i="10"/>
  <c r="BR66" i="10"/>
  <c r="BS65" i="10"/>
  <c r="BR65" i="10"/>
  <c r="BS64" i="10"/>
  <c r="BR64" i="10"/>
  <c r="BS63" i="10"/>
  <c r="BR63" i="10"/>
  <c r="BS62" i="10"/>
  <c r="BR62" i="10"/>
  <c r="BS61" i="10"/>
  <c r="BR61" i="10"/>
  <c r="BS60" i="10"/>
  <c r="BR60" i="10"/>
  <c r="BS59" i="10"/>
  <c r="BR59" i="10"/>
  <c r="BS58" i="10"/>
  <c r="BR58" i="10"/>
  <c r="BS57" i="10"/>
  <c r="BR57" i="10"/>
  <c r="BS56" i="10"/>
  <c r="BR56" i="10"/>
  <c r="BS55" i="10"/>
  <c r="BR55" i="10"/>
  <c r="BS54" i="10"/>
  <c r="BR54" i="10"/>
  <c r="BS53" i="10"/>
  <c r="BR53" i="10"/>
  <c r="BS52" i="10"/>
  <c r="BR52" i="10"/>
  <c r="BS51" i="10"/>
  <c r="BR51" i="10"/>
  <c r="BS50" i="10"/>
  <c r="BR50" i="10"/>
  <c r="BS49" i="10"/>
  <c r="BR49" i="10"/>
  <c r="BS48" i="10"/>
  <c r="BR48" i="10"/>
  <c r="BS47" i="10"/>
  <c r="BR47" i="10"/>
  <c r="BS46" i="10"/>
  <c r="BR46" i="10"/>
  <c r="BS45" i="10"/>
  <c r="BR45" i="10"/>
  <c r="BS44" i="10"/>
  <c r="BR44" i="10"/>
  <c r="BS43" i="10"/>
  <c r="BR43" i="10"/>
  <c r="BS42" i="10"/>
  <c r="BR42" i="10"/>
  <c r="BS41" i="10"/>
  <c r="BR41" i="10"/>
  <c r="BS40" i="10"/>
  <c r="BR40" i="10"/>
  <c r="BS39" i="10"/>
  <c r="BR39" i="10"/>
  <c r="BS38" i="10"/>
  <c r="BR38" i="10"/>
  <c r="BS37" i="10"/>
  <c r="BR37" i="10"/>
  <c r="BS36" i="10"/>
  <c r="BR36" i="10"/>
  <c r="BS35" i="10"/>
  <c r="BR35" i="10"/>
  <c r="BS34" i="10"/>
  <c r="BR34" i="10"/>
  <c r="BS33" i="10"/>
  <c r="BR33" i="10"/>
  <c r="BS32" i="10"/>
  <c r="BR32" i="10"/>
  <c r="BS31" i="10"/>
  <c r="BR31" i="10"/>
  <c r="BS30" i="10"/>
  <c r="BR30" i="10"/>
  <c r="BS29" i="10"/>
  <c r="BR29" i="10"/>
  <c r="BS28" i="10"/>
  <c r="BR28" i="10"/>
  <c r="BS27" i="10"/>
  <c r="BR27" i="10"/>
  <c r="BS26" i="10"/>
  <c r="BR26" i="10"/>
  <c r="BS25" i="10"/>
  <c r="BR25" i="10"/>
  <c r="BS24" i="10"/>
  <c r="BR24" i="10"/>
  <c r="BS23" i="10"/>
  <c r="BR23" i="10"/>
  <c r="BS22" i="10"/>
  <c r="BR22" i="10"/>
  <c r="BS21" i="10"/>
  <c r="BR21" i="10"/>
  <c r="BS20" i="10"/>
  <c r="BR20" i="10"/>
  <c r="BS19" i="10"/>
  <c r="BR19" i="10"/>
  <c r="BS18" i="10"/>
  <c r="BR18" i="10"/>
  <c r="BS17" i="10"/>
  <c r="BR17" i="10"/>
  <c r="BS16" i="10"/>
  <c r="BR16" i="10"/>
  <c r="BS15" i="10"/>
  <c r="BR15" i="10"/>
  <c r="BS14" i="10"/>
  <c r="BR14" i="10"/>
  <c r="BS13" i="10"/>
  <c r="BR13" i="10"/>
  <c r="BS12" i="10"/>
  <c r="BR12" i="10"/>
  <c r="BS11" i="10"/>
  <c r="BR11" i="10"/>
  <c r="BS10" i="10"/>
  <c r="BR10" i="10"/>
  <c r="BS9" i="10"/>
  <c r="BR9" i="10"/>
  <c r="BS8" i="10"/>
  <c r="BR8" i="10"/>
  <c r="BS7" i="10"/>
  <c r="BR7" i="10"/>
  <c r="BS6" i="10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D68" i="9"/>
  <c r="D67" i="9"/>
  <c r="D65" i="7" s="1"/>
  <c r="E65" i="7" s="1"/>
  <c r="D66" i="9"/>
  <c r="D64" i="7" s="1"/>
  <c r="D65" i="9"/>
  <c r="D63" i="7" s="1"/>
  <c r="D64" i="9"/>
  <c r="D62" i="7" s="1"/>
  <c r="D44" i="9"/>
  <c r="D42" i="7" s="1"/>
  <c r="D43" i="9"/>
  <c r="D41" i="7" s="1"/>
  <c r="D42" i="9"/>
  <c r="D40" i="7" s="1"/>
  <c r="D41" i="9"/>
  <c r="D39" i="7" s="1"/>
  <c r="D40" i="9"/>
  <c r="D38" i="7" s="1"/>
  <c r="D39" i="9"/>
  <c r="D37" i="7" s="1"/>
  <c r="D38" i="9"/>
  <c r="D36" i="7" s="1"/>
  <c r="D37" i="9"/>
  <c r="D35" i="7" s="1"/>
  <c r="D36" i="9"/>
  <c r="D34" i="7" s="1"/>
  <c r="D35" i="9"/>
  <c r="D33" i="7" s="1"/>
  <c r="D34" i="9"/>
  <c r="D32" i="7" s="1"/>
  <c r="D33" i="9"/>
  <c r="D31" i="7" s="1"/>
  <c r="D32" i="9"/>
  <c r="D30" i="7" s="1"/>
  <c r="D31" i="9"/>
  <c r="D29" i="7" s="1"/>
  <c r="D30" i="9"/>
  <c r="D28" i="7" s="1"/>
  <c r="D29" i="9"/>
  <c r="D27" i="7" s="1"/>
  <c r="D28" i="9"/>
  <c r="D26" i="7" s="1"/>
  <c r="D27" i="9"/>
  <c r="D25" i="7" s="1"/>
  <c r="D26" i="9"/>
  <c r="D24" i="7" s="1"/>
  <c r="D25" i="9"/>
  <c r="D23" i="7" s="1"/>
  <c r="D24" i="9"/>
  <c r="D22" i="7" s="1"/>
  <c r="D23" i="9"/>
  <c r="D21" i="7" s="1"/>
  <c r="D22" i="9"/>
  <c r="D20" i="7" s="1"/>
  <c r="D21" i="9"/>
  <c r="D19" i="7" s="1"/>
  <c r="D20" i="9"/>
  <c r="D18" i="7" s="1"/>
  <c r="D19" i="9"/>
  <c r="D17" i="7" s="1"/>
  <c r="D18" i="9"/>
  <c r="D16" i="7" s="1"/>
  <c r="D17" i="9"/>
  <c r="D15" i="7" s="1"/>
  <c r="D16" i="9"/>
  <c r="D14" i="7" s="1"/>
  <c r="D15" i="9"/>
  <c r="D13" i="7" s="1"/>
  <c r="D14" i="9"/>
  <c r="D12" i="7" s="1"/>
  <c r="D13" i="9"/>
  <c r="D11" i="7" s="1"/>
  <c r="D12" i="9"/>
  <c r="D10" i="7" s="1"/>
  <c r="D11" i="9"/>
  <c r="D9" i="7" s="1"/>
  <c r="D10" i="9"/>
  <c r="D8" i="7" s="1"/>
  <c r="D9" i="9"/>
  <c r="D7" i="7" s="1"/>
  <c r="D8" i="9"/>
  <c r="D6" i="7" s="1"/>
  <c r="M7" i="9"/>
  <c r="D7" i="9"/>
  <c r="D5" i="7" s="1"/>
  <c r="H64" i="7"/>
  <c r="G64" i="7"/>
  <c r="H63" i="7"/>
  <c r="G63" i="7"/>
  <c r="H62" i="7"/>
  <c r="G62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G33" i="7"/>
  <c r="H32" i="7"/>
  <c r="G32" i="7"/>
  <c r="H31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C3" i="7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Q16" i="11" s="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X16" i="11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AV12" i="11"/>
  <c r="AU12" i="11"/>
  <c r="AU13" i="11" s="1"/>
  <c r="AT12" i="11"/>
  <c r="U15" i="11" s="1"/>
  <c r="U16" i="11" s="1"/>
  <c r="AS12" i="11"/>
  <c r="AS13" i="11" s="1"/>
  <c r="AR12" i="11"/>
  <c r="AR13" i="11" s="1"/>
  <c r="AQ12" i="11"/>
  <c r="AP12" i="11"/>
  <c r="Q15" i="11" s="1"/>
  <c r="Q16" i="11" s="1"/>
  <c r="AO12" i="11"/>
  <c r="AO13" i="11" s="1"/>
  <c r="AN12" i="11"/>
  <c r="AM12" i="11"/>
  <c r="AM13" i="11" s="1"/>
  <c r="AL12" i="11"/>
  <c r="AK12" i="11"/>
  <c r="AJ12" i="11"/>
  <c r="AJ13" i="11" s="1"/>
  <c r="AI12" i="11"/>
  <c r="AH12" i="11"/>
  <c r="AH13" i="11" s="1"/>
  <c r="AG12" i="11"/>
  <c r="AG13" i="11" s="1"/>
  <c r="AF12" i="11"/>
  <c r="AE12" i="1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Q13" i="11" s="1"/>
  <c r="P12" i="11"/>
  <c r="P13" i="11" s="1"/>
  <c r="O12" i="11"/>
  <c r="O13" i="11" s="1"/>
  <c r="N12" i="11"/>
  <c r="N13" i="11" s="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BA9" i="11"/>
  <c r="BA10" i="11" s="1"/>
  <c r="AZ9" i="11"/>
  <c r="AZ10" i="11" s="1"/>
  <c r="AY9" i="11"/>
  <c r="AY10" i="11" s="1"/>
  <c r="AX9" i="11"/>
  <c r="AX10" i="11" s="1"/>
  <c r="AW9" i="11"/>
  <c r="AW10" i="11" s="1"/>
  <c r="AV9" i="11"/>
  <c r="AV10" i="11" s="1"/>
  <c r="AU9" i="11"/>
  <c r="AU10" i="11" s="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E10" i="11" s="1"/>
  <c r="AD9" i="11"/>
  <c r="AD10" i="11" s="1"/>
  <c r="AC9" i="11"/>
  <c r="AC10" i="11" s="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U6" i="11"/>
  <c r="AU7" i="11" s="1"/>
  <c r="AT6" i="11"/>
  <c r="AS6" i="11"/>
  <c r="T9" i="11" s="1"/>
  <c r="T10" i="11" s="1"/>
  <c r="AR6" i="11"/>
  <c r="AR7" i="11" s="1"/>
  <c r="AQ6" i="11"/>
  <c r="AQ7" i="11" s="1"/>
  <c r="AP6" i="11"/>
  <c r="AO6" i="11"/>
  <c r="AN6" i="11"/>
  <c r="AM6" i="11"/>
  <c r="AM7" i="11" s="1"/>
  <c r="AL6" i="11"/>
  <c r="M9" i="11" s="1"/>
  <c r="M10" i="11" s="1"/>
  <c r="I166" i="6" s="1"/>
  <c r="O166" i="6" s="1"/>
  <c r="AK6" i="11"/>
  <c r="AK7" i="11" s="1"/>
  <c r="AJ6" i="11"/>
  <c r="AJ7" i="11" s="1"/>
  <c r="AI6" i="11"/>
  <c r="AH6" i="11"/>
  <c r="AG6" i="11"/>
  <c r="AF6" i="11"/>
  <c r="AE6" i="11"/>
  <c r="AE7" i="11" s="1"/>
  <c r="AD6" i="11"/>
  <c r="AD7" i="11" s="1"/>
  <c r="AC6" i="1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T7" i="11" s="1"/>
  <c r="S6" i="11"/>
  <c r="S7" i="11" s="1"/>
  <c r="R6" i="11"/>
  <c r="R7" i="11" s="1"/>
  <c r="Q6" i="11"/>
  <c r="Q7" i="11" s="1"/>
  <c r="P6" i="11"/>
  <c r="P7" i="11" s="1"/>
  <c r="O6" i="11"/>
  <c r="O7" i="11" s="1"/>
  <c r="N6" i="11"/>
  <c r="N7" i="11" s="1"/>
  <c r="M6" i="11"/>
  <c r="M7" i="11" s="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E7" i="11" s="1"/>
  <c r="D6" i="11"/>
  <c r="D7" i="11" s="1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Z351" i="6"/>
  <c r="O351" i="6"/>
  <c r="M351" i="6"/>
  <c r="B351" i="6"/>
  <c r="Z350" i="6"/>
  <c r="O350" i="6"/>
  <c r="M350" i="6"/>
  <c r="B350" i="6"/>
  <c r="O349" i="6"/>
  <c r="M349" i="6"/>
  <c r="B349" i="6"/>
  <c r="Z349" i="6" s="1"/>
  <c r="O348" i="6"/>
  <c r="M348" i="6"/>
  <c r="B348" i="6"/>
  <c r="Z348" i="6" s="1"/>
  <c r="Z347" i="6"/>
  <c r="O347" i="6"/>
  <c r="M347" i="6"/>
  <c r="B347" i="6"/>
  <c r="O346" i="6"/>
  <c r="M346" i="6"/>
  <c r="B346" i="6"/>
  <c r="Z346" i="6" s="1"/>
  <c r="Z345" i="6"/>
  <c r="O345" i="6"/>
  <c r="M345" i="6"/>
  <c r="B345" i="6"/>
  <c r="O344" i="6"/>
  <c r="M344" i="6"/>
  <c r="B344" i="6"/>
  <c r="Z344" i="6" s="1"/>
  <c r="O343" i="6"/>
  <c r="M343" i="6"/>
  <c r="B343" i="6"/>
  <c r="Z343" i="6" s="1"/>
  <c r="Z342" i="6"/>
  <c r="O342" i="6"/>
  <c r="M342" i="6"/>
  <c r="B342" i="6"/>
  <c r="O341" i="6"/>
  <c r="M341" i="6"/>
  <c r="B341" i="6"/>
  <c r="Z341" i="6" s="1"/>
  <c r="Z340" i="6"/>
  <c r="O340" i="6"/>
  <c r="M340" i="6"/>
  <c r="B340" i="6"/>
  <c r="O339" i="6"/>
  <c r="M339" i="6"/>
  <c r="B339" i="6"/>
  <c r="Z339" i="6" s="1"/>
  <c r="O338" i="6"/>
  <c r="M338" i="6"/>
  <c r="B338" i="6"/>
  <c r="Z338" i="6" s="1"/>
  <c r="Z337" i="6"/>
  <c r="O337" i="6"/>
  <c r="M337" i="6"/>
  <c r="B337" i="6"/>
  <c r="O336" i="6"/>
  <c r="M336" i="6"/>
  <c r="B336" i="6"/>
  <c r="Z336" i="6" s="1"/>
  <c r="O335" i="6"/>
  <c r="M335" i="6"/>
  <c r="B335" i="6"/>
  <c r="Z335" i="6" s="1"/>
  <c r="O334" i="6"/>
  <c r="M334" i="6"/>
  <c r="B334" i="6"/>
  <c r="Z334" i="6" s="1"/>
  <c r="O333" i="6"/>
  <c r="M333" i="6"/>
  <c r="B333" i="6"/>
  <c r="Z333" i="6" s="1"/>
  <c r="Z332" i="6"/>
  <c r="O332" i="6"/>
  <c r="M332" i="6"/>
  <c r="B332" i="6"/>
  <c r="O331" i="6"/>
  <c r="M331" i="6"/>
  <c r="B331" i="6"/>
  <c r="Z331" i="6" s="1"/>
  <c r="Z330" i="6"/>
  <c r="O330" i="6"/>
  <c r="M330" i="6"/>
  <c r="B330" i="6"/>
  <c r="O329" i="6"/>
  <c r="M329" i="6"/>
  <c r="B329" i="6"/>
  <c r="Z329" i="6" s="1"/>
  <c r="O328" i="6"/>
  <c r="M328" i="6"/>
  <c r="B328" i="6"/>
  <c r="Z328" i="6" s="1"/>
  <c r="Z327" i="6"/>
  <c r="O327" i="6"/>
  <c r="M327" i="6"/>
  <c r="B327" i="6"/>
  <c r="O326" i="6"/>
  <c r="M326" i="6"/>
  <c r="B326" i="6"/>
  <c r="Z326" i="6" s="1"/>
  <c r="Z325" i="6"/>
  <c r="O325" i="6"/>
  <c r="M325" i="6"/>
  <c r="B325" i="6"/>
  <c r="O324" i="6"/>
  <c r="M324" i="6"/>
  <c r="B324" i="6"/>
  <c r="Z324" i="6" s="1"/>
  <c r="O323" i="6"/>
  <c r="M323" i="6"/>
  <c r="B323" i="6"/>
  <c r="Z323" i="6" s="1"/>
  <c r="Z322" i="6"/>
  <c r="O322" i="6"/>
  <c r="M322" i="6"/>
  <c r="B322" i="6"/>
  <c r="O321" i="6"/>
  <c r="M321" i="6"/>
  <c r="B321" i="6"/>
  <c r="Z321" i="6" s="1"/>
  <c r="Z320" i="6"/>
  <c r="O320" i="6"/>
  <c r="M320" i="6"/>
  <c r="B320" i="6"/>
  <c r="O319" i="6"/>
  <c r="M319" i="6"/>
  <c r="B319" i="6"/>
  <c r="Z319" i="6" s="1"/>
  <c r="Z318" i="6"/>
  <c r="O318" i="6"/>
  <c r="M318" i="6"/>
  <c r="B318" i="6"/>
  <c r="O317" i="6"/>
  <c r="M317" i="6"/>
  <c r="B317" i="6"/>
  <c r="Z317" i="6" s="1"/>
  <c r="O316" i="6"/>
  <c r="M316" i="6"/>
  <c r="B316" i="6"/>
  <c r="Z316" i="6" s="1"/>
  <c r="Z315" i="6"/>
  <c r="O315" i="6"/>
  <c r="M315" i="6"/>
  <c r="B315" i="6"/>
  <c r="O314" i="6"/>
  <c r="M314" i="6"/>
  <c r="B314" i="6"/>
  <c r="Z314" i="6" s="1"/>
  <c r="Z313" i="6"/>
  <c r="O313" i="6"/>
  <c r="M313" i="6"/>
  <c r="B313" i="6"/>
  <c r="O312" i="6"/>
  <c r="M312" i="6"/>
  <c r="B312" i="6"/>
  <c r="Z312" i="6" s="1"/>
  <c r="O311" i="6"/>
  <c r="M311" i="6"/>
  <c r="B311" i="6"/>
  <c r="Z311" i="6" s="1"/>
  <c r="Z310" i="6"/>
  <c r="O310" i="6"/>
  <c r="M310" i="6"/>
  <c r="B310" i="6"/>
  <c r="O309" i="6"/>
  <c r="M309" i="6"/>
  <c r="B309" i="6"/>
  <c r="Z309" i="6" s="1"/>
  <c r="Z308" i="6"/>
  <c r="O308" i="6"/>
  <c r="M308" i="6"/>
  <c r="B308" i="6"/>
  <c r="Z307" i="6"/>
  <c r="O307" i="6"/>
  <c r="M307" i="6"/>
  <c r="B307" i="6"/>
  <c r="O306" i="6"/>
  <c r="M306" i="6"/>
  <c r="B306" i="6"/>
  <c r="Z306" i="6" s="1"/>
  <c r="Z305" i="6"/>
  <c r="O305" i="6"/>
  <c r="M305" i="6"/>
  <c r="B305" i="6"/>
  <c r="O304" i="6"/>
  <c r="M304" i="6"/>
  <c r="B304" i="6"/>
  <c r="Z304" i="6" s="1"/>
  <c r="O303" i="6"/>
  <c r="M303" i="6"/>
  <c r="B303" i="6"/>
  <c r="Z303" i="6" s="1"/>
  <c r="Z302" i="6"/>
  <c r="O302" i="6"/>
  <c r="M302" i="6"/>
  <c r="B302" i="6"/>
  <c r="O301" i="6"/>
  <c r="M301" i="6"/>
  <c r="B301" i="6"/>
  <c r="Z301" i="6" s="1"/>
  <c r="O300" i="6"/>
  <c r="M300" i="6"/>
  <c r="B300" i="6"/>
  <c r="Z300" i="6" s="1"/>
  <c r="O299" i="6"/>
  <c r="M299" i="6"/>
  <c r="B299" i="6"/>
  <c r="Z299" i="6" s="1"/>
  <c r="Z298" i="6"/>
  <c r="O298" i="6"/>
  <c r="M298" i="6"/>
  <c r="B298" i="6"/>
  <c r="Z297" i="6"/>
  <c r="O297" i="6"/>
  <c r="M297" i="6"/>
  <c r="B297" i="6"/>
  <c r="O296" i="6"/>
  <c r="M296" i="6"/>
  <c r="B296" i="6"/>
  <c r="Z296" i="6" s="1"/>
  <c r="O295" i="6"/>
  <c r="M295" i="6"/>
  <c r="B295" i="6"/>
  <c r="Z295" i="6" s="1"/>
  <c r="O294" i="6"/>
  <c r="M294" i="6"/>
  <c r="B294" i="6"/>
  <c r="Z294" i="6" s="1"/>
  <c r="Z293" i="6"/>
  <c r="O293" i="6"/>
  <c r="M293" i="6"/>
  <c r="B293" i="6"/>
  <c r="Z292" i="6"/>
  <c r="O292" i="6"/>
  <c r="M292" i="6"/>
  <c r="B292" i="6"/>
  <c r="O291" i="6"/>
  <c r="M291" i="6"/>
  <c r="B291" i="6"/>
  <c r="Z291" i="6" s="1"/>
  <c r="Z290" i="6"/>
  <c r="O290" i="6"/>
  <c r="M290" i="6"/>
  <c r="B290" i="6"/>
  <c r="O289" i="6"/>
  <c r="M289" i="6"/>
  <c r="B289" i="6"/>
  <c r="Z289" i="6" s="1"/>
  <c r="Z288" i="6"/>
  <c r="O288" i="6"/>
  <c r="M288" i="6"/>
  <c r="B288" i="6"/>
  <c r="Z287" i="6"/>
  <c r="O287" i="6"/>
  <c r="M287" i="6"/>
  <c r="B287" i="6"/>
  <c r="O286" i="6"/>
  <c r="M286" i="6"/>
  <c r="B286" i="6"/>
  <c r="Z286" i="6" s="1"/>
  <c r="Z285" i="6"/>
  <c r="O285" i="6"/>
  <c r="M285" i="6"/>
  <c r="B285" i="6"/>
  <c r="O284" i="6"/>
  <c r="M284" i="6"/>
  <c r="B284" i="6"/>
  <c r="Z284" i="6" s="1"/>
  <c r="Z283" i="6"/>
  <c r="O283" i="6"/>
  <c r="M283" i="6"/>
  <c r="B283" i="6"/>
  <c r="Z282" i="6"/>
  <c r="O282" i="6"/>
  <c r="M282" i="6"/>
  <c r="B282" i="6"/>
  <c r="O281" i="6"/>
  <c r="M281" i="6"/>
  <c r="B281" i="6"/>
  <c r="Z281" i="6" s="1"/>
  <c r="Z280" i="6"/>
  <c r="O280" i="6"/>
  <c r="M280" i="6"/>
  <c r="B280" i="6"/>
  <c r="O279" i="6"/>
  <c r="M279" i="6"/>
  <c r="B279" i="6"/>
  <c r="Z279" i="6" s="1"/>
  <c r="O278" i="6"/>
  <c r="M278" i="6"/>
  <c r="B278" i="6"/>
  <c r="Z278" i="6" s="1"/>
  <c r="Z277" i="6"/>
  <c r="O277" i="6"/>
  <c r="M277" i="6"/>
  <c r="B277" i="6"/>
  <c r="Z276" i="6"/>
  <c r="O276" i="6"/>
  <c r="M276" i="6"/>
  <c r="B276" i="6"/>
  <c r="Z275" i="6"/>
  <c r="O275" i="6"/>
  <c r="M275" i="6"/>
  <c r="B275" i="6"/>
  <c r="O274" i="6"/>
  <c r="M274" i="6"/>
  <c r="B274" i="6"/>
  <c r="Z274" i="6" s="1"/>
  <c r="O273" i="6"/>
  <c r="M273" i="6"/>
  <c r="B273" i="6"/>
  <c r="Z273" i="6" s="1"/>
  <c r="O272" i="6"/>
  <c r="M272" i="6"/>
  <c r="B272" i="6"/>
  <c r="Z272" i="6" s="1"/>
  <c r="Z271" i="6"/>
  <c r="O271" i="6"/>
  <c r="M271" i="6"/>
  <c r="B271" i="6"/>
  <c r="Z270" i="6"/>
  <c r="O270" i="6"/>
  <c r="M270" i="6"/>
  <c r="B270" i="6"/>
  <c r="O269" i="6"/>
  <c r="M269" i="6"/>
  <c r="B269" i="6"/>
  <c r="Z269" i="6" s="1"/>
  <c r="O268" i="6"/>
  <c r="M268" i="6"/>
  <c r="B268" i="6"/>
  <c r="Z268" i="6" s="1"/>
  <c r="O267" i="6"/>
  <c r="M267" i="6"/>
  <c r="B267" i="6"/>
  <c r="Z267" i="6" s="1"/>
  <c r="Z266" i="6"/>
  <c r="O266" i="6"/>
  <c r="M266" i="6"/>
  <c r="B266" i="6"/>
  <c r="Z265" i="6"/>
  <c r="O265" i="6"/>
  <c r="M265" i="6"/>
  <c r="B265" i="6"/>
  <c r="O264" i="6"/>
  <c r="M264" i="6"/>
  <c r="B264" i="6"/>
  <c r="Z264" i="6" s="1"/>
  <c r="O263" i="6"/>
  <c r="M263" i="6"/>
  <c r="B263" i="6"/>
  <c r="Z263" i="6" s="1"/>
  <c r="Z262" i="6"/>
  <c r="O262" i="6"/>
  <c r="M262" i="6"/>
  <c r="B262" i="6"/>
  <c r="O261" i="6"/>
  <c r="M261" i="6"/>
  <c r="B261" i="6"/>
  <c r="Z261" i="6" s="1"/>
  <c r="Z260" i="6"/>
  <c r="O260" i="6"/>
  <c r="M260" i="6"/>
  <c r="B260" i="6"/>
  <c r="O259" i="6"/>
  <c r="M259" i="6"/>
  <c r="B259" i="6"/>
  <c r="Z259" i="6" s="1"/>
  <c r="O258" i="6"/>
  <c r="M258" i="6"/>
  <c r="B258" i="6"/>
  <c r="Z258" i="6" s="1"/>
  <c r="Z257" i="6"/>
  <c r="O257" i="6"/>
  <c r="M257" i="6"/>
  <c r="B257" i="6"/>
  <c r="O256" i="6"/>
  <c r="M256" i="6"/>
  <c r="B256" i="6"/>
  <c r="Z256" i="6" s="1"/>
  <c r="Z255" i="6"/>
  <c r="O255" i="6"/>
  <c r="M255" i="6"/>
  <c r="B255" i="6"/>
  <c r="O254" i="6"/>
  <c r="M254" i="6"/>
  <c r="B254" i="6"/>
  <c r="Z254" i="6" s="1"/>
  <c r="O253" i="6"/>
  <c r="M253" i="6"/>
  <c r="B253" i="6"/>
  <c r="Z253" i="6" s="1"/>
  <c r="Z252" i="6"/>
  <c r="O252" i="6"/>
  <c r="M252" i="6"/>
  <c r="B252" i="6"/>
  <c r="Z251" i="6"/>
  <c r="O251" i="6"/>
  <c r="M251" i="6"/>
  <c r="B251" i="6"/>
  <c r="O250" i="6"/>
  <c r="M250" i="6"/>
  <c r="B250" i="6"/>
  <c r="Z250" i="6" s="1"/>
  <c r="O249" i="6"/>
  <c r="M249" i="6"/>
  <c r="B249" i="6"/>
  <c r="Z249" i="6" s="1"/>
  <c r="O248" i="6"/>
  <c r="M248" i="6"/>
  <c r="B248" i="6"/>
  <c r="Z248" i="6" s="1"/>
  <c r="Z247" i="6"/>
  <c r="O247" i="6"/>
  <c r="M247" i="6"/>
  <c r="B247" i="6"/>
  <c r="Z246" i="6"/>
  <c r="O246" i="6"/>
  <c r="M246" i="6"/>
  <c r="B246" i="6"/>
  <c r="O245" i="6"/>
  <c r="M245" i="6"/>
  <c r="B245" i="6"/>
  <c r="Z245" i="6" s="1"/>
  <c r="O244" i="6"/>
  <c r="M244" i="6"/>
  <c r="B244" i="6"/>
  <c r="Z244" i="6" s="1"/>
  <c r="Z243" i="6"/>
  <c r="O243" i="6"/>
  <c r="M243" i="6"/>
  <c r="B243" i="6"/>
  <c r="Z242" i="6"/>
  <c r="O242" i="6"/>
  <c r="M242" i="6"/>
  <c r="B242" i="6"/>
  <c r="Z241" i="6"/>
  <c r="O241" i="6"/>
  <c r="M241" i="6"/>
  <c r="B241" i="6"/>
  <c r="Z240" i="6"/>
  <c r="O240" i="6"/>
  <c r="M240" i="6"/>
  <c r="B240" i="6"/>
  <c r="O239" i="6"/>
  <c r="M239" i="6"/>
  <c r="B239" i="6"/>
  <c r="Z239" i="6" s="1"/>
  <c r="O238" i="6"/>
  <c r="M238" i="6"/>
  <c r="B238" i="6"/>
  <c r="Z238" i="6" s="1"/>
  <c r="Z237" i="6"/>
  <c r="O237" i="6"/>
  <c r="M237" i="6"/>
  <c r="B237" i="6"/>
  <c r="O236" i="6"/>
  <c r="M236" i="6"/>
  <c r="B236" i="6"/>
  <c r="Z236" i="6" s="1"/>
  <c r="Z235" i="6"/>
  <c r="O235" i="6"/>
  <c r="M235" i="6"/>
  <c r="B235" i="6"/>
  <c r="O234" i="6"/>
  <c r="M234" i="6"/>
  <c r="B234" i="6"/>
  <c r="Z234" i="6" s="1"/>
  <c r="O233" i="6"/>
  <c r="M233" i="6"/>
  <c r="B233" i="6"/>
  <c r="Z233" i="6" s="1"/>
  <c r="Z232" i="6"/>
  <c r="O232" i="6"/>
  <c r="M232" i="6"/>
  <c r="B232" i="6"/>
  <c r="O231" i="6"/>
  <c r="M231" i="6"/>
  <c r="B231" i="6"/>
  <c r="Z231" i="6" s="1"/>
  <c r="Z230" i="6"/>
  <c r="O230" i="6"/>
  <c r="M230" i="6"/>
  <c r="B230" i="6"/>
  <c r="O229" i="6"/>
  <c r="M229" i="6"/>
  <c r="B229" i="6"/>
  <c r="Z229" i="6" s="1"/>
  <c r="O228" i="6"/>
  <c r="M228" i="6"/>
  <c r="B228" i="6"/>
  <c r="Z228" i="6" s="1"/>
  <c r="O227" i="6"/>
  <c r="M227" i="6"/>
  <c r="B227" i="6"/>
  <c r="Z227" i="6" s="1"/>
  <c r="O226" i="6"/>
  <c r="M226" i="6"/>
  <c r="B226" i="6"/>
  <c r="Z226" i="6" s="1"/>
  <c r="Z225" i="6"/>
  <c r="O225" i="6"/>
  <c r="M225" i="6"/>
  <c r="B225" i="6"/>
  <c r="O224" i="6"/>
  <c r="M224" i="6"/>
  <c r="B224" i="6"/>
  <c r="Z224" i="6" s="1"/>
  <c r="O223" i="6"/>
  <c r="M223" i="6"/>
  <c r="B223" i="6"/>
  <c r="Z223" i="6" s="1"/>
  <c r="O222" i="6"/>
  <c r="M222" i="6"/>
  <c r="B222" i="6"/>
  <c r="Z222" i="6" s="1"/>
  <c r="O221" i="6"/>
  <c r="M221" i="6"/>
  <c r="B221" i="6"/>
  <c r="Z221" i="6" s="1"/>
  <c r="Z220" i="6"/>
  <c r="O220" i="6"/>
  <c r="M220" i="6"/>
  <c r="B220" i="6"/>
  <c r="O219" i="6"/>
  <c r="M219" i="6"/>
  <c r="B219" i="6"/>
  <c r="Z219" i="6" s="1"/>
  <c r="Z218" i="6"/>
  <c r="O218" i="6"/>
  <c r="M218" i="6"/>
  <c r="B218" i="6"/>
  <c r="Z217" i="6"/>
  <c r="O217" i="6"/>
  <c r="M217" i="6"/>
  <c r="B217" i="6"/>
  <c r="O216" i="6"/>
  <c r="M216" i="6"/>
  <c r="B216" i="6"/>
  <c r="Z216" i="6" s="1"/>
  <c r="Z215" i="6"/>
  <c r="O215" i="6"/>
  <c r="M215" i="6"/>
  <c r="B215" i="6"/>
  <c r="O214" i="6"/>
  <c r="M214" i="6"/>
  <c r="B214" i="6"/>
  <c r="Z214" i="6" s="1"/>
  <c r="Z213" i="6"/>
  <c r="O213" i="6"/>
  <c r="M213" i="6"/>
  <c r="B213" i="6"/>
  <c r="Z212" i="6"/>
  <c r="O212" i="6"/>
  <c r="M212" i="6"/>
  <c r="B212" i="6"/>
  <c r="O211" i="6"/>
  <c r="M211" i="6"/>
  <c r="B211" i="6"/>
  <c r="Z211" i="6" s="1"/>
  <c r="Z210" i="6"/>
  <c r="O210" i="6"/>
  <c r="M210" i="6"/>
  <c r="B210" i="6"/>
  <c r="O209" i="6"/>
  <c r="M209" i="6"/>
  <c r="B209" i="6"/>
  <c r="Z209" i="6" s="1"/>
  <c r="Z208" i="6"/>
  <c r="O208" i="6"/>
  <c r="M208" i="6"/>
  <c r="B208" i="6"/>
  <c r="Z207" i="6"/>
  <c r="O207" i="6"/>
  <c r="M207" i="6"/>
  <c r="B207" i="6"/>
  <c r="O206" i="6"/>
  <c r="M206" i="6"/>
  <c r="B206" i="6"/>
  <c r="Z206" i="6" s="1"/>
  <c r="O205" i="6"/>
  <c r="M205" i="6"/>
  <c r="B205" i="6"/>
  <c r="Z205" i="6" s="1"/>
  <c r="O204" i="6"/>
  <c r="M204" i="6"/>
  <c r="B204" i="6"/>
  <c r="Z204" i="6" s="1"/>
  <c r="O203" i="6"/>
  <c r="M203" i="6"/>
  <c r="B203" i="6"/>
  <c r="Z203" i="6" s="1"/>
  <c r="Z202" i="6"/>
  <c r="O202" i="6"/>
  <c r="M202" i="6"/>
  <c r="B202" i="6"/>
  <c r="Z201" i="6"/>
  <c r="O201" i="6"/>
  <c r="M201" i="6"/>
  <c r="B201" i="6"/>
  <c r="O200" i="6"/>
  <c r="M200" i="6"/>
  <c r="B200" i="6"/>
  <c r="Z200" i="6" s="1"/>
  <c r="O199" i="6"/>
  <c r="M199" i="6"/>
  <c r="B199" i="6"/>
  <c r="Z199" i="6" s="1"/>
  <c r="Z198" i="6"/>
  <c r="O198" i="6"/>
  <c r="M198" i="6"/>
  <c r="B198" i="6"/>
  <c r="Z197" i="6"/>
  <c r="O197" i="6"/>
  <c r="M197" i="6"/>
  <c r="B197" i="6"/>
  <c r="O196" i="6"/>
  <c r="M196" i="6"/>
  <c r="B196" i="6"/>
  <c r="Z196" i="6" s="1"/>
  <c r="O195" i="6"/>
  <c r="M195" i="6"/>
  <c r="B195" i="6"/>
  <c r="Z195" i="6" s="1"/>
  <c r="O194" i="6"/>
  <c r="M194" i="6"/>
  <c r="B194" i="6"/>
  <c r="Z194" i="6" s="1"/>
  <c r="Z193" i="6"/>
  <c r="O193" i="6"/>
  <c r="M193" i="6"/>
  <c r="B193" i="6"/>
  <c r="Z192" i="6"/>
  <c r="O192" i="6"/>
  <c r="M192" i="6"/>
  <c r="B192" i="6"/>
  <c r="O191" i="6"/>
  <c r="M191" i="6"/>
  <c r="B191" i="6"/>
  <c r="Z191" i="6" s="1"/>
  <c r="Z190" i="6"/>
  <c r="O190" i="6"/>
  <c r="M190" i="6"/>
  <c r="B190" i="6"/>
  <c r="O189" i="6"/>
  <c r="M189" i="6"/>
  <c r="B189" i="6"/>
  <c r="Z189" i="6" s="1"/>
  <c r="Z188" i="6"/>
  <c r="O188" i="6"/>
  <c r="M188" i="6"/>
  <c r="B188" i="6"/>
  <c r="Z187" i="6"/>
  <c r="O187" i="6"/>
  <c r="M187" i="6"/>
  <c r="B187" i="6"/>
  <c r="O186" i="6"/>
  <c r="M186" i="6"/>
  <c r="B186" i="6"/>
  <c r="Z186" i="6" s="1"/>
  <c r="Z185" i="6"/>
  <c r="O185" i="6"/>
  <c r="M185" i="6"/>
  <c r="B185" i="6"/>
  <c r="O184" i="6"/>
  <c r="M184" i="6"/>
  <c r="B184" i="6"/>
  <c r="Z184" i="6" s="1"/>
  <c r="O183" i="6"/>
  <c r="M183" i="6"/>
  <c r="B183" i="6"/>
  <c r="Z183" i="6" s="1"/>
  <c r="Z182" i="6"/>
  <c r="O182" i="6"/>
  <c r="M182" i="6"/>
  <c r="B182" i="6"/>
  <c r="O181" i="6"/>
  <c r="M181" i="6"/>
  <c r="B181" i="6"/>
  <c r="Z181" i="6" s="1"/>
  <c r="Z180" i="6"/>
  <c r="O180" i="6"/>
  <c r="M180" i="6"/>
  <c r="B180" i="6"/>
  <c r="O179" i="6"/>
  <c r="M179" i="6"/>
  <c r="B179" i="6"/>
  <c r="Z179" i="6" s="1"/>
  <c r="O178" i="6"/>
  <c r="M178" i="6"/>
  <c r="B178" i="6"/>
  <c r="Z178" i="6" s="1"/>
  <c r="H177" i="6"/>
  <c r="B177" i="6"/>
  <c r="Z177" i="6" s="1"/>
  <c r="Z176" i="6"/>
  <c r="H176" i="6"/>
  <c r="B176" i="6"/>
  <c r="H175" i="6"/>
  <c r="B175" i="6"/>
  <c r="Z175" i="6" s="1"/>
  <c r="Z174" i="6"/>
  <c r="H174" i="6"/>
  <c r="B174" i="6"/>
  <c r="H173" i="6"/>
  <c r="B173" i="6"/>
  <c r="Z173" i="6" s="1"/>
  <c r="H172" i="6"/>
  <c r="B172" i="6"/>
  <c r="Z172" i="6" s="1"/>
  <c r="Z171" i="6"/>
  <c r="H171" i="6"/>
  <c r="B171" i="6"/>
  <c r="H170" i="6"/>
  <c r="B170" i="6"/>
  <c r="Z170" i="6" s="1"/>
  <c r="H169" i="6"/>
  <c r="B169" i="6"/>
  <c r="Z169" i="6" s="1"/>
  <c r="H168" i="6"/>
  <c r="B168" i="6"/>
  <c r="Z168" i="6" s="1"/>
  <c r="H167" i="6"/>
  <c r="B167" i="6"/>
  <c r="Z167" i="6" s="1"/>
  <c r="Z166" i="6"/>
  <c r="H166" i="6"/>
  <c r="B166" i="6"/>
  <c r="H165" i="6"/>
  <c r="B165" i="6"/>
  <c r="Z165" i="6" s="1"/>
  <c r="Z164" i="6"/>
  <c r="H164" i="6"/>
  <c r="B164" i="6"/>
  <c r="H163" i="6"/>
  <c r="B163" i="6"/>
  <c r="Z163" i="6" s="1"/>
  <c r="H162" i="6"/>
  <c r="B162" i="6"/>
  <c r="Z162" i="6" s="1"/>
  <c r="H161" i="6"/>
  <c r="B161" i="6"/>
  <c r="Z161" i="6" s="1"/>
  <c r="Z160" i="6"/>
  <c r="H160" i="6"/>
  <c r="B160" i="6"/>
  <c r="Z159" i="6"/>
  <c r="H159" i="6"/>
  <c r="B159" i="6"/>
  <c r="H158" i="6"/>
  <c r="B158" i="6"/>
  <c r="Z158" i="6" s="1"/>
  <c r="H157" i="6"/>
  <c r="B157" i="6"/>
  <c r="Z157" i="6" s="1"/>
  <c r="Z156" i="6"/>
  <c r="H156" i="6"/>
  <c r="B156" i="6"/>
  <c r="H155" i="6"/>
  <c r="B155" i="6"/>
  <c r="Z155" i="6" s="1"/>
  <c r="H154" i="6"/>
  <c r="B154" i="6"/>
  <c r="Z154" i="6" s="1"/>
  <c r="H153" i="6"/>
  <c r="B153" i="6"/>
  <c r="Z153" i="6" s="1"/>
  <c r="Z152" i="6"/>
  <c r="H152" i="6"/>
  <c r="B152" i="6"/>
  <c r="H151" i="6"/>
  <c r="B151" i="6"/>
  <c r="Z151" i="6" s="1"/>
  <c r="H150" i="6"/>
  <c r="B150" i="6"/>
  <c r="Z150" i="6" s="1"/>
  <c r="H149" i="6"/>
  <c r="B149" i="6"/>
  <c r="Z149" i="6" s="1"/>
  <c r="H148" i="6"/>
  <c r="B148" i="6"/>
  <c r="Z148" i="6" s="1"/>
  <c r="Z147" i="6"/>
  <c r="H147" i="6"/>
  <c r="B147" i="6"/>
  <c r="H146" i="6"/>
  <c r="B146" i="6"/>
  <c r="Z146" i="6" s="1"/>
  <c r="H145" i="6"/>
  <c r="B145" i="6"/>
  <c r="Z145" i="6" s="1"/>
  <c r="H144" i="6"/>
  <c r="B144" i="6"/>
  <c r="Z144" i="6" s="1"/>
  <c r="H143" i="6"/>
  <c r="B143" i="6"/>
  <c r="Z143" i="6" s="1"/>
  <c r="Z142" i="6"/>
  <c r="H142" i="6"/>
  <c r="B142" i="6"/>
  <c r="Z141" i="6"/>
  <c r="H141" i="6"/>
  <c r="B141" i="6"/>
  <c r="Z140" i="6"/>
  <c r="H140" i="6"/>
  <c r="B140" i="6"/>
  <c r="Z139" i="6"/>
  <c r="H139" i="6"/>
  <c r="B139" i="6"/>
  <c r="H138" i="6"/>
  <c r="B138" i="6"/>
  <c r="Z138" i="6" s="1"/>
  <c r="H137" i="6"/>
  <c r="B137" i="6"/>
  <c r="Z137" i="6" s="1"/>
  <c r="Z136" i="6"/>
  <c r="H136" i="6"/>
  <c r="B136" i="6"/>
  <c r="Z135" i="6"/>
  <c r="H135" i="6"/>
  <c r="B135" i="6"/>
  <c r="H134" i="6"/>
  <c r="B134" i="6"/>
  <c r="Z134" i="6" s="1"/>
  <c r="H133" i="6"/>
  <c r="B133" i="6"/>
  <c r="Z133" i="6" s="1"/>
  <c r="Z132" i="6"/>
  <c r="H132" i="6"/>
  <c r="B132" i="6"/>
  <c r="H131" i="6"/>
  <c r="B131" i="6"/>
  <c r="Z131" i="6" s="1"/>
  <c r="H130" i="6"/>
  <c r="B130" i="6"/>
  <c r="Z130" i="6" s="1"/>
  <c r="H129" i="6"/>
  <c r="B129" i="6"/>
  <c r="Z129" i="6" s="1"/>
  <c r="Z128" i="6"/>
  <c r="H128" i="6"/>
  <c r="B128" i="6"/>
  <c r="H127" i="6"/>
  <c r="B127" i="6"/>
  <c r="Z127" i="6" s="1"/>
  <c r="H126" i="6"/>
  <c r="B126" i="6"/>
  <c r="Z126" i="6" s="1"/>
  <c r="Z125" i="6"/>
  <c r="H125" i="6"/>
  <c r="B125" i="6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Z120" i="6"/>
  <c r="H120" i="6"/>
  <c r="B120" i="6"/>
  <c r="H119" i="6"/>
  <c r="B119" i="6"/>
  <c r="Z119" i="6" s="1"/>
  <c r="H118" i="6"/>
  <c r="B118" i="6"/>
  <c r="Z118" i="6" s="1"/>
  <c r="Z117" i="6"/>
  <c r="H117" i="6"/>
  <c r="B117" i="6"/>
  <c r="H116" i="6"/>
  <c r="B116" i="6"/>
  <c r="Z116" i="6" s="1"/>
  <c r="H115" i="6"/>
  <c r="B115" i="6"/>
  <c r="Z115" i="6" s="1"/>
  <c r="Z114" i="6"/>
  <c r="H114" i="6"/>
  <c r="B114" i="6"/>
  <c r="H113" i="6"/>
  <c r="B113" i="6"/>
  <c r="Z113" i="6" s="1"/>
  <c r="H112" i="6"/>
  <c r="B112" i="6"/>
  <c r="Z112" i="6" s="1"/>
  <c r="Z111" i="6"/>
  <c r="H111" i="6"/>
  <c r="B111" i="6"/>
  <c r="Z110" i="6"/>
  <c r="H110" i="6"/>
  <c r="B110" i="6"/>
  <c r="H109" i="6"/>
  <c r="B109" i="6"/>
  <c r="Z109" i="6" s="1"/>
  <c r="H108" i="6"/>
  <c r="B108" i="6"/>
  <c r="Z108" i="6" s="1"/>
  <c r="Z107" i="6"/>
  <c r="H107" i="6"/>
  <c r="B107" i="6"/>
  <c r="H106" i="6"/>
  <c r="B106" i="6"/>
  <c r="Z106" i="6" s="1"/>
  <c r="H105" i="6"/>
  <c r="B105" i="6"/>
  <c r="Z105" i="6" s="1"/>
  <c r="H104" i="6"/>
  <c r="B104" i="6"/>
  <c r="Z104" i="6" s="1"/>
  <c r="Z103" i="6"/>
  <c r="H103" i="6"/>
  <c r="B103" i="6"/>
  <c r="H102" i="6"/>
  <c r="B102" i="6"/>
  <c r="Z102" i="6" s="1"/>
  <c r="H101" i="6"/>
  <c r="B101" i="6"/>
  <c r="Z101" i="6" s="1"/>
  <c r="Z100" i="6"/>
  <c r="H100" i="6"/>
  <c r="B100" i="6"/>
  <c r="H99" i="6"/>
  <c r="B99" i="6"/>
  <c r="Z99" i="6" s="1"/>
  <c r="Z98" i="6"/>
  <c r="H98" i="6"/>
  <c r="B98" i="6"/>
  <c r="H97" i="6"/>
  <c r="B97" i="6"/>
  <c r="Z97" i="6" s="1"/>
  <c r="H96" i="6"/>
  <c r="B96" i="6"/>
  <c r="Z96" i="6" s="1"/>
  <c r="H95" i="6"/>
  <c r="B95" i="6"/>
  <c r="Z95" i="6" s="1"/>
  <c r="Z94" i="6"/>
  <c r="H94" i="6"/>
  <c r="B94" i="6"/>
  <c r="H93" i="6"/>
  <c r="B93" i="6"/>
  <c r="Z93" i="6" s="1"/>
  <c r="H92" i="6"/>
  <c r="B92" i="6"/>
  <c r="Z92" i="6" s="1"/>
  <c r="H91" i="6"/>
  <c r="B91" i="6"/>
  <c r="Z91" i="6" s="1"/>
  <c r="Z90" i="6"/>
  <c r="H90" i="6"/>
  <c r="B90" i="6"/>
  <c r="H89" i="6"/>
  <c r="B89" i="6"/>
  <c r="Z89" i="6" s="1"/>
  <c r="H88" i="6"/>
  <c r="B88" i="6"/>
  <c r="Z88" i="6" s="1"/>
  <c r="H87" i="6"/>
  <c r="B87" i="6"/>
  <c r="Z87" i="6" s="1"/>
  <c r="Z86" i="6"/>
  <c r="H86" i="6"/>
  <c r="B86" i="6"/>
  <c r="H85" i="6"/>
  <c r="B85" i="6"/>
  <c r="Z85" i="6" s="1"/>
  <c r="Z84" i="6"/>
  <c r="H84" i="6"/>
  <c r="B84" i="6"/>
  <c r="H83" i="6"/>
  <c r="B83" i="6"/>
  <c r="Z83" i="6" s="1"/>
  <c r="Z82" i="6"/>
  <c r="H82" i="6"/>
  <c r="B82" i="6"/>
  <c r="H81" i="6"/>
  <c r="B81" i="6"/>
  <c r="Z81" i="6" s="1"/>
  <c r="H80" i="6"/>
  <c r="B80" i="6"/>
  <c r="Z80" i="6" s="1"/>
  <c r="H79" i="6"/>
  <c r="B79" i="6"/>
  <c r="Z79" i="6" s="1"/>
  <c r="Z78" i="6"/>
  <c r="H78" i="6"/>
  <c r="B78" i="6"/>
  <c r="Z77" i="6"/>
  <c r="H77" i="6"/>
  <c r="B77" i="6"/>
  <c r="H76" i="6"/>
  <c r="B76" i="6"/>
  <c r="Z76" i="6" s="1"/>
  <c r="H75" i="6"/>
  <c r="B75" i="6"/>
  <c r="Z75" i="6" s="1"/>
  <c r="Z74" i="6"/>
  <c r="H74" i="6"/>
  <c r="B74" i="6"/>
  <c r="H73" i="6"/>
  <c r="B73" i="6"/>
  <c r="Z73" i="6" s="1"/>
  <c r="H72" i="6"/>
  <c r="B72" i="6"/>
  <c r="Z72" i="6" s="1"/>
  <c r="H71" i="6"/>
  <c r="B71" i="6"/>
  <c r="Z71" i="6" s="1"/>
  <c r="H70" i="6"/>
  <c r="B70" i="6"/>
  <c r="Z70" i="6" s="1"/>
  <c r="H69" i="6"/>
  <c r="B69" i="6"/>
  <c r="Z69" i="6" s="1"/>
  <c r="H68" i="6"/>
  <c r="B68" i="6"/>
  <c r="Z68" i="6" s="1"/>
  <c r="Z67" i="6"/>
  <c r="H67" i="6"/>
  <c r="B67" i="6"/>
  <c r="H66" i="6"/>
  <c r="B66" i="6"/>
  <c r="Z66" i="6" s="1"/>
  <c r="Z65" i="6"/>
  <c r="H65" i="6"/>
  <c r="B65" i="6"/>
  <c r="H64" i="6"/>
  <c r="B64" i="6"/>
  <c r="Z64" i="6" s="1"/>
  <c r="H63" i="6"/>
  <c r="B63" i="6"/>
  <c r="Z63" i="6" s="1"/>
  <c r="Z62" i="6"/>
  <c r="H62" i="6"/>
  <c r="B62" i="6"/>
  <c r="Z61" i="6"/>
  <c r="H61" i="6"/>
  <c r="B61" i="6"/>
  <c r="H60" i="6"/>
  <c r="B60" i="6"/>
  <c r="Z60" i="6" s="1"/>
  <c r="Z59" i="6"/>
  <c r="H59" i="6"/>
  <c r="B59" i="6"/>
  <c r="Z58" i="6"/>
  <c r="H58" i="6"/>
  <c r="B58" i="6"/>
  <c r="Z57" i="6"/>
  <c r="H57" i="6"/>
  <c r="B57" i="6"/>
  <c r="H56" i="6"/>
  <c r="B56" i="6"/>
  <c r="Z56" i="6" s="1"/>
  <c r="H55" i="6"/>
  <c r="B55" i="6"/>
  <c r="Z55" i="6" s="1"/>
  <c r="H54" i="6"/>
  <c r="B54" i="6"/>
  <c r="Z54" i="6" s="1"/>
  <c r="Z53" i="6"/>
  <c r="H53" i="6"/>
  <c r="B53" i="6"/>
  <c r="Z52" i="6"/>
  <c r="H52" i="6"/>
  <c r="B52" i="6"/>
  <c r="H51" i="6"/>
  <c r="B51" i="6"/>
  <c r="Z51" i="6" s="1"/>
  <c r="Z50" i="6"/>
  <c r="H50" i="6"/>
  <c r="B50" i="6"/>
  <c r="H49" i="6"/>
  <c r="B49" i="6"/>
  <c r="Z49" i="6" s="1"/>
  <c r="H48" i="6"/>
  <c r="B48" i="6"/>
  <c r="Z48" i="6" s="1"/>
  <c r="Z47" i="6"/>
  <c r="H47" i="6"/>
  <c r="B47" i="6"/>
  <c r="Z46" i="6"/>
  <c r="H46" i="6"/>
  <c r="B46" i="6"/>
  <c r="Z45" i="6"/>
  <c r="H45" i="6"/>
  <c r="B45" i="6"/>
  <c r="H44" i="6"/>
  <c r="B44" i="6"/>
  <c r="Z44" i="6" s="1"/>
  <c r="Z43" i="6"/>
  <c r="H43" i="6"/>
  <c r="B43" i="6"/>
  <c r="Z42" i="6"/>
  <c r="H42" i="6"/>
  <c r="B42" i="6"/>
  <c r="H41" i="6"/>
  <c r="B41" i="6"/>
  <c r="Z41" i="6" s="1"/>
  <c r="H40" i="6"/>
  <c r="B40" i="6"/>
  <c r="Z40" i="6" s="1"/>
  <c r="H39" i="6"/>
  <c r="B39" i="6"/>
  <c r="Z39" i="6" s="1"/>
  <c r="Z38" i="6"/>
  <c r="H38" i="6"/>
  <c r="B38" i="6"/>
  <c r="Z37" i="6"/>
  <c r="H37" i="6"/>
  <c r="B37" i="6"/>
  <c r="Z36" i="6"/>
  <c r="H36" i="6"/>
  <c r="B36" i="6"/>
  <c r="Z35" i="6"/>
  <c r="H35" i="6"/>
  <c r="B35" i="6"/>
  <c r="H34" i="6"/>
  <c r="B34" i="6"/>
  <c r="Z34" i="6" s="1"/>
  <c r="H33" i="6"/>
  <c r="B33" i="6"/>
  <c r="Z33" i="6" s="1"/>
  <c r="H32" i="6"/>
  <c r="B32" i="6"/>
  <c r="Z32" i="6" s="1"/>
  <c r="H31" i="6"/>
  <c r="B31" i="6"/>
  <c r="Z31" i="6" s="1"/>
  <c r="H30" i="6"/>
  <c r="B30" i="6"/>
  <c r="Z30" i="6" s="1"/>
  <c r="Z29" i="6"/>
  <c r="N29" i="6"/>
  <c r="H29" i="6"/>
  <c r="B29" i="6"/>
  <c r="N28" i="6"/>
  <c r="H28" i="6"/>
  <c r="B28" i="6"/>
  <c r="Z28" i="6" s="1"/>
  <c r="N27" i="6"/>
  <c r="AC28" i="6" s="1"/>
  <c r="H27" i="6"/>
  <c r="B27" i="6"/>
  <c r="Z27" i="6" s="1"/>
  <c r="N26" i="6"/>
  <c r="H26" i="6"/>
  <c r="B26" i="6"/>
  <c r="Z26" i="6" s="1"/>
  <c r="Z25" i="6"/>
  <c r="N25" i="6"/>
  <c r="H25" i="6"/>
  <c r="B25" i="6"/>
  <c r="Z24" i="6"/>
  <c r="P24" i="6"/>
  <c r="N24" i="6"/>
  <c r="H24" i="6"/>
  <c r="B24" i="6"/>
  <c r="P23" i="6"/>
  <c r="N23" i="6"/>
  <c r="H23" i="6"/>
  <c r="B23" i="6"/>
  <c r="Z23" i="6" s="1"/>
  <c r="P22" i="6"/>
  <c r="N22" i="6"/>
  <c r="H22" i="6"/>
  <c r="B22" i="6"/>
  <c r="Z22" i="6" s="1"/>
  <c r="P21" i="6"/>
  <c r="Y22" i="6" s="1"/>
  <c r="N21" i="6"/>
  <c r="H21" i="6"/>
  <c r="B21" i="6"/>
  <c r="Z21" i="6" s="1"/>
  <c r="AB20" i="6"/>
  <c r="AA20" i="6"/>
  <c r="U20" i="6"/>
  <c r="S20" i="6"/>
  <c r="P20" i="6"/>
  <c r="N20" i="6"/>
  <c r="AC21" i="6" s="1"/>
  <c r="H20" i="6"/>
  <c r="B20" i="6"/>
  <c r="Z20" i="6" s="1"/>
  <c r="U19" i="6"/>
  <c r="S19" i="6"/>
  <c r="P19" i="6"/>
  <c r="N19" i="6"/>
  <c r="H19" i="6"/>
  <c r="B19" i="6"/>
  <c r="Z19" i="6" s="1"/>
  <c r="U18" i="6"/>
  <c r="W19" i="6" s="1"/>
  <c r="S18" i="6"/>
  <c r="P18" i="6"/>
  <c r="N18" i="6"/>
  <c r="H18" i="6"/>
  <c r="B18" i="6"/>
  <c r="Z18" i="6" s="1"/>
  <c r="Z17" i="6"/>
  <c r="U17" i="6"/>
  <c r="S17" i="6"/>
  <c r="P17" i="6"/>
  <c r="N17" i="6"/>
  <c r="AC18" i="6" s="1"/>
  <c r="H17" i="6"/>
  <c r="B17" i="6"/>
  <c r="Y16" i="6"/>
  <c r="U16" i="6"/>
  <c r="S16" i="6"/>
  <c r="P16" i="6"/>
  <c r="N16" i="6"/>
  <c r="AB16" i="6" s="1"/>
  <c r="H16" i="6"/>
  <c r="B16" i="6"/>
  <c r="Z16" i="6" s="1"/>
  <c r="AC15" i="6"/>
  <c r="AB15" i="6"/>
  <c r="AA15" i="6"/>
  <c r="Z15" i="6"/>
  <c r="Y15" i="6"/>
  <c r="U15" i="6"/>
  <c r="W16" i="6" s="1"/>
  <c r="S15" i="6"/>
  <c r="AA16" i="6" s="1"/>
  <c r="P15" i="6"/>
  <c r="N15" i="6"/>
  <c r="H15" i="6"/>
  <c r="B15" i="6"/>
  <c r="U14" i="6"/>
  <c r="W15" i="6" s="1"/>
  <c r="S14" i="6"/>
  <c r="P14" i="6"/>
  <c r="N14" i="6"/>
  <c r="H14" i="6"/>
  <c r="B14" i="6"/>
  <c r="Z14" i="6" s="1"/>
  <c r="U13" i="6"/>
  <c r="W13" i="6" s="1"/>
  <c r="S13" i="6"/>
  <c r="P13" i="6"/>
  <c r="N13" i="6"/>
  <c r="H13" i="6"/>
  <c r="B13" i="6"/>
  <c r="Z13" i="6" s="1"/>
  <c r="Z12" i="6"/>
  <c r="U12" i="6"/>
  <c r="S12" i="6"/>
  <c r="P12" i="6"/>
  <c r="N12" i="6"/>
  <c r="H12" i="6"/>
  <c r="B12" i="6"/>
  <c r="AA11" i="6"/>
  <c r="U11" i="6"/>
  <c r="W12" i="6" s="1"/>
  <c r="S11" i="6"/>
  <c r="P11" i="6"/>
  <c r="Y12" i="6" s="1"/>
  <c r="N11" i="6"/>
  <c r="AC12" i="6" s="1"/>
  <c r="H11" i="6"/>
  <c r="B11" i="6"/>
  <c r="Z11" i="6" s="1"/>
  <c r="U10" i="6"/>
  <c r="S10" i="6"/>
  <c r="P10" i="6"/>
  <c r="N10" i="6"/>
  <c r="AC10" i="6" s="1"/>
  <c r="H10" i="6"/>
  <c r="B10" i="6"/>
  <c r="Z10" i="6" s="1"/>
  <c r="U9" i="6"/>
  <c r="S9" i="6"/>
  <c r="P9" i="6"/>
  <c r="N9" i="6"/>
  <c r="H9" i="6"/>
  <c r="B9" i="6"/>
  <c r="Z9" i="6" s="1"/>
  <c r="U8" i="6"/>
  <c r="W9" i="6" s="1"/>
  <c r="S8" i="6"/>
  <c r="AA9" i="6" s="1"/>
  <c r="P8" i="6"/>
  <c r="Y8" i="6" s="1"/>
  <c r="N8" i="6"/>
  <c r="AC9" i="6" s="1"/>
  <c r="H8" i="6"/>
  <c r="B8" i="6"/>
  <c r="Z8" i="6" s="1"/>
  <c r="Y7" i="6"/>
  <c r="U7" i="6"/>
  <c r="S7" i="6"/>
  <c r="AA7" i="6" s="1"/>
  <c r="P7" i="6"/>
  <c r="N7" i="6"/>
  <c r="H7" i="6"/>
  <c r="B7" i="6"/>
  <c r="Z7" i="6" s="1"/>
  <c r="Z6" i="6"/>
  <c r="U6" i="6"/>
  <c r="W7" i="6" s="1"/>
  <c r="S6" i="6"/>
  <c r="P6" i="6"/>
  <c r="N6" i="6"/>
  <c r="H6" i="6"/>
  <c r="B6" i="6"/>
  <c r="U5" i="6"/>
  <c r="S5" i="6"/>
  <c r="AA6" i="6" s="1"/>
  <c r="P5" i="6"/>
  <c r="X5" i="6" s="1"/>
  <c r="N5" i="6"/>
  <c r="H5" i="6"/>
  <c r="B5" i="6"/>
  <c r="Z5" i="6" s="1"/>
  <c r="U4" i="6"/>
  <c r="S4" i="6"/>
  <c r="P4" i="6"/>
  <c r="N4" i="6"/>
  <c r="H4" i="6"/>
  <c r="B4" i="6"/>
  <c r="Z4" i="6" s="1"/>
  <c r="Z3" i="6"/>
  <c r="M3" i="2"/>
  <c r="G21" i="1"/>
  <c r="F21" i="1"/>
  <c r="N15" i="9" l="1"/>
  <c r="N28" i="9"/>
  <c r="N67" i="9"/>
  <c r="N54" i="9"/>
  <c r="N30" i="9"/>
  <c r="N33" i="9"/>
  <c r="N52" i="9"/>
  <c r="N29" i="9"/>
  <c r="N9" i="9"/>
  <c r="N51" i="9"/>
  <c r="N31" i="9"/>
  <c r="N14" i="9"/>
  <c r="N53" i="9"/>
  <c r="N12" i="9"/>
  <c r="N49" i="9"/>
  <c r="N48" i="9"/>
  <c r="N47" i="9"/>
  <c r="N27" i="9"/>
  <c r="AA14" i="6"/>
  <c r="N66" i="9"/>
  <c r="N46" i="9"/>
  <c r="N26" i="9"/>
  <c r="AC16" i="6"/>
  <c r="N45" i="9"/>
  <c r="N64" i="9"/>
  <c r="N44" i="9"/>
  <c r="N24" i="9"/>
  <c r="N50" i="9"/>
  <c r="AB14" i="6"/>
  <c r="Y14" i="6"/>
  <c r="AA19" i="6"/>
  <c r="AB11" i="6"/>
  <c r="N65" i="9"/>
  <c r="N25" i="9"/>
  <c r="Y9" i="6"/>
  <c r="N63" i="9"/>
  <c r="N43" i="9"/>
  <c r="N23" i="9"/>
  <c r="N13" i="9"/>
  <c r="N10" i="9"/>
  <c r="N34" i="9"/>
  <c r="N32" i="9"/>
  <c r="N8" i="9"/>
  <c r="W10" i="6"/>
  <c r="AA13" i="6"/>
  <c r="N61" i="9"/>
  <c r="N41" i="9"/>
  <c r="N21" i="9"/>
  <c r="W18" i="6"/>
  <c r="N59" i="9"/>
  <c r="N39" i="9"/>
  <c r="N19" i="9"/>
  <c r="N42" i="9"/>
  <c r="N20" i="9"/>
  <c r="N58" i="9"/>
  <c r="N38" i="9"/>
  <c r="N18" i="9"/>
  <c r="N11" i="9"/>
  <c r="N22" i="9"/>
  <c r="N57" i="9"/>
  <c r="N37" i="9"/>
  <c r="N17" i="9"/>
  <c r="X10" i="6"/>
  <c r="N56" i="9"/>
  <c r="N36" i="9"/>
  <c r="N16" i="9"/>
  <c r="Y21" i="6"/>
  <c r="N62" i="9"/>
  <c r="N60" i="9"/>
  <c r="N40" i="9"/>
  <c r="AC22" i="6"/>
  <c r="N55" i="9"/>
  <c r="N35" i="9"/>
  <c r="BU8386" i="10"/>
  <c r="BU6668" i="10"/>
  <c r="BU6978" i="10"/>
  <c r="BU7858" i="10"/>
  <c r="BU7868" i="10"/>
  <c r="BU7878" i="10"/>
  <c r="BU8018" i="10"/>
  <c r="BU8278" i="10"/>
  <c r="BU6688" i="10"/>
  <c r="BU6988" i="10"/>
  <c r="BU7598" i="10"/>
  <c r="BU7638" i="10"/>
  <c r="BU7908" i="10"/>
  <c r="BU1178" i="10"/>
  <c r="BU1248" i="10"/>
  <c r="BU1298" i="10"/>
  <c r="BU1308" i="10"/>
  <c r="BU1438" i="10"/>
  <c r="BU1488" i="10"/>
  <c r="BU1588" i="10"/>
  <c r="BU1618" i="10"/>
  <c r="BV1938" i="10"/>
  <c r="BU1948" i="10"/>
  <c r="BU1958" i="10"/>
  <c r="BU2048" i="10"/>
  <c r="BU2498" i="10"/>
  <c r="BU2618" i="10"/>
  <c r="BV2658" i="10"/>
  <c r="BU2668" i="10"/>
  <c r="BU2828" i="10"/>
  <c r="BU2918" i="10"/>
  <c r="BU2968" i="10"/>
  <c r="BU3718" i="10"/>
  <c r="BU3748" i="10"/>
  <c r="BU3758" i="10"/>
  <c r="BU3868" i="10"/>
  <c r="BU3888" i="10"/>
  <c r="BU4588" i="10"/>
  <c r="BU4598" i="10"/>
  <c r="BU4688" i="10"/>
  <c r="BU4698" i="10"/>
  <c r="BU4748" i="10"/>
  <c r="BU4828" i="10"/>
  <c r="BU5458" i="10"/>
  <c r="BU6188" i="10"/>
  <c r="BU6198" i="10"/>
  <c r="BU6218" i="10"/>
  <c r="BU6288" i="10"/>
  <c r="BU7048" i="10"/>
  <c r="BV7228" i="10"/>
  <c r="BU7528" i="10"/>
  <c r="BU7558" i="10"/>
  <c r="BU7658" i="10"/>
  <c r="BV7748" i="10"/>
  <c r="BU7968" i="10"/>
  <c r="BV9168" i="10"/>
  <c r="BV9288" i="10"/>
  <c r="BV9298" i="10"/>
  <c r="BU9508" i="10"/>
  <c r="BU9538" i="10"/>
  <c r="BU9608" i="10"/>
  <c r="BU9648" i="10"/>
  <c r="BU9678" i="10"/>
  <c r="BU9758" i="10"/>
  <c r="BV9808" i="10"/>
  <c r="BU9838" i="10"/>
  <c r="BU9848" i="10"/>
  <c r="BU9998" i="10"/>
  <c r="BU6007" i="10"/>
  <c r="BU6217" i="10"/>
  <c r="BU6347" i="10"/>
  <c r="BU6357" i="10"/>
  <c r="BU6427" i="10"/>
  <c r="BU6447" i="10"/>
  <c r="BU6547" i="10"/>
  <c r="BU6697" i="10"/>
  <c r="BU7087" i="10"/>
  <c r="BU7127" i="10"/>
  <c r="BU7247" i="10"/>
  <c r="BV7527" i="10"/>
  <c r="BU7947" i="10"/>
  <c r="BU7967" i="10"/>
  <c r="BV1339" i="10"/>
  <c r="BU1349" i="10"/>
  <c r="BU1359" i="10"/>
  <c r="BU1399" i="10"/>
  <c r="BU1409" i="10"/>
  <c r="BU1429" i="10"/>
  <c r="BU1459" i="10"/>
  <c r="BU1619" i="10"/>
  <c r="BU1639" i="10"/>
  <c r="BU1649" i="10"/>
  <c r="BV1669" i="10"/>
  <c r="BU1689" i="10"/>
  <c r="BU1819" i="10"/>
  <c r="BU1829" i="10"/>
  <c r="BU1839" i="10"/>
  <c r="BV1869" i="10"/>
  <c r="BU2459" i="10"/>
  <c r="BU2529" i="10"/>
  <c r="BV2859" i="10"/>
  <c r="BU3079" i="10"/>
  <c r="BU3399" i="10"/>
  <c r="BU3519" i="10"/>
  <c r="BU3549" i="10"/>
  <c r="BU3559" i="10"/>
  <c r="BU3579" i="10"/>
  <c r="BU3589" i="10"/>
  <c r="BU3609" i="10"/>
  <c r="BU4999" i="10"/>
  <c r="BU5059" i="10"/>
  <c r="BV5079" i="10"/>
  <c r="BU5089" i="10"/>
  <c r="BV5099" i="10"/>
  <c r="BU5169" i="10"/>
  <c r="BU5199" i="10"/>
  <c r="BU5299" i="10"/>
  <c r="BU6929" i="10"/>
  <c r="BU6959" i="10"/>
  <c r="BU6969" i="10"/>
  <c r="BV6999" i="10"/>
  <c r="BU8249" i="10"/>
  <c r="BU8329" i="10"/>
  <c r="BU8339" i="10"/>
  <c r="BU8860" i="10"/>
  <c r="BU8870" i="10"/>
  <c r="BU8880" i="10"/>
  <c r="BU9010" i="10"/>
  <c r="BU9600" i="10"/>
  <c r="BU9660" i="10"/>
  <c r="BU9690" i="10"/>
  <c r="BV9700" i="10"/>
  <c r="BU9710" i="10"/>
  <c r="BU9800" i="10"/>
  <c r="BU9900" i="10"/>
  <c r="BU9990" i="10"/>
  <c r="BU10000" i="10"/>
  <c r="BU8590" i="10"/>
  <c r="BU8630" i="10"/>
  <c r="BU9390" i="10"/>
  <c r="BU9" i="10"/>
  <c r="BU39" i="10"/>
  <c r="BU59" i="10"/>
  <c r="BU69" i="10"/>
  <c r="BV79" i="10"/>
  <c r="BU99" i="10"/>
  <c r="BU129" i="10"/>
  <c r="BU139" i="10"/>
  <c r="BU169" i="10"/>
  <c r="BV219" i="10"/>
  <c r="BV239" i="10"/>
  <c r="BU249" i="10"/>
  <c r="BU259" i="10"/>
  <c r="BU269" i="10"/>
  <c r="BV319" i="10"/>
  <c r="BU409" i="10"/>
  <c r="BV439" i="10"/>
  <c r="BV739" i="10"/>
  <c r="BU769" i="10"/>
  <c r="BU819" i="10"/>
  <c r="BU859" i="10"/>
  <c r="BU889" i="10"/>
  <c r="BU939" i="10"/>
  <c r="BU949" i="10"/>
  <c r="BU959" i="10"/>
  <c r="BU979" i="10"/>
  <c r="BV1039" i="10"/>
  <c r="BV1129" i="10"/>
  <c r="BU1219" i="10"/>
  <c r="BU1249" i="10"/>
  <c r="BU1259" i="10"/>
  <c r="BU8347" i="10"/>
  <c r="BU8500" i="10"/>
  <c r="BU9200" i="10"/>
  <c r="BU4461" i="10"/>
  <c r="BU4501" i="10"/>
  <c r="BV5181" i="10"/>
  <c r="BV9210" i="10"/>
  <c r="BU5291" i="10"/>
  <c r="BU5301" i="10"/>
  <c r="BU5401" i="10"/>
  <c r="BU8550" i="10"/>
  <c r="BU8650" i="10"/>
  <c r="BU9470" i="10"/>
  <c r="BU1928" i="10"/>
  <c r="BU5600" i="10"/>
  <c r="BU5750" i="10"/>
  <c r="BV5770" i="10"/>
  <c r="BU6000" i="10"/>
  <c r="BU6030" i="10"/>
  <c r="BU6060" i="10"/>
  <c r="BV6070" i="10"/>
  <c r="BU6310" i="10"/>
  <c r="BU9544" i="10"/>
  <c r="BV9564" i="10"/>
  <c r="BU9594" i="10"/>
  <c r="BU9704" i="10"/>
  <c r="BU9754" i="10"/>
  <c r="BU9784" i="10"/>
  <c r="BU9874" i="10"/>
  <c r="BU9894" i="10"/>
  <c r="BU9934" i="10"/>
  <c r="BU9944" i="10"/>
  <c r="BU9974" i="10"/>
  <c r="BU10004" i="10"/>
  <c r="BV4984" i="10"/>
  <c r="BV5114" i="10"/>
  <c r="BU5144" i="10"/>
  <c r="BV5154" i="10"/>
  <c r="BV7334" i="10"/>
  <c r="BU7354" i="10"/>
  <c r="BV7364" i="10"/>
  <c r="BU7564" i="10"/>
  <c r="BU7654" i="10"/>
  <c r="BU7664" i="10"/>
  <c r="BU7804" i="10"/>
  <c r="BU9604" i="10"/>
  <c r="BU9614" i="10"/>
  <c r="BU9654" i="10"/>
  <c r="BU9804" i="10"/>
  <c r="BU8539" i="10"/>
  <c r="BU8619" i="10"/>
  <c r="BU8789" i="10"/>
  <c r="BU8929" i="10"/>
  <c r="BU8949" i="10"/>
  <c r="BU8979" i="10"/>
  <c r="BU9059" i="10"/>
  <c r="BU9249" i="10"/>
  <c r="BU9279" i="10"/>
  <c r="BU9299" i="10"/>
  <c r="BU9419" i="10"/>
  <c r="BV9469" i="10"/>
  <c r="BU9529" i="10"/>
  <c r="BV9569" i="10"/>
  <c r="BU9619" i="10"/>
  <c r="BU9669" i="10"/>
  <c r="BU9679" i="10"/>
  <c r="BU9709" i="10"/>
  <c r="BU9789" i="10"/>
  <c r="BU9799" i="10"/>
  <c r="BU9869" i="10"/>
  <c r="BU9979" i="10"/>
  <c r="BU7094" i="10"/>
  <c r="BU8534" i="10"/>
  <c r="BU8564" i="10"/>
  <c r="BU8644" i="10"/>
  <c r="BU8704" i="10"/>
  <c r="BU8914" i="10"/>
  <c r="BU9054" i="10"/>
  <c r="BU9114" i="10"/>
  <c r="BU9124" i="10"/>
  <c r="BU9154" i="10"/>
  <c r="BU9254" i="10"/>
  <c r="BV9264" i="10"/>
  <c r="BU8392" i="10"/>
  <c r="BU8642" i="10"/>
  <c r="BU8832" i="10"/>
  <c r="BU8872" i="10"/>
  <c r="BU8892" i="10"/>
  <c r="BU9082" i="10"/>
  <c r="BU9092" i="10"/>
  <c r="BU9122" i="10"/>
  <c r="BU9182" i="10"/>
  <c r="BU9372" i="10"/>
  <c r="BU9902" i="10"/>
  <c r="BU9922" i="10"/>
  <c r="BU9952" i="10"/>
  <c r="BU9962" i="10"/>
  <c r="BU10002" i="10"/>
  <c r="BU5174" i="10"/>
  <c r="BU5284" i="10"/>
  <c r="BU5434" i="10"/>
  <c r="BU5474" i="10"/>
  <c r="BU5654" i="10"/>
  <c r="BV7524" i="10"/>
  <c r="BV5465" i="10"/>
  <c r="BV5485" i="10"/>
  <c r="BV5665" i="10"/>
  <c r="BV6105" i="10"/>
  <c r="BV6155" i="10"/>
  <c r="BU9891" i="10"/>
  <c r="BU9951" i="10"/>
  <c r="BU9961" i="10"/>
  <c r="BU9971" i="10"/>
  <c r="BU9991" i="10"/>
  <c r="BU10001" i="10"/>
  <c r="BU9945" i="10"/>
  <c r="BU8614" i="10"/>
  <c r="BU106" i="10"/>
  <c r="BU186" i="10"/>
  <c r="BU216" i="10"/>
  <c r="BU326" i="10"/>
  <c r="BU356" i="10"/>
  <c r="BU386" i="10"/>
  <c r="BU1566" i="10"/>
  <c r="BU1576" i="10"/>
  <c r="BU1806" i="10"/>
  <c r="BU1836" i="10"/>
  <c r="BU1876" i="10"/>
  <c r="BU2576" i="10"/>
  <c r="BU2636" i="10"/>
  <c r="BU2686" i="10"/>
  <c r="BU2766" i="10"/>
  <c r="BV3006" i="10"/>
  <c r="BU3066" i="10"/>
  <c r="BU3116" i="10"/>
  <c r="BV3256" i="10"/>
  <c r="BU3456" i="10"/>
  <c r="BU3466" i="10"/>
  <c r="BU3696" i="10"/>
  <c r="BU3716" i="10"/>
  <c r="BU3726" i="10"/>
  <c r="BV3736" i="10"/>
  <c r="BU3976" i="10"/>
  <c r="BU3986" i="10"/>
  <c r="BV7203" i="10"/>
  <c r="BV7213" i="10"/>
  <c r="BU9391" i="10"/>
  <c r="BV4302" i="10"/>
  <c r="BU4482" i="10"/>
  <c r="BU123" i="10"/>
  <c r="BV153" i="10"/>
  <c r="BV313" i="10"/>
  <c r="BU323" i="10"/>
  <c r="BU473" i="10"/>
  <c r="BU513" i="10"/>
  <c r="BV523" i="10"/>
  <c r="BV573" i="10"/>
  <c r="BU613" i="10"/>
  <c r="BU633" i="10"/>
  <c r="BV653" i="10"/>
  <c r="BU1013" i="10"/>
  <c r="BU1023" i="10"/>
  <c r="BV1103" i="10"/>
  <c r="BV1183" i="10"/>
  <c r="BU1193" i="10"/>
  <c r="BU1213" i="10"/>
  <c r="BU1223" i="10"/>
  <c r="BU1373" i="10"/>
  <c r="BU1433" i="10"/>
  <c r="BU3073" i="10"/>
  <c r="BV3133" i="10"/>
  <c r="BU3933" i="10"/>
  <c r="BU3963" i="10"/>
  <c r="BU4043" i="10"/>
  <c r="BU4193" i="10"/>
  <c r="BU4223" i="10"/>
  <c r="BU4253" i="10"/>
  <c r="BU5693" i="10"/>
  <c r="BV5923" i="10"/>
  <c r="BU5983" i="10"/>
  <c r="BU5993" i="10"/>
  <c r="BV6043" i="10"/>
  <c r="BU7493" i="10"/>
  <c r="BU7503" i="10"/>
  <c r="BV7513" i="10"/>
  <c r="BU7533" i="10"/>
  <c r="BU8283" i="10"/>
  <c r="BU4944" i="10"/>
  <c r="BU8344" i="10"/>
  <c r="BU8374" i="10"/>
  <c r="BV9163" i="10"/>
  <c r="BV9223" i="10"/>
  <c r="BU9243" i="10"/>
  <c r="BU9253" i="10"/>
  <c r="BU226" i="10"/>
  <c r="BV10005" i="10"/>
  <c r="BU8427" i="10"/>
  <c r="BU8477" i="10"/>
  <c r="BU8537" i="10"/>
  <c r="BU8587" i="10"/>
  <c r="BV8597" i="10"/>
  <c r="BU8677" i="10"/>
  <c r="BU8687" i="10"/>
  <c r="BU8817" i="10"/>
  <c r="BU8967" i="10"/>
  <c r="BU9207" i="10"/>
  <c r="BU9297" i="10"/>
  <c r="BU9607" i="10"/>
  <c r="BU9637" i="10"/>
  <c r="BU9677" i="10"/>
  <c r="BU9687" i="10"/>
  <c r="BU9747" i="10"/>
  <c r="BU9767" i="10"/>
  <c r="BU9797" i="10"/>
  <c r="BU9807" i="10"/>
  <c r="BU6350" i="10"/>
  <c r="BU6490" i="10"/>
  <c r="BU6560" i="10"/>
  <c r="BU6570" i="10"/>
  <c r="BU6650" i="10"/>
  <c r="BU6680" i="10"/>
  <c r="BU6760" i="10"/>
  <c r="BU7070" i="10"/>
  <c r="BU7240" i="10"/>
  <c r="BU7320" i="10"/>
  <c r="BV7330" i="10"/>
  <c r="BU7340" i="10"/>
  <c r="BU7370" i="10"/>
  <c r="BU7470" i="10"/>
  <c r="BU7480" i="10"/>
  <c r="BU7510" i="10"/>
  <c r="BU8050" i="10"/>
  <c r="BU8310" i="10"/>
  <c r="BU8330" i="10"/>
  <c r="BU8340" i="10"/>
  <c r="BU8350" i="10"/>
  <c r="BU8360" i="10"/>
  <c r="BU4641" i="10"/>
  <c r="BU5791" i="10"/>
  <c r="BU6131" i="10"/>
  <c r="BU6361" i="10"/>
  <c r="BV6391" i="10"/>
  <c r="BU6471" i="10"/>
  <c r="BU6541" i="10"/>
  <c r="BU6601" i="10"/>
  <c r="BU6611" i="10"/>
  <c r="BU6751" i="10"/>
  <c r="BU6771" i="10"/>
  <c r="BU6801" i="10"/>
  <c r="BU7221" i="10"/>
  <c r="BU7271" i="10"/>
  <c r="BU7371" i="10"/>
  <c r="BU7451" i="10"/>
  <c r="BU8001" i="10"/>
  <c r="BU8011" i="10"/>
  <c r="BU8051" i="10"/>
  <c r="BU4923" i="10"/>
  <c r="BU9095" i="10"/>
  <c r="BU9235" i="10"/>
  <c r="BU9285" i="10"/>
  <c r="BV9295" i="10"/>
  <c r="BU9455" i="10"/>
  <c r="BU9411" i="10"/>
  <c r="BV4502" i="10"/>
  <c r="BU1495" i="10"/>
  <c r="BU1525" i="10"/>
  <c r="BU1535" i="10"/>
  <c r="BV2085" i="10"/>
  <c r="BU2155" i="10"/>
  <c r="BU2165" i="10"/>
  <c r="BU2355" i="10"/>
  <c r="BV2545" i="10"/>
  <c r="BU3695" i="10"/>
  <c r="BU1056" i="10"/>
  <c r="BU1076" i="10"/>
  <c r="BU5676" i="10"/>
  <c r="BV6896" i="10"/>
  <c r="BU6906" i="10"/>
  <c r="BU6996" i="10"/>
  <c r="BU7976" i="10"/>
  <c r="BU2042" i="10"/>
  <c r="BU2082" i="10"/>
  <c r="BU2092" i="10"/>
  <c r="BU2112" i="10"/>
  <c r="BU2122" i="10"/>
  <c r="BU2172" i="10"/>
  <c r="BU2342" i="10"/>
  <c r="BU2352" i="10"/>
  <c r="BU2782" i="10"/>
  <c r="BU3182" i="10"/>
  <c r="BU3202" i="10"/>
  <c r="BU3222" i="10"/>
  <c r="BU3272" i="10"/>
  <c r="BU3422" i="10"/>
  <c r="BU3432" i="10"/>
  <c r="BU3522" i="10"/>
  <c r="BU3532" i="10"/>
  <c r="BU3542" i="10"/>
  <c r="BU3562" i="10"/>
  <c r="BU3602" i="10"/>
  <c r="BU4162" i="10"/>
  <c r="BV4452" i="10"/>
  <c r="BV4532" i="10"/>
  <c r="BV4542" i="10"/>
  <c r="BU4682" i="10"/>
  <c r="BV4742" i="10"/>
  <c r="BU4762" i="10"/>
  <c r="BU4772" i="10"/>
  <c r="BU4802" i="10"/>
  <c r="BU4812" i="10"/>
  <c r="BU4822" i="10"/>
  <c r="BU4852" i="10"/>
  <c r="BV4862" i="10"/>
  <c r="BV8012" i="10"/>
  <c r="BV8052" i="10"/>
  <c r="BU3753" i="10"/>
  <c r="BU9624" i="10"/>
  <c r="BU1615" i="10"/>
  <c r="BU2785" i="10"/>
  <c r="BU4065" i="10"/>
  <c r="BU4635" i="10"/>
  <c r="BU4785" i="10"/>
  <c r="BU4795" i="10"/>
  <c r="BU4855" i="10"/>
  <c r="BU4895" i="10"/>
  <c r="BU4937" i="10"/>
  <c r="BU136" i="10"/>
  <c r="BU236" i="10"/>
  <c r="BU2586" i="10"/>
  <c r="BU2596" i="10"/>
  <c r="BV2836" i="10"/>
  <c r="BU3476" i="10"/>
  <c r="BU3866" i="10"/>
  <c r="BU3996" i="10"/>
  <c r="BU4326" i="10"/>
  <c r="BU7106" i="10"/>
  <c r="BU8006" i="10"/>
  <c r="BU3028" i="10"/>
  <c r="BV4298" i="10"/>
  <c r="BU5478" i="10"/>
  <c r="BU5798" i="10"/>
  <c r="BV4699" i="10"/>
  <c r="BV3660" i="10"/>
  <c r="BV4090" i="10"/>
  <c r="BV5250" i="10"/>
  <c r="BU2911" i="10"/>
  <c r="BV2961" i="10"/>
  <c r="BV3021" i="10"/>
  <c r="BV3101" i="10"/>
  <c r="BU6002" i="10"/>
  <c r="BU6012" i="10"/>
  <c r="BU6022" i="10"/>
  <c r="BU6132" i="10"/>
  <c r="BU6142" i="10"/>
  <c r="BU6152" i="10"/>
  <c r="BU6182" i="10"/>
  <c r="BU6192" i="10"/>
  <c r="BU6202" i="10"/>
  <c r="BU6292" i="10"/>
  <c r="BU6332" i="10"/>
  <c r="BU6352" i="10"/>
  <c r="BU6432" i="10"/>
  <c r="BU6482" i="10"/>
  <c r="BU6532" i="10"/>
  <c r="BU6592" i="10"/>
  <c r="BU6862" i="10"/>
  <c r="BU6872" i="10"/>
  <c r="BU6962" i="10"/>
  <c r="BU6972" i="10"/>
  <c r="BU7022" i="10"/>
  <c r="BU7132" i="10"/>
  <c r="BU7912" i="10"/>
  <c r="BV4977" i="10"/>
  <c r="BV8207" i="10"/>
  <c r="BV3018" i="10"/>
  <c r="BV3258" i="10"/>
  <c r="BV5468" i="10"/>
  <c r="BV4110" i="10"/>
  <c r="BV4450" i="10"/>
  <c r="BV5200" i="10"/>
  <c r="BU1721" i="10"/>
  <c r="BV2951" i="10"/>
  <c r="BV3111" i="10"/>
  <c r="BV3151" i="10"/>
  <c r="BV3181" i="10"/>
  <c r="BV7083" i="10"/>
  <c r="BV4957" i="10"/>
  <c r="BV8107" i="10"/>
  <c r="BU3128" i="10"/>
  <c r="BV2570" i="10"/>
  <c r="BV3640" i="10"/>
  <c r="BV5180" i="10"/>
  <c r="BV5210" i="10"/>
  <c r="BV5380" i="10"/>
  <c r="BV2871" i="10"/>
  <c r="BV3141" i="10"/>
  <c r="BU104" i="10"/>
  <c r="BV234" i="10"/>
  <c r="BU344" i="10"/>
  <c r="BU384" i="10"/>
  <c r="BU394" i="10"/>
  <c r="BU414" i="10"/>
  <c r="BU424" i="10"/>
  <c r="BV514" i="10"/>
  <c r="BU544" i="10"/>
  <c r="BU554" i="10"/>
  <c r="BV564" i="10"/>
  <c r="BV584" i="10"/>
  <c r="BU594" i="10"/>
  <c r="BU614" i="10"/>
  <c r="BU624" i="10"/>
  <c r="BU644" i="10"/>
  <c r="BU664" i="10"/>
  <c r="BU684" i="10"/>
  <c r="BV694" i="10"/>
  <c r="BU744" i="10"/>
  <c r="BV764" i="10"/>
  <c r="BU804" i="10"/>
  <c r="BU834" i="10"/>
  <c r="BU854" i="10"/>
  <c r="BV874" i="10"/>
  <c r="BU884" i="10"/>
  <c r="BV914" i="10"/>
  <c r="BV974" i="10"/>
  <c r="BU984" i="10"/>
  <c r="BV1094" i="10"/>
  <c r="BU1114" i="10"/>
  <c r="BU1124" i="10"/>
  <c r="BV1164" i="10"/>
  <c r="BV1174" i="10"/>
  <c r="BU1184" i="10"/>
  <c r="BU1204" i="10"/>
  <c r="BU1234" i="10"/>
  <c r="BU1284" i="10"/>
  <c r="BV1314" i="10"/>
  <c r="BU1324" i="10"/>
  <c r="BU1434" i="10"/>
  <c r="BV1444" i="10"/>
  <c r="BU1984" i="10"/>
  <c r="BU2054" i="10"/>
  <c r="BV2164" i="10"/>
  <c r="BU2384" i="10"/>
  <c r="BU2474" i="10"/>
  <c r="BU2794" i="10"/>
  <c r="BU2924" i="10"/>
  <c r="BU2934" i="10"/>
  <c r="BU3724" i="10"/>
  <c r="BU3734" i="10"/>
  <c r="BV3794" i="10"/>
  <c r="BU3814" i="10"/>
  <c r="BU3824" i="10"/>
  <c r="BU3834" i="10"/>
  <c r="BU3854" i="10"/>
  <c r="BU4394" i="10"/>
  <c r="BU4404" i="10"/>
  <c r="BU9443" i="10"/>
  <c r="BU9563" i="10"/>
  <c r="BU9573" i="10"/>
  <c r="BU9603" i="10"/>
  <c r="BU9623" i="10"/>
  <c r="BU9673" i="10"/>
  <c r="BU9693" i="10"/>
  <c r="BU9703" i="10"/>
  <c r="BV7234" i="10"/>
  <c r="BV7994" i="10"/>
  <c r="BU6255" i="10"/>
  <c r="BU6265" i="10"/>
  <c r="BU6365" i="10"/>
  <c r="BU6465" i="10"/>
  <c r="BV6505" i="10"/>
  <c r="BV6825" i="10"/>
  <c r="BU6835" i="10"/>
  <c r="BU6845" i="10"/>
  <c r="BU7255" i="10"/>
  <c r="BU7275" i="10"/>
  <c r="BU7425" i="10"/>
  <c r="BU7515" i="10"/>
  <c r="BU7875" i="10"/>
  <c r="BU7885" i="10"/>
  <c r="BU7895" i="10"/>
  <c r="BU8065" i="10"/>
  <c r="BU8085" i="10"/>
  <c r="BU8115" i="10"/>
  <c r="BU8135" i="10"/>
  <c r="BU8145" i="10"/>
  <c r="BU8165" i="10"/>
  <c r="BU8275" i="10"/>
  <c r="BV4586" i="10"/>
  <c r="BV4736" i="10"/>
  <c r="BV4967" i="10"/>
  <c r="BV3008" i="10"/>
  <c r="BV3498" i="10"/>
  <c r="BV2050" i="10"/>
  <c r="BU47" i="10"/>
  <c r="BU57" i="10"/>
  <c r="BU997" i="10"/>
  <c r="BU1137" i="10"/>
  <c r="BU1197" i="10"/>
  <c r="BU1257" i="10"/>
  <c r="BU1367" i="10"/>
  <c r="BU1397" i="10"/>
  <c r="BU1447" i="10"/>
  <c r="BU1467" i="10"/>
  <c r="BU1477" i="10"/>
  <c r="BU1487" i="10"/>
  <c r="BU1497" i="10"/>
  <c r="BU1517" i="10"/>
  <c r="BU1547" i="10"/>
  <c r="BU1597" i="10"/>
  <c r="BU1617" i="10"/>
  <c r="BU1857" i="10"/>
  <c r="BU1897" i="10"/>
  <c r="BU1907" i="10"/>
  <c r="BU1977" i="10"/>
  <c r="BU2097" i="10"/>
  <c r="BU2107" i="10"/>
  <c r="BU2117" i="10"/>
  <c r="BU2137" i="10"/>
  <c r="BU2167" i="10"/>
  <c r="BU2287" i="10"/>
  <c r="BU2297" i="10"/>
  <c r="BU2307" i="10"/>
  <c r="BU2377" i="10"/>
  <c r="BU2387" i="10"/>
  <c r="BU2487" i="10"/>
  <c r="BU2587" i="10"/>
  <c r="BU2787" i="10"/>
  <c r="BU2807" i="10"/>
  <c r="BU3007" i="10"/>
  <c r="BU3107" i="10"/>
  <c r="BU3157" i="10"/>
  <c r="BU3167" i="10"/>
  <c r="BU3207" i="10"/>
  <c r="BU3417" i="10"/>
  <c r="BU3427" i="10"/>
  <c r="BU3447" i="10"/>
  <c r="BU3467" i="10"/>
  <c r="BU3477" i="10"/>
  <c r="BU3567" i="10"/>
  <c r="BU3587" i="10"/>
  <c r="BU3607" i="10"/>
  <c r="BU3617" i="10"/>
  <c r="BU3627" i="10"/>
  <c r="BU3757" i="10"/>
  <c r="BV3927" i="10"/>
  <c r="BV3937" i="10"/>
  <c r="BV3997" i="10"/>
  <c r="BU4007" i="10"/>
  <c r="BV4017" i="10"/>
  <c r="BV4027" i="10"/>
  <c r="BV4377" i="10"/>
  <c r="BV4407" i="10"/>
  <c r="BV4417" i="10"/>
  <c r="BV4427" i="10"/>
  <c r="BU4707" i="10"/>
  <c r="BU4717" i="10"/>
  <c r="BV5946" i="10"/>
  <c r="BV6016" i="10"/>
  <c r="BV6056" i="10"/>
  <c r="BV6066" i="10"/>
  <c r="BV6216" i="10"/>
  <c r="BV6226" i="10"/>
  <c r="BV6436" i="10"/>
  <c r="BV6766" i="10"/>
  <c r="BV7906" i="10"/>
  <c r="BU1862" i="10"/>
  <c r="BV3692" i="10"/>
  <c r="BV7988" i="10"/>
  <c r="BU9427" i="10"/>
  <c r="BU8638" i="10"/>
  <c r="BV1564" i="10"/>
  <c r="BV1345" i="10"/>
  <c r="BV1385" i="10"/>
  <c r="BV1965" i="10"/>
  <c r="BV3165" i="10"/>
  <c r="BV3195" i="10"/>
  <c r="BV5643" i="10"/>
  <c r="BV6353" i="10"/>
  <c r="BU6403" i="10"/>
  <c r="BV6453" i="10"/>
  <c r="BV8650" i="10"/>
  <c r="BV3722" i="10"/>
  <c r="BV2453" i="10"/>
  <c r="BV7269" i="10"/>
  <c r="BV8298" i="10"/>
  <c r="BU8778" i="10"/>
  <c r="BV3095" i="10"/>
  <c r="BV3115" i="10"/>
  <c r="BV3175" i="10"/>
  <c r="BV3205" i="10"/>
  <c r="BU2036" i="10"/>
  <c r="BV2076" i="10"/>
  <c r="BU2496" i="10"/>
  <c r="BU4166" i="10"/>
  <c r="BU4216" i="10"/>
  <c r="BU4266" i="10"/>
  <c r="BU4276" i="10"/>
  <c r="BU5105" i="10"/>
  <c r="BU5125" i="10"/>
  <c r="BV5175" i="10"/>
  <c r="BU5375" i="10"/>
  <c r="BU5395" i="10"/>
  <c r="BU5405" i="10"/>
  <c r="BU5435" i="10"/>
  <c r="BU6184" i="10"/>
  <c r="BU6424" i="10"/>
  <c r="BU6464" i="10"/>
  <c r="BU6514" i="10"/>
  <c r="BU6574" i="10"/>
  <c r="BU6644" i="10"/>
  <c r="BV6813" i="10"/>
  <c r="BU7083" i="10"/>
  <c r="BV7452" i="10"/>
  <c r="BU8112" i="10"/>
  <c r="BU8431" i="10"/>
  <c r="BU8501" i="10"/>
  <c r="BV8511" i="10"/>
  <c r="BU8521" i="10"/>
  <c r="BU8531" i="10"/>
  <c r="BU8551" i="10"/>
  <c r="BU8971" i="10"/>
  <c r="BU9081" i="10"/>
  <c r="BU9301" i="10"/>
  <c r="BU9331" i="10"/>
  <c r="BU9451" i="10"/>
  <c r="BV1007" i="10"/>
  <c r="BU7773" i="10"/>
  <c r="BU7783" i="10"/>
  <c r="BV7803" i="10"/>
  <c r="BU7873" i="10"/>
  <c r="BU5296" i="10"/>
  <c r="BU5356" i="10"/>
  <c r="BU5416" i="10"/>
  <c r="BU7154" i="10"/>
  <c r="BU8083" i="10"/>
  <c r="BU2978" i="10"/>
  <c r="BU3978" i="10"/>
  <c r="BU4078" i="10"/>
  <c r="BU4088" i="10"/>
  <c r="BV4108" i="10"/>
  <c r="BU4727" i="10"/>
  <c r="BU4807" i="10"/>
  <c r="BU4847" i="10"/>
  <c r="BU4907" i="10"/>
  <c r="BV5726" i="10"/>
  <c r="BU5736" i="10"/>
  <c r="BU5746" i="10"/>
  <c r="BV5805" i="10"/>
  <c r="BU6165" i="10"/>
  <c r="BU4118" i="10"/>
  <c r="BU4218" i="10"/>
  <c r="BU4268" i="10"/>
  <c r="BU6706" i="10"/>
  <c r="BU6726" i="10"/>
  <c r="BU7165" i="10"/>
  <c r="BU7984" i="10"/>
  <c r="BU7994" i="10"/>
  <c r="BU8144" i="10"/>
  <c r="BU8164" i="10"/>
  <c r="BU8174" i="10"/>
  <c r="BV8184" i="10"/>
  <c r="BU8194" i="10"/>
  <c r="BU8224" i="10"/>
  <c r="BU8234" i="10"/>
  <c r="BU8413" i="10"/>
  <c r="BU8473" i="10"/>
  <c r="BU8753" i="10"/>
  <c r="BU8773" i="10"/>
  <c r="BU1202" i="10"/>
  <c r="BV1255" i="10"/>
  <c r="BV1415" i="10"/>
  <c r="BV3649" i="10"/>
  <c r="BV3659" i="10"/>
  <c r="BV4448" i="10"/>
  <c r="BU1590" i="10"/>
  <c r="BU1610" i="10"/>
  <c r="BU1740" i="10"/>
  <c r="BU1760" i="10"/>
  <c r="BU1770" i="10"/>
  <c r="BU1800" i="10"/>
  <c r="BU1890" i="10"/>
  <c r="BU1910" i="10"/>
  <c r="BU1920" i="10"/>
  <c r="BU2520" i="10"/>
  <c r="BU2530" i="10"/>
  <c r="BU3390" i="10"/>
  <c r="BU3410" i="10"/>
  <c r="BU3520" i="10"/>
  <c r="BU3550" i="10"/>
  <c r="BU3560" i="10"/>
  <c r="BV5118" i="10"/>
  <c r="BV5128" i="10"/>
  <c r="BV5158" i="10"/>
  <c r="BV5458" i="10"/>
  <c r="BU6767" i="10"/>
  <c r="BU6797" i="10"/>
  <c r="BU6877" i="10"/>
  <c r="BU7286" i="10"/>
  <c r="BV7426" i="10"/>
  <c r="BU7446" i="10"/>
  <c r="BU7536" i="10"/>
  <c r="BU7926" i="10"/>
  <c r="BU7956" i="10"/>
  <c r="BV8444" i="10"/>
  <c r="BV9314" i="10"/>
  <c r="BU1152" i="10"/>
  <c r="BU1212" i="10"/>
  <c r="BV2983" i="10"/>
  <c r="BV8308" i="10"/>
  <c r="BU9655" i="10"/>
  <c r="BU9845" i="10"/>
  <c r="BV1092" i="10"/>
  <c r="BV8647" i="10"/>
  <c r="BV2783" i="10"/>
  <c r="BU8798" i="10"/>
  <c r="BV3614" i="10"/>
  <c r="BU1841" i="10"/>
  <c r="BU2191" i="10"/>
  <c r="BU2201" i="10"/>
  <c r="BU2231" i="10"/>
  <c r="BU2241" i="10"/>
  <c r="BU2301" i="10"/>
  <c r="BU2451" i="10"/>
  <c r="BU2781" i="10"/>
  <c r="BV3661" i="10"/>
  <c r="BU3681" i="10"/>
  <c r="BU3741" i="10"/>
  <c r="BV4250" i="10"/>
  <c r="BV4290" i="10"/>
  <c r="BU4320" i="10"/>
  <c r="BU4370" i="10"/>
  <c r="BU4380" i="10"/>
  <c r="BU4390" i="10"/>
  <c r="BU4430" i="10"/>
  <c r="BU4450" i="10"/>
  <c r="BU4680" i="10"/>
  <c r="BU4800" i="10"/>
  <c r="BU4920" i="10"/>
  <c r="BU5689" i="10"/>
  <c r="BU5699" i="10"/>
  <c r="BU6008" i="10"/>
  <c r="BU6808" i="10"/>
  <c r="BV8705" i="10"/>
  <c r="BV9305" i="10"/>
  <c r="BU1102" i="10"/>
  <c r="BV1412" i="10"/>
  <c r="BV6650" i="10"/>
  <c r="BV2143" i="10"/>
  <c r="BU4131" i="10"/>
  <c r="BU5809" i="10"/>
  <c r="BU5829" i="10"/>
  <c r="BU5889" i="10"/>
  <c r="BU5919" i="10"/>
  <c r="BU6159" i="10"/>
  <c r="BU6369" i="10"/>
  <c r="BU6399" i="10"/>
  <c r="BU6439" i="10"/>
  <c r="BU6489" i="10"/>
  <c r="BU6709" i="10"/>
  <c r="BU6739" i="10"/>
  <c r="BU7987" i="10"/>
  <c r="BU9276" i="10"/>
  <c r="BU9456" i="10"/>
  <c r="BV9476" i="10"/>
  <c r="BV9536" i="10"/>
  <c r="BU9546" i="10"/>
  <c r="BU9616" i="10"/>
  <c r="BV9408" i="10"/>
  <c r="BV8949" i="10"/>
  <c r="BV9079" i="10"/>
  <c r="BV9169" i="10"/>
  <c r="BV8292" i="10"/>
  <c r="BU7715" i="10"/>
  <c r="BV8243" i="10"/>
  <c r="BV6368" i="10"/>
  <c r="BV8383" i="10"/>
  <c r="BV7736" i="10"/>
  <c r="BV8761" i="10"/>
  <c r="BV9141" i="10"/>
  <c r="BV6329" i="10"/>
  <c r="BV3283" i="10"/>
  <c r="BV5690" i="10"/>
  <c r="BV7567" i="10"/>
  <c r="BV8424" i="10"/>
  <c r="BU8483" i="10"/>
  <c r="BV8533" i="10"/>
  <c r="BV8643" i="10"/>
  <c r="BV8922" i="10"/>
  <c r="BV2734" i="10"/>
  <c r="BV4902" i="10"/>
  <c r="BV5501" i="10"/>
  <c r="BV6000" i="10"/>
  <c r="BV6110" i="10"/>
  <c r="BV6669" i="10"/>
  <c r="BV1995" i="10"/>
  <c r="BV2005" i="10"/>
  <c r="BV2025" i="10"/>
  <c r="BV2045" i="10"/>
  <c r="BV2055" i="10"/>
  <c r="BV3094" i="10"/>
  <c r="BV3104" i="10"/>
  <c r="BV3364" i="10"/>
  <c r="BV3404" i="10"/>
  <c r="BV3584" i="10"/>
  <c r="BU3594" i="10"/>
  <c r="BV5042" i="10"/>
  <c r="BU5062" i="10"/>
  <c r="BU5262" i="10"/>
  <c r="BU5342" i="10"/>
  <c r="BV5651" i="10"/>
  <c r="BV6889" i="10"/>
  <c r="BV7079" i="10"/>
  <c r="BV1626" i="10"/>
  <c r="BV1646" i="10"/>
  <c r="BV1666" i="10"/>
  <c r="BV1716" i="10"/>
  <c r="BV1866" i="10"/>
  <c r="BV3085" i="10"/>
  <c r="BU3295" i="10"/>
  <c r="BU3305" i="10"/>
  <c r="BV3345" i="10"/>
  <c r="BV3545" i="10"/>
  <c r="BV3624" i="10"/>
  <c r="BV4613" i="10"/>
  <c r="BV4633" i="10"/>
  <c r="BV4863" i="10"/>
  <c r="BV5103" i="10"/>
  <c r="BU5113" i="10"/>
  <c r="BU5123" i="10"/>
  <c r="BU5133" i="10"/>
  <c r="BU5283" i="10"/>
  <c r="BU5293" i="10"/>
  <c r="BU5313" i="10"/>
  <c r="BU5323" i="10"/>
  <c r="BU5373" i="10"/>
  <c r="BU5443" i="10"/>
  <c r="BV5831" i="10"/>
  <c r="BV6071" i="10"/>
  <c r="BV6221" i="10"/>
  <c r="BV6241" i="10"/>
  <c r="BV3665" i="10"/>
  <c r="BV3765" i="10"/>
  <c r="BV4454" i="10"/>
  <c r="BV4484" i="10"/>
  <c r="BV4504" i="10"/>
  <c r="BV4534" i="10"/>
  <c r="BV4644" i="10"/>
  <c r="BV3226" i="10"/>
  <c r="BU4195" i="10"/>
  <c r="BV4225" i="10"/>
  <c r="BV4295" i="10"/>
  <c r="BV5354" i="10"/>
  <c r="BU2567" i="10"/>
  <c r="BV2917" i="10"/>
  <c r="BV3896" i="10"/>
  <c r="BV3906" i="10"/>
  <c r="BV9128" i="10"/>
  <c r="BV9867" i="10"/>
  <c r="BU9069" i="10"/>
  <c r="BV9109" i="10"/>
  <c r="BV9428" i="10"/>
  <c r="BV8282" i="10"/>
  <c r="BU8153" i="10"/>
  <c r="BV8840" i="10"/>
  <c r="BV8860" i="10"/>
  <c r="BV6977" i="10"/>
  <c r="BV7566" i="10"/>
  <c r="BV7646" i="10"/>
  <c r="BV7666" i="10"/>
  <c r="BV8691" i="10"/>
  <c r="BV6708" i="10"/>
  <c r="BU7916" i="10"/>
  <c r="BV2993" i="10"/>
  <c r="BV3523" i="10"/>
  <c r="BV5740" i="10"/>
  <c r="BV6778" i="10"/>
  <c r="BV8493" i="10"/>
  <c r="BV8523" i="10"/>
  <c r="BV2724" i="10"/>
  <c r="BV3703" i="10"/>
  <c r="BV3783" i="10"/>
  <c r="BU5471" i="10"/>
  <c r="BV6120" i="10"/>
  <c r="BU6600" i="10"/>
  <c r="BV7188" i="10"/>
  <c r="BV298" i="10"/>
  <c r="BU2138" i="10"/>
  <c r="BV2308" i="10"/>
  <c r="BV2418" i="10"/>
  <c r="BU9238" i="10"/>
  <c r="BU9119" i="10"/>
  <c r="BV9458" i="10"/>
  <c r="BV8302" i="10"/>
  <c r="BV7655" i="10"/>
  <c r="BV8621" i="10"/>
  <c r="BV6598" i="10"/>
  <c r="BV8014" i="10"/>
  <c r="BV7886" i="10"/>
  <c r="BV9011" i="10"/>
  <c r="BU4701" i="10"/>
  <c r="BV6229" i="10"/>
  <c r="BV6339" i="10"/>
  <c r="BV6359" i="10"/>
  <c r="BU3373" i="10"/>
  <c r="BV5091" i="10"/>
  <c r="BV6868" i="10"/>
  <c r="BU8593" i="10"/>
  <c r="BV2704" i="10"/>
  <c r="BU2824" i="10"/>
  <c r="BV3683" i="10"/>
  <c r="BV6140" i="10"/>
  <c r="BV7138" i="10"/>
  <c r="BU8345" i="10"/>
  <c r="BU9228" i="10"/>
  <c r="BV9957" i="10"/>
  <c r="BU7504" i="10"/>
  <c r="BV8391" i="10"/>
  <c r="BV9279" i="10"/>
  <c r="BV8312" i="10"/>
  <c r="BV9339" i="10"/>
  <c r="BV6876" i="10"/>
  <c r="BU9110" i="10"/>
  <c r="BV6358" i="10"/>
  <c r="BU6558" i="10"/>
  <c r="BV7106" i="10"/>
  <c r="BV8064" i="10"/>
  <c r="BV5749" i="10"/>
  <c r="BV7726" i="10"/>
  <c r="BV5480" i="10"/>
  <c r="BU5510" i="10"/>
  <c r="BV3533" i="10"/>
  <c r="BV5071" i="10"/>
  <c r="BV6878" i="10"/>
  <c r="BV7627" i="10"/>
  <c r="BU8434" i="10"/>
  <c r="BV8672" i="10"/>
  <c r="BU8912" i="10"/>
  <c r="BV2574" i="10"/>
  <c r="BV3713" i="10"/>
  <c r="BV3773" i="10"/>
  <c r="BV4872" i="10"/>
  <c r="BU1100" i="10"/>
  <c r="BU1260" i="10"/>
  <c r="BU1330" i="10"/>
  <c r="BU1390" i="10"/>
  <c r="BU1430" i="10"/>
  <c r="BU8972" i="10"/>
  <c r="BV1031" i="10"/>
  <c r="BV1121" i="10"/>
  <c r="BV1241" i="10"/>
  <c r="BV1381" i="10"/>
  <c r="BV1490" i="10"/>
  <c r="BV2189" i="10"/>
  <c r="BV2239" i="10"/>
  <c r="BV2379" i="10"/>
  <c r="BV3057" i="10"/>
  <c r="BV5594" i="10"/>
  <c r="BV6362" i="10"/>
  <c r="BV7070" i="10"/>
  <c r="BV7139" i="10"/>
  <c r="BU7199" i="10"/>
  <c r="BV7438" i="10"/>
  <c r="BV7848" i="10"/>
  <c r="BU8395" i="10"/>
  <c r="BV8972" i="10"/>
  <c r="BV9122" i="10"/>
  <c r="BV9501" i="10"/>
  <c r="BV1082" i="10"/>
  <c r="BU1501" i="10"/>
  <c r="BV1810" i="10"/>
  <c r="BV1840" i="10"/>
  <c r="BU2170" i="10"/>
  <c r="BU2380" i="10"/>
  <c r="BU2390" i="10"/>
  <c r="BU2450" i="10"/>
  <c r="BU2709" i="10"/>
  <c r="BU2759" i="10"/>
  <c r="BU2769" i="10"/>
  <c r="BV2788" i="10"/>
  <c r="BU3807" i="10"/>
  <c r="BU3827" i="10"/>
  <c r="BV4117" i="10"/>
  <c r="BU4157" i="10"/>
  <c r="BV4187" i="10"/>
  <c r="BV4237" i="10"/>
  <c r="BV4646" i="10"/>
  <c r="BV4995" i="10"/>
  <c r="BV5215" i="10"/>
  <c r="BV5305" i="10"/>
  <c r="BV5315" i="10"/>
  <c r="BU5505" i="10"/>
  <c r="BV5853" i="10"/>
  <c r="BV5893" i="10"/>
  <c r="BV6093" i="10"/>
  <c r="BV6153" i="10"/>
  <c r="BU6363" i="10"/>
  <c r="BV6373" i="10"/>
  <c r="BU6523" i="10"/>
  <c r="BU6573" i="10"/>
  <c r="BU6633" i="10"/>
  <c r="BU6762" i="10"/>
  <c r="BU7090" i="10"/>
  <c r="BU7200" i="10"/>
  <c r="BV7549" i="10"/>
  <c r="BU7579" i="10"/>
  <c r="BU7689" i="10"/>
  <c r="BV7729" i="10"/>
  <c r="BU7739" i="10"/>
  <c r="BU7779" i="10"/>
  <c r="BU7789" i="10"/>
  <c r="BU8007" i="10"/>
  <c r="BV8306" i="10"/>
  <c r="BU8436" i="10"/>
  <c r="BU8515" i="10"/>
  <c r="BU8565" i="10"/>
  <c r="BU8625" i="10"/>
  <c r="BV8723" i="10"/>
  <c r="BV8913" i="10"/>
  <c r="BU8993" i="10"/>
  <c r="BV9003" i="10"/>
  <c r="BU9053" i="10"/>
  <c r="BU9063" i="10"/>
  <c r="BV9173" i="10"/>
  <c r="BV9233" i="10"/>
  <c r="BU9482" i="10"/>
  <c r="BU9572" i="10"/>
  <c r="BU9652" i="10"/>
  <c r="BU9662" i="10"/>
  <c r="BU9692" i="10"/>
  <c r="BU9772" i="10"/>
  <c r="BV5026" i="10"/>
  <c r="BV5046" i="10"/>
  <c r="BV5416" i="10"/>
  <c r="BV5984" i="10"/>
  <c r="BV6074" i="10"/>
  <c r="BV6084" i="10"/>
  <c r="BU7909" i="10"/>
  <c r="BV8734" i="10"/>
  <c r="BV8744" i="10"/>
  <c r="BV2530" i="10"/>
  <c r="BV2879" i="10"/>
  <c r="BU1872" i="10"/>
  <c r="BU1932" i="10"/>
  <c r="BV2031" i="10"/>
  <c r="BV2151" i="10"/>
  <c r="BV2371" i="10"/>
  <c r="BV2610" i="10"/>
  <c r="BV2740" i="10"/>
  <c r="BU2800" i="10"/>
  <c r="BU2870" i="10"/>
  <c r="BU2930" i="10"/>
  <c r="BU2970" i="10"/>
  <c r="BV3079" i="10"/>
  <c r="BV3089" i="10"/>
  <c r="BU3709" i="10"/>
  <c r="BU3719" i="10"/>
  <c r="BV3779" i="10"/>
  <c r="BU3939" i="10"/>
  <c r="BU3959" i="10"/>
  <c r="BU4079" i="10"/>
  <c r="BU4537" i="10"/>
  <c r="BU4637" i="10"/>
  <c r="BV4887" i="10"/>
  <c r="BV4907" i="10"/>
  <c r="BU5057" i="10"/>
  <c r="BU5077" i="10"/>
  <c r="BU5117" i="10"/>
  <c r="BU5147" i="10"/>
  <c r="BU5387" i="10"/>
  <c r="BU5675" i="10"/>
  <c r="BU5875" i="10"/>
  <c r="BU5895" i="10"/>
  <c r="BV6194" i="10"/>
  <c r="BV6374" i="10"/>
  <c r="BU6763" i="10"/>
  <c r="BU7082" i="10"/>
  <c r="BV7201" i="10"/>
  <c r="BV7260" i="10"/>
  <c r="BV7270" i="10"/>
  <c r="BU7300" i="10"/>
  <c r="BU7620" i="10"/>
  <c r="BU8009" i="10"/>
  <c r="BV8138" i="10"/>
  <c r="BV8158" i="10"/>
  <c r="BV8208" i="10"/>
  <c r="BV8238" i="10"/>
  <c r="BU8248" i="10"/>
  <c r="BU8368" i="10"/>
  <c r="BV8467" i="10"/>
  <c r="BU8546" i="10"/>
  <c r="BU8845" i="10"/>
  <c r="BU8865" i="10"/>
  <c r="BU8875" i="10"/>
  <c r="BU8915" i="10"/>
  <c r="BU8935" i="10"/>
  <c r="BV8945" i="10"/>
  <c r="BU9424" i="10"/>
  <c r="BU9913" i="10"/>
  <c r="BU9923" i="10"/>
  <c r="BU9933" i="10"/>
  <c r="BU9973" i="10"/>
  <c r="BU9983" i="10"/>
  <c r="BV44" i="10"/>
  <c r="BV1653" i="10"/>
  <c r="BV1663" i="10"/>
  <c r="BU1773" i="10"/>
  <c r="BU1793" i="10"/>
  <c r="BU1803" i="10"/>
  <c r="BU1873" i="10"/>
  <c r="BU2552" i="10"/>
  <c r="BV2581" i="10"/>
  <c r="BV2591" i="10"/>
  <c r="BV2621" i="10"/>
  <c r="BV2671" i="10"/>
  <c r="BV2701" i="10"/>
  <c r="BV2741" i="10"/>
  <c r="BU2831" i="10"/>
  <c r="BU3800" i="10"/>
  <c r="BU3980" i="10"/>
  <c r="BU3990" i="10"/>
  <c r="BU4060" i="10"/>
  <c r="BV4080" i="10"/>
  <c r="BU4349" i="10"/>
  <c r="BV4838" i="10"/>
  <c r="BU4938" i="10"/>
  <c r="BU4958" i="10"/>
  <c r="BU4978" i="10"/>
  <c r="BU4998" i="10"/>
  <c r="BU5338" i="10"/>
  <c r="BV5348" i="10"/>
  <c r="BU5358" i="10"/>
  <c r="BU5657" i="10"/>
  <c r="BU6136" i="10"/>
  <c r="BV6305" i="10"/>
  <c r="BV6435" i="10"/>
  <c r="BV6515" i="10"/>
  <c r="BV6575" i="10"/>
  <c r="BV7043" i="10"/>
  <c r="BU7073" i="10"/>
  <c r="BV7142" i="10"/>
  <c r="BU7232" i="10"/>
  <c r="BV7411" i="10"/>
  <c r="BV7461" i="10"/>
  <c r="BV7511" i="10"/>
  <c r="BV7571" i="10"/>
  <c r="BU7931" i="10"/>
  <c r="BU8010" i="10"/>
  <c r="BV8149" i="10"/>
  <c r="BV8229" i="10"/>
  <c r="BV8239" i="10"/>
  <c r="BU8359" i="10"/>
  <c r="BV8418" i="10"/>
  <c r="BV8438" i="10"/>
  <c r="BV8458" i="10"/>
  <c r="BU8985" i="10"/>
  <c r="BV9454" i="10"/>
  <c r="BU1444" i="10"/>
  <c r="BU1624" i="10"/>
  <c r="BU1654" i="10"/>
  <c r="BU1973" i="10"/>
  <c r="BU1983" i="10"/>
  <c r="BU2003" i="10"/>
  <c r="BU2363" i="10"/>
  <c r="BU2413" i="10"/>
  <c r="BU2722" i="10"/>
  <c r="BU2762" i="10"/>
  <c r="BU3181" i="10"/>
  <c r="BU3341" i="10"/>
  <c r="BU3391" i="10"/>
  <c r="BU3591" i="10"/>
  <c r="BU4160" i="10"/>
  <c r="BU4170" i="10"/>
  <c r="BV4210" i="10"/>
  <c r="BU4459" i="10"/>
  <c r="BU4499" i="10"/>
  <c r="BU4509" i="10"/>
  <c r="BU4619" i="10"/>
  <c r="BU4679" i="10"/>
  <c r="BU4719" i="10"/>
  <c r="BU4859" i="10"/>
  <c r="BU4869" i="10"/>
  <c r="BU4889" i="10"/>
  <c r="BU5538" i="10"/>
  <c r="BV5578" i="10"/>
  <c r="BU5667" i="10"/>
  <c r="BU5707" i="10"/>
  <c r="BU6316" i="10"/>
  <c r="BU6526" i="10"/>
  <c r="BU6606" i="10"/>
  <c r="BU6765" i="10"/>
  <c r="BU6924" i="10"/>
  <c r="BU7054" i="10"/>
  <c r="BU7163" i="10"/>
  <c r="BU7213" i="10"/>
  <c r="BU7282" i="10"/>
  <c r="BV7632" i="10"/>
  <c r="BU7732" i="10"/>
  <c r="BV7752" i="10"/>
  <c r="BU7792" i="10"/>
  <c r="BU8100" i="10"/>
  <c r="BU8429" i="10"/>
  <c r="BU9026" i="10"/>
  <c r="BU9166" i="10"/>
  <c r="BV2982" i="10"/>
  <c r="BV3741" i="10"/>
  <c r="BU5399" i="10"/>
  <c r="BV5917" i="10"/>
  <c r="BV5927" i="10"/>
  <c r="BU5937" i="10"/>
  <c r="BV5977" i="10"/>
  <c r="BV8717" i="10"/>
  <c r="BV1116" i="10"/>
  <c r="BV1276" i="10"/>
  <c r="BV1386" i="10"/>
  <c r="BV1406" i="10"/>
  <c r="BV1475" i="10"/>
  <c r="BV1495" i="10"/>
  <c r="BU1965" i="10"/>
  <c r="BU2873" i="10"/>
  <c r="BU2913" i="10"/>
  <c r="BU2943" i="10"/>
  <c r="BV3002" i="10"/>
  <c r="BV3102" i="10"/>
  <c r="BU3662" i="10"/>
  <c r="BV3982" i="10"/>
  <c r="BV4610" i="10"/>
  <c r="BV4720" i="10"/>
  <c r="BV4740" i="10"/>
  <c r="BU4940" i="10"/>
  <c r="BU4950" i="10"/>
  <c r="BU5060" i="10"/>
  <c r="BU5080" i="10"/>
  <c r="BU5090" i="10"/>
  <c r="BU5140" i="10"/>
  <c r="BV5170" i="10"/>
  <c r="BU5420" i="10"/>
  <c r="BV5440" i="10"/>
  <c r="BU5450" i="10"/>
  <c r="BV5519" i="10"/>
  <c r="BV5529" i="10"/>
  <c r="BV5539" i="10"/>
  <c r="BU5649" i="10"/>
  <c r="BV5659" i="10"/>
  <c r="BU5758" i="10"/>
  <c r="BU5888" i="10"/>
  <c r="BU5938" i="10"/>
  <c r="BU5968" i="10"/>
  <c r="BV6177" i="10"/>
  <c r="BV6367" i="10"/>
  <c r="BV7005" i="10"/>
  <c r="BV7025" i="10"/>
  <c r="BV7065" i="10"/>
  <c r="BU7075" i="10"/>
  <c r="BV7303" i="10"/>
  <c r="BV8161" i="10"/>
  <c r="BV8171" i="10"/>
  <c r="BU8281" i="10"/>
  <c r="BU8381" i="10"/>
  <c r="BU8848" i="10"/>
  <c r="BV9017" i="10"/>
  <c r="BV9037" i="10"/>
  <c r="BV9067" i="10"/>
  <c r="BV9177" i="10"/>
  <c r="BU1603" i="10"/>
  <c r="BU1613" i="10"/>
  <c r="BU1683" i="10"/>
  <c r="BV1881" i="10"/>
  <c r="BU2011" i="10"/>
  <c r="BU2021" i="10"/>
  <c r="BU2081" i="10"/>
  <c r="BU2121" i="10"/>
  <c r="BV2240" i="10"/>
  <c r="BV2340" i="10"/>
  <c r="BV2360" i="10"/>
  <c r="BU5012" i="10"/>
  <c r="BU5092" i="10"/>
  <c r="BU5122" i="10"/>
  <c r="BU5132" i="10"/>
  <c r="BV5142" i="10"/>
  <c r="BU5152" i="10"/>
  <c r="BV5421" i="10"/>
  <c r="BU6359" i="10"/>
  <c r="BV1912" i="10"/>
  <c r="BV1714" i="10"/>
  <c r="BU4844" i="10"/>
  <c r="BV4375" i="10"/>
  <c r="BV937" i="10"/>
  <c r="BV947" i="10"/>
  <c r="BV967" i="10"/>
  <c r="BV1107" i="10"/>
  <c r="BV1247" i="10"/>
  <c r="BV1337" i="10"/>
  <c r="BV1486" i="10"/>
  <c r="BV18" i="10"/>
  <c r="BV28" i="10"/>
  <c r="BU38" i="10"/>
  <c r="BV98" i="10"/>
  <c r="BU1008" i="10"/>
  <c r="BU1018" i="10"/>
  <c r="BU1038" i="10"/>
  <c r="BV3768" i="10"/>
  <c r="BV3788" i="10"/>
  <c r="BV3818" i="10"/>
  <c r="BV3828" i="10"/>
  <c r="BV3838" i="10"/>
  <c r="BV3848" i="10"/>
  <c r="BV3908" i="10"/>
  <c r="BV4058" i="10"/>
  <c r="BV1277" i="10"/>
  <c r="BV3300" i="10"/>
  <c r="BU3670" i="10"/>
  <c r="BV8377" i="10"/>
  <c r="BU5412" i="10"/>
  <c r="BV1853" i="10"/>
  <c r="BV4983" i="10"/>
  <c r="BU3957" i="10"/>
  <c r="BV4186" i="10"/>
  <c r="BU3032" i="10"/>
  <c r="BU3042" i="10"/>
  <c r="BU3052" i="10"/>
  <c r="BU3162" i="10"/>
  <c r="BV3191" i="10"/>
  <c r="BV3221" i="10"/>
  <c r="BV3241" i="10"/>
  <c r="BV3261" i="10"/>
  <c r="BV3411" i="10"/>
  <c r="BV3441" i="10"/>
  <c r="BV3461" i="10"/>
  <c r="BV3511" i="10"/>
  <c r="BU3521" i="10"/>
  <c r="BU7521" i="10"/>
  <c r="BU7531" i="10"/>
  <c r="BV7631" i="10"/>
  <c r="BU7741" i="10"/>
  <c r="BU7761" i="10"/>
  <c r="BU7771" i="10"/>
  <c r="BU7791" i="10"/>
  <c r="BU7811" i="10"/>
  <c r="BV7841" i="10"/>
  <c r="BU7871" i="10"/>
  <c r="BU7881" i="10"/>
  <c r="BV7901" i="10"/>
  <c r="BU8119" i="10"/>
  <c r="BV8248" i="10"/>
  <c r="BV8258" i="10"/>
  <c r="BV8278" i="10"/>
  <c r="BU2815" i="10"/>
  <c r="BU2884" i="10"/>
  <c r="BV2954" i="10"/>
  <c r="BV2964" i="10"/>
  <c r="BU2993" i="10"/>
  <c r="BV4873" i="10"/>
  <c r="BV4166" i="10"/>
  <c r="BU3947" i="10"/>
  <c r="BV4176" i="10"/>
  <c r="BV867" i="10"/>
  <c r="BU2507" i="10"/>
  <c r="BU2517" i="10"/>
  <c r="BU2806" i="10"/>
  <c r="BV2815" i="10"/>
  <c r="BU2825" i="10"/>
  <c r="BU2835" i="10"/>
  <c r="BU2845" i="10"/>
  <c r="BV3083" i="10"/>
  <c r="BV4116" i="10"/>
  <c r="BU1505" i="10"/>
  <c r="BV1614" i="10"/>
  <c r="BV1833" i="10"/>
  <c r="BV5233" i="10"/>
  <c r="BV4425" i="10"/>
  <c r="BV9489" i="10"/>
  <c r="BU2309" i="10"/>
  <c r="BU2319" i="10"/>
  <c r="BU2399" i="10"/>
  <c r="BV2428" i="10"/>
  <c r="BV2438" i="10"/>
  <c r="BU6407" i="10"/>
  <c r="BV6627" i="10"/>
  <c r="BV6756" i="10"/>
  <c r="BV9568" i="10"/>
  <c r="BU6428" i="10"/>
  <c r="BU6648" i="10"/>
  <c r="BU6687" i="10"/>
  <c r="BU7423" i="10"/>
  <c r="BV7672" i="10"/>
  <c r="BV1006" i="10"/>
  <c r="BV1046" i="10"/>
  <c r="BU1156" i="10"/>
  <c r="BU1166" i="10"/>
  <c r="BV1176" i="10"/>
  <c r="BV1216" i="10"/>
  <c r="BU1256" i="10"/>
  <c r="BU1266" i="10"/>
  <c r="BU1276" i="10"/>
  <c r="BU1286" i="10"/>
  <c r="BU1336" i="10"/>
  <c r="BU1346" i="10"/>
  <c r="BU1366" i="10"/>
  <c r="BU1742" i="10"/>
  <c r="BU1752" i="10"/>
  <c r="BU1762" i="10"/>
  <c r="BU1802" i="10"/>
  <c r="BU1990" i="10"/>
  <c r="BU2000" i="10"/>
  <c r="BU2020" i="10"/>
  <c r="BU2030" i="10"/>
  <c r="BU2070" i="10"/>
  <c r="BU2099" i="10"/>
  <c r="BV2119" i="10"/>
  <c r="BU2338" i="10"/>
  <c r="BU2437" i="10"/>
  <c r="BV2496" i="10"/>
  <c r="BU2625" i="10"/>
  <c r="BU2635" i="10"/>
  <c r="BV2645" i="10"/>
  <c r="BV2665" i="10"/>
  <c r="BU2735" i="10"/>
  <c r="BU2745" i="10"/>
  <c r="BU2765" i="10"/>
  <c r="BV2824" i="10"/>
  <c r="BV2853" i="10"/>
  <c r="BV2903" i="10"/>
  <c r="BV3051" i="10"/>
  <c r="BU3081" i="10"/>
  <c r="BV3249" i="10"/>
  <c r="BV3319" i="10"/>
  <c r="BV3329" i="10"/>
  <c r="BV3339" i="10"/>
  <c r="BV3349" i="10"/>
  <c r="BV3359" i="10"/>
  <c r="BV3369" i="10"/>
  <c r="BV3678" i="10"/>
  <c r="BU4255" i="10"/>
  <c r="BU4624" i="10"/>
  <c r="BU4674" i="10"/>
  <c r="BV4772" i="10"/>
  <c r="BV5321" i="10"/>
  <c r="BU5380" i="10"/>
  <c r="BV5390" i="10"/>
  <c r="BV5400" i="10"/>
  <c r="BU5500" i="10"/>
  <c r="BU5550" i="10"/>
  <c r="BU5580" i="10"/>
  <c r="BV6814" i="10"/>
  <c r="BU6874" i="10"/>
  <c r="BU7850" i="10"/>
  <c r="BU7880" i="10"/>
  <c r="BU7890" i="10"/>
  <c r="BV7939" i="10"/>
  <c r="BU7979" i="10"/>
  <c r="BU7989" i="10"/>
  <c r="BU8148" i="10"/>
  <c r="BV8267" i="10"/>
  <c r="BV8277" i="10"/>
  <c r="BU8307" i="10"/>
  <c r="BV8386" i="10"/>
  <c r="BV8435" i="10"/>
  <c r="BU9379" i="10"/>
  <c r="BV9488" i="10"/>
  <c r="BV9527" i="10"/>
  <c r="BU9877" i="10"/>
  <c r="BU9887" i="10"/>
  <c r="BU9947" i="10"/>
  <c r="BU9987" i="10"/>
  <c r="BV4924" i="10"/>
  <c r="BV7254" i="10"/>
  <c r="BU9193" i="10"/>
  <c r="BV2311" i="10"/>
  <c r="BV3542" i="10"/>
  <c r="BV5194" i="10"/>
  <c r="BV6200" i="10"/>
  <c r="BV6330" i="10"/>
  <c r="BV6469" i="10"/>
  <c r="BV6479" i="10"/>
  <c r="BV6688" i="10"/>
  <c r="BV7235" i="10"/>
  <c r="BV9193" i="10"/>
  <c r="BV9411" i="10"/>
  <c r="BU130" i="10"/>
  <c r="BU230" i="10"/>
  <c r="BU270" i="10"/>
  <c r="BU290" i="10"/>
  <c r="BU320" i="10"/>
  <c r="BU340" i="10"/>
  <c r="BU350" i="10"/>
  <c r="BU460" i="10"/>
  <c r="BU560" i="10"/>
  <c r="BU610" i="10"/>
  <c r="BU660" i="10"/>
  <c r="BU700" i="10"/>
  <c r="BU890" i="10"/>
  <c r="BU900" i="10"/>
  <c r="BU920" i="10"/>
  <c r="BU960" i="10"/>
  <c r="BU1010" i="10"/>
  <c r="BV1109" i="10"/>
  <c r="BV1149" i="10"/>
  <c r="BV1159" i="10"/>
  <c r="BV1199" i="10"/>
  <c r="BV1458" i="10"/>
  <c r="BV1478" i="10"/>
  <c r="BV1587" i="10"/>
  <c r="BV1765" i="10"/>
  <c r="BV1785" i="10"/>
  <c r="BU1835" i="10"/>
  <c r="BV1864" i="10"/>
  <c r="BU1914" i="10"/>
  <c r="BV1924" i="10"/>
  <c r="BV2013" i="10"/>
  <c r="BU2083" i="10"/>
  <c r="BU2322" i="10"/>
  <c r="BU2332" i="10"/>
  <c r="BU2381" i="10"/>
  <c r="BU2460" i="10"/>
  <c r="BU2480" i="10"/>
  <c r="BU2490" i="10"/>
  <c r="BV2638" i="10"/>
  <c r="BU2758" i="10"/>
  <c r="BU2857" i="10"/>
  <c r="BU2947" i="10"/>
  <c r="BU2977" i="10"/>
  <c r="BU3045" i="10"/>
  <c r="BU3065" i="10"/>
  <c r="BV3084" i="10"/>
  <c r="BV3174" i="10"/>
  <c r="BU3313" i="10"/>
  <c r="BU3353" i="10"/>
  <c r="BU3363" i="10"/>
  <c r="BU3403" i="10"/>
  <c r="BU3413" i="10"/>
  <c r="BU3433" i="10"/>
  <c r="BU3593" i="10"/>
  <c r="BU3672" i="10"/>
  <c r="BU4975" i="10"/>
  <c r="BV6101" i="10"/>
  <c r="BU6171" i="10"/>
  <c r="BU6360" i="10"/>
  <c r="BV7216" i="10"/>
  <c r="BU7315" i="10"/>
  <c r="BU7434" i="10"/>
  <c r="BU7484" i="10"/>
  <c r="BU7494" i="10"/>
  <c r="BV7573" i="10"/>
  <c r="BU7703" i="10"/>
  <c r="BU6888" i="10"/>
  <c r="BV6888" i="10"/>
  <c r="BV1150" i="10"/>
  <c r="BV1160" i="10"/>
  <c r="BV1420" i="10"/>
  <c r="BV1588" i="10"/>
  <c r="BV2253" i="10"/>
  <c r="BV2263" i="10"/>
  <c r="BV2273" i="10"/>
  <c r="BV2599" i="10"/>
  <c r="BV2818" i="10"/>
  <c r="BV4618" i="10"/>
  <c r="BV4698" i="10"/>
  <c r="BV6062" i="10"/>
  <c r="BV9224" i="10"/>
  <c r="BV101" i="10"/>
  <c r="BV1171" i="10"/>
  <c r="BU1251" i="10"/>
  <c r="BV1301" i="10"/>
  <c r="BU1311" i="10"/>
  <c r="BU1331" i="10"/>
  <c r="BU1490" i="10"/>
  <c r="BU1549" i="10"/>
  <c r="BU1559" i="10"/>
  <c r="BU1677" i="10"/>
  <c r="BU1727" i="10"/>
  <c r="BU2015" i="10"/>
  <c r="BV2094" i="10"/>
  <c r="BU2174" i="10"/>
  <c r="BV2184" i="10"/>
  <c r="BU2234" i="10"/>
  <c r="BU2254" i="10"/>
  <c r="BV2461" i="10"/>
  <c r="BV2491" i="10"/>
  <c r="BV2789" i="10"/>
  <c r="BV4409" i="10"/>
  <c r="BV4439" i="10"/>
  <c r="BV4767" i="10"/>
  <c r="BV4817" i="10"/>
  <c r="BU5843" i="10"/>
  <c r="BV6849" i="10"/>
  <c r="BU8917" i="10"/>
  <c r="BV4579" i="10"/>
  <c r="BV4599" i="10"/>
  <c r="BV9006" i="10"/>
  <c r="BV9026" i="10"/>
  <c r="BU1428" i="10"/>
  <c r="BV1754" i="10"/>
  <c r="BV4914" i="10"/>
  <c r="BV7264" i="10"/>
  <c r="BU7772" i="10"/>
  <c r="BV7852" i="10"/>
  <c r="BV9232" i="10"/>
  <c r="BV2568" i="10"/>
  <c r="BV3163" i="10"/>
  <c r="BV3899" i="10"/>
  <c r="BU1122" i="10"/>
  <c r="BU1222" i="10"/>
  <c r="BU1232" i="10"/>
  <c r="BU1332" i="10"/>
  <c r="BU1451" i="10"/>
  <c r="BU1461" i="10"/>
  <c r="BU1481" i="10"/>
  <c r="BV1748" i="10"/>
  <c r="BV1936" i="10"/>
  <c r="BV1956" i="10"/>
  <c r="BU1966" i="10"/>
  <c r="BU1986" i="10"/>
  <c r="BU2205" i="10"/>
  <c r="BU2245" i="10"/>
  <c r="BV3136" i="10"/>
  <c r="BV3156" i="10"/>
  <c r="BU3196" i="10"/>
  <c r="BU3206" i="10"/>
  <c r="BV3375" i="10"/>
  <c r="BV3395" i="10"/>
  <c r="BU3455" i="10"/>
  <c r="BV3505" i="10"/>
  <c r="BV3585" i="10"/>
  <c r="BU3655" i="10"/>
  <c r="BU3665" i="10"/>
  <c r="BV3674" i="10"/>
  <c r="BV3803" i="10"/>
  <c r="BU3833" i="10"/>
  <c r="BU3853" i="10"/>
  <c r="BU3912" i="10"/>
  <c r="BV4062" i="10"/>
  <c r="BU4102" i="10"/>
  <c r="BU4201" i="10"/>
  <c r="BV4330" i="10"/>
  <c r="BV4350" i="10"/>
  <c r="BU4570" i="10"/>
  <c r="BU4670" i="10"/>
  <c r="BV4798" i="10"/>
  <c r="BU4918" i="10"/>
  <c r="BU5745" i="10"/>
  <c r="BU5755" i="10"/>
  <c r="BU5765" i="10"/>
  <c r="BU5795" i="10"/>
  <c r="BU5824" i="10"/>
  <c r="BU5844" i="10"/>
  <c r="BU5894" i="10"/>
  <c r="BV6034" i="10"/>
  <c r="BU6064" i="10"/>
  <c r="BV6243" i="10"/>
  <c r="BU7119" i="10"/>
  <c r="BU8898" i="10"/>
  <c r="BU9067" i="10"/>
  <c r="BV1590" i="10"/>
  <c r="BV2404" i="10"/>
  <c r="BV2414" i="10"/>
  <c r="BV3028" i="10"/>
  <c r="BU3236" i="10"/>
  <c r="BV3376" i="10"/>
  <c r="BV3526" i="10"/>
  <c r="BV3863" i="10"/>
  <c r="BU4331" i="10"/>
  <c r="BU4421" i="10"/>
  <c r="BV4839" i="10"/>
  <c r="BV5656" i="10"/>
  <c r="BV6931" i="10"/>
  <c r="BV8729" i="10"/>
  <c r="BV7413" i="10"/>
  <c r="BV2350" i="10"/>
  <c r="BV3631" i="10"/>
  <c r="BV7732" i="10"/>
  <c r="BV7902" i="10"/>
  <c r="BV1049" i="10"/>
  <c r="BV1854" i="10"/>
  <c r="BV2966" i="10"/>
  <c r="BV3701" i="10"/>
  <c r="BV3939" i="10"/>
  <c r="BV6300" i="10"/>
  <c r="BV1113" i="10"/>
  <c r="BV1213" i="10"/>
  <c r="BV1452" i="10"/>
  <c r="BV1729" i="10"/>
  <c r="BU1849" i="10"/>
  <c r="BU2067" i="10"/>
  <c r="BV2246" i="10"/>
  <c r="BV2503" i="10"/>
  <c r="BV2622" i="10"/>
  <c r="BU2841" i="10"/>
  <c r="BV4641" i="10"/>
  <c r="BU5617" i="10"/>
  <c r="BV5627" i="10"/>
  <c r="BV5815" i="10"/>
  <c r="BV5965" i="10"/>
  <c r="BV5975" i="10"/>
  <c r="BU8800" i="10"/>
  <c r="BU8820" i="10"/>
  <c r="BV1098" i="10"/>
  <c r="BV2926" i="10"/>
  <c r="BV2976" i="10"/>
  <c r="BU3711" i="10"/>
  <c r="BV1034" i="10"/>
  <c r="BV2405" i="10"/>
  <c r="BU2454" i="10"/>
  <c r="BV3158" i="10"/>
  <c r="BV3257" i="10"/>
  <c r="BV3497" i="10"/>
  <c r="BU3517" i="10"/>
  <c r="BU3884" i="10"/>
  <c r="BV3944" i="10"/>
  <c r="BV4113" i="10"/>
  <c r="BV4143" i="10"/>
  <c r="BV6942" i="10"/>
  <c r="BU6952" i="10"/>
  <c r="BV8552" i="10"/>
  <c r="BV8700" i="10"/>
  <c r="BV8959" i="10"/>
  <c r="BV2717" i="10"/>
  <c r="BV7423" i="10"/>
  <c r="BU7971" i="10"/>
  <c r="BV1913" i="10"/>
  <c r="BV2866" i="10"/>
  <c r="BV3681" i="10"/>
  <c r="BU25" i="10"/>
  <c r="BU35" i="10"/>
  <c r="BU75" i="10"/>
  <c r="BU1025" i="10"/>
  <c r="BV1134" i="10"/>
  <c r="BU1274" i="10"/>
  <c r="BV1354" i="10"/>
  <c r="BV1651" i="10"/>
  <c r="BU1711" i="10"/>
  <c r="BU1889" i="10"/>
  <c r="BV1998" i="10"/>
  <c r="BU2078" i="10"/>
  <c r="BU2128" i="10"/>
  <c r="BV2197" i="10"/>
  <c r="BU2416" i="10"/>
  <c r="BV2435" i="10"/>
  <c r="BV2445" i="10"/>
  <c r="BU2534" i="10"/>
  <c r="BU2564" i="10"/>
  <c r="BV2593" i="10"/>
  <c r="BU2813" i="10"/>
  <c r="BU2832" i="10"/>
  <c r="BU2862" i="10"/>
  <c r="BV3020" i="10"/>
  <c r="BU3169" i="10"/>
  <c r="BU3228" i="10"/>
  <c r="BU3278" i="10"/>
  <c r="BU3288" i="10"/>
  <c r="BU3298" i="10"/>
  <c r="BU3328" i="10"/>
  <c r="BU3568" i="10"/>
  <c r="BU3598" i="10"/>
  <c r="BU3687" i="10"/>
  <c r="BU3697" i="10"/>
  <c r="BU3707" i="10"/>
  <c r="BU3875" i="10"/>
  <c r="BU3945" i="10"/>
  <c r="BV4084" i="10"/>
  <c r="BV4741" i="10"/>
  <c r="BU5449" i="10"/>
  <c r="BU5548" i="10"/>
  <c r="BV5588" i="10"/>
  <c r="BU6953" i="10"/>
  <c r="BU6963" i="10"/>
  <c r="BU7003" i="10"/>
  <c r="BU7033" i="10"/>
  <c r="BU8385" i="10"/>
  <c r="BV8671" i="10"/>
  <c r="BU8701" i="10"/>
  <c r="BV2707" i="10"/>
  <c r="BV7512" i="10"/>
  <c r="BV7762" i="10"/>
  <c r="BV1943" i="10"/>
  <c r="BU1095" i="10"/>
  <c r="BV1115" i="10"/>
  <c r="BU1125" i="10"/>
  <c r="BU1175" i="10"/>
  <c r="BU1215" i="10"/>
  <c r="BU1275" i="10"/>
  <c r="BU1435" i="10"/>
  <c r="BU1484" i="10"/>
  <c r="BU1563" i="10"/>
  <c r="BU1583" i="10"/>
  <c r="BU1791" i="10"/>
  <c r="BU1989" i="10"/>
  <c r="BU2019" i="10"/>
  <c r="BU2208" i="10"/>
  <c r="BU2238" i="10"/>
  <c r="BU2446" i="10"/>
  <c r="BV2515" i="10"/>
  <c r="BU2754" i="10"/>
  <c r="BU3638" i="10"/>
  <c r="BU4463" i="10"/>
  <c r="BU4553" i="10"/>
  <c r="BU4653" i="10"/>
  <c r="BU4683" i="10"/>
  <c r="BU5469" i="10"/>
  <c r="BU5489" i="10"/>
  <c r="BU5668" i="10"/>
  <c r="BU5688" i="10"/>
  <c r="BU5738" i="10"/>
  <c r="BU6794" i="10"/>
  <c r="BU8097" i="10"/>
  <c r="BU8147" i="10"/>
  <c r="BU8227" i="10"/>
  <c r="BU8237" i="10"/>
  <c r="BU8247" i="10"/>
  <c r="BV3975" i="10"/>
  <c r="BV3985" i="10"/>
  <c r="BV4005" i="10"/>
  <c r="BV4045" i="10"/>
  <c r="BV4422" i="10"/>
  <c r="BV4432" i="10"/>
  <c r="BV4778" i="10"/>
  <c r="BV4847" i="10"/>
  <c r="BV5343" i="10"/>
  <c r="BU5442" i="10"/>
  <c r="BV5826" i="10"/>
  <c r="BV6134" i="10"/>
  <c r="BU6144" i="10"/>
  <c r="BV6154" i="10"/>
  <c r="BU6420" i="10"/>
  <c r="BV6430" i="10"/>
  <c r="BV6440" i="10"/>
  <c r="BV6460" i="10"/>
  <c r="BV6549" i="10"/>
  <c r="BV6589" i="10"/>
  <c r="BV6599" i="10"/>
  <c r="BU7101" i="10"/>
  <c r="BV7336" i="10"/>
  <c r="BV7356" i="10"/>
  <c r="BV7366" i="10"/>
  <c r="BV7386" i="10"/>
  <c r="BV8210" i="10"/>
  <c r="BV8279" i="10"/>
  <c r="BV8289" i="10"/>
  <c r="BV8417" i="10"/>
  <c r="BV9176" i="10"/>
  <c r="BV9500" i="10"/>
  <c r="BV9770" i="10"/>
  <c r="BV4134" i="10"/>
  <c r="BV4144" i="10"/>
  <c r="BU4273" i="10"/>
  <c r="BV4661" i="10"/>
  <c r="BU4710" i="10"/>
  <c r="BV4759" i="10"/>
  <c r="BV4808" i="10"/>
  <c r="BU5155" i="10"/>
  <c r="BU5175" i="10"/>
  <c r="BV5383" i="10"/>
  <c r="BV5531" i="10"/>
  <c r="BU5669" i="10"/>
  <c r="BU5887" i="10"/>
  <c r="BV6015" i="10"/>
  <c r="BV6025" i="10"/>
  <c r="BV6253" i="10"/>
  <c r="BV6283" i="10"/>
  <c r="BV6371" i="10"/>
  <c r="BU6620" i="10"/>
  <c r="BU6659" i="10"/>
  <c r="BU6748" i="10"/>
  <c r="BU6807" i="10"/>
  <c r="BU6816" i="10"/>
  <c r="BU6836" i="10"/>
  <c r="BU6925" i="10"/>
  <c r="BV6974" i="10"/>
  <c r="BV7004" i="10"/>
  <c r="BV7210" i="10"/>
  <c r="BU7367" i="10"/>
  <c r="BU7377" i="10"/>
  <c r="BU7387" i="10"/>
  <c r="BU7535" i="10"/>
  <c r="BV7594" i="10"/>
  <c r="BV7724" i="10"/>
  <c r="BU7854" i="10"/>
  <c r="BU7884" i="10"/>
  <c r="BU7953" i="10"/>
  <c r="BU8290" i="10"/>
  <c r="BU8408" i="10"/>
  <c r="BV8496" i="10"/>
  <c r="BU8586" i="10"/>
  <c r="BV8645" i="10"/>
  <c r="BU8664" i="10"/>
  <c r="BV8732" i="10"/>
  <c r="BV8832" i="10"/>
  <c r="BV8871" i="10"/>
  <c r="BV9089" i="10"/>
  <c r="BU9099" i="10"/>
  <c r="BU9109" i="10"/>
  <c r="BU9147" i="10"/>
  <c r="BV9167" i="10"/>
  <c r="BV9245" i="10"/>
  <c r="BV9294" i="10"/>
  <c r="BV9313" i="10"/>
  <c r="BV9323" i="10"/>
  <c r="BV9363" i="10"/>
  <c r="BU9383" i="10"/>
  <c r="BU9402" i="10"/>
  <c r="BU9511" i="10"/>
  <c r="BU9521" i="10"/>
  <c r="BU9591" i="10"/>
  <c r="BU9651" i="10"/>
  <c r="BU9661" i="10"/>
  <c r="BU9691" i="10"/>
  <c r="BU9701" i="10"/>
  <c r="BU9711" i="10"/>
  <c r="BU9741" i="10"/>
  <c r="BU9761" i="10"/>
  <c r="BU9771" i="10"/>
  <c r="BV9820" i="10"/>
  <c r="BV9920" i="10"/>
  <c r="BV4066" i="10"/>
  <c r="BU4244" i="10"/>
  <c r="BU4313" i="10"/>
  <c r="BU4403" i="10"/>
  <c r="BU4423" i="10"/>
  <c r="BU4799" i="10"/>
  <c r="BU4987" i="10"/>
  <c r="BU4997" i="10"/>
  <c r="BU5215" i="10"/>
  <c r="BU5235" i="10"/>
  <c r="BV5394" i="10"/>
  <c r="BU5414" i="10"/>
  <c r="BV5423" i="10"/>
  <c r="BU5512" i="10"/>
  <c r="BU5582" i="10"/>
  <c r="BU5592" i="10"/>
  <c r="BU5651" i="10"/>
  <c r="BU5680" i="10"/>
  <c r="BU5997" i="10"/>
  <c r="BU6204" i="10"/>
  <c r="BU6343" i="10"/>
  <c r="BU6778" i="10"/>
  <c r="BU6876" i="10"/>
  <c r="BU7181" i="10"/>
  <c r="BU7258" i="10"/>
  <c r="BU7595" i="10"/>
  <c r="BU7615" i="10"/>
  <c r="BU7845" i="10"/>
  <c r="BV8507" i="10"/>
  <c r="BU8655" i="10"/>
  <c r="BU8723" i="10"/>
  <c r="BU8733" i="10"/>
  <c r="BU8843" i="10"/>
  <c r="BV9010" i="10"/>
  <c r="BU9168" i="10"/>
  <c r="BV9217" i="10"/>
  <c r="BU9266" i="10"/>
  <c r="BV9393" i="10"/>
  <c r="BU9413" i="10"/>
  <c r="BV9821" i="10"/>
  <c r="BU5740" i="10"/>
  <c r="BU5749" i="10"/>
  <c r="BV5759" i="10"/>
  <c r="BV5769" i="10"/>
  <c r="BV5818" i="10"/>
  <c r="BV5838" i="10"/>
  <c r="BV5878" i="10"/>
  <c r="BV5898" i="10"/>
  <c r="BV5908" i="10"/>
  <c r="BV6096" i="10"/>
  <c r="BV6482" i="10"/>
  <c r="BV6561" i="10"/>
  <c r="BV6660" i="10"/>
  <c r="BV6739" i="10"/>
  <c r="BV6808" i="10"/>
  <c r="BV6817" i="10"/>
  <c r="BV7388" i="10"/>
  <c r="BU7418" i="10"/>
  <c r="BV7596" i="10"/>
  <c r="BV7686" i="10"/>
  <c r="BV8023" i="10"/>
  <c r="BU8053" i="10"/>
  <c r="BU8152" i="10"/>
  <c r="BV8547" i="10"/>
  <c r="BU8724" i="10"/>
  <c r="BU9051" i="10"/>
  <c r="BU9237" i="10"/>
  <c r="BU9295" i="10"/>
  <c r="BU9463" i="10"/>
  <c r="BV9552" i="10"/>
  <c r="BV4919" i="10"/>
  <c r="BV4978" i="10"/>
  <c r="BU5067" i="10"/>
  <c r="BV5206" i="10"/>
  <c r="BV5226" i="10"/>
  <c r="BV5513" i="10"/>
  <c r="BU5523" i="10"/>
  <c r="BV5671" i="10"/>
  <c r="BV5701" i="10"/>
  <c r="BV5721" i="10"/>
  <c r="BU5929" i="10"/>
  <c r="BV6176" i="10"/>
  <c r="BU6206" i="10"/>
  <c r="BU6295" i="10"/>
  <c r="BV6344" i="10"/>
  <c r="BU6413" i="10"/>
  <c r="BV6779" i="10"/>
  <c r="BV6887" i="10"/>
  <c r="BV6956" i="10"/>
  <c r="BV6986" i="10"/>
  <c r="BV7036" i="10"/>
  <c r="BV7066" i="10"/>
  <c r="BU7084" i="10"/>
  <c r="BU7856" i="10"/>
  <c r="BU8123" i="10"/>
  <c r="BU8143" i="10"/>
  <c r="BV8331" i="10"/>
  <c r="BU8893" i="10"/>
  <c r="BU9101" i="10"/>
  <c r="BU9169" i="10"/>
  <c r="BU9179" i="10"/>
  <c r="BU9783" i="10"/>
  <c r="BV9803" i="10"/>
  <c r="BV9982" i="10"/>
  <c r="BU4959" i="10"/>
  <c r="BU4969" i="10"/>
  <c r="BU4979" i="10"/>
  <c r="BU4989" i="10"/>
  <c r="BV5098" i="10"/>
  <c r="BV5108" i="10"/>
  <c r="BU5197" i="10"/>
  <c r="BU5207" i="10"/>
  <c r="BU5217" i="10"/>
  <c r="BU5227" i="10"/>
  <c r="BU5237" i="10"/>
  <c r="BU5247" i="10"/>
  <c r="BU5267" i="10"/>
  <c r="BU5386" i="10"/>
  <c r="BV5475" i="10"/>
  <c r="BV5494" i="10"/>
  <c r="BV5839" i="10"/>
  <c r="BU5969" i="10"/>
  <c r="BU6078" i="10"/>
  <c r="BU6374" i="10"/>
  <c r="BV6750" i="10"/>
  <c r="BU6770" i="10"/>
  <c r="BV6907" i="10"/>
  <c r="BU7027" i="10"/>
  <c r="BU7037" i="10"/>
  <c r="BU7067" i="10"/>
  <c r="BU7085" i="10"/>
  <c r="BU7173" i="10"/>
  <c r="BU7707" i="10"/>
  <c r="BU7747" i="10"/>
  <c r="BU7757" i="10"/>
  <c r="BU7827" i="10"/>
  <c r="BU7847" i="10"/>
  <c r="BU8362" i="10"/>
  <c r="BV8805" i="10"/>
  <c r="BV8884" i="10"/>
  <c r="BV8923" i="10"/>
  <c r="BU9002" i="10"/>
  <c r="BU9160" i="10"/>
  <c r="BV9345" i="10"/>
  <c r="BU9395" i="10"/>
  <c r="BU9405" i="10"/>
  <c r="BV9543" i="10"/>
  <c r="BU9873" i="10"/>
  <c r="BV3989" i="10"/>
  <c r="BV4019" i="10"/>
  <c r="BV4049" i="10"/>
  <c r="BV4505" i="10"/>
  <c r="BV4535" i="10"/>
  <c r="BV4545" i="10"/>
  <c r="BV4575" i="10"/>
  <c r="BV4615" i="10"/>
  <c r="BV4831" i="10"/>
  <c r="BV4900" i="10"/>
  <c r="BU5009" i="10"/>
  <c r="BV5019" i="10"/>
  <c r="BV5604" i="10"/>
  <c r="BV5751" i="10"/>
  <c r="BV5771" i="10"/>
  <c r="BV5830" i="10"/>
  <c r="BV5920" i="10"/>
  <c r="BV6128" i="10"/>
  <c r="BV6138" i="10"/>
  <c r="BV6543" i="10"/>
  <c r="BV6613" i="10"/>
  <c r="BV6711" i="10"/>
  <c r="BV7114" i="10"/>
  <c r="BV7231" i="10"/>
  <c r="BV8065" i="10"/>
  <c r="BU8094" i="10"/>
  <c r="BV8124" i="10"/>
  <c r="BV8589" i="10"/>
  <c r="BU8904" i="10"/>
  <c r="BV9574" i="10"/>
  <c r="BU3790" i="10"/>
  <c r="BV4336" i="10"/>
  <c r="BU4416" i="10"/>
  <c r="BV4426" i="10"/>
  <c r="BV5109" i="10"/>
  <c r="BU5198" i="10"/>
  <c r="BV5218" i="10"/>
  <c r="BV5228" i="10"/>
  <c r="BV5278" i="10"/>
  <c r="BV5733" i="10"/>
  <c r="BU5861" i="10"/>
  <c r="BV5980" i="10"/>
  <c r="BV6019" i="10"/>
  <c r="BV6069" i="10"/>
  <c r="BU6326" i="10"/>
  <c r="BU6405" i="10"/>
  <c r="BV6504" i="10"/>
  <c r="BV6859" i="10"/>
  <c r="BV7174" i="10"/>
  <c r="BV7194" i="10"/>
  <c r="BU7204" i="10"/>
  <c r="BV7251" i="10"/>
  <c r="BV7430" i="10"/>
  <c r="BV7450" i="10"/>
  <c r="BV7509" i="10"/>
  <c r="BV7578" i="10"/>
  <c r="BV7708" i="10"/>
  <c r="BV7718" i="10"/>
  <c r="BV7808" i="10"/>
  <c r="BU8205" i="10"/>
  <c r="BU8363" i="10"/>
  <c r="BV8776" i="10"/>
  <c r="BV8806" i="10"/>
  <c r="BV8816" i="10"/>
  <c r="BV9151" i="10"/>
  <c r="BV9406" i="10"/>
  <c r="BV9585" i="10"/>
  <c r="BU9665" i="10"/>
  <c r="BU9785" i="10"/>
  <c r="BV9924" i="10"/>
  <c r="BV4685" i="10"/>
  <c r="BV4695" i="10"/>
  <c r="BV4921" i="10"/>
  <c r="BU5752" i="10"/>
  <c r="BV6099" i="10"/>
  <c r="BV6109" i="10"/>
  <c r="BV6445" i="10"/>
  <c r="BV6574" i="10"/>
  <c r="BV6584" i="10"/>
  <c r="BV6820" i="10"/>
  <c r="BV7204" i="10"/>
  <c r="BV7490" i="10"/>
  <c r="BV8402" i="10"/>
  <c r="BV8895" i="10"/>
  <c r="BV9093" i="10"/>
  <c r="BV9113" i="10"/>
  <c r="BV9307" i="10"/>
  <c r="BV9317" i="10"/>
  <c r="BU9327" i="10"/>
  <c r="BV9416" i="10"/>
  <c r="BV9615" i="10"/>
  <c r="BU9895" i="10"/>
  <c r="BV2462" i="10"/>
  <c r="BV2492" i="10"/>
  <c r="BV2551" i="10"/>
  <c r="BV2561" i="10"/>
  <c r="BV2939" i="10"/>
  <c r="BU2949" i="10"/>
  <c r="BU2959" i="10"/>
  <c r="BU3085" i="10"/>
  <c r="BU3135" i="10"/>
  <c r="BU3145" i="10"/>
  <c r="BV3204" i="10"/>
  <c r="BU3214" i="10"/>
  <c r="BU3254" i="10"/>
  <c r="BU3414" i="10"/>
  <c r="BU3474" i="10"/>
  <c r="BU3614" i="10"/>
  <c r="BV3643" i="10"/>
  <c r="BV3653" i="10"/>
  <c r="BV3791" i="10"/>
  <c r="BU3951" i="10"/>
  <c r="BU3961" i="10"/>
  <c r="BU3981" i="10"/>
  <c r="BV3991" i="10"/>
  <c r="BU4001" i="10"/>
  <c r="BU4159" i="10"/>
  <c r="BU4188" i="10"/>
  <c r="BU4288" i="10"/>
  <c r="BU4298" i="10"/>
  <c r="BU4754" i="10"/>
  <c r="BU4784" i="10"/>
  <c r="BU4794" i="10"/>
  <c r="BV4813" i="10"/>
  <c r="BU4843" i="10"/>
  <c r="BU4892" i="10"/>
  <c r="BV4971" i="10"/>
  <c r="BV5100" i="10"/>
  <c r="BV5467" i="10"/>
  <c r="BU5636" i="10"/>
  <c r="BU5665" i="10"/>
  <c r="BV5714" i="10"/>
  <c r="BU5724" i="10"/>
  <c r="BV5743" i="10"/>
  <c r="BU5763" i="10"/>
  <c r="BU5872" i="10"/>
  <c r="BV5951" i="10"/>
  <c r="BU5991" i="10"/>
  <c r="BV6327" i="10"/>
  <c r="BV6376" i="10"/>
  <c r="BU6396" i="10"/>
  <c r="BU6406" i="10"/>
  <c r="BU6416" i="10"/>
  <c r="BU6446" i="10"/>
  <c r="BU6545" i="10"/>
  <c r="BU6555" i="10"/>
  <c r="BU6565" i="10"/>
  <c r="BU6664" i="10"/>
  <c r="BU6674" i="10"/>
  <c r="BU6772" i="10"/>
  <c r="BV6841" i="10"/>
  <c r="BU6890" i="10"/>
  <c r="BV7009" i="10"/>
  <c r="BV7039" i="10"/>
  <c r="BV7087" i="10"/>
  <c r="BU7530" i="10"/>
  <c r="BV7659" i="10"/>
  <c r="BV7769" i="10"/>
  <c r="BU7859" i="10"/>
  <c r="BU7899" i="10"/>
  <c r="BU7938" i="10"/>
  <c r="BU7997" i="10"/>
  <c r="BU8057" i="10"/>
  <c r="BU8106" i="10"/>
  <c r="BU8146" i="10"/>
  <c r="BU8166" i="10"/>
  <c r="BU8206" i="10"/>
  <c r="BU8216" i="10"/>
  <c r="BV8737" i="10"/>
  <c r="BV8807" i="10"/>
  <c r="BV9250" i="10"/>
  <c r="BU2989" i="10"/>
  <c r="BV3215" i="10"/>
  <c r="BU3634" i="10"/>
  <c r="BU3664" i="10"/>
  <c r="BV3772" i="10"/>
  <c r="BV3782" i="10"/>
  <c r="BU4081" i="10"/>
  <c r="BU4169" i="10"/>
  <c r="BU4179" i="10"/>
  <c r="BU4189" i="10"/>
  <c r="BU4348" i="10"/>
  <c r="BU4358" i="10"/>
  <c r="BU4428" i="10"/>
  <c r="BU4942" i="10"/>
  <c r="BU4992" i="10"/>
  <c r="BU5161" i="10"/>
  <c r="BU5300" i="10"/>
  <c r="BU5577" i="10"/>
  <c r="BU5725" i="10"/>
  <c r="BU5803" i="10"/>
  <c r="BU5972" i="10"/>
  <c r="BU5992" i="10"/>
  <c r="BU6001" i="10"/>
  <c r="BU6011" i="10"/>
  <c r="BU6021" i="10"/>
  <c r="BU6031" i="10"/>
  <c r="BU6180" i="10"/>
  <c r="BV6851" i="10"/>
  <c r="BU6861" i="10"/>
  <c r="BU6930" i="10"/>
  <c r="BU7030" i="10"/>
  <c r="BU7253" i="10"/>
  <c r="BU7263" i="10"/>
  <c r="BU7442" i="10"/>
  <c r="BU7452" i="10"/>
  <c r="BU7640" i="10"/>
  <c r="BU7660" i="10"/>
  <c r="BU7670" i="10"/>
  <c r="BU7730" i="10"/>
  <c r="BU7740" i="10"/>
  <c r="BU7820" i="10"/>
  <c r="BU8256" i="10"/>
  <c r="BU8276" i="10"/>
  <c r="BU8394" i="10"/>
  <c r="BV8443" i="10"/>
  <c r="BU8522" i="10"/>
  <c r="BU8709" i="10"/>
  <c r="BV8847" i="10"/>
  <c r="BV8906" i="10"/>
  <c r="BU9035" i="10"/>
  <c r="BV9045" i="10"/>
  <c r="BV9182" i="10"/>
  <c r="BU9202" i="10"/>
  <c r="BV9222" i="10"/>
  <c r="BV9299" i="10"/>
  <c r="BV9398" i="10"/>
  <c r="BU9408" i="10"/>
  <c r="BV9477" i="10"/>
  <c r="BV9506" i="10"/>
  <c r="BV9596" i="10"/>
  <c r="BV9626" i="10"/>
  <c r="BV9706" i="10"/>
  <c r="BV9806" i="10"/>
  <c r="BU9846" i="10"/>
  <c r="BU9986" i="10"/>
  <c r="BV1464" i="10"/>
  <c r="BV2842" i="10"/>
  <c r="BV2526" i="10"/>
  <c r="BV1369" i="10"/>
  <c r="BV1409" i="10"/>
  <c r="BV3519" i="10"/>
  <c r="BV9951" i="10"/>
  <c r="BV2449" i="10"/>
  <c r="BV9632" i="10"/>
  <c r="BV9652" i="10"/>
  <c r="BV9682" i="10"/>
  <c r="BV9732" i="10"/>
  <c r="BV9802" i="10"/>
  <c r="BV3568" i="10"/>
  <c r="BV1389" i="10"/>
  <c r="BV9970" i="10"/>
  <c r="BV2764" i="10"/>
  <c r="BV1505" i="10"/>
  <c r="BU2005" i="10"/>
  <c r="BU2273" i="10"/>
  <c r="BU1034" i="10"/>
  <c r="BU1113" i="10"/>
  <c r="BV3016" i="10"/>
  <c r="BV1104" i="10"/>
  <c r="BV2978" i="10"/>
  <c r="BV989" i="10"/>
  <c r="BV1515" i="10"/>
  <c r="BV1065" i="10"/>
  <c r="BU1037" i="10"/>
  <c r="BV1037" i="10"/>
  <c r="BV1008" i="10"/>
  <c r="BU1046" i="10"/>
  <c r="BU1493" i="10"/>
  <c r="BU1512" i="10"/>
  <c r="BV3244" i="10"/>
  <c r="BV5793" i="10"/>
  <c r="BV2396" i="10"/>
  <c r="BV2464" i="10"/>
  <c r="BV2523" i="10"/>
  <c r="BV2552" i="10"/>
  <c r="BV3065" i="10"/>
  <c r="BV3192" i="10"/>
  <c r="BV3449" i="10"/>
  <c r="BV3509" i="10"/>
  <c r="BV3538" i="10"/>
  <c r="BU3548" i="10"/>
  <c r="BV3685" i="10"/>
  <c r="BV3715" i="10"/>
  <c r="BV4248" i="10"/>
  <c r="BV5869" i="10"/>
  <c r="BV9977" i="10"/>
  <c r="BV426" i="10"/>
  <c r="BV436" i="10"/>
  <c r="BV506" i="10"/>
  <c r="BV566" i="10"/>
  <c r="BV606" i="10"/>
  <c r="BV626" i="10"/>
  <c r="BV636" i="10"/>
  <c r="BV736" i="10"/>
  <c r="BV776" i="10"/>
  <c r="BV786" i="10"/>
  <c r="BV836" i="10"/>
  <c r="BU3173" i="10"/>
  <c r="BU3301" i="10"/>
  <c r="BV5919" i="10"/>
  <c r="BV9948" i="10"/>
  <c r="BV2772" i="10"/>
  <c r="BV2811" i="10"/>
  <c r="BV2969" i="10"/>
  <c r="BV3301" i="10"/>
  <c r="BV3311" i="10"/>
  <c r="BU3331" i="10"/>
  <c r="BV3500" i="10"/>
  <c r="BU3539" i="10"/>
  <c r="BV5446" i="10"/>
  <c r="BV5860" i="10"/>
  <c r="BV9958" i="10"/>
  <c r="BV127" i="10"/>
  <c r="BV177" i="10"/>
  <c r="BV347" i="10"/>
  <c r="BU377" i="10"/>
  <c r="BV397" i="10"/>
  <c r="BV417" i="10"/>
  <c r="BV447" i="10"/>
  <c r="BV457" i="10"/>
  <c r="BV487" i="10"/>
  <c r="BV517" i="10"/>
  <c r="BV577" i="10"/>
  <c r="BV597" i="10"/>
  <c r="BV617" i="10"/>
  <c r="BV657" i="10"/>
  <c r="BV687" i="10"/>
  <c r="BV737" i="10"/>
  <c r="BV767" i="10"/>
  <c r="BV777" i="10"/>
  <c r="BV797" i="10"/>
  <c r="BV807" i="10"/>
  <c r="BV1181" i="10"/>
  <c r="BV1249" i="10"/>
  <c r="BV1318" i="10"/>
  <c r="BV1504" i="10"/>
  <c r="BV1583" i="10"/>
  <c r="BV1918" i="10"/>
  <c r="BU2143" i="10"/>
  <c r="BU2880" i="10"/>
  <c r="BV2920" i="10"/>
  <c r="BV3371" i="10"/>
  <c r="BV4111" i="10"/>
  <c r="BV4121" i="10"/>
  <c r="BV5288" i="10"/>
  <c r="BV5407" i="10"/>
  <c r="BV6483" i="10"/>
  <c r="BV7057" i="10"/>
  <c r="BV7067" i="10"/>
  <c r="BV9909" i="10"/>
  <c r="BU128" i="10"/>
  <c r="BU138" i="10"/>
  <c r="BU158" i="10"/>
  <c r="BV178" i="10"/>
  <c r="BV188" i="10"/>
  <c r="BV218" i="10"/>
  <c r="BV228" i="10"/>
  <c r="BU248" i="10"/>
  <c r="BU258" i="10"/>
  <c r="BU268" i="10"/>
  <c r="BV328" i="10"/>
  <c r="BU338" i="10"/>
  <c r="BV378" i="10"/>
  <c r="BV388" i="10"/>
  <c r="BU408" i="10"/>
  <c r="BV468" i="10"/>
  <c r="BU568" i="10"/>
  <c r="BV598" i="10"/>
  <c r="BU608" i="10"/>
  <c r="BV618" i="10"/>
  <c r="BU668" i="10"/>
  <c r="BU728" i="10"/>
  <c r="BU738" i="10"/>
  <c r="BU768" i="10"/>
  <c r="BU788" i="10"/>
  <c r="BU798" i="10"/>
  <c r="BU858" i="10"/>
  <c r="BV868" i="10"/>
  <c r="BU878" i="10"/>
  <c r="BU948" i="10"/>
  <c r="BU978" i="10"/>
  <c r="BU988" i="10"/>
  <c r="BU1418" i="10"/>
  <c r="BV1437" i="10"/>
  <c r="BV1446" i="10"/>
  <c r="BV1514" i="10"/>
  <c r="BU1564" i="10"/>
  <c r="BV1612" i="10"/>
  <c r="BV1681" i="10"/>
  <c r="BV1711" i="10"/>
  <c r="BV1760" i="10"/>
  <c r="BV1780" i="10"/>
  <c r="BU1850" i="10"/>
  <c r="BV1948" i="10"/>
  <c r="BU2144" i="10"/>
  <c r="BU2183" i="10"/>
  <c r="BV2193" i="10"/>
  <c r="BU2203" i="10"/>
  <c r="BU2213" i="10"/>
  <c r="BU2233" i="10"/>
  <c r="BU2292" i="10"/>
  <c r="BU2302" i="10"/>
  <c r="BU2360" i="10"/>
  <c r="BV2564" i="10"/>
  <c r="BU2664" i="10"/>
  <c r="BU2822" i="10"/>
  <c r="BU3077" i="10"/>
  <c r="BU3766" i="10"/>
  <c r="BU3776" i="10"/>
  <c r="BU3855" i="10"/>
  <c r="BV3983" i="10"/>
  <c r="BV4033" i="10"/>
  <c r="BV4053" i="10"/>
  <c r="BV4578" i="10"/>
  <c r="BU4578" i="10"/>
  <c r="BU5100" i="10"/>
  <c r="BV5239" i="10"/>
  <c r="BV5595" i="10"/>
  <c r="BV5605" i="10"/>
  <c r="BV5635" i="10"/>
  <c r="BV5861" i="10"/>
  <c r="BV6434" i="10"/>
  <c r="BV6553" i="10"/>
  <c r="BV6563" i="10"/>
  <c r="BU9872" i="10"/>
  <c r="BV1960" i="10"/>
  <c r="BU3393" i="10"/>
  <c r="BV5833" i="10"/>
  <c r="BV9366" i="10"/>
  <c r="BU9366" i="10"/>
  <c r="BV2059" i="10"/>
  <c r="BV2175" i="10"/>
  <c r="BV2274" i="10"/>
  <c r="BV5745" i="10"/>
  <c r="BV9249" i="10"/>
  <c r="BV9346" i="10"/>
  <c r="BV9823" i="10"/>
  <c r="BU3917" i="10"/>
  <c r="BU4322" i="10"/>
  <c r="BU4382" i="10"/>
  <c r="BV5618" i="10"/>
  <c r="BV8125" i="10"/>
  <c r="BV8284" i="10"/>
  <c r="BV9230" i="10"/>
  <c r="BV9357" i="10"/>
  <c r="BU9357" i="10"/>
  <c r="BV681" i="10"/>
  <c r="BV861" i="10"/>
  <c r="BU1342" i="10"/>
  <c r="BU1352" i="10"/>
  <c r="BV1411" i="10"/>
  <c r="BU1450" i="10"/>
  <c r="BV1863" i="10"/>
  <c r="BV2924" i="10"/>
  <c r="BV3769" i="10"/>
  <c r="BV3789" i="10"/>
  <c r="BV3878" i="10"/>
  <c r="BV5391" i="10"/>
  <c r="BV9142" i="10"/>
  <c r="BV9260" i="10"/>
  <c r="BV9327" i="10"/>
  <c r="BV2351" i="10"/>
  <c r="BV5803" i="10"/>
  <c r="BV9812" i="10"/>
  <c r="BU9921" i="10"/>
  <c r="BV20" i="10"/>
  <c r="BV999" i="10"/>
  <c r="BV3403" i="10"/>
  <c r="BV4480" i="10"/>
  <c r="BV4510" i="10"/>
  <c r="BV9713" i="10"/>
  <c r="BV9902" i="10"/>
  <c r="BU1009" i="10"/>
  <c r="BV1556" i="10"/>
  <c r="BV2088" i="10"/>
  <c r="BU9239" i="10"/>
  <c r="BV9863" i="10"/>
  <c r="BU1067" i="10"/>
  <c r="BV4461" i="10"/>
  <c r="BV5657" i="10"/>
  <c r="BV8155" i="10"/>
  <c r="BV122" i="10"/>
  <c r="BU132" i="10"/>
  <c r="BU142" i="10"/>
  <c r="BU152" i="10"/>
  <c r="BU162" i="10"/>
  <c r="BU182" i="10"/>
  <c r="BU232" i="10"/>
  <c r="BU262" i="10"/>
  <c r="BU282" i="10"/>
  <c r="BU322" i="10"/>
  <c r="BV352" i="10"/>
  <c r="BU372" i="10"/>
  <c r="BU522" i="10"/>
  <c r="BV602" i="10"/>
  <c r="BU622" i="10"/>
  <c r="BU662" i="10"/>
  <c r="BU692" i="10"/>
  <c r="BU752" i="10"/>
  <c r="BU762" i="10"/>
  <c r="BU822" i="10"/>
  <c r="BV1234" i="10"/>
  <c r="BU1422" i="10"/>
  <c r="BU1725" i="10"/>
  <c r="BU1735" i="10"/>
  <c r="BU1814" i="10"/>
  <c r="BU1834" i="10"/>
  <c r="BU1844" i="10"/>
  <c r="BU1854" i="10"/>
  <c r="BU1883" i="10"/>
  <c r="BU1893" i="10"/>
  <c r="BU1903" i="10"/>
  <c r="BU1972" i="10"/>
  <c r="BU2051" i="10"/>
  <c r="BU2080" i="10"/>
  <c r="BU2177" i="10"/>
  <c r="BU2217" i="10"/>
  <c r="BU2227" i="10"/>
  <c r="BV2266" i="10"/>
  <c r="BU2286" i="10"/>
  <c r="BU2296" i="10"/>
  <c r="BU2306" i="10"/>
  <c r="BU2354" i="10"/>
  <c r="BV2519" i="10"/>
  <c r="BU3948" i="10"/>
  <c r="BU4373" i="10"/>
  <c r="BV4413" i="10"/>
  <c r="BU7433" i="10"/>
  <c r="BV7551" i="10"/>
  <c r="BV7561" i="10"/>
  <c r="BU7581" i="10"/>
  <c r="BU8067" i="10"/>
  <c r="BV8106" i="10"/>
  <c r="BU8975" i="10"/>
  <c r="BU1686" i="10"/>
  <c r="BU1696" i="10"/>
  <c r="BV1963" i="10"/>
  <c r="BV3919" i="10"/>
  <c r="BV2071" i="10"/>
  <c r="BV2168" i="10"/>
  <c r="BU6628" i="10"/>
  <c r="BV6628" i="10"/>
  <c r="BV7532" i="10"/>
  <c r="BV7542" i="10"/>
  <c r="BU7552" i="10"/>
  <c r="BV7612" i="10"/>
  <c r="BU7612" i="10"/>
  <c r="BV7949" i="10"/>
  <c r="BU7959" i="10"/>
  <c r="BV8008" i="10"/>
  <c r="BU8907" i="10"/>
  <c r="BV8937" i="10"/>
  <c r="BV8947" i="10"/>
  <c r="BV5072" i="10"/>
  <c r="BV5705" i="10"/>
  <c r="BV9852" i="10"/>
  <c r="BV9911" i="10"/>
  <c r="BV80" i="10"/>
  <c r="BV1076" i="10"/>
  <c r="BV2068" i="10"/>
  <c r="BV2127" i="10"/>
  <c r="BV4550" i="10"/>
  <c r="BV9703" i="10"/>
  <c r="BV9882" i="10"/>
  <c r="BV1144" i="10"/>
  <c r="BV2235" i="10"/>
  <c r="BV2294" i="10"/>
  <c r="BV2440" i="10"/>
  <c r="BU5716" i="10"/>
  <c r="BV1393" i="10"/>
  <c r="BU1432" i="10"/>
  <c r="BV1099" i="10"/>
  <c r="BU1109" i="10"/>
  <c r="BV1197" i="10"/>
  <c r="BV1226" i="10"/>
  <c r="BU1236" i="10"/>
  <c r="BU1344" i="10"/>
  <c r="BV1481" i="10"/>
  <c r="BU1491" i="10"/>
  <c r="BV1520" i="10"/>
  <c r="BU1589" i="10"/>
  <c r="BV1647" i="10"/>
  <c r="BU1687" i="10"/>
  <c r="BV1736" i="10"/>
  <c r="BU1776" i="10"/>
  <c r="BV1855" i="10"/>
  <c r="BV1874" i="10"/>
  <c r="BU1904" i="10"/>
  <c r="BU1924" i="10"/>
  <c r="BV1983" i="10"/>
  <c r="BV2062" i="10"/>
  <c r="BV2130" i="10"/>
  <c r="BV2208" i="10"/>
  <c r="BU3131" i="10"/>
  <c r="BV3131" i="10"/>
  <c r="BV3673" i="10"/>
  <c r="BU3703" i="10"/>
  <c r="BU3742" i="10"/>
  <c r="BU3762" i="10"/>
  <c r="BU3791" i="10"/>
  <c r="BU3831" i="10"/>
  <c r="BU3851" i="10"/>
  <c r="BU3920" i="10"/>
  <c r="BV4918" i="10"/>
  <c r="BU5541" i="10"/>
  <c r="BV5541" i="10"/>
  <c r="BV7226" i="10"/>
  <c r="BU7226" i="10"/>
  <c r="BV1324" i="10"/>
  <c r="BV2003" i="10"/>
  <c r="BU4604" i="10"/>
  <c r="BV4604" i="10"/>
  <c r="BU7852" i="10"/>
  <c r="BV1198" i="10"/>
  <c r="BV1227" i="10"/>
  <c r="BV1305" i="10"/>
  <c r="BV1315" i="10"/>
  <c r="BV3625" i="10"/>
  <c r="BV3635" i="10"/>
  <c r="BV7199" i="10"/>
  <c r="BU2303" i="10"/>
  <c r="BV3225" i="10"/>
  <c r="BV5033" i="10"/>
  <c r="BU9832" i="10"/>
  <c r="BV1124" i="10"/>
  <c r="BV2009" i="10"/>
  <c r="BV4104" i="10"/>
  <c r="BV5754" i="10"/>
  <c r="BV5784" i="10"/>
  <c r="BV9673" i="10"/>
  <c r="BV9872" i="10"/>
  <c r="BV1624" i="10"/>
  <c r="BV5666" i="10"/>
  <c r="BU165" i="10"/>
  <c r="BU245" i="10"/>
  <c r="BU255" i="10"/>
  <c r="BU265" i="10"/>
  <c r="BU385" i="10"/>
  <c r="BU395" i="10"/>
  <c r="BU415" i="10"/>
  <c r="BU425" i="10"/>
  <c r="BU435" i="10"/>
  <c r="BU475" i="10"/>
  <c r="BU505" i="10"/>
  <c r="BU525" i="10"/>
  <c r="BU535" i="10"/>
  <c r="BU545" i="10"/>
  <c r="BU605" i="10"/>
  <c r="BU645" i="10"/>
  <c r="BU745" i="10"/>
  <c r="BU755" i="10"/>
  <c r="BU785" i="10"/>
  <c r="BU825" i="10"/>
  <c r="BV855" i="10"/>
  <c r="BU895" i="10"/>
  <c r="BU925" i="10"/>
  <c r="BV1024" i="10"/>
  <c r="BU1071" i="10"/>
  <c r="BV1081" i="10"/>
  <c r="BV1119" i="10"/>
  <c r="BU1139" i="10"/>
  <c r="BU1189" i="10"/>
  <c r="BU1218" i="10"/>
  <c r="BU1228" i="10"/>
  <c r="BU1247" i="10"/>
  <c r="BU2651" i="10"/>
  <c r="BU2691" i="10"/>
  <c r="BU2740" i="10"/>
  <c r="BV2760" i="10"/>
  <c r="BV2780" i="10"/>
  <c r="BU3240" i="10"/>
  <c r="BV3240" i="10"/>
  <c r="BU3596" i="10"/>
  <c r="BU3626" i="10"/>
  <c r="BV3714" i="10"/>
  <c r="BV3911" i="10"/>
  <c r="BV3980" i="10"/>
  <c r="BV4297" i="10"/>
  <c r="BV4316" i="10"/>
  <c r="BV4326" i="10"/>
  <c r="BV4684" i="10"/>
  <c r="BU4684" i="10"/>
  <c r="BU5977" i="10"/>
  <c r="BV7833" i="10"/>
  <c r="BU673" i="10"/>
  <c r="BU693" i="10"/>
  <c r="BV703" i="10"/>
  <c r="BU723" i="10"/>
  <c r="BU763" i="10"/>
  <c r="BV793" i="10"/>
  <c r="BV803" i="10"/>
  <c r="BU863" i="10"/>
  <c r="BU883" i="10"/>
  <c r="BU933" i="10"/>
  <c r="BV953" i="10"/>
  <c r="BU983" i="10"/>
  <c r="BU1049" i="10"/>
  <c r="BU1069" i="10"/>
  <c r="BV1244" i="10"/>
  <c r="BV1283" i="10"/>
  <c r="BU1303" i="10"/>
  <c r="BU1333" i="10"/>
  <c r="BV1343" i="10"/>
  <c r="BU1382" i="10"/>
  <c r="BV1449" i="10"/>
  <c r="BU1498" i="10"/>
  <c r="BU1587" i="10"/>
  <c r="BU1882" i="10"/>
  <c r="BU1892" i="10"/>
  <c r="BU1902" i="10"/>
  <c r="BU1922" i="10"/>
  <c r="BU1931" i="10"/>
  <c r="BV1951" i="10"/>
  <c r="BV1961" i="10"/>
  <c r="BU1981" i="10"/>
  <c r="BU2001" i="10"/>
  <c r="BV2020" i="10"/>
  <c r="BV2030" i="10"/>
  <c r="BU2079" i="10"/>
  <c r="BU2176" i="10"/>
  <c r="BU2186" i="10"/>
  <c r="BV2196" i="10"/>
  <c r="BV2206" i="10"/>
  <c r="BU2246" i="10"/>
  <c r="BU2295" i="10"/>
  <c r="BU2305" i="10"/>
  <c r="BV2314" i="10"/>
  <c r="BU2343" i="10"/>
  <c r="BU2421" i="10"/>
  <c r="BU2441" i="10"/>
  <c r="BV2479" i="10"/>
  <c r="BV2499" i="10"/>
  <c r="BU2509" i="10"/>
  <c r="BV2528" i="10"/>
  <c r="BU2557" i="10"/>
  <c r="BU2616" i="10"/>
  <c r="BV2656" i="10"/>
  <c r="BV2666" i="10"/>
  <c r="BV2696" i="10"/>
  <c r="BU2706" i="10"/>
  <c r="BU2716" i="10"/>
  <c r="BU2726" i="10"/>
  <c r="BV2981" i="10"/>
  <c r="BU3019" i="10"/>
  <c r="BU3253" i="10"/>
  <c r="BU3362" i="10"/>
  <c r="BU3481" i="10"/>
  <c r="BV3696" i="10"/>
  <c r="BV4945" i="10"/>
  <c r="BU5082" i="10"/>
  <c r="BV5092" i="10"/>
  <c r="BU5517" i="10"/>
  <c r="BU5566" i="10"/>
  <c r="BV5880" i="10"/>
  <c r="BU6344" i="10"/>
  <c r="BV7130" i="10"/>
  <c r="BV7160" i="10"/>
  <c r="BV7208" i="10"/>
  <c r="BV7245" i="10"/>
  <c r="BU7265" i="10"/>
  <c r="BV7969" i="10"/>
  <c r="BV7979" i="10"/>
  <c r="BV3168" i="10"/>
  <c r="BV3954" i="10"/>
  <c r="BV4063" i="10"/>
  <c r="BV4073" i="10"/>
  <c r="BV4189" i="10"/>
  <c r="BV4229" i="10"/>
  <c r="BU4249" i="10"/>
  <c r="BU4732" i="10"/>
  <c r="BV4987" i="10"/>
  <c r="BV5559" i="10"/>
  <c r="BV5579" i="10"/>
  <c r="BV5589" i="10"/>
  <c r="BV6129" i="10"/>
  <c r="BV6385" i="10"/>
  <c r="BV7248" i="10"/>
  <c r="BV9015" i="10"/>
  <c r="BV9035" i="10"/>
  <c r="BV9094" i="10"/>
  <c r="BV906" i="10"/>
  <c r="BV916" i="10"/>
  <c r="BV976" i="10"/>
  <c r="BV1257" i="10"/>
  <c r="BU1307" i="10"/>
  <c r="BV1366" i="10"/>
  <c r="BU1406" i="10"/>
  <c r="BU1511" i="10"/>
  <c r="BU1531" i="10"/>
  <c r="BV1541" i="10"/>
  <c r="BV1550" i="10"/>
  <c r="BV1648" i="10"/>
  <c r="BV1658" i="10"/>
  <c r="BU1678" i="10"/>
  <c r="BU1698" i="10"/>
  <c r="BU1747" i="10"/>
  <c r="BU1757" i="10"/>
  <c r="BU1787" i="10"/>
  <c r="BU1866" i="10"/>
  <c r="BU1905" i="10"/>
  <c r="BV3159" i="10"/>
  <c r="BU3188" i="10"/>
  <c r="BV3198" i="10"/>
  <c r="BU3227" i="10"/>
  <c r="BV3612" i="10"/>
  <c r="BV3651" i="10"/>
  <c r="BV3984" i="10"/>
  <c r="BV3994" i="10"/>
  <c r="BV4024" i="10"/>
  <c r="BV4093" i="10"/>
  <c r="BV4141" i="10"/>
  <c r="BV4249" i="10"/>
  <c r="BV4762" i="10"/>
  <c r="BV4909" i="10"/>
  <c r="BV5007" i="10"/>
  <c r="BV5017" i="10"/>
  <c r="BV5027" i="10"/>
  <c r="BV5047" i="10"/>
  <c r="BV5057" i="10"/>
  <c r="BV5520" i="10"/>
  <c r="BV5599" i="10"/>
  <c r="BV5687" i="10"/>
  <c r="BV5765" i="10"/>
  <c r="BV6090" i="10"/>
  <c r="BU6150" i="10"/>
  <c r="BU6160" i="10"/>
  <c r="BV6534" i="10"/>
  <c r="BU6534" i="10"/>
  <c r="BV6663" i="10"/>
  <c r="BV6683" i="10"/>
  <c r="BU6702" i="10"/>
  <c r="BV6938" i="10"/>
  <c r="BU7124" i="10"/>
  <c r="BU9585" i="10"/>
  <c r="BU1016" i="10"/>
  <c r="BU1073" i="10"/>
  <c r="BU1502" i="10"/>
  <c r="BU2220" i="10"/>
  <c r="BU2230" i="10"/>
  <c r="BU2279" i="10"/>
  <c r="BU2299" i="10"/>
  <c r="BU2357" i="10"/>
  <c r="BU2710" i="10"/>
  <c r="BU2720" i="10"/>
  <c r="BV2808" i="10"/>
  <c r="BV2837" i="10"/>
  <c r="BV2936" i="10"/>
  <c r="BU2985" i="10"/>
  <c r="BV2994" i="10"/>
  <c r="BU3043" i="10"/>
  <c r="BV3100" i="10"/>
  <c r="BV3208" i="10"/>
  <c r="BV4666" i="10"/>
  <c r="BU4676" i="10"/>
  <c r="BU4724" i="10"/>
  <c r="BU4792" i="10"/>
  <c r="BU4890" i="10"/>
  <c r="BV4988" i="10"/>
  <c r="BU5423" i="10"/>
  <c r="BV5452" i="10"/>
  <c r="BU5462" i="10"/>
  <c r="BU5482" i="10"/>
  <c r="BU5501" i="10"/>
  <c r="BU6625" i="10"/>
  <c r="BU6645" i="10"/>
  <c r="BU6949" i="10"/>
  <c r="BU8636" i="10"/>
  <c r="BU8801" i="10"/>
  <c r="BV8831" i="10"/>
  <c r="BU8899" i="10"/>
  <c r="BV9556" i="10"/>
  <c r="BV8429" i="10"/>
  <c r="BV9557" i="10"/>
  <c r="BU1231" i="10"/>
  <c r="BV1348" i="10"/>
  <c r="BU1445" i="10"/>
  <c r="BU1455" i="10"/>
  <c r="BU1700" i="10"/>
  <c r="BU1710" i="10"/>
  <c r="BU1749" i="10"/>
  <c r="BU1789" i="10"/>
  <c r="BU1799" i="10"/>
  <c r="BU1957" i="10"/>
  <c r="BV1976" i="10"/>
  <c r="BV1986" i="10"/>
  <c r="BV2211" i="10"/>
  <c r="BU2271" i="10"/>
  <c r="BV2280" i="10"/>
  <c r="BU2320" i="10"/>
  <c r="BU2330" i="10"/>
  <c r="BV2358" i="10"/>
  <c r="BV2426" i="10"/>
  <c r="BV2446" i="10"/>
  <c r="BV2533" i="10"/>
  <c r="BV2543" i="10"/>
  <c r="BV2562" i="10"/>
  <c r="BV2711" i="10"/>
  <c r="BU2751" i="10"/>
  <c r="BV2819" i="10"/>
  <c r="BV2918" i="10"/>
  <c r="BV3396" i="10"/>
  <c r="BV3721" i="10"/>
  <c r="BV3760" i="10"/>
  <c r="BU3780" i="10"/>
  <c r="BV3829" i="10"/>
  <c r="BV3849" i="10"/>
  <c r="BV3888" i="10"/>
  <c r="BU3918" i="10"/>
  <c r="BU3938" i="10"/>
  <c r="BV4056" i="10"/>
  <c r="BU4271" i="10"/>
  <c r="BV4410" i="10"/>
  <c r="BV4469" i="10"/>
  <c r="BU4579" i="10"/>
  <c r="BU4589" i="10"/>
  <c r="BU4658" i="10"/>
  <c r="BU4803" i="10"/>
  <c r="BU4813" i="10"/>
  <c r="BV5147" i="10"/>
  <c r="BV5355" i="10"/>
  <c r="BV5415" i="10"/>
  <c r="BU5415" i="10"/>
  <c r="BV6211" i="10"/>
  <c r="BU6300" i="10"/>
  <c r="BU6437" i="10"/>
  <c r="BV6526" i="10"/>
  <c r="BV6576" i="10"/>
  <c r="BV6606" i="10"/>
  <c r="BU8044" i="10"/>
  <c r="BV8920" i="10"/>
  <c r="BV8978" i="10"/>
  <c r="BV9057" i="10"/>
  <c r="BV9145" i="10"/>
  <c r="BV9165" i="10"/>
  <c r="BU9263" i="10"/>
  <c r="BV9282" i="10"/>
  <c r="BV9330" i="10"/>
  <c r="BV9518" i="10"/>
  <c r="BV4639" i="10"/>
  <c r="BU4678" i="10"/>
  <c r="BU5000" i="10"/>
  <c r="BU5050" i="10"/>
  <c r="BV5945" i="10"/>
  <c r="BU5945" i="10"/>
  <c r="BV8372" i="10"/>
  <c r="BU8372" i="10"/>
  <c r="BU4599" i="10"/>
  <c r="BV5995" i="10"/>
  <c r="BV6024" i="10"/>
  <c r="BV8253" i="10"/>
  <c r="BV8332" i="10"/>
  <c r="BV8666" i="10"/>
  <c r="BU8705" i="10"/>
  <c r="BV8743" i="10"/>
  <c r="BV8783" i="10"/>
  <c r="BV8823" i="10"/>
  <c r="BU8862" i="10"/>
  <c r="BV8901" i="10"/>
  <c r="BU4521" i="10"/>
  <c r="BU4531" i="10"/>
  <c r="BU4561" i="10"/>
  <c r="BV4590" i="10"/>
  <c r="BU4649" i="10"/>
  <c r="BV4952" i="10"/>
  <c r="BV4972" i="10"/>
  <c r="BU5956" i="10"/>
  <c r="BV6044" i="10"/>
  <c r="BU7679" i="10"/>
  <c r="BV7858" i="10"/>
  <c r="BU7898" i="10"/>
  <c r="BU8254" i="10"/>
  <c r="BV8283" i="10"/>
  <c r="BU8648" i="10"/>
  <c r="BV8676" i="10"/>
  <c r="BU8764" i="10"/>
  <c r="BU8794" i="10"/>
  <c r="BV8853" i="10"/>
  <c r="BV8862" i="10"/>
  <c r="BU4341" i="10"/>
  <c r="BU4411" i="10"/>
  <c r="BU4460" i="10"/>
  <c r="BV4569" i="10"/>
  <c r="BU4677" i="10"/>
  <c r="BU4715" i="10"/>
  <c r="BV4734" i="10"/>
  <c r="BU4832" i="10"/>
  <c r="BU5204" i="10"/>
  <c r="BU5214" i="10"/>
  <c r="BU5772" i="10"/>
  <c r="BU5792" i="10"/>
  <c r="BU5868" i="10"/>
  <c r="BV5926" i="10"/>
  <c r="BU5985" i="10"/>
  <c r="BV6023" i="10"/>
  <c r="BV6053" i="10"/>
  <c r="BU6329" i="10"/>
  <c r="BU7112" i="10"/>
  <c r="BU7406" i="10"/>
  <c r="BU7455" i="10"/>
  <c r="BV7504" i="10"/>
  <c r="BV7523" i="10"/>
  <c r="BV7533" i="10"/>
  <c r="BU8302" i="10"/>
  <c r="BU8558" i="10"/>
  <c r="BU8578" i="10"/>
  <c r="BV8607" i="10"/>
  <c r="BU8742" i="10"/>
  <c r="BU8762" i="10"/>
  <c r="BV8772" i="10"/>
  <c r="BV8812" i="10"/>
  <c r="BU8861" i="10"/>
  <c r="BU8900" i="10"/>
  <c r="BV8968" i="10"/>
  <c r="BV9007" i="10"/>
  <c r="BU9037" i="10"/>
  <c r="BV9046" i="10"/>
  <c r="BU9574" i="10"/>
  <c r="BU9593" i="10"/>
  <c r="BU9622" i="10"/>
  <c r="BV9671" i="10"/>
  <c r="BV9681" i="10"/>
  <c r="BV9741" i="10"/>
  <c r="BV9781" i="10"/>
  <c r="BV9791" i="10"/>
  <c r="BV9890" i="10"/>
  <c r="BU9910" i="10"/>
  <c r="BU9920" i="10"/>
  <c r="BU9989" i="10"/>
  <c r="BU9999" i="10"/>
  <c r="BV4275" i="10"/>
  <c r="BV4581" i="10"/>
  <c r="BV4591" i="10"/>
  <c r="BV5296" i="10"/>
  <c r="BV5336" i="10"/>
  <c r="BV5405" i="10"/>
  <c r="BV5424" i="10"/>
  <c r="BV5590" i="10"/>
  <c r="BU5727" i="10"/>
  <c r="BV5737" i="10"/>
  <c r="BV5929" i="10"/>
  <c r="BV6754" i="10"/>
  <c r="BV7516" i="10"/>
  <c r="BV7843" i="10"/>
  <c r="BV7882" i="10"/>
  <c r="BV7921" i="10"/>
  <c r="BV7999" i="10"/>
  <c r="BV9234" i="10"/>
  <c r="BV9244" i="10"/>
  <c r="BV9538" i="10"/>
  <c r="BV9644" i="10"/>
  <c r="BV1542" i="10"/>
  <c r="BU1807" i="10"/>
  <c r="BV1827" i="10"/>
  <c r="BV1935" i="10"/>
  <c r="BV1974" i="10"/>
  <c r="BV2053" i="10"/>
  <c r="BV2875" i="10"/>
  <c r="BU2885" i="10"/>
  <c r="BV3961" i="10"/>
  <c r="BV4138" i="10"/>
  <c r="BV4148" i="10"/>
  <c r="BV4256" i="10"/>
  <c r="BV4266" i="10"/>
  <c r="BV4304" i="10"/>
  <c r="BV4384" i="10"/>
  <c r="BV4453" i="10"/>
  <c r="BV4884" i="10"/>
  <c r="BV4894" i="10"/>
  <c r="BV5561" i="10"/>
  <c r="BU5678" i="10"/>
  <c r="BV6322" i="10"/>
  <c r="BV6557" i="10"/>
  <c r="BV6764" i="10"/>
  <c r="BV7329" i="10"/>
  <c r="BV7339" i="10"/>
  <c r="BV7349" i="10"/>
  <c r="BV7389" i="10"/>
  <c r="BV7419" i="10"/>
  <c r="BV7754" i="10"/>
  <c r="BV7764" i="10"/>
  <c r="BV7794" i="10"/>
  <c r="BU8156" i="10"/>
  <c r="BV8176" i="10"/>
  <c r="BV8403" i="10"/>
  <c r="BV9519" i="10"/>
  <c r="BV9529" i="10"/>
  <c r="BU9567" i="10"/>
  <c r="BV9824" i="10"/>
  <c r="BU1494" i="10"/>
  <c r="BV1503" i="10"/>
  <c r="BV1513" i="10"/>
  <c r="BU1523" i="10"/>
  <c r="BV1552" i="10"/>
  <c r="BU1620" i="10"/>
  <c r="BU1640" i="10"/>
  <c r="BV1778" i="10"/>
  <c r="BV1788" i="10"/>
  <c r="BU1828" i="10"/>
  <c r="BU1838" i="10"/>
  <c r="BU1926" i="10"/>
  <c r="BU1975" i="10"/>
  <c r="BV2014" i="10"/>
  <c r="BU2463" i="10"/>
  <c r="BU2522" i="10"/>
  <c r="BV2560" i="10"/>
  <c r="BU2570" i="10"/>
  <c r="BU2580" i="10"/>
  <c r="BU2590" i="10"/>
  <c r="BV2640" i="10"/>
  <c r="BU2650" i="10"/>
  <c r="BU2680" i="10"/>
  <c r="BV2739" i="10"/>
  <c r="BU2768" i="10"/>
  <c r="BU3080" i="10"/>
  <c r="BU3099" i="10"/>
  <c r="BV3138" i="10"/>
  <c r="BV3148" i="10"/>
  <c r="BU3177" i="10"/>
  <c r="BU3187" i="10"/>
  <c r="BV3216" i="10"/>
  <c r="BU3255" i="10"/>
  <c r="BV3324" i="10"/>
  <c r="BV3442" i="10"/>
  <c r="BV3452" i="10"/>
  <c r="BU3541" i="10"/>
  <c r="BV3913" i="10"/>
  <c r="BU4071" i="10"/>
  <c r="BU4139" i="10"/>
  <c r="BV4276" i="10"/>
  <c r="BU5208" i="10"/>
  <c r="BU5228" i="10"/>
  <c r="BV5327" i="10"/>
  <c r="BU5377" i="10"/>
  <c r="BU5445" i="10"/>
  <c r="BV5464" i="10"/>
  <c r="BV5474" i="10"/>
  <c r="BV5503" i="10"/>
  <c r="BU5572" i="10"/>
  <c r="BU5766" i="10"/>
  <c r="BU5825" i="10"/>
  <c r="BV6224" i="10"/>
  <c r="BV6293" i="10"/>
  <c r="BU6460" i="10"/>
  <c r="BU6470" i="10"/>
  <c r="BU6519" i="10"/>
  <c r="BU6686" i="10"/>
  <c r="BU7156" i="10"/>
  <c r="BU7725" i="10"/>
  <c r="BU7735" i="10"/>
  <c r="BU7765" i="10"/>
  <c r="BU7775" i="10"/>
  <c r="BU7853" i="10"/>
  <c r="BV7922" i="10"/>
  <c r="BU7932" i="10"/>
  <c r="BV7991" i="10"/>
  <c r="BU8000" i="10"/>
  <c r="BU8098" i="10"/>
  <c r="BV8127" i="10"/>
  <c r="BU9120" i="10"/>
  <c r="BU9129" i="10"/>
  <c r="BV9372" i="10"/>
  <c r="BU9490" i="10"/>
  <c r="BV5504" i="10"/>
  <c r="BU5553" i="10"/>
  <c r="BU5602" i="10"/>
  <c r="BU5612" i="10"/>
  <c r="BU5622" i="10"/>
  <c r="BU5632" i="10"/>
  <c r="BV6116" i="10"/>
  <c r="BV6146" i="10"/>
  <c r="BV6156" i="10"/>
  <c r="BU6372" i="10"/>
  <c r="BV6451" i="10"/>
  <c r="BU6461" i="10"/>
  <c r="BV7088" i="10"/>
  <c r="BU7117" i="10"/>
  <c r="BU7568" i="10"/>
  <c r="BU7686" i="10"/>
  <c r="BU7716" i="10"/>
  <c r="BU7756" i="10"/>
  <c r="BU7776" i="10"/>
  <c r="BU7786" i="10"/>
  <c r="BU7806" i="10"/>
  <c r="BU7816" i="10"/>
  <c r="BU7826" i="10"/>
  <c r="BU7894" i="10"/>
  <c r="BU7982" i="10"/>
  <c r="BV8060" i="10"/>
  <c r="BV8934" i="10"/>
  <c r="BV8944" i="10"/>
  <c r="BV8992" i="10"/>
  <c r="BV9012" i="10"/>
  <c r="BU9012" i="10"/>
  <c r="BU9343" i="10"/>
  <c r="BV9412" i="10"/>
  <c r="BU9491" i="10"/>
  <c r="BU4877" i="10"/>
  <c r="BV4936" i="10"/>
  <c r="BU5054" i="10"/>
  <c r="BU5083" i="10"/>
  <c r="BV5101" i="10"/>
  <c r="BV5111" i="10"/>
  <c r="BV5171" i="10"/>
  <c r="BV5190" i="10"/>
  <c r="BU5200" i="10"/>
  <c r="BU5210" i="10"/>
  <c r="BU5319" i="10"/>
  <c r="BU5369" i="10"/>
  <c r="BU5388" i="10"/>
  <c r="BV6893" i="10"/>
  <c r="BV6923" i="10"/>
  <c r="BV7012" i="10"/>
  <c r="BV7042" i="10"/>
  <c r="BV7628" i="10"/>
  <c r="BV7924" i="10"/>
  <c r="BV8514" i="10"/>
  <c r="BV8593" i="10"/>
  <c r="BV9237" i="10"/>
  <c r="BV9257" i="10"/>
  <c r="BU9286" i="10"/>
  <c r="BV9394" i="10"/>
  <c r="BU9404" i="10"/>
  <c r="BV9413" i="10"/>
  <c r="BU9423" i="10"/>
  <c r="BU9432" i="10"/>
  <c r="BV9452" i="10"/>
  <c r="BV9502" i="10"/>
  <c r="BU9502" i="10"/>
  <c r="BV6570" i="10"/>
  <c r="BV6815" i="10"/>
  <c r="BV6884" i="10"/>
  <c r="BV7599" i="10"/>
  <c r="BU7648" i="10"/>
  <c r="BU7678" i="10"/>
  <c r="BU7717" i="10"/>
  <c r="BV8396" i="10"/>
  <c r="BU842" i="10"/>
  <c r="BU882" i="10"/>
  <c r="BV982" i="10"/>
  <c r="BU1087" i="10"/>
  <c r="BU1116" i="10"/>
  <c r="BV1126" i="10"/>
  <c r="BV1145" i="10"/>
  <c r="BV1224" i="10"/>
  <c r="BV1273" i="10"/>
  <c r="BV1292" i="10"/>
  <c r="BU1341" i="10"/>
  <c r="BU1420" i="10"/>
  <c r="BU1439" i="10"/>
  <c r="BV1496" i="10"/>
  <c r="BU1575" i="10"/>
  <c r="BU1663" i="10"/>
  <c r="BV1889" i="10"/>
  <c r="BV2017" i="10"/>
  <c r="BU2047" i="10"/>
  <c r="BU2057" i="10"/>
  <c r="BU2135" i="10"/>
  <c r="BU2163" i="10"/>
  <c r="BV2583" i="10"/>
  <c r="BU2623" i="10"/>
  <c r="BU2683" i="10"/>
  <c r="BU2693" i="10"/>
  <c r="BV2771" i="10"/>
  <c r="BV2781" i="10"/>
  <c r="BU2820" i="10"/>
  <c r="BV2849" i="10"/>
  <c r="BV2967" i="10"/>
  <c r="BV2986" i="10"/>
  <c r="BV3015" i="10"/>
  <c r="BU3025" i="10"/>
  <c r="BV3034" i="10"/>
  <c r="BU3064" i="10"/>
  <c r="BV3073" i="10"/>
  <c r="BU3122" i="10"/>
  <c r="BU3151" i="10"/>
  <c r="BV3170" i="10"/>
  <c r="BU3534" i="10"/>
  <c r="BU4015" i="10"/>
  <c r="BV4064" i="10"/>
  <c r="BV4074" i="10"/>
  <c r="BU4328" i="10"/>
  <c r="BV4848" i="10"/>
  <c r="BU4868" i="10"/>
  <c r="BV4917" i="10"/>
  <c r="BU4947" i="10"/>
  <c r="BV5102" i="10"/>
  <c r="BV5152" i="10"/>
  <c r="BV5310" i="10"/>
  <c r="BV5340" i="10"/>
  <c r="BV5779" i="10"/>
  <c r="BU5808" i="10"/>
  <c r="BU5828" i="10"/>
  <c r="BV5856" i="10"/>
  <c r="BU6069" i="10"/>
  <c r="BU6247" i="10"/>
  <c r="BU6277" i="10"/>
  <c r="BV6316" i="10"/>
  <c r="BU7343" i="10"/>
  <c r="BU7393" i="10"/>
  <c r="BV7501" i="10"/>
  <c r="BU7580" i="10"/>
  <c r="BU7610" i="10"/>
  <c r="BU7659" i="10"/>
  <c r="BV7678" i="10"/>
  <c r="BU8299" i="10"/>
  <c r="BU9181" i="10"/>
  <c r="BV1394" i="10"/>
  <c r="BV1508" i="10"/>
  <c r="BU1548" i="10"/>
  <c r="BU1694" i="10"/>
  <c r="BV1870" i="10"/>
  <c r="BV1919" i="10"/>
  <c r="BU2247" i="10"/>
  <c r="BV2257" i="10"/>
  <c r="BV2316" i="10"/>
  <c r="BV2500" i="10"/>
  <c r="BV2607" i="10"/>
  <c r="BV2677" i="10"/>
  <c r="BV2912" i="10"/>
  <c r="BU3027" i="10"/>
  <c r="BV3161" i="10"/>
  <c r="BV3209" i="10"/>
  <c r="BV3219" i="10"/>
  <c r="BU3286" i="10"/>
  <c r="BU3335" i="10"/>
  <c r="BV3355" i="10"/>
  <c r="BV3443" i="10"/>
  <c r="BV3463" i="10"/>
  <c r="BV3483" i="10"/>
  <c r="BV3561" i="10"/>
  <c r="BV3677" i="10"/>
  <c r="BV3725" i="10"/>
  <c r="BU3901" i="10"/>
  <c r="BV3958" i="10"/>
  <c r="BV4434" i="10"/>
  <c r="BU4611" i="10"/>
  <c r="BV4774" i="10"/>
  <c r="BV4852" i="10"/>
  <c r="BV5076" i="10"/>
  <c r="BV5134" i="10"/>
  <c r="BV5163" i="10"/>
  <c r="BV5437" i="10"/>
  <c r="BU5447" i="10"/>
  <c r="BV5476" i="10"/>
  <c r="BU5496" i="10"/>
  <c r="BU5535" i="10"/>
  <c r="BU5554" i="10"/>
  <c r="BU5613" i="10"/>
  <c r="BU5690" i="10"/>
  <c r="BU5748" i="10"/>
  <c r="BU5787" i="10"/>
  <c r="BU6114" i="10"/>
  <c r="BU6154" i="10"/>
  <c r="BU6222" i="10"/>
  <c r="BV6425" i="10"/>
  <c r="BU6658" i="10"/>
  <c r="BV6667" i="10"/>
  <c r="BV6726" i="10"/>
  <c r="BV7229" i="10"/>
  <c r="BV7298" i="10"/>
  <c r="BV7689" i="10"/>
  <c r="BV7777" i="10"/>
  <c r="BV8316" i="10"/>
  <c r="BU8346" i="10"/>
  <c r="BV8649" i="10"/>
  <c r="BV8755" i="10"/>
  <c r="BV8775" i="10"/>
  <c r="BV8834" i="10"/>
  <c r="BV8854" i="10"/>
  <c r="BU9088" i="10"/>
  <c r="BV9463" i="10"/>
  <c r="BV9587" i="10"/>
  <c r="BU1210" i="10"/>
  <c r="BV1286" i="10"/>
  <c r="BU1326" i="10"/>
  <c r="BU1443" i="10"/>
  <c r="BU1519" i="10"/>
  <c r="BV1674" i="10"/>
  <c r="BU1997" i="10"/>
  <c r="BV2169" i="10"/>
  <c r="BU3056" i="10"/>
  <c r="BV3620" i="10"/>
  <c r="BU4124" i="10"/>
  <c r="BU4415" i="10"/>
  <c r="BU4602" i="10"/>
  <c r="BV4611" i="10"/>
  <c r="BV4650" i="10"/>
  <c r="BV4970" i="10"/>
  <c r="BV5087" i="10"/>
  <c r="BV5350" i="10"/>
  <c r="BU5662" i="10"/>
  <c r="BU5700" i="10"/>
  <c r="BU5710" i="10"/>
  <c r="BU6048" i="10"/>
  <c r="BU6068" i="10"/>
  <c r="BU6727" i="10"/>
  <c r="BV6795" i="10"/>
  <c r="BU6853" i="10"/>
  <c r="BU6863" i="10"/>
  <c r="BU6873" i="10"/>
  <c r="BV7000" i="10"/>
  <c r="BU7050" i="10"/>
  <c r="BU7060" i="10"/>
  <c r="BV7096" i="10"/>
  <c r="BV7134" i="10"/>
  <c r="BV7144" i="10"/>
  <c r="BV7456" i="10"/>
  <c r="BU7476" i="10"/>
  <c r="BU7486" i="10"/>
  <c r="BV7563" i="10"/>
  <c r="BU7583" i="10"/>
  <c r="BU7593" i="10"/>
  <c r="BV7621" i="10"/>
  <c r="BU7641" i="10"/>
  <c r="BU8562" i="10"/>
  <c r="BU8572" i="10"/>
  <c r="BV8640" i="10"/>
  <c r="BV8707" i="10"/>
  <c r="BU8776" i="10"/>
  <c r="BU9214" i="10"/>
  <c r="BV9242" i="10"/>
  <c r="BV9261" i="10"/>
  <c r="BV9309" i="10"/>
  <c r="BU9319" i="10"/>
  <c r="BU9414" i="10"/>
  <c r="BU9444" i="10"/>
  <c r="BU9483" i="10"/>
  <c r="BU9522" i="10"/>
  <c r="BV9559" i="10"/>
  <c r="BU1695" i="10"/>
  <c r="BU1724" i="10"/>
  <c r="BV1890" i="10"/>
  <c r="BV2113" i="10"/>
  <c r="BV2170" i="10"/>
  <c r="BV2229" i="10"/>
  <c r="BU2308" i="10"/>
  <c r="BU2337" i="10"/>
  <c r="BU2472" i="10"/>
  <c r="BU2569" i="10"/>
  <c r="BU2738" i="10"/>
  <c r="BU2844" i="10"/>
  <c r="BV2863" i="10"/>
  <c r="BV2923" i="10"/>
  <c r="BU3018" i="10"/>
  <c r="BU3047" i="10"/>
  <c r="BU3366" i="10"/>
  <c r="BU3434" i="10"/>
  <c r="BU3514" i="10"/>
  <c r="BU3775" i="10"/>
  <c r="BU3969" i="10"/>
  <c r="BU3979" i="10"/>
  <c r="BV3999" i="10"/>
  <c r="BV4028" i="10"/>
  <c r="BU4096" i="10"/>
  <c r="BV4115" i="10"/>
  <c r="BV4124" i="10"/>
  <c r="BV4163" i="10"/>
  <c r="BV4318" i="10"/>
  <c r="BU4346" i="10"/>
  <c r="BU4366" i="10"/>
  <c r="BV4622" i="10"/>
  <c r="BV4632" i="10"/>
  <c r="BV4737" i="10"/>
  <c r="BU4746" i="10"/>
  <c r="BU4805" i="10"/>
  <c r="BU4902" i="10"/>
  <c r="BU4990" i="10"/>
  <c r="BV5242" i="10"/>
  <c r="BU5361" i="10"/>
  <c r="BU5497" i="10"/>
  <c r="BU5653" i="10"/>
  <c r="BU5768" i="10"/>
  <c r="BU5855" i="10"/>
  <c r="BU5883" i="10"/>
  <c r="BU5922" i="10"/>
  <c r="BU6077" i="10"/>
  <c r="BU6135" i="10"/>
  <c r="BV6233" i="10"/>
  <c r="BU6282" i="10"/>
  <c r="BV6301" i="10"/>
  <c r="BU6834" i="10"/>
  <c r="BU6961" i="10"/>
  <c r="BU6971" i="10"/>
  <c r="BU6981" i="10"/>
  <c r="BU6991" i="10"/>
  <c r="BU7021" i="10"/>
  <c r="BU7135" i="10"/>
  <c r="BU7250" i="10"/>
  <c r="BU7328" i="10"/>
  <c r="BU7338" i="10"/>
  <c r="BU7358" i="10"/>
  <c r="BU7457" i="10"/>
  <c r="BU8288" i="10"/>
  <c r="BU8298" i="10"/>
  <c r="BV9205" i="10"/>
  <c r="BV9272" i="10"/>
  <c r="BU9396" i="10"/>
  <c r="BU9415" i="10"/>
  <c r="BU9425" i="10"/>
  <c r="BU2104" i="10"/>
  <c r="BU2142" i="10"/>
  <c r="BU2356" i="10"/>
  <c r="BU2444" i="10"/>
  <c r="BU2502" i="10"/>
  <c r="BU2512" i="10"/>
  <c r="BU2579" i="10"/>
  <c r="BU2639" i="10"/>
  <c r="BV2904" i="10"/>
  <c r="BU3795" i="10"/>
  <c r="BU3815" i="10"/>
  <c r="BU3893" i="10"/>
  <c r="BU3941" i="10"/>
  <c r="BV4087" i="10"/>
  <c r="BU4116" i="10"/>
  <c r="BU4183" i="10"/>
  <c r="BV4337" i="10"/>
  <c r="BV4347" i="10"/>
  <c r="BU4565" i="10"/>
  <c r="BU4757" i="10"/>
  <c r="BU4815" i="10"/>
  <c r="BV4893" i="10"/>
  <c r="BV5078" i="10"/>
  <c r="BU5088" i="10"/>
  <c r="BU5097" i="10"/>
  <c r="BU5243" i="10"/>
  <c r="BU5253" i="10"/>
  <c r="BU5263" i="10"/>
  <c r="BU5273" i="10"/>
  <c r="BU5410" i="10"/>
  <c r="BV5429" i="10"/>
  <c r="BU5439" i="10"/>
  <c r="BU5546" i="10"/>
  <c r="BU5585" i="10"/>
  <c r="BU5672" i="10"/>
  <c r="BU5682" i="10"/>
  <c r="BU5837" i="10"/>
  <c r="BU5846" i="10"/>
  <c r="BU5893" i="10"/>
  <c r="BU5942" i="10"/>
  <c r="BU6728" i="10"/>
  <c r="BU6738" i="10"/>
  <c r="BV6864" i="10"/>
  <c r="BU7126" i="10"/>
  <c r="BU7309" i="10"/>
  <c r="BU7574" i="10"/>
  <c r="BU7594" i="10"/>
  <c r="BU8102" i="10"/>
  <c r="BU8141" i="10"/>
  <c r="BU8160" i="10"/>
  <c r="BU8170" i="10"/>
  <c r="BU8180" i="10"/>
  <c r="BU8543" i="10"/>
  <c r="BU8553" i="10"/>
  <c r="BU8632" i="10"/>
  <c r="BU8953" i="10"/>
  <c r="BU9349" i="10"/>
  <c r="BU9377" i="10"/>
  <c r="BU2933" i="10"/>
  <c r="BV3049" i="10"/>
  <c r="BU3068" i="10"/>
  <c r="BV3106" i="10"/>
  <c r="BV3269" i="10"/>
  <c r="BV3318" i="10"/>
  <c r="BV3554" i="10"/>
  <c r="BV3564" i="10"/>
  <c r="BV3593" i="10"/>
  <c r="BV3699" i="10"/>
  <c r="BV3728" i="10"/>
  <c r="BV3806" i="10"/>
  <c r="BV3816" i="10"/>
  <c r="BU4030" i="10"/>
  <c r="BV4098" i="10"/>
  <c r="BV4174" i="10"/>
  <c r="BV4243" i="10"/>
  <c r="BU4281" i="10"/>
  <c r="BV4291" i="10"/>
  <c r="BV4476" i="10"/>
  <c r="BV4516" i="10"/>
  <c r="BV4526" i="10"/>
  <c r="BV4556" i="10"/>
  <c r="BV4595" i="10"/>
  <c r="BV4700" i="10"/>
  <c r="BV4768" i="10"/>
  <c r="BV4787" i="10"/>
  <c r="BV5127" i="10"/>
  <c r="BV5244" i="10"/>
  <c r="BU5264" i="10"/>
  <c r="BV5645" i="10"/>
  <c r="BV5683" i="10"/>
  <c r="BV5741" i="10"/>
  <c r="BV5799" i="10"/>
  <c r="BV6303" i="10"/>
  <c r="BV6398" i="10"/>
  <c r="BV6516" i="10"/>
  <c r="BV6855" i="10"/>
  <c r="BV6933" i="10"/>
  <c r="BV7062" i="10"/>
  <c r="BV7127" i="10"/>
  <c r="BV7320" i="10"/>
  <c r="BV7488" i="10"/>
  <c r="BV7507" i="10"/>
  <c r="BV8349" i="10"/>
  <c r="BV8359" i="10"/>
  <c r="BV8387" i="10"/>
  <c r="BV8584" i="10"/>
  <c r="BV8886" i="10"/>
  <c r="BV9216" i="10"/>
  <c r="BV9254" i="10"/>
  <c r="BV9321" i="10"/>
  <c r="BV9350" i="10"/>
  <c r="BV9748" i="10"/>
  <c r="BV9758" i="10"/>
  <c r="BV9778" i="10"/>
  <c r="BV9798" i="10"/>
  <c r="BU3127" i="10"/>
  <c r="BU3213" i="10"/>
  <c r="BV3289" i="10"/>
  <c r="BV3368" i="10"/>
  <c r="BV3535" i="10"/>
  <c r="BU3613" i="10"/>
  <c r="BU4146" i="10"/>
  <c r="BU4300" i="10"/>
  <c r="BV4310" i="10"/>
  <c r="BV4320" i="10"/>
  <c r="BV4408" i="10"/>
  <c r="BU4457" i="10"/>
  <c r="BV4691" i="10"/>
  <c r="BV4701" i="10"/>
  <c r="BU4778" i="10"/>
  <c r="BU4914" i="10"/>
  <c r="BV5001" i="10"/>
  <c r="BV5021" i="10"/>
  <c r="BV5051" i="10"/>
  <c r="BU5108" i="10"/>
  <c r="BV5195" i="10"/>
  <c r="BV5334" i="10"/>
  <c r="BU5460" i="10"/>
  <c r="BU5480" i="10"/>
  <c r="BV5499" i="10"/>
  <c r="BV5557" i="10"/>
  <c r="BV5596" i="10"/>
  <c r="BV5606" i="10"/>
  <c r="BV5693" i="10"/>
  <c r="BV5924" i="10"/>
  <c r="BV6088" i="10"/>
  <c r="BV6098" i="10"/>
  <c r="BV6137" i="10"/>
  <c r="BV6360" i="10"/>
  <c r="BV6448" i="10"/>
  <c r="BV6593" i="10"/>
  <c r="BV6642" i="10"/>
  <c r="BV6651" i="10"/>
  <c r="BV6759" i="10"/>
  <c r="BV6846" i="10"/>
  <c r="BV6894" i="10"/>
  <c r="BV6904" i="10"/>
  <c r="BV6914" i="10"/>
  <c r="BV6993" i="10"/>
  <c r="BV7301" i="10"/>
  <c r="BV7692" i="10"/>
  <c r="BV7879" i="10"/>
  <c r="BV8407" i="10"/>
  <c r="BV8808" i="10"/>
  <c r="BV8818" i="10"/>
  <c r="BU9341" i="10"/>
  <c r="BV9341" i="10"/>
  <c r="BV9534" i="10"/>
  <c r="BU9543" i="10"/>
  <c r="BV9828" i="10"/>
  <c r="BV9955" i="10"/>
  <c r="BV9965" i="10"/>
  <c r="BV2916" i="10"/>
  <c r="BV2925" i="10"/>
  <c r="BV2992" i="10"/>
  <c r="BU3001" i="10"/>
  <c r="BV3378" i="10"/>
  <c r="BU3398" i="10"/>
  <c r="BU3507" i="10"/>
  <c r="BV3729" i="10"/>
  <c r="BU4041" i="10"/>
  <c r="BV4099" i="10"/>
  <c r="BU4234" i="10"/>
  <c r="BV4263" i="10"/>
  <c r="BU4369" i="10"/>
  <c r="BU4389" i="10"/>
  <c r="BU5022" i="10"/>
  <c r="BU5052" i="10"/>
  <c r="BV5061" i="10"/>
  <c r="BV5157" i="10"/>
  <c r="BV5373" i="10"/>
  <c r="BU5529" i="10"/>
  <c r="BV5684" i="10"/>
  <c r="BU5820" i="10"/>
  <c r="BV6051" i="10"/>
  <c r="BU6089" i="10"/>
  <c r="BV6108" i="10"/>
  <c r="BV6661" i="10"/>
  <c r="BU6769" i="10"/>
  <c r="BV6788" i="10"/>
  <c r="BV6856" i="10"/>
  <c r="BU6866" i="10"/>
  <c r="BV6934" i="10"/>
  <c r="BV6944" i="10"/>
  <c r="BU6994" i="10"/>
  <c r="BV7053" i="10"/>
  <c r="BV7063" i="10"/>
  <c r="BV7081" i="10"/>
  <c r="BV7606" i="10"/>
  <c r="BU7644" i="10"/>
  <c r="BV7674" i="10"/>
  <c r="BU8095" i="10"/>
  <c r="BV8133" i="10"/>
  <c r="BV8192" i="10"/>
  <c r="BV8232" i="10"/>
  <c r="BV8379" i="10"/>
  <c r="BV8388" i="10"/>
  <c r="BV8565" i="10"/>
  <c r="BV8749" i="10"/>
  <c r="BV8789" i="10"/>
  <c r="BV8877" i="10"/>
  <c r="BV9092" i="10"/>
  <c r="BU2897" i="10"/>
  <c r="BU2907" i="10"/>
  <c r="BU2974" i="10"/>
  <c r="BU3098" i="10"/>
  <c r="BU3350" i="10"/>
  <c r="BU3379" i="10"/>
  <c r="BU3389" i="10"/>
  <c r="BU3428" i="10"/>
  <c r="BU3438" i="10"/>
  <c r="BV3594" i="10"/>
  <c r="BU3730" i="10"/>
  <c r="BU3740" i="10"/>
  <c r="BU3896" i="10"/>
  <c r="BU3944" i="10"/>
  <c r="BU3953" i="10"/>
  <c r="BU3972" i="10"/>
  <c r="BV4041" i="10"/>
  <c r="BU4254" i="10"/>
  <c r="BU4264" i="10"/>
  <c r="BU4449" i="10"/>
  <c r="BV4478" i="10"/>
  <c r="BU4538" i="10"/>
  <c r="BU4548" i="10"/>
  <c r="BU4558" i="10"/>
  <c r="BU4721" i="10"/>
  <c r="BU4818" i="10"/>
  <c r="BU4935" i="10"/>
  <c r="BU4954" i="10"/>
  <c r="BV5168" i="10"/>
  <c r="BU5187" i="10"/>
  <c r="BU5216" i="10"/>
  <c r="BU5374" i="10"/>
  <c r="BU5403" i="10"/>
  <c r="BU5432" i="10"/>
  <c r="BU5714" i="10"/>
  <c r="BU5849" i="10"/>
  <c r="BU5867" i="10"/>
  <c r="BU5877" i="10"/>
  <c r="BU5906" i="10"/>
  <c r="BV5925" i="10"/>
  <c r="BU6187" i="10"/>
  <c r="BU6197" i="10"/>
  <c r="BU6266" i="10"/>
  <c r="BU6276" i="10"/>
  <c r="BU6286" i="10"/>
  <c r="BU6400" i="10"/>
  <c r="BU6518" i="10"/>
  <c r="BU6527" i="10"/>
  <c r="BU6536" i="10"/>
  <c r="BU6701" i="10"/>
  <c r="BV7100" i="10"/>
  <c r="BU7577" i="10"/>
  <c r="BU7587" i="10"/>
  <c r="BU8076" i="10"/>
  <c r="BV8163" i="10"/>
  <c r="BU8213" i="10"/>
  <c r="BU8223" i="10"/>
  <c r="BU8243" i="10"/>
  <c r="BU8262" i="10"/>
  <c r="BU8428" i="10"/>
  <c r="BV8516" i="10"/>
  <c r="BU8526" i="10"/>
  <c r="BV8702" i="10"/>
  <c r="BV8711" i="10"/>
  <c r="BU8966" i="10"/>
  <c r="BV9236" i="10"/>
  <c r="BU9438" i="10"/>
  <c r="BV9467" i="10"/>
  <c r="BU9506" i="10"/>
  <c r="BV5890" i="10"/>
  <c r="BU6006" i="10"/>
  <c r="BV6055" i="10"/>
  <c r="BU6065" i="10"/>
  <c r="BV6121" i="10"/>
  <c r="BV6258" i="10"/>
  <c r="BV6510" i="10"/>
  <c r="BV6520" i="10"/>
  <c r="BV6529" i="10"/>
  <c r="BV6538" i="10"/>
  <c r="BU6568" i="10"/>
  <c r="BU6713" i="10"/>
  <c r="BU6732" i="10"/>
  <c r="BU6790" i="10"/>
  <c r="BV6838" i="10"/>
  <c r="BV6848" i="10"/>
  <c r="BV6916" i="10"/>
  <c r="BV6955" i="10"/>
  <c r="BV6965" i="10"/>
  <c r="BV6975" i="10"/>
  <c r="BV6995" i="10"/>
  <c r="BV7044" i="10"/>
  <c r="BU7158" i="10"/>
  <c r="BU7243" i="10"/>
  <c r="BU7262" i="10"/>
  <c r="BV7292" i="10"/>
  <c r="BU7302" i="10"/>
  <c r="BV7420" i="10"/>
  <c r="BV7459" i="10"/>
  <c r="BU7469" i="10"/>
  <c r="BU7479" i="10"/>
  <c r="BU7499" i="10"/>
  <c r="BU7896" i="10"/>
  <c r="BV7973" i="10"/>
  <c r="BV8051" i="10"/>
  <c r="BU8090" i="10"/>
  <c r="BU8167" i="10"/>
  <c r="BU8177" i="10"/>
  <c r="BU8226" i="10"/>
  <c r="BU8285" i="10"/>
  <c r="BV8343" i="10"/>
  <c r="BU8527" i="10"/>
  <c r="BU8575" i="10"/>
  <c r="BV8594" i="10"/>
  <c r="BV8634" i="10"/>
  <c r="BV8651" i="10"/>
  <c r="BU8747" i="10"/>
  <c r="BU8767" i="10"/>
  <c r="BU8816" i="10"/>
  <c r="BU8826" i="10"/>
  <c r="BU8922" i="10"/>
  <c r="BV8941" i="10"/>
  <c r="BU9009" i="10"/>
  <c r="BU9086" i="10"/>
  <c r="BV9105" i="10"/>
  <c r="BV9143" i="10"/>
  <c r="BU9172" i="10"/>
  <c r="BV9200" i="10"/>
  <c r="BU9246" i="10"/>
  <c r="BU9255" i="10"/>
  <c r="BV9284" i="10"/>
  <c r="BU9294" i="10"/>
  <c r="BV9312" i="10"/>
  <c r="BV9388" i="10"/>
  <c r="BV9435" i="10"/>
  <c r="BU9475" i="10"/>
  <c r="BU9513" i="10"/>
  <c r="BU9656" i="10"/>
  <c r="BU9726" i="10"/>
  <c r="BU9736" i="10"/>
  <c r="BU9776" i="10"/>
  <c r="BU9786" i="10"/>
  <c r="BV9825" i="10"/>
  <c r="BV9845" i="10"/>
  <c r="BU6046" i="10"/>
  <c r="BU6308" i="10"/>
  <c r="BV6345" i="10"/>
  <c r="BV6442" i="10"/>
  <c r="BV6491" i="10"/>
  <c r="BU6539" i="10"/>
  <c r="BU6849" i="10"/>
  <c r="BU7381" i="10"/>
  <c r="BU7518" i="10"/>
  <c r="BU7700" i="10"/>
  <c r="BU7798" i="10"/>
  <c r="BU7818" i="10"/>
  <c r="BU7906" i="10"/>
  <c r="BU6210" i="10"/>
  <c r="BU6230" i="10"/>
  <c r="BU6443" i="10"/>
  <c r="BV6559" i="10"/>
  <c r="BU6569" i="10"/>
  <c r="BU6578" i="10"/>
  <c r="BU6647" i="10"/>
  <c r="BU6694" i="10"/>
  <c r="BV6704" i="10"/>
  <c r="BV6752" i="10"/>
  <c r="BV6801" i="10"/>
  <c r="BU6937" i="10"/>
  <c r="BU6947" i="10"/>
  <c r="BV7016" i="10"/>
  <c r="BU7026" i="10"/>
  <c r="BU7129" i="10"/>
  <c r="BU7244" i="10"/>
  <c r="BV7263" i="10"/>
  <c r="BU7361" i="10"/>
  <c r="BV7798" i="10"/>
  <c r="BU7887" i="10"/>
  <c r="BU7945" i="10"/>
  <c r="BU8091" i="10"/>
  <c r="BV8109" i="10"/>
  <c r="BV8334" i="10"/>
  <c r="BU8478" i="10"/>
  <c r="BV8537" i="10"/>
  <c r="BV8576" i="10"/>
  <c r="BV8586" i="10"/>
  <c r="BU8634" i="10"/>
  <c r="BV8777" i="10"/>
  <c r="BV8903" i="10"/>
  <c r="BV8932" i="10"/>
  <c r="BV9029" i="10"/>
  <c r="BV9077" i="10"/>
  <c r="BV9096" i="10"/>
  <c r="BV9106" i="10"/>
  <c r="BV9192" i="10"/>
  <c r="BU9229" i="10"/>
  <c r="BV9332" i="10"/>
  <c r="BV9579" i="10"/>
  <c r="BV9816" i="10"/>
  <c r="BV9875" i="10"/>
  <c r="BV9973" i="10"/>
  <c r="BU5845" i="10"/>
  <c r="BV5854" i="10"/>
  <c r="BU5892" i="10"/>
  <c r="BU5912" i="10"/>
  <c r="BU5931" i="10"/>
  <c r="BV6027" i="10"/>
  <c r="BU6094" i="10"/>
  <c r="BU6104" i="10"/>
  <c r="BU6113" i="10"/>
  <c r="BU6133" i="10"/>
  <c r="BU6143" i="10"/>
  <c r="BU6163" i="10"/>
  <c r="BV6181" i="10"/>
  <c r="BU6191" i="10"/>
  <c r="BU6309" i="10"/>
  <c r="BU6346" i="10"/>
  <c r="BU6512" i="10"/>
  <c r="BV6879" i="10"/>
  <c r="BU6987" i="10"/>
  <c r="BU6997" i="10"/>
  <c r="BU7169" i="10"/>
  <c r="BU7294" i="10"/>
  <c r="BU7352" i="10"/>
  <c r="BU7362" i="10"/>
  <c r="BU7372" i="10"/>
  <c r="BV7382" i="10"/>
  <c r="BU7461" i="10"/>
  <c r="BU7634" i="10"/>
  <c r="BU7653" i="10"/>
  <c r="BU7750" i="10"/>
  <c r="BU7799" i="10"/>
  <c r="BU7848" i="10"/>
  <c r="BU7936" i="10"/>
  <c r="BU8013" i="10"/>
  <c r="BU8023" i="10"/>
  <c r="BU8033" i="10"/>
  <c r="BU8043" i="10"/>
  <c r="BU8101" i="10"/>
  <c r="BU8110" i="10"/>
  <c r="BV8119" i="10"/>
  <c r="BU8228" i="10"/>
  <c r="BV8286" i="10"/>
  <c r="BU8335" i="10"/>
  <c r="BU8383" i="10"/>
  <c r="BU8450" i="10"/>
  <c r="BV8478" i="10"/>
  <c r="BV8488" i="10"/>
  <c r="BV8498" i="10"/>
  <c r="BV8518" i="10"/>
  <c r="BU8606" i="10"/>
  <c r="BU8672" i="10"/>
  <c r="BU8857" i="10"/>
  <c r="BU8876" i="10"/>
  <c r="BU8991" i="10"/>
  <c r="BU9001" i="10"/>
  <c r="BU9030" i="10"/>
  <c r="BU9116" i="10"/>
  <c r="BV9201" i="10"/>
  <c r="BU9304" i="10"/>
  <c r="BU9314" i="10"/>
  <c r="BU9324" i="10"/>
  <c r="BV9342" i="10"/>
  <c r="BV9352" i="10"/>
  <c r="BV9486" i="10"/>
  <c r="BU9496" i="10"/>
  <c r="BU9505" i="10"/>
  <c r="BV9514" i="10"/>
  <c r="BV9561" i="10"/>
  <c r="BV9570" i="10"/>
  <c r="BU9580" i="10"/>
  <c r="BV9618" i="10"/>
  <c r="BV9807" i="10"/>
  <c r="BU9837" i="10"/>
  <c r="BU9867" i="10"/>
  <c r="BV9905" i="10"/>
  <c r="BU9954" i="10"/>
  <c r="BU9964" i="10"/>
  <c r="BV8471" i="10"/>
  <c r="BV8490" i="10"/>
  <c r="BV8588" i="10"/>
  <c r="BV8750" i="10"/>
  <c r="BV8760" i="10"/>
  <c r="BV8829" i="10"/>
  <c r="BV8905" i="10"/>
  <c r="BV9146" i="10"/>
  <c r="BV9231" i="10"/>
  <c r="BV9287" i="10"/>
  <c r="BV9344" i="10"/>
  <c r="BV9516" i="10"/>
  <c r="BV9591" i="10"/>
  <c r="BV9739" i="10"/>
  <c r="BV9769" i="10"/>
  <c r="BU9829" i="10"/>
  <c r="BU9849" i="10"/>
  <c r="BV9946" i="10"/>
  <c r="BU9966" i="10"/>
  <c r="BV6465" i="10"/>
  <c r="BV6832" i="10"/>
  <c r="BV6881" i="10"/>
  <c r="BV6900" i="10"/>
  <c r="BV6910" i="10"/>
  <c r="BU6999" i="10"/>
  <c r="BU7424" i="10"/>
  <c r="BU7656" i="10"/>
  <c r="BV7811" i="10"/>
  <c r="BV7987" i="10"/>
  <c r="BV8151" i="10"/>
  <c r="BU8161" i="10"/>
  <c r="BV8259" i="10"/>
  <c r="BV8269" i="10"/>
  <c r="BU8308" i="10"/>
  <c r="BV8327" i="10"/>
  <c r="BV8598" i="10"/>
  <c r="BV8674" i="10"/>
  <c r="BV8868" i="10"/>
  <c r="BV8878" i="10"/>
  <c r="BV8896" i="10"/>
  <c r="BU8916" i="10"/>
  <c r="BU9022" i="10"/>
  <c r="BV9070" i="10"/>
  <c r="BV9137" i="10"/>
  <c r="BU9157" i="10"/>
  <c r="BV9306" i="10"/>
  <c r="BV9316" i="10"/>
  <c r="BU9382" i="10"/>
  <c r="BV9401" i="10"/>
  <c r="BV9429" i="10"/>
  <c r="BV9449" i="10"/>
  <c r="BV9459" i="10"/>
  <c r="BV9498" i="10"/>
  <c r="BU9526" i="10"/>
  <c r="BU9760" i="10"/>
  <c r="BU6505" i="10"/>
  <c r="BV6717" i="10"/>
  <c r="BV6736" i="10"/>
  <c r="BV6794" i="10"/>
  <c r="BU6843" i="10"/>
  <c r="BU6901" i="10"/>
  <c r="BU6911" i="10"/>
  <c r="BU6921" i="10"/>
  <c r="BU7059" i="10"/>
  <c r="BU7086" i="10"/>
  <c r="BU7105" i="10"/>
  <c r="BU7316" i="10"/>
  <c r="BU7335" i="10"/>
  <c r="BU7522" i="10"/>
  <c r="BU7540" i="10"/>
  <c r="BU7676" i="10"/>
  <c r="BU7978" i="10"/>
  <c r="BV8231" i="10"/>
  <c r="BU8241" i="10"/>
  <c r="BU8348" i="10"/>
  <c r="BV8358" i="10"/>
  <c r="BV8491" i="10"/>
  <c r="BU8869" i="10"/>
  <c r="BU8926" i="10"/>
  <c r="BU9004" i="10"/>
  <c r="BV9100" i="10"/>
  <c r="BU9195" i="10"/>
  <c r="BV9269" i="10"/>
  <c r="BU9336" i="10"/>
  <c r="BV9382" i="10"/>
  <c r="BV9420" i="10"/>
  <c r="BU9489" i="10"/>
  <c r="BU9499" i="10"/>
  <c r="BU9602" i="10"/>
  <c r="BV9908" i="10"/>
  <c r="BV9918" i="10"/>
  <c r="BV9947" i="10"/>
  <c r="BU2073" i="10"/>
  <c r="BV2073" i="10"/>
  <c r="BV144" i="10"/>
  <c r="BV194" i="10"/>
  <c r="BV2046" i="10"/>
  <c r="BV64" i="10"/>
  <c r="BV74" i="10"/>
  <c r="BV163" i="10"/>
  <c r="BV263" i="10"/>
  <c r="BV323" i="10"/>
  <c r="BV383" i="10"/>
  <c r="BV403" i="10"/>
  <c r="BV443" i="10"/>
  <c r="BV893" i="10"/>
  <c r="BV933" i="10"/>
  <c r="BV983" i="10"/>
  <c r="BV993" i="10"/>
  <c r="BU1003" i="10"/>
  <c r="BV1021" i="10"/>
  <c r="BU1031" i="10"/>
  <c r="BU1039" i="10"/>
  <c r="BU1121" i="10"/>
  <c r="BU1441" i="10"/>
  <c r="BU1496" i="10"/>
  <c r="BV1534" i="10"/>
  <c r="BU1552" i="10"/>
  <c r="BV1562" i="10"/>
  <c r="BU1582" i="10"/>
  <c r="BU1609" i="10"/>
  <c r="BV1628" i="10"/>
  <c r="BU1638" i="10"/>
  <c r="BU1667" i="10"/>
  <c r="BV1723" i="10"/>
  <c r="BU1733" i="10"/>
  <c r="BU1877" i="10"/>
  <c r="BV1933" i="10"/>
  <c r="BU1962" i="10"/>
  <c r="BU1971" i="10"/>
  <c r="BV1980" i="10"/>
  <c r="BV2026" i="10"/>
  <c r="BV2064" i="10"/>
  <c r="BU2458" i="10"/>
  <c r="BV2468" i="10"/>
  <c r="BU2478" i="10"/>
  <c r="BU2592" i="10"/>
  <c r="BV2631" i="10"/>
  <c r="BV2641" i="10"/>
  <c r="BV2651" i="10"/>
  <c r="BU2866" i="10"/>
  <c r="BV2943" i="10"/>
  <c r="BU3134" i="10"/>
  <c r="BU3274" i="10"/>
  <c r="BV3323" i="10"/>
  <c r="BV3333" i="10"/>
  <c r="BV3343" i="10"/>
  <c r="BU3869" i="10"/>
  <c r="BU3898" i="10"/>
  <c r="BV4004" i="10"/>
  <c r="BV804" i="10"/>
  <c r="BV1450" i="10"/>
  <c r="BV1218" i="10"/>
  <c r="BU1600" i="10"/>
  <c r="BV1953" i="10"/>
  <c r="BV2535" i="10"/>
  <c r="BV2573" i="10"/>
  <c r="BU3666" i="10"/>
  <c r="BV3666" i="10"/>
  <c r="BU36" i="10"/>
  <c r="BU76" i="10"/>
  <c r="BV395" i="10"/>
  <c r="BV465" i="10"/>
  <c r="BV575" i="10"/>
  <c r="BV755" i="10"/>
  <c r="BV765" i="10"/>
  <c r="BV875" i="10"/>
  <c r="BV935" i="10"/>
  <c r="BV945" i="10"/>
  <c r="BV985" i="10"/>
  <c r="BV1013" i="10"/>
  <c r="BV1069" i="10"/>
  <c r="BV1161" i="10"/>
  <c r="BV1368" i="10"/>
  <c r="BV1414" i="10"/>
  <c r="BV1424" i="10"/>
  <c r="BV1451" i="10"/>
  <c r="BV1480" i="10"/>
  <c r="BV1526" i="10"/>
  <c r="BU1536" i="10"/>
  <c r="BV1591" i="10"/>
  <c r="BV1678" i="10"/>
  <c r="BV1851" i="10"/>
  <c r="BU1860" i="10"/>
  <c r="BV1888" i="10"/>
  <c r="BV2421" i="10"/>
  <c r="BV2441" i="10"/>
  <c r="BV2555" i="10"/>
  <c r="BV3266" i="10"/>
  <c r="BV4442" i="10"/>
  <c r="BU4442" i="10"/>
  <c r="BV9310" i="10"/>
  <c r="BU9310" i="10"/>
  <c r="BU9803" i="10"/>
  <c r="BV1022" i="10"/>
  <c r="BV1442" i="10"/>
  <c r="BV2401" i="10"/>
  <c r="BV4676" i="10"/>
  <c r="BU426" i="10"/>
  <c r="BU456" i="10"/>
  <c r="BU476" i="10"/>
  <c r="BU516" i="10"/>
  <c r="BU526" i="10"/>
  <c r="BU536" i="10"/>
  <c r="BU556" i="10"/>
  <c r="BU586" i="10"/>
  <c r="BU606" i="10"/>
  <c r="BU716" i="10"/>
  <c r="BU786" i="10"/>
  <c r="BU846" i="10"/>
  <c r="BU856" i="10"/>
  <c r="BU866" i="10"/>
  <c r="BU916" i="10"/>
  <c r="BU926" i="10"/>
  <c r="BU936" i="10"/>
  <c r="BU946" i="10"/>
  <c r="BV1050" i="10"/>
  <c r="BV1060" i="10"/>
  <c r="BU1070" i="10"/>
  <c r="BV1079" i="10"/>
  <c r="BU1098" i="10"/>
  <c r="BV1123" i="10"/>
  <c r="BV1228" i="10"/>
  <c r="BV1245" i="10"/>
  <c r="BU1379" i="10"/>
  <c r="BU1388" i="10"/>
  <c r="BU1425" i="10"/>
  <c r="BV1443" i="10"/>
  <c r="BV1507" i="10"/>
  <c r="BU1555" i="10"/>
  <c r="BU1592" i="10"/>
  <c r="BV1630" i="10"/>
  <c r="BV1688" i="10"/>
  <c r="BU1852" i="10"/>
  <c r="BU1861" i="10"/>
  <c r="BV1898" i="10"/>
  <c r="BU1918" i="10"/>
  <c r="BV1991" i="10"/>
  <c r="BV2001" i="10"/>
  <c r="BV2029" i="10"/>
  <c r="BU2029" i="10"/>
  <c r="BU2316" i="10"/>
  <c r="BU2335" i="10"/>
  <c r="BV2344" i="10"/>
  <c r="BV2518" i="10"/>
  <c r="BV2527" i="10"/>
  <c r="BU2743" i="10"/>
  <c r="BV2743" i="10"/>
  <c r="BV2878" i="10"/>
  <c r="BV2898" i="10"/>
  <c r="BV3182" i="10"/>
  <c r="BU3191" i="10"/>
  <c r="BV3521" i="10"/>
  <c r="BV3743" i="10"/>
  <c r="BV824" i="10"/>
  <c r="BU1386" i="10"/>
  <c r="BV1310" i="10"/>
  <c r="BU1573" i="10"/>
  <c r="BV1878" i="10"/>
  <c r="BU2526" i="10"/>
  <c r="BV3275" i="10"/>
  <c r="BV4570" i="10"/>
  <c r="BU146" i="10"/>
  <c r="BV156" i="10"/>
  <c r="BV166" i="10"/>
  <c r="BV196" i="10"/>
  <c r="BV246" i="10"/>
  <c r="BU296" i="10"/>
  <c r="BU1061" i="10"/>
  <c r="BU1134" i="10"/>
  <c r="BU1211" i="10"/>
  <c r="BV1219" i="10"/>
  <c r="BV1264" i="10"/>
  <c r="BV1274" i="10"/>
  <c r="BV1350" i="10"/>
  <c r="BU1398" i="10"/>
  <c r="BU1407" i="10"/>
  <c r="BU1472" i="10"/>
  <c r="BU1499" i="10"/>
  <c r="BU1508" i="10"/>
  <c r="BU1565" i="10"/>
  <c r="BU1631" i="10"/>
  <c r="BU1641" i="10"/>
  <c r="BV1661" i="10"/>
  <c r="BU1661" i="10"/>
  <c r="BV2105" i="10"/>
  <c r="BV2219" i="10"/>
  <c r="BV2258" i="10"/>
  <c r="BV2268" i="10"/>
  <c r="BV2373" i="10"/>
  <c r="BU2500" i="10"/>
  <c r="BU3041" i="10"/>
  <c r="BU3051" i="10"/>
  <c r="BV3069" i="10"/>
  <c r="BV4403" i="10"/>
  <c r="BU6005" i="10"/>
  <c r="BU6025" i="10"/>
  <c r="BU4858" i="10"/>
  <c r="BV4858" i="10"/>
  <c r="BV2008" i="10"/>
  <c r="BV1122" i="10"/>
  <c r="BV1329" i="10"/>
  <c r="BV1506" i="10"/>
  <c r="BU2887" i="10"/>
  <c r="BU137" i="10"/>
  <c r="BU147" i="10"/>
  <c r="BU167" i="10"/>
  <c r="BU197" i="10"/>
  <c r="BU237" i="10"/>
  <c r="BU257" i="10"/>
  <c r="BU267" i="10"/>
  <c r="BU277" i="10"/>
  <c r="BU307" i="10"/>
  <c r="BU327" i="10"/>
  <c r="BU347" i="10"/>
  <c r="BU367" i="10"/>
  <c r="BU417" i="10"/>
  <c r="BU427" i="10"/>
  <c r="BU457" i="10"/>
  <c r="BU467" i="10"/>
  <c r="BU487" i="10"/>
  <c r="BU517" i="10"/>
  <c r="BU597" i="10"/>
  <c r="BU687" i="10"/>
  <c r="BU707" i="10"/>
  <c r="BU747" i="10"/>
  <c r="BV757" i="10"/>
  <c r="BU847" i="10"/>
  <c r="BU867" i="10"/>
  <c r="BU897" i="10"/>
  <c r="BV1042" i="10"/>
  <c r="BU1107" i="10"/>
  <c r="BV1173" i="10"/>
  <c r="BV1293" i="10"/>
  <c r="BV1303" i="10"/>
  <c r="BU1322" i="10"/>
  <c r="BU1389" i="10"/>
  <c r="BV1416" i="10"/>
  <c r="BU1453" i="10"/>
  <c r="BV1463" i="10"/>
  <c r="BU1528" i="10"/>
  <c r="BV1823" i="10"/>
  <c r="BU1919" i="10"/>
  <c r="BU1946" i="10"/>
  <c r="BV2095" i="10"/>
  <c r="BV2124" i="10"/>
  <c r="BU2491" i="10"/>
  <c r="BU2792" i="10"/>
  <c r="BV3003" i="10"/>
  <c r="BU3022" i="10"/>
  <c r="BU3165" i="10"/>
  <c r="BV3445" i="10"/>
  <c r="BU3495" i="10"/>
  <c r="BU3505" i="10"/>
  <c r="BU5987" i="10"/>
  <c r="BV2374" i="10"/>
  <c r="BU2374" i="10"/>
  <c r="BU5534" i="10"/>
  <c r="BV1916" i="10"/>
  <c r="BU548" i="10"/>
  <c r="BU1144" i="10"/>
  <c r="BV1265" i="10"/>
  <c r="BV1284" i="10"/>
  <c r="BV1313" i="10"/>
  <c r="BV1351" i="10"/>
  <c r="BV1399" i="10"/>
  <c r="BV1548" i="10"/>
  <c r="BU1699" i="10"/>
  <c r="BV1699" i="10"/>
  <c r="BV1975" i="10"/>
  <c r="BV2086" i="10"/>
  <c r="BV2125" i="10"/>
  <c r="BV2774" i="10"/>
  <c r="BU2802" i="10"/>
  <c r="BV2812" i="10"/>
  <c r="BV2841" i="10"/>
  <c r="BV5939" i="10"/>
  <c r="BU5948" i="10"/>
  <c r="BV5948" i="10"/>
  <c r="BV238" i="10"/>
  <c r="BV258" i="10"/>
  <c r="BV318" i="10"/>
  <c r="BU358" i="10"/>
  <c r="BV438" i="10"/>
  <c r="BV518" i="10"/>
  <c r="BV578" i="10"/>
  <c r="BV638" i="10"/>
  <c r="BV718" i="10"/>
  <c r="BV738" i="10"/>
  <c r="BV788" i="10"/>
  <c r="BV798" i="10"/>
  <c r="BV828" i="10"/>
  <c r="BV838" i="10"/>
  <c r="BV848" i="10"/>
  <c r="BV858" i="10"/>
  <c r="BV928" i="10"/>
  <c r="BU938" i="10"/>
  <c r="BV948" i="10"/>
  <c r="BV978" i="10"/>
  <c r="BV988" i="10"/>
  <c r="BU1007" i="10"/>
  <c r="BV1135" i="10"/>
  <c r="BV1212" i="10"/>
  <c r="BV1221" i="10"/>
  <c r="BV1230" i="10"/>
  <c r="BU1239" i="10"/>
  <c r="BV1323" i="10"/>
  <c r="BV1427" i="10"/>
  <c r="BV1529" i="10"/>
  <c r="BU1728" i="10"/>
  <c r="BV1766" i="10"/>
  <c r="BV1776" i="10"/>
  <c r="BV1795" i="10"/>
  <c r="BV1947" i="10"/>
  <c r="BV2755" i="10"/>
  <c r="BV2822" i="10"/>
  <c r="BU2976" i="10"/>
  <c r="BU3120" i="10"/>
  <c r="BU3138" i="10"/>
  <c r="BU3436" i="10"/>
  <c r="BV3436" i="10"/>
  <c r="BV5496" i="10"/>
  <c r="BV1304" i="10"/>
  <c r="BV1436" i="10"/>
  <c r="BV1474" i="10"/>
  <c r="BV1501" i="10"/>
  <c r="BV1549" i="10"/>
  <c r="BV1728" i="10"/>
  <c r="BV1901" i="10"/>
  <c r="BV1929" i="10"/>
  <c r="BV2087" i="10"/>
  <c r="BV2173" i="10"/>
  <c r="BU2192" i="10"/>
  <c r="BV2775" i="10"/>
  <c r="BV4154" i="10"/>
  <c r="BV108" i="10"/>
  <c r="BV39" i="10"/>
  <c r="BV99" i="10"/>
  <c r="BV1026" i="10"/>
  <c r="BV1035" i="10"/>
  <c r="BV1184" i="10"/>
  <c r="BV1239" i="10"/>
  <c r="BV1266" i="10"/>
  <c r="BU20" i="10"/>
  <c r="BU30" i="10"/>
  <c r="BU40" i="10"/>
  <c r="BU70" i="10"/>
  <c r="BU90" i="10"/>
  <c r="BU100" i="10"/>
  <c r="BU109" i="10"/>
  <c r="BV209" i="10"/>
  <c r="BV389" i="10"/>
  <c r="BV409" i="10"/>
  <c r="BV419" i="10"/>
  <c r="BV469" i="10"/>
  <c r="BV559" i="10"/>
  <c r="BV609" i="10"/>
  <c r="BV629" i="10"/>
  <c r="BV659" i="10"/>
  <c r="BV689" i="10"/>
  <c r="BV729" i="10"/>
  <c r="BV779" i="10"/>
  <c r="BV859" i="10"/>
  <c r="BV939" i="10"/>
  <c r="BV949" i="10"/>
  <c r="BU1036" i="10"/>
  <c r="BU1045" i="10"/>
  <c r="BV1064" i="10"/>
  <c r="BU1092" i="10"/>
  <c r="BV1101" i="10"/>
  <c r="BV1165" i="10"/>
  <c r="BU1195" i="10"/>
  <c r="BU1240" i="10"/>
  <c r="BU1315" i="10"/>
  <c r="BU1363" i="10"/>
  <c r="BV1372" i="10"/>
  <c r="BV1492" i="10"/>
  <c r="BU1568" i="10"/>
  <c r="BU1673" i="10"/>
  <c r="BU1758" i="10"/>
  <c r="BU1815" i="10"/>
  <c r="BU1825" i="10"/>
  <c r="BU1855" i="10"/>
  <c r="BV1873" i="10"/>
  <c r="BU2032" i="10"/>
  <c r="BU2060" i="10"/>
  <c r="BU2098" i="10"/>
  <c r="BU2118" i="10"/>
  <c r="BU2136" i="10"/>
  <c r="BU2242" i="10"/>
  <c r="BV2251" i="10"/>
  <c r="BU2261" i="10"/>
  <c r="BU2310" i="10"/>
  <c r="BU2717" i="10"/>
  <c r="BU2727" i="10"/>
  <c r="BU2737" i="10"/>
  <c r="BV2756" i="10"/>
  <c r="BV2949" i="10"/>
  <c r="BU3101" i="10"/>
  <c r="BU3111" i="10"/>
  <c r="BU3535" i="10"/>
  <c r="BV3670" i="10"/>
  <c r="BU3680" i="10"/>
  <c r="BU3699" i="10"/>
  <c r="BU3747" i="10"/>
  <c r="BV3766" i="10"/>
  <c r="BV4173" i="10"/>
  <c r="BU1906" i="10"/>
  <c r="BU11" i="10"/>
  <c r="BU21" i="10"/>
  <c r="BU91" i="10"/>
  <c r="BU101" i="10"/>
  <c r="BV130" i="10"/>
  <c r="BV410" i="10"/>
  <c r="BV430" i="10"/>
  <c r="BV530" i="10"/>
  <c r="BV570" i="10"/>
  <c r="BV640" i="10"/>
  <c r="BV720" i="10"/>
  <c r="BV730" i="10"/>
  <c r="BV760" i="10"/>
  <c r="BV810" i="10"/>
  <c r="BV840" i="10"/>
  <c r="BU990" i="10"/>
  <c r="BV1018" i="10"/>
  <c r="BU1028" i="10"/>
  <c r="BV1093" i="10"/>
  <c r="BU1110" i="10"/>
  <c r="BV1146" i="10"/>
  <c r="BU1186" i="10"/>
  <c r="BU1205" i="10"/>
  <c r="BV1232" i="10"/>
  <c r="BU1241" i="10"/>
  <c r="BV1258" i="10"/>
  <c r="BU1306" i="10"/>
  <c r="BU1325" i="10"/>
  <c r="BU1354" i="10"/>
  <c r="BU1383" i="10"/>
  <c r="BV1392" i="10"/>
  <c r="BU1402" i="10"/>
  <c r="BV1419" i="10"/>
  <c r="BU1550" i="10"/>
  <c r="BU1579" i="10"/>
  <c r="BV1596" i="10"/>
  <c r="BV1615" i="10"/>
  <c r="BU1655" i="10"/>
  <c r="BU1664" i="10"/>
  <c r="BV1768" i="10"/>
  <c r="BV1836" i="10"/>
  <c r="BV1846" i="10"/>
  <c r="BU2024" i="10"/>
  <c r="BV2052" i="10"/>
  <c r="BU2061" i="10"/>
  <c r="BU2184" i="10"/>
  <c r="BU2194" i="10"/>
  <c r="BU2718" i="10"/>
  <c r="BU3006" i="10"/>
  <c r="BV3508" i="10"/>
  <c r="BU4099" i="10"/>
  <c r="BV284" i="10"/>
  <c r="BV1525" i="10"/>
  <c r="BV3314" i="10"/>
  <c r="BU3771" i="10"/>
  <c r="BU161" i="10"/>
  <c r="BU171" i="10"/>
  <c r="BU241" i="10"/>
  <c r="BU251" i="10"/>
  <c r="BV261" i="10"/>
  <c r="BU271" i="10"/>
  <c r="BU321" i="10"/>
  <c r="BU341" i="10"/>
  <c r="BU371" i="10"/>
  <c r="BU391" i="10"/>
  <c r="BU401" i="10"/>
  <c r="BU421" i="10"/>
  <c r="BV481" i="10"/>
  <c r="BU511" i="10"/>
  <c r="BV541" i="10"/>
  <c r="BU551" i="10"/>
  <c r="BU561" i="10"/>
  <c r="BU621" i="10"/>
  <c r="BU671" i="10"/>
  <c r="BU681" i="10"/>
  <c r="BU691" i="10"/>
  <c r="BU711" i="10"/>
  <c r="BU721" i="10"/>
  <c r="BV801" i="10"/>
  <c r="BU811" i="10"/>
  <c r="BU851" i="10"/>
  <c r="BU861" i="10"/>
  <c r="BU891" i="10"/>
  <c r="BU971" i="10"/>
  <c r="BV1019" i="10"/>
  <c r="BU1075" i="10"/>
  <c r="BU1119" i="10"/>
  <c r="BU1138" i="10"/>
  <c r="BU1287" i="10"/>
  <c r="BU1316" i="10"/>
  <c r="BU1335" i="10"/>
  <c r="BU1374" i="10"/>
  <c r="BU1532" i="10"/>
  <c r="BV1560" i="10"/>
  <c r="BU1712" i="10"/>
  <c r="BU1750" i="10"/>
  <c r="BU1769" i="10"/>
  <c r="BU1788" i="10"/>
  <c r="BU1798" i="10"/>
  <c r="BU1847" i="10"/>
  <c r="BU2166" i="10"/>
  <c r="BU2988" i="10"/>
  <c r="BU2997" i="10"/>
  <c r="BU3459" i="10"/>
  <c r="BU3489" i="10"/>
  <c r="BV1629" i="10"/>
  <c r="BV22" i="10"/>
  <c r="BU62" i="10"/>
  <c r="BU72" i="10"/>
  <c r="BU1551" i="10"/>
  <c r="BU1607" i="10"/>
  <c r="BU1656" i="10"/>
  <c r="BV1665" i="10"/>
  <c r="BU1675" i="10"/>
  <c r="BU1703" i="10"/>
  <c r="BU1731" i="10"/>
  <c r="BU1779" i="10"/>
  <c r="BU2071" i="10"/>
  <c r="BU2100" i="10"/>
  <c r="BU2110" i="10"/>
  <c r="BU2147" i="10"/>
  <c r="BV1084" i="10"/>
  <c r="BV1111" i="10"/>
  <c r="BV1250" i="10"/>
  <c r="BV1307" i="10"/>
  <c r="BV1365" i="10"/>
  <c r="BV1848" i="10"/>
  <c r="BU1848" i="10"/>
  <c r="BU2486" i="10"/>
  <c r="BV2486" i="10"/>
  <c r="BU1012" i="10"/>
  <c r="BV1990" i="10"/>
  <c r="BU13" i="10"/>
  <c r="BV53" i="10"/>
  <c r="BU93" i="10"/>
  <c r="BV172" i="10"/>
  <c r="BV402" i="10"/>
  <c r="BU802" i="10"/>
  <c r="BV852" i="10"/>
  <c r="BV942" i="10"/>
  <c r="BV1020" i="10"/>
  <c r="BU1030" i="10"/>
  <c r="BU1085" i="10"/>
  <c r="BU1094" i="10"/>
  <c r="BV1158" i="10"/>
  <c r="BV1178" i="10"/>
  <c r="BU1440" i="10"/>
  <c r="BU1468" i="10"/>
  <c r="BV1543" i="10"/>
  <c r="BU1647" i="10"/>
  <c r="BU1657" i="10"/>
  <c r="BU1666" i="10"/>
  <c r="BU1676" i="10"/>
  <c r="BU1704" i="10"/>
  <c r="BV1741" i="10"/>
  <c r="BV1751" i="10"/>
  <c r="BV1770" i="10"/>
  <c r="BV1970" i="10"/>
  <c r="BU1988" i="10"/>
  <c r="BV2044" i="10"/>
  <c r="BU2611" i="10"/>
  <c r="BV2650" i="10"/>
  <c r="BV2670" i="10"/>
  <c r="BV2680" i="10"/>
  <c r="BU2962" i="10"/>
  <c r="BV3410" i="10"/>
  <c r="BU4033" i="10"/>
  <c r="BV4081" i="10"/>
  <c r="BV5002" i="10"/>
  <c r="BV5022" i="10"/>
  <c r="BU2152" i="10"/>
  <c r="BU2162" i="10"/>
  <c r="BU2171" i="10"/>
  <c r="BU2181" i="10"/>
  <c r="BV2228" i="10"/>
  <c r="BU2267" i="10"/>
  <c r="BV2276" i="10"/>
  <c r="BV2353" i="10"/>
  <c r="BV2362" i="10"/>
  <c r="BV2400" i="10"/>
  <c r="BV2410" i="10"/>
  <c r="BU2420" i="10"/>
  <c r="BV2430" i="10"/>
  <c r="BU2449" i="10"/>
  <c r="BU2477" i="10"/>
  <c r="BV2513" i="10"/>
  <c r="BU3040" i="10"/>
  <c r="BV3059" i="10"/>
  <c r="BV3454" i="10"/>
  <c r="BV3513" i="10"/>
  <c r="BU3531" i="10"/>
  <c r="BV3540" i="10"/>
  <c r="BU3578" i="10"/>
  <c r="BU3637" i="10"/>
  <c r="BU3647" i="10"/>
  <c r="BV3780" i="10"/>
  <c r="BV3790" i="10"/>
  <c r="BV3936" i="10"/>
  <c r="BV4032" i="10"/>
  <c r="BU4051" i="10"/>
  <c r="BV4182" i="10"/>
  <c r="BV4221" i="10"/>
  <c r="BV4412" i="10"/>
  <c r="BU4857" i="10"/>
  <c r="BV4992" i="10"/>
  <c r="BU5562" i="10"/>
  <c r="BV5601" i="10"/>
  <c r="BV5611" i="10"/>
  <c r="BU2249" i="10"/>
  <c r="BV2288" i="10"/>
  <c r="BU2327" i="10"/>
  <c r="BV2355" i="10"/>
  <c r="BV2383" i="10"/>
  <c r="BU2422" i="10"/>
  <c r="BU2442" i="10"/>
  <c r="BU2479" i="10"/>
  <c r="BU2599" i="10"/>
  <c r="BV2608" i="10"/>
  <c r="BV2648" i="10"/>
  <c r="BV2686" i="10"/>
  <c r="BV2705" i="10"/>
  <c r="BU2715" i="10"/>
  <c r="BU2753" i="10"/>
  <c r="BU2772" i="10"/>
  <c r="BV2809" i="10"/>
  <c r="BU2819" i="10"/>
  <c r="BV2838" i="10"/>
  <c r="BV2847" i="10"/>
  <c r="BV2959" i="10"/>
  <c r="BU3004" i="10"/>
  <c r="BU3013" i="10"/>
  <c r="BU3023" i="10"/>
  <c r="BU3088" i="10"/>
  <c r="BV3321" i="10"/>
  <c r="BV3350" i="10"/>
  <c r="BV3360" i="10"/>
  <c r="BU3370" i="10"/>
  <c r="BV3763" i="10"/>
  <c r="BV3832" i="10"/>
  <c r="BV3889" i="10"/>
  <c r="BU4005" i="10"/>
  <c r="BV4135" i="10"/>
  <c r="BU4365" i="10"/>
  <c r="BU4820" i="10"/>
  <c r="BV4955" i="10"/>
  <c r="BV4965" i="10"/>
  <c r="BV5204" i="10"/>
  <c r="BV5862" i="10"/>
  <c r="BV5872" i="10"/>
  <c r="BV8698" i="10"/>
  <c r="BU8698" i="10"/>
  <c r="BV9292" i="10"/>
  <c r="BU9292" i="10"/>
  <c r="BV2470" i="10"/>
  <c r="BU2470" i="10"/>
  <c r="BV2525" i="10"/>
  <c r="BU2619" i="10"/>
  <c r="BV2829" i="10"/>
  <c r="BV2858" i="10"/>
  <c r="BV2867" i="10"/>
  <c r="BV2941" i="10"/>
  <c r="BV2950" i="10"/>
  <c r="BU2960" i="10"/>
  <c r="BU2969" i="10"/>
  <c r="BU2986" i="10"/>
  <c r="BV3080" i="10"/>
  <c r="BV3418" i="10"/>
  <c r="BV3437" i="10"/>
  <c r="BV3591" i="10"/>
  <c r="BV4015" i="10"/>
  <c r="BV4346" i="10"/>
  <c r="BV4356" i="10"/>
  <c r="BV4444" i="10"/>
  <c r="BV4811" i="10"/>
  <c r="BV4966" i="10"/>
  <c r="BV5430" i="10"/>
  <c r="BU5817" i="10"/>
  <c r="BV5836" i="10"/>
  <c r="BV5863" i="10"/>
  <c r="BV1954" i="10"/>
  <c r="BV2035" i="10"/>
  <c r="BU2063" i="10"/>
  <c r="BV2080" i="10"/>
  <c r="BV2090" i="10"/>
  <c r="BU2109" i="10"/>
  <c r="BU2119" i="10"/>
  <c r="BU2146" i="10"/>
  <c r="BV2155" i="10"/>
  <c r="BU2222" i="10"/>
  <c r="BU2232" i="10"/>
  <c r="BV2260" i="10"/>
  <c r="BU2280" i="10"/>
  <c r="BU2300" i="10"/>
  <c r="BV2356" i="10"/>
  <c r="BU2461" i="10"/>
  <c r="BV2498" i="10"/>
  <c r="BV2534" i="10"/>
  <c r="BU2544" i="10"/>
  <c r="BV2571" i="10"/>
  <c r="BU2581" i="10"/>
  <c r="BV2590" i="10"/>
  <c r="BV2639" i="10"/>
  <c r="BV2678" i="10"/>
  <c r="BV2726" i="10"/>
  <c r="BV2754" i="10"/>
  <c r="BU2773" i="10"/>
  <c r="BV2791" i="10"/>
  <c r="BU2830" i="10"/>
  <c r="BU2859" i="10"/>
  <c r="BV2877" i="10"/>
  <c r="BV2905" i="10"/>
  <c r="BU2951" i="10"/>
  <c r="BU2995" i="10"/>
  <c r="BU3063" i="10"/>
  <c r="BU3164" i="10"/>
  <c r="BU3200" i="10"/>
  <c r="BV3245" i="10"/>
  <c r="BV3254" i="10"/>
  <c r="BV3302" i="10"/>
  <c r="BV3312" i="10"/>
  <c r="BU3352" i="10"/>
  <c r="BU3381" i="10"/>
  <c r="BU3419" i="10"/>
  <c r="BV3543" i="10"/>
  <c r="BU3563" i="10"/>
  <c r="BU3572" i="10"/>
  <c r="BU3582" i="10"/>
  <c r="BV3726" i="10"/>
  <c r="BU3784" i="10"/>
  <c r="BV3793" i="10"/>
  <c r="BV3823" i="10"/>
  <c r="BV3977" i="10"/>
  <c r="BV3996" i="10"/>
  <c r="BV4054" i="10"/>
  <c r="BU4310" i="10"/>
  <c r="BV4319" i="10"/>
  <c r="BU4337" i="10"/>
  <c r="BU4454" i="10"/>
  <c r="BV4620" i="10"/>
  <c r="BU4630" i="10"/>
  <c r="BV4937" i="10"/>
  <c r="BU5440" i="10"/>
  <c r="BV5459" i="10"/>
  <c r="BU3949" i="10"/>
  <c r="BU3968" i="10"/>
  <c r="BU4026" i="10"/>
  <c r="BV4036" i="10"/>
  <c r="BU4064" i="10"/>
  <c r="BV4245" i="10"/>
  <c r="BU4406" i="10"/>
  <c r="BV4397" i="10"/>
  <c r="BV4783" i="10"/>
  <c r="BV4928" i="10"/>
  <c r="BV5178" i="10"/>
  <c r="BU5178" i="10"/>
  <c r="BU5413" i="10"/>
  <c r="BU5799" i="10"/>
  <c r="BU6967" i="10"/>
  <c r="BV3959" i="10"/>
  <c r="BV3978" i="10"/>
  <c r="BV4196" i="10"/>
  <c r="BV4273" i="10"/>
  <c r="BV7006" i="10"/>
  <c r="BV3950" i="10"/>
  <c r="BU4017" i="10"/>
  <c r="BV5149" i="10"/>
  <c r="BV1346" i="10"/>
  <c r="BV1493" i="10"/>
  <c r="BU1743" i="10"/>
  <c r="BV1753" i="10"/>
  <c r="BV1781" i="10"/>
  <c r="BV1819" i="10"/>
  <c r="BV1856" i="10"/>
  <c r="BV2065" i="10"/>
  <c r="BV2111" i="10"/>
  <c r="BU2368" i="10"/>
  <c r="BU2436" i="10"/>
  <c r="BU2473" i="10"/>
  <c r="BU2483" i="10"/>
  <c r="BU2519" i="10"/>
  <c r="BV2546" i="10"/>
  <c r="BU2556" i="10"/>
  <c r="BU2565" i="10"/>
  <c r="BU2632" i="10"/>
  <c r="BU2642" i="10"/>
  <c r="BU2719" i="10"/>
  <c r="BV2729" i="10"/>
  <c r="BU2747" i="10"/>
  <c r="BV2766" i="10"/>
  <c r="BV2803" i="10"/>
  <c r="BU2889" i="10"/>
  <c r="BV2944" i="10"/>
  <c r="BV2953" i="10"/>
  <c r="BU2972" i="10"/>
  <c r="BV2989" i="10"/>
  <c r="BU3092" i="10"/>
  <c r="BV3121" i="10"/>
  <c r="BU3130" i="10"/>
  <c r="BV3139" i="10"/>
  <c r="BV3183" i="10"/>
  <c r="BU3212" i="10"/>
  <c r="BV3247" i="10"/>
  <c r="BV3421" i="10"/>
  <c r="BU3643" i="10"/>
  <c r="BU3653" i="10"/>
  <c r="BV4008" i="10"/>
  <c r="BV4388" i="10"/>
  <c r="BV4584" i="10"/>
  <c r="BU4900" i="10"/>
  <c r="BV5084" i="10"/>
  <c r="BV5093" i="10"/>
  <c r="BV5131" i="10"/>
  <c r="BV5404" i="10"/>
  <c r="BV1040" i="10"/>
  <c r="BU1058" i="10"/>
  <c r="BU1077" i="10"/>
  <c r="BV1086" i="10"/>
  <c r="BV1130" i="10"/>
  <c r="BU1140" i="10"/>
  <c r="BV1260" i="10"/>
  <c r="BV1270" i="10"/>
  <c r="BV1289" i="10"/>
  <c r="BV1308" i="10"/>
  <c r="BU1318" i="10"/>
  <c r="BV1356" i="10"/>
  <c r="BV1375" i="10"/>
  <c r="BU1411" i="10"/>
  <c r="BV1485" i="10"/>
  <c r="BU1503" i="10"/>
  <c r="BV1540" i="10"/>
  <c r="BU1594" i="10"/>
  <c r="BV1613" i="10"/>
  <c r="BU1642" i="10"/>
  <c r="BU1652" i="10"/>
  <c r="BV1679" i="10"/>
  <c r="BV1734" i="10"/>
  <c r="BU1744" i="10"/>
  <c r="BU1754" i="10"/>
  <c r="BU1782" i="10"/>
  <c r="BU1801" i="10"/>
  <c r="BV1839" i="10"/>
  <c r="BU1939" i="10"/>
  <c r="BV2011" i="10"/>
  <c r="BU2038" i="10"/>
  <c r="BU2066" i="10"/>
  <c r="BU2074" i="10"/>
  <c r="BV2083" i="10"/>
  <c r="BU2407" i="10"/>
  <c r="BU2464" i="10"/>
  <c r="BU2613" i="10"/>
  <c r="BU2776" i="10"/>
  <c r="BU2814" i="10"/>
  <c r="BU2899" i="10"/>
  <c r="BU2908" i="10"/>
  <c r="BU2981" i="10"/>
  <c r="BU3008" i="10"/>
  <c r="BU3149" i="10"/>
  <c r="BU3441" i="10"/>
  <c r="BV3942" i="10"/>
  <c r="BU3942" i="10"/>
  <c r="BV4112" i="10"/>
  <c r="BU4140" i="10"/>
  <c r="BV4168" i="10"/>
  <c r="BU4340" i="10"/>
  <c r="BV4379" i="10"/>
  <c r="BV4757" i="10"/>
  <c r="BV5065" i="10"/>
  <c r="BV5122" i="10"/>
  <c r="BV5781" i="10"/>
  <c r="BV6610" i="10"/>
  <c r="BV1725" i="10"/>
  <c r="BV3184" i="10"/>
  <c r="BU3221" i="10"/>
  <c r="BV3412" i="10"/>
  <c r="BV3875" i="10"/>
  <c r="BV5075" i="10"/>
  <c r="BV5094" i="10"/>
  <c r="BU5103" i="10"/>
  <c r="BU6436" i="10"/>
  <c r="BU966" i="10"/>
  <c r="BU986" i="10"/>
  <c r="BV1005" i="10"/>
  <c r="BU1041" i="10"/>
  <c r="BV1059" i="10"/>
  <c r="BV1087" i="10"/>
  <c r="BV1097" i="10"/>
  <c r="BU1106" i="10"/>
  <c r="BV1131" i="10"/>
  <c r="BU1141" i="10"/>
  <c r="BU1170" i="10"/>
  <c r="BU1199" i="10"/>
  <c r="BV1235" i="10"/>
  <c r="BU1244" i="10"/>
  <c r="BV1271" i="10"/>
  <c r="BV1280" i="10"/>
  <c r="BU1300" i="10"/>
  <c r="BV1319" i="10"/>
  <c r="BU1338" i="10"/>
  <c r="BU1348" i="10"/>
  <c r="BU1395" i="10"/>
  <c r="BV1404" i="10"/>
  <c r="BU1421" i="10"/>
  <c r="BV1467" i="10"/>
  <c r="BU1558" i="10"/>
  <c r="BV1567" i="10"/>
  <c r="BV1595" i="10"/>
  <c r="BU1614" i="10"/>
  <c r="BU1662" i="10"/>
  <c r="BV1680" i="10"/>
  <c r="BV1689" i="10"/>
  <c r="BU1717" i="10"/>
  <c r="BU1726" i="10"/>
  <c r="BV1773" i="10"/>
  <c r="BU1783" i="10"/>
  <c r="BV1811" i="10"/>
  <c r="BU1821" i="10"/>
  <c r="BU1840" i="10"/>
  <c r="BV1875" i="10"/>
  <c r="BV1884" i="10"/>
  <c r="BU2004" i="10"/>
  <c r="BV2012" i="10"/>
  <c r="BV2048" i="10"/>
  <c r="BU2169" i="10"/>
  <c r="BV2207" i="10"/>
  <c r="BU2236" i="10"/>
  <c r="BU2284" i="10"/>
  <c r="BV2304" i="10"/>
  <c r="BV2313" i="10"/>
  <c r="BU2341" i="10"/>
  <c r="BU2351" i="10"/>
  <c r="BV2437" i="10"/>
  <c r="BU2455" i="10"/>
  <c r="BV2502" i="10"/>
  <c r="BU2575" i="10"/>
  <c r="BV2594" i="10"/>
  <c r="BV2623" i="10"/>
  <c r="BV2633" i="10"/>
  <c r="BU2682" i="10"/>
  <c r="BU2701" i="10"/>
  <c r="BV2767" i="10"/>
  <c r="BU2777" i="10"/>
  <c r="BU2795" i="10"/>
  <c r="BU2834" i="10"/>
  <c r="BV2880" i="10"/>
  <c r="BV2890" i="10"/>
  <c r="BU2909" i="10"/>
  <c r="BU2927" i="10"/>
  <c r="BU2936" i="10"/>
  <c r="BU3076" i="10"/>
  <c r="BV3093" i="10"/>
  <c r="BV3103" i="10"/>
  <c r="BU3112" i="10"/>
  <c r="BV3140" i="10"/>
  <c r="BU3297" i="10"/>
  <c r="BV3326" i="10"/>
  <c r="BV3336" i="10"/>
  <c r="BU3356" i="10"/>
  <c r="BV3365" i="10"/>
  <c r="BV3711" i="10"/>
  <c r="BV3740" i="10"/>
  <c r="BU3856" i="10"/>
  <c r="BV3866" i="10"/>
  <c r="BU3885" i="10"/>
  <c r="BV4122" i="10"/>
  <c r="BV4131" i="10"/>
  <c r="BU4141" i="10"/>
  <c r="BU4151" i="10"/>
  <c r="BV4160" i="10"/>
  <c r="BV4179" i="10"/>
  <c r="BV4323" i="10"/>
  <c r="BV4332" i="10"/>
  <c r="BU4332" i="10"/>
  <c r="BV4577" i="10"/>
  <c r="BU4577" i="10"/>
  <c r="BV4748" i="10"/>
  <c r="BV5048" i="10"/>
  <c r="BU6313" i="10"/>
  <c r="BV6331" i="10"/>
  <c r="BU1858" i="10"/>
  <c r="BU1923" i="10"/>
  <c r="BV1968" i="10"/>
  <c r="BU2058" i="10"/>
  <c r="BU2094" i="10"/>
  <c r="BU2314" i="10"/>
  <c r="BU2465" i="10"/>
  <c r="BU2485" i="10"/>
  <c r="BU2503" i="10"/>
  <c r="BU2558" i="10"/>
  <c r="BU2585" i="10"/>
  <c r="BU2634" i="10"/>
  <c r="BU2644" i="10"/>
  <c r="BU2653" i="10"/>
  <c r="BU2692" i="10"/>
  <c r="BU2711" i="10"/>
  <c r="BV2731" i="10"/>
  <c r="BU2749" i="10"/>
  <c r="BU2863" i="10"/>
  <c r="BU3094" i="10"/>
  <c r="BU3113" i="10"/>
  <c r="BU3317" i="10"/>
  <c r="BU3327" i="10"/>
  <c r="BU3702" i="10"/>
  <c r="BV3857" i="10"/>
  <c r="BU4239" i="10"/>
  <c r="BU4314" i="10"/>
  <c r="BU4720" i="10"/>
  <c r="BU1625" i="10"/>
  <c r="BU1635" i="10"/>
  <c r="BV1644" i="10"/>
  <c r="BV1654" i="10"/>
  <c r="BV1709" i="10"/>
  <c r="BU1737" i="10"/>
  <c r="BV1784" i="10"/>
  <c r="BV1793" i="10"/>
  <c r="BV1812" i="10"/>
  <c r="BU1832" i="10"/>
  <c r="BU1859" i="10"/>
  <c r="BV1905" i="10"/>
  <c r="BV1914" i="10"/>
  <c r="BU1950" i="10"/>
  <c r="BU1978" i="10"/>
  <c r="BU1996" i="10"/>
  <c r="BU2031" i="10"/>
  <c r="BV2040" i="10"/>
  <c r="BU2059" i="10"/>
  <c r="BV2114" i="10"/>
  <c r="BV2133" i="10"/>
  <c r="BU2161" i="10"/>
  <c r="BU2180" i="10"/>
  <c r="BU2199" i="10"/>
  <c r="BV2237" i="10"/>
  <c r="BV2285" i="10"/>
  <c r="BU2315" i="10"/>
  <c r="BV2390" i="10"/>
  <c r="BU2429" i="10"/>
  <c r="BU2476" i="10"/>
  <c r="BV2494" i="10"/>
  <c r="BV2539" i="10"/>
  <c r="BU2568" i="10"/>
  <c r="BV2605" i="10"/>
  <c r="BV2759" i="10"/>
  <c r="BU2796" i="10"/>
  <c r="BV2806" i="10"/>
  <c r="BU3039" i="10"/>
  <c r="BV3058" i="10"/>
  <c r="BU3095" i="10"/>
  <c r="BU3114" i="10"/>
  <c r="BV3160" i="10"/>
  <c r="BU3223" i="10"/>
  <c r="BU3241" i="10"/>
  <c r="BU3260" i="10"/>
  <c r="BU3530" i="10"/>
  <c r="BV3539" i="10"/>
  <c r="BV3577" i="10"/>
  <c r="BU3656" i="10"/>
  <c r="BU3819" i="10"/>
  <c r="BV4068" i="10"/>
  <c r="BV4078" i="10"/>
  <c r="BV4488" i="10"/>
  <c r="BU4498" i="10"/>
  <c r="BV4498" i="10"/>
  <c r="BU5030" i="10"/>
  <c r="BU5581" i="10"/>
  <c r="BU5591" i="10"/>
  <c r="BV5610" i="10"/>
  <c r="BV5630" i="10"/>
  <c r="BV5640" i="10"/>
  <c r="BV6245" i="10"/>
  <c r="BV6255" i="10"/>
  <c r="BV6275" i="10"/>
  <c r="BU5139" i="10"/>
  <c r="BU5176" i="10"/>
  <c r="BU5203" i="10"/>
  <c r="BU5230" i="10"/>
  <c r="BU5279" i="10"/>
  <c r="BU5289" i="10"/>
  <c r="BV5308" i="10"/>
  <c r="BU5495" i="10"/>
  <c r="BU5532" i="10"/>
  <c r="BU5609" i="10"/>
  <c r="BU5619" i="10"/>
  <c r="BU5629" i="10"/>
  <c r="BU5703" i="10"/>
  <c r="BU5853" i="10"/>
  <c r="BV5909" i="10"/>
  <c r="BU6312" i="10"/>
  <c r="BU6340" i="10"/>
  <c r="BU6368" i="10"/>
  <c r="BU6455" i="10"/>
  <c r="BU6493" i="10"/>
  <c r="BU6503" i="10"/>
  <c r="BU7044" i="10"/>
  <c r="BU7224" i="10"/>
  <c r="BV7224" i="10"/>
  <c r="BV3474" i="10"/>
  <c r="BV3503" i="10"/>
  <c r="BV3520" i="10"/>
  <c r="BU3586" i="10"/>
  <c r="BU3605" i="10"/>
  <c r="BU3633" i="10"/>
  <c r="BU3642" i="10"/>
  <c r="BU3661" i="10"/>
  <c r="BU3688" i="10"/>
  <c r="BU3715" i="10"/>
  <c r="BV3761" i="10"/>
  <c r="BV3798" i="10"/>
  <c r="BU3828" i="10"/>
  <c r="BV3837" i="10"/>
  <c r="BV3847" i="10"/>
  <c r="BV3865" i="10"/>
  <c r="BV3874" i="10"/>
  <c r="BU3921" i="10"/>
  <c r="BV3940" i="10"/>
  <c r="BU3958" i="10"/>
  <c r="BU4013" i="10"/>
  <c r="BV4031" i="10"/>
  <c r="BV4094" i="10"/>
  <c r="BU4121" i="10"/>
  <c r="BU4205" i="10"/>
  <c r="BU4291" i="10"/>
  <c r="BV4299" i="10"/>
  <c r="BV4354" i="10"/>
  <c r="BU4364" i="10"/>
  <c r="BU4384" i="10"/>
  <c r="BV4421" i="10"/>
  <c r="BV4458" i="10"/>
  <c r="BV4496" i="10"/>
  <c r="BU4516" i="10"/>
  <c r="BU4610" i="10"/>
  <c r="BV4746" i="10"/>
  <c r="BV4764" i="10"/>
  <c r="BU4917" i="10"/>
  <c r="BV4991" i="10"/>
  <c r="BU5020" i="10"/>
  <c r="BU5038" i="10"/>
  <c r="BV5056" i="10"/>
  <c r="BU5102" i="10"/>
  <c r="BU5148" i="10"/>
  <c r="BU5167" i="10"/>
  <c r="BU5213" i="10"/>
  <c r="BU5222" i="10"/>
  <c r="BU5260" i="10"/>
  <c r="BU5448" i="10"/>
  <c r="BU5477" i="10"/>
  <c r="BU5561" i="10"/>
  <c r="BU5571" i="10"/>
  <c r="BU5694" i="10"/>
  <c r="BU5835" i="10"/>
  <c r="BV5881" i="10"/>
  <c r="BU6014" i="10"/>
  <c r="BU6685" i="10"/>
  <c r="BV6685" i="10"/>
  <c r="BU3486" i="10"/>
  <c r="BV3690" i="10"/>
  <c r="BV3754" i="10"/>
  <c r="BV3810" i="10"/>
  <c r="BV3830" i="10"/>
  <c r="BV3839" i="10"/>
  <c r="BV3886" i="10"/>
  <c r="BV3923" i="10"/>
  <c r="BV3960" i="10"/>
  <c r="BV4006" i="10"/>
  <c r="BV4061" i="10"/>
  <c r="BV4105" i="10"/>
  <c r="BU4414" i="10"/>
  <c r="BV4508" i="10"/>
  <c r="BV4518" i="10"/>
  <c r="BV4528" i="10"/>
  <c r="BU4568" i="10"/>
  <c r="BV4631" i="10"/>
  <c r="BU4640" i="10"/>
  <c r="BU4712" i="10"/>
  <c r="BV4721" i="10"/>
  <c r="BU4740" i="10"/>
  <c r="BU4758" i="10"/>
  <c r="BV4784" i="10"/>
  <c r="BV4802" i="10"/>
  <c r="BV4821" i="10"/>
  <c r="BV4867" i="10"/>
  <c r="BU4985" i="10"/>
  <c r="BU5013" i="10"/>
  <c r="BV5113" i="10"/>
  <c r="BV5141" i="10"/>
  <c r="BV5169" i="10"/>
  <c r="BV5422" i="10"/>
  <c r="BV5431" i="10"/>
  <c r="BV5450" i="10"/>
  <c r="BV5488" i="10"/>
  <c r="BV5544" i="10"/>
  <c r="BV5553" i="10"/>
  <c r="BV5940" i="10"/>
  <c r="BV6236" i="10"/>
  <c r="BV6591" i="10"/>
  <c r="BV7982" i="10"/>
  <c r="BV8371" i="10"/>
  <c r="BU3401" i="10"/>
  <c r="BV3457" i="10"/>
  <c r="BV3486" i="10"/>
  <c r="BV3496" i="10"/>
  <c r="BV3541" i="10"/>
  <c r="BV3550" i="10"/>
  <c r="BV3569" i="10"/>
  <c r="BV3727" i="10"/>
  <c r="BV3745" i="10"/>
  <c r="BV3858" i="10"/>
  <c r="BV3905" i="10"/>
  <c r="BV4198" i="10"/>
  <c r="BV4329" i="10"/>
  <c r="BV4338" i="10"/>
  <c r="BU4386" i="10"/>
  <c r="BV5095" i="10"/>
  <c r="BV5160" i="10"/>
  <c r="BV5301" i="10"/>
  <c r="BV5516" i="10"/>
  <c r="BV5525" i="10"/>
  <c r="BV5782" i="10"/>
  <c r="BV6178" i="10"/>
  <c r="BU3062" i="10"/>
  <c r="BU3086" i="10"/>
  <c r="BU3185" i="10"/>
  <c r="BV3194" i="10"/>
  <c r="BU3230" i="10"/>
  <c r="BU3268" i="10"/>
  <c r="BU3277" i="10"/>
  <c r="BV3286" i="10"/>
  <c r="BU3315" i="10"/>
  <c r="BU3334" i="10"/>
  <c r="BV3344" i="10"/>
  <c r="BU3354" i="10"/>
  <c r="BU3420" i="10"/>
  <c r="BU3448" i="10"/>
  <c r="BU3468" i="10"/>
  <c r="BU3487" i="10"/>
  <c r="BU3580" i="10"/>
  <c r="BV3590" i="10"/>
  <c r="BU3608" i="10"/>
  <c r="BV3691" i="10"/>
  <c r="BV3718" i="10"/>
  <c r="BU3738" i="10"/>
  <c r="BU3765" i="10"/>
  <c r="BU3782" i="10"/>
  <c r="BU3878" i="10"/>
  <c r="BV3924" i="10"/>
  <c r="BV3970" i="10"/>
  <c r="BV3979" i="10"/>
  <c r="BV4162" i="10"/>
  <c r="BU4209" i="10"/>
  <c r="BV4284" i="10"/>
  <c r="BU4302" i="10"/>
  <c r="BV4386" i="10"/>
  <c r="BU4395" i="10"/>
  <c r="BV4499" i="10"/>
  <c r="BV4519" i="10"/>
  <c r="BV4559" i="10"/>
  <c r="BV4585" i="10"/>
  <c r="BU4595" i="10"/>
  <c r="BV4649" i="10"/>
  <c r="BV4713" i="10"/>
  <c r="BU4731" i="10"/>
  <c r="BU4741" i="10"/>
  <c r="BV4794" i="10"/>
  <c r="BV4822" i="10"/>
  <c r="BV4877" i="10"/>
  <c r="BV4886" i="10"/>
  <c r="BV4911" i="10"/>
  <c r="BV4948" i="10"/>
  <c r="BV5032" i="10"/>
  <c r="BV5067" i="10"/>
  <c r="BU5233" i="10"/>
  <c r="BU5350" i="10"/>
  <c r="BV5507" i="10"/>
  <c r="BU5526" i="10"/>
  <c r="BV5526" i="10"/>
  <c r="BV5884" i="10"/>
  <c r="BV6188" i="10"/>
  <c r="BV6920" i="10"/>
  <c r="BU6920" i="10"/>
  <c r="BV7817" i="10"/>
  <c r="BU7817" i="10"/>
  <c r="BU3168" i="10"/>
  <c r="BU3195" i="10"/>
  <c r="BV3214" i="10"/>
  <c r="BU3411" i="10"/>
  <c r="BU3430" i="10"/>
  <c r="BU3618" i="10"/>
  <c r="BU3774" i="10"/>
  <c r="BV3831" i="10"/>
  <c r="BU3850" i="10"/>
  <c r="BU3989" i="10"/>
  <c r="BV4016" i="10"/>
  <c r="BU4153" i="10"/>
  <c r="BU4229" i="10"/>
  <c r="BU4285" i="10"/>
  <c r="BU4295" i="10"/>
  <c r="BU4303" i="10"/>
  <c r="BU4339" i="10"/>
  <c r="BU4368" i="10"/>
  <c r="BV4378" i="10"/>
  <c r="BV4387" i="10"/>
  <c r="BU4396" i="10"/>
  <c r="BU4453" i="10"/>
  <c r="BU4530" i="10"/>
  <c r="BU4633" i="10"/>
  <c r="BV4659" i="10"/>
  <c r="BU4704" i="10"/>
  <c r="BV4732" i="10"/>
  <c r="BU4777" i="10"/>
  <c r="BU4804" i="10"/>
  <c r="BU4823" i="10"/>
  <c r="BV4842" i="10"/>
  <c r="BV4851" i="10"/>
  <c r="BU4894" i="10"/>
  <c r="BU4930" i="10"/>
  <c r="BU4949" i="10"/>
  <c r="BV4968" i="10"/>
  <c r="BV4986" i="10"/>
  <c r="BV5014" i="10"/>
  <c r="BU5068" i="10"/>
  <c r="BV5077" i="10"/>
  <c r="BU5115" i="10"/>
  <c r="BU5143" i="10"/>
  <c r="BU5171" i="10"/>
  <c r="BV5216" i="10"/>
  <c r="BU5226" i="10"/>
  <c r="BU5254" i="10"/>
  <c r="BU5370" i="10"/>
  <c r="BV5396" i="10"/>
  <c r="BU5433" i="10"/>
  <c r="BV5461" i="10"/>
  <c r="BU5717" i="10"/>
  <c r="BU5754" i="10"/>
  <c r="BU5830" i="10"/>
  <c r="BV6132" i="10"/>
  <c r="BU6554" i="10"/>
  <c r="BU6564" i="10"/>
  <c r="BV6852" i="10"/>
  <c r="BU7662" i="10"/>
  <c r="BU7808" i="10"/>
  <c r="BV4596" i="10"/>
  <c r="BV4614" i="10"/>
  <c r="BV4705" i="10"/>
  <c r="BU4760" i="10"/>
  <c r="BV4869" i="10"/>
  <c r="BU4887" i="10"/>
  <c r="BV4903" i="10"/>
  <c r="BV4969" i="10"/>
  <c r="BV5005" i="10"/>
  <c r="BV5015" i="10"/>
  <c r="BU5033" i="10"/>
  <c r="BV5097" i="10"/>
  <c r="BU5190" i="10"/>
  <c r="BV5199" i="10"/>
  <c r="BV5217" i="10"/>
  <c r="BV5323" i="10"/>
  <c r="BU5351" i="10"/>
  <c r="BV5397" i="10"/>
  <c r="BV5406" i="10"/>
  <c r="BU5481" i="10"/>
  <c r="BU5499" i="10"/>
  <c r="BV5708" i="10"/>
  <c r="BV5811" i="10"/>
  <c r="BV5866" i="10"/>
  <c r="BU6498" i="10"/>
  <c r="BV6535" i="10"/>
  <c r="BV6863" i="10"/>
  <c r="BU7511" i="10"/>
  <c r="BV7538" i="10"/>
  <c r="BU7567" i="10"/>
  <c r="BU4511" i="10"/>
  <c r="BV4521" i="10"/>
  <c r="BV4561" i="10"/>
  <c r="BV4624" i="10"/>
  <c r="BV4715" i="10"/>
  <c r="BV4724" i="10"/>
  <c r="BV4751" i="10"/>
  <c r="BU4787" i="10"/>
  <c r="BV4913" i="10"/>
  <c r="BV4922" i="10"/>
  <c r="BU4960" i="10"/>
  <c r="BV5052" i="10"/>
  <c r="BV5144" i="10"/>
  <c r="BV5172" i="10"/>
  <c r="BU5218" i="10"/>
  <c r="BV5245" i="10"/>
  <c r="BU5295" i="10"/>
  <c r="BU5334" i="10"/>
  <c r="BU5343" i="10"/>
  <c r="BU5352" i="10"/>
  <c r="BV5699" i="10"/>
  <c r="BV6058" i="10"/>
  <c r="BV6085" i="10"/>
  <c r="BU6806" i="10"/>
  <c r="BV6834" i="10"/>
  <c r="BV7493" i="10"/>
  <c r="BV4706" i="10"/>
  <c r="BV5653" i="10"/>
  <c r="BV5849" i="10"/>
  <c r="BV7559" i="10"/>
  <c r="BU2130" i="10"/>
  <c r="BU2139" i="10"/>
  <c r="BV2157" i="10"/>
  <c r="BV2167" i="10"/>
  <c r="BU2185" i="10"/>
  <c r="BV2195" i="10"/>
  <c r="BU2252" i="10"/>
  <c r="BU2262" i="10"/>
  <c r="BV2347" i="10"/>
  <c r="BU2375" i="10"/>
  <c r="BU2414" i="10"/>
  <c r="BV2423" i="10"/>
  <c r="BU2452" i="10"/>
  <c r="BV2469" i="10"/>
  <c r="BU2505" i="10"/>
  <c r="BU2523" i="10"/>
  <c r="BV2541" i="10"/>
  <c r="BU2551" i="10"/>
  <c r="BU2577" i="10"/>
  <c r="BU2606" i="10"/>
  <c r="BU2741" i="10"/>
  <c r="BV2779" i="10"/>
  <c r="BU2797" i="10"/>
  <c r="BU2816" i="10"/>
  <c r="BV2872" i="10"/>
  <c r="BU2901" i="10"/>
  <c r="BV3035" i="10"/>
  <c r="BU3055" i="10"/>
  <c r="BU3108" i="10"/>
  <c r="BU3144" i="10"/>
  <c r="BU3153" i="10"/>
  <c r="BU3179" i="10"/>
  <c r="BU3197" i="10"/>
  <c r="BU3242" i="10"/>
  <c r="BU3337" i="10"/>
  <c r="BV3366" i="10"/>
  <c r="BU3423" i="10"/>
  <c r="BV3480" i="10"/>
  <c r="BV3518" i="10"/>
  <c r="BU3583" i="10"/>
  <c r="BV3601" i="10"/>
  <c r="BU3630" i="10"/>
  <c r="BU3649" i="10"/>
  <c r="BU3658" i="10"/>
  <c r="BV3675" i="10"/>
  <c r="BU3685" i="10"/>
  <c r="BV3694" i="10"/>
  <c r="BV3758" i="10"/>
  <c r="BV3785" i="10"/>
  <c r="BV3804" i="10"/>
  <c r="BV3862" i="10"/>
  <c r="BU3890" i="10"/>
  <c r="BU3909" i="10"/>
  <c r="BV3918" i="10"/>
  <c r="BU3955" i="10"/>
  <c r="BU3973" i="10"/>
  <c r="BV4009" i="10"/>
  <c r="BU4018" i="10"/>
  <c r="BU4046" i="10"/>
  <c r="BU4056" i="10"/>
  <c r="BV4091" i="10"/>
  <c r="BU4100" i="10"/>
  <c r="BU4109" i="10"/>
  <c r="BU4155" i="10"/>
  <c r="BU4174" i="10"/>
  <c r="BU4259" i="10"/>
  <c r="BU4287" i="10"/>
  <c r="BV4305" i="10"/>
  <c r="BV4360" i="10"/>
  <c r="BV4370" i="10"/>
  <c r="BV4398" i="10"/>
  <c r="BV4437" i="10"/>
  <c r="BU4474" i="10"/>
  <c r="BV4625" i="10"/>
  <c r="BU4643" i="10"/>
  <c r="BU4689" i="10"/>
  <c r="BU4752" i="10"/>
  <c r="BU4835" i="10"/>
  <c r="BV4844" i="10"/>
  <c r="BU4905" i="10"/>
  <c r="BV4997" i="10"/>
  <c r="BU5017" i="10"/>
  <c r="BV5044" i="10"/>
  <c r="BU5192" i="10"/>
  <c r="BV5236" i="10"/>
  <c r="BU5256" i="10"/>
  <c r="BV5266" i="10"/>
  <c r="BV5276" i="10"/>
  <c r="BU5325" i="10"/>
  <c r="BU5335" i="10"/>
  <c r="BU5344" i="10"/>
  <c r="BU5353" i="10"/>
  <c r="BV5444" i="10"/>
  <c r="BV5567" i="10"/>
  <c r="BV5586" i="10"/>
  <c r="BV5700" i="10"/>
  <c r="BV6030" i="10"/>
  <c r="BV6230" i="10"/>
  <c r="BV6422" i="10"/>
  <c r="BU6442" i="10"/>
  <c r="BV6845" i="10"/>
  <c r="BV4351" i="10"/>
  <c r="BV5548" i="10"/>
  <c r="BV5776" i="10"/>
  <c r="BV5795" i="10"/>
  <c r="BV6135" i="10"/>
  <c r="BV2039" i="10"/>
  <c r="BU2093" i="10"/>
  <c r="BU2140" i="10"/>
  <c r="BU2149" i="10"/>
  <c r="BU2206" i="10"/>
  <c r="BV2215" i="10"/>
  <c r="BV2234" i="10"/>
  <c r="BU2244" i="10"/>
  <c r="BU2253" i="10"/>
  <c r="BV2282" i="10"/>
  <c r="BU2339" i="10"/>
  <c r="BU2367" i="10"/>
  <c r="BU2376" i="10"/>
  <c r="BU2405" i="10"/>
  <c r="BU2453" i="10"/>
  <c r="BU2488" i="10"/>
  <c r="BU2542" i="10"/>
  <c r="BU2561" i="10"/>
  <c r="BU2597" i="10"/>
  <c r="BU2617" i="10"/>
  <c r="BU2626" i="10"/>
  <c r="BV2694" i="10"/>
  <c r="BV2733" i="10"/>
  <c r="BU2742" i="10"/>
  <c r="BV2770" i="10"/>
  <c r="BU2798" i="10"/>
  <c r="BV2826" i="10"/>
  <c r="BV2845" i="10"/>
  <c r="BU2864" i="10"/>
  <c r="BV2882" i="10"/>
  <c r="BV2937" i="10"/>
  <c r="BU2966" i="10"/>
  <c r="BU3198" i="10"/>
  <c r="BU3217" i="10"/>
  <c r="BU3243" i="10"/>
  <c r="BU3262" i="10"/>
  <c r="BV3280" i="10"/>
  <c r="BU3300" i="10"/>
  <c r="BV3338" i="10"/>
  <c r="BU3348" i="10"/>
  <c r="BV3358" i="10"/>
  <c r="BU3377" i="10"/>
  <c r="BU3472" i="10"/>
  <c r="BV3481" i="10"/>
  <c r="BU3555" i="10"/>
  <c r="BU3574" i="10"/>
  <c r="BU3584" i="10"/>
  <c r="BU3631" i="10"/>
  <c r="BU3659" i="10"/>
  <c r="BV3676" i="10"/>
  <c r="BU3686" i="10"/>
  <c r="BV3749" i="10"/>
  <c r="BU3786" i="10"/>
  <c r="BV3805" i="10"/>
  <c r="BV3844" i="10"/>
  <c r="BV3872" i="10"/>
  <c r="BU3881" i="10"/>
  <c r="BV3928" i="10"/>
  <c r="BV3938" i="10"/>
  <c r="BU3956" i="10"/>
  <c r="BV3964" i="10"/>
  <c r="BU3974" i="10"/>
  <c r="BV4010" i="10"/>
  <c r="BU4019" i="10"/>
  <c r="BV4038" i="10"/>
  <c r="BV4057" i="10"/>
  <c r="BV4137" i="10"/>
  <c r="BV4165" i="10"/>
  <c r="BU4185" i="10"/>
  <c r="BV4193" i="10"/>
  <c r="BV4203" i="10"/>
  <c r="BU4213" i="10"/>
  <c r="BU4260" i="10"/>
  <c r="BV4325" i="10"/>
  <c r="BU4437" i="10"/>
  <c r="BV4465" i="10"/>
  <c r="BV4503" i="10"/>
  <c r="BV4533" i="10"/>
  <c r="BU4580" i="10"/>
  <c r="BU4616" i="10"/>
  <c r="BV4626" i="10"/>
  <c r="BU4663" i="10"/>
  <c r="BV4673" i="10"/>
  <c r="BU4699" i="10"/>
  <c r="BU4744" i="10"/>
  <c r="BU4798" i="10"/>
  <c r="BV4816" i="10"/>
  <c r="BV4826" i="10"/>
  <c r="BV4854" i="10"/>
  <c r="BU4863" i="10"/>
  <c r="BV4897" i="10"/>
  <c r="BV4933" i="10"/>
  <c r="BU4952" i="10"/>
  <c r="BU4972" i="10"/>
  <c r="BV4998" i="10"/>
  <c r="BV5219" i="10"/>
  <c r="BV5277" i="10"/>
  <c r="BU5287" i="10"/>
  <c r="BU5306" i="10"/>
  <c r="BV5363" i="10"/>
  <c r="BU5391" i="10"/>
  <c r="BV5445" i="10"/>
  <c r="BU5549" i="10"/>
  <c r="BV5568" i="10"/>
  <c r="BU5607" i="10"/>
  <c r="BU5646" i="10"/>
  <c r="BU5664" i="10"/>
  <c r="BV5748" i="10"/>
  <c r="BV5757" i="10"/>
  <c r="BU5767" i="10"/>
  <c r="BU5936" i="10"/>
  <c r="BU5954" i="10"/>
  <c r="BU5974" i="10"/>
  <c r="BV6126" i="10"/>
  <c r="BV6145" i="10"/>
  <c r="BU6385" i="10"/>
  <c r="BV6423" i="10"/>
  <c r="BU2084" i="10"/>
  <c r="BU2103" i="10"/>
  <c r="BU2178" i="10"/>
  <c r="BU2187" i="10"/>
  <c r="BU2225" i="10"/>
  <c r="BU2235" i="10"/>
  <c r="BV2293" i="10"/>
  <c r="BU2349" i="10"/>
  <c r="BU2358" i="10"/>
  <c r="BU2396" i="10"/>
  <c r="BU2445" i="10"/>
  <c r="BU2497" i="10"/>
  <c r="BU2598" i="10"/>
  <c r="BU2627" i="10"/>
  <c r="BU2637" i="10"/>
  <c r="BU2647" i="10"/>
  <c r="BU2666" i="10"/>
  <c r="BV2714" i="10"/>
  <c r="BU2724" i="10"/>
  <c r="BU2752" i="10"/>
  <c r="BU2808" i="10"/>
  <c r="BU2865" i="10"/>
  <c r="BU2975" i="10"/>
  <c r="BU3010" i="10"/>
  <c r="BV3099" i="10"/>
  <c r="BU3118" i="10"/>
  <c r="BU3163" i="10"/>
  <c r="BU3537" i="10"/>
  <c r="BU3622" i="10"/>
  <c r="BU3677" i="10"/>
  <c r="BU3750" i="10"/>
  <c r="BU3806" i="10"/>
  <c r="BU3816" i="10"/>
  <c r="BU3845" i="10"/>
  <c r="BV4001" i="10"/>
  <c r="BU4039" i="10"/>
  <c r="BU4066" i="10"/>
  <c r="BU4128" i="10"/>
  <c r="BU4233" i="10"/>
  <c r="BU4270" i="10"/>
  <c r="BU4279" i="10"/>
  <c r="BU4334" i="10"/>
  <c r="BU4343" i="10"/>
  <c r="BV4362" i="10"/>
  <c r="BV4428" i="10"/>
  <c r="BU4438" i="10"/>
  <c r="BU4466" i="10"/>
  <c r="BU4524" i="10"/>
  <c r="BV4573" i="10"/>
  <c r="BV4617" i="10"/>
  <c r="BV4627" i="10"/>
  <c r="BU4636" i="10"/>
  <c r="BV4682" i="10"/>
  <c r="BU4745" i="10"/>
  <c r="BU4780" i="10"/>
  <c r="BU4789" i="10"/>
  <c r="BU4827" i="10"/>
  <c r="BU5072" i="10"/>
  <c r="BV5119" i="10"/>
  <c r="BU5258" i="10"/>
  <c r="BU5278" i="10"/>
  <c r="BU5364" i="10"/>
  <c r="BU5382" i="10"/>
  <c r="BU5521" i="10"/>
  <c r="BU5569" i="10"/>
  <c r="BU5578" i="10"/>
  <c r="BU5984" i="10"/>
  <c r="BU6107" i="10"/>
  <c r="BV7300" i="10"/>
  <c r="BU2903" i="10"/>
  <c r="BU2948" i="10"/>
  <c r="BU3074" i="10"/>
  <c r="BU3155" i="10"/>
  <c r="BU3172" i="10"/>
  <c r="BU3190" i="10"/>
  <c r="BU3218" i="10"/>
  <c r="BU3226" i="10"/>
  <c r="BU3235" i="10"/>
  <c r="BV3320" i="10"/>
  <c r="BU3359" i="10"/>
  <c r="BU3397" i="10"/>
  <c r="BU3502" i="10"/>
  <c r="BU3511" i="10"/>
  <c r="BU3528" i="10"/>
  <c r="BU3641" i="10"/>
  <c r="BU3723" i="10"/>
  <c r="BU3733" i="10"/>
  <c r="BU3864" i="10"/>
  <c r="BV3873" i="10"/>
  <c r="BV3957" i="10"/>
  <c r="BU3975" i="10"/>
  <c r="BU4186" i="10"/>
  <c r="BU4243" i="10"/>
  <c r="BV4261" i="10"/>
  <c r="BU4353" i="10"/>
  <c r="BU4485" i="10"/>
  <c r="BU4495" i="10"/>
  <c r="BU4581" i="10"/>
  <c r="BU4645" i="10"/>
  <c r="BU4664" i="10"/>
  <c r="BU4691" i="10"/>
  <c r="BU4763" i="10"/>
  <c r="BU5063" i="10"/>
  <c r="BU5138" i="10"/>
  <c r="BU5194" i="10"/>
  <c r="BU5202" i="10"/>
  <c r="BU5297" i="10"/>
  <c r="BU5307" i="10"/>
  <c r="BU5337" i="10"/>
  <c r="BU5346" i="10"/>
  <c r="BU5485" i="10"/>
  <c r="BU5608" i="10"/>
  <c r="BU5702" i="10"/>
  <c r="BU5898" i="10"/>
  <c r="BV5918" i="10"/>
  <c r="BU5946" i="10"/>
  <c r="BU5975" i="10"/>
  <c r="BU6070" i="10"/>
  <c r="BU6098" i="10"/>
  <c r="BU6454" i="10"/>
  <c r="BU6492" i="10"/>
  <c r="BU3083" i="10"/>
  <c r="BU3119" i="10"/>
  <c r="BU3209" i="10"/>
  <c r="BU3330" i="10"/>
  <c r="BU3416" i="10"/>
  <c r="BU3547" i="10"/>
  <c r="BU3632" i="10"/>
  <c r="BU3678" i="10"/>
  <c r="BU3751" i="10"/>
  <c r="BV3817" i="10"/>
  <c r="BU3883" i="10"/>
  <c r="BU3930" i="10"/>
  <c r="BV3966" i="10"/>
  <c r="BU4111" i="10"/>
  <c r="BU4120" i="10"/>
  <c r="BU4129" i="10"/>
  <c r="BV4224" i="10"/>
  <c r="BU4335" i="10"/>
  <c r="BV4344" i="10"/>
  <c r="BU4525" i="10"/>
  <c r="BU4555" i="10"/>
  <c r="BU4591" i="10"/>
  <c r="BU4609" i="10"/>
  <c r="BV4637" i="10"/>
  <c r="BU4655" i="10"/>
  <c r="BU4700" i="10"/>
  <c r="BU4718" i="10"/>
  <c r="BU5037" i="10"/>
  <c r="BU5047" i="10"/>
  <c r="BU5259" i="10"/>
  <c r="BU5269" i="10"/>
  <c r="BU5522" i="10"/>
  <c r="BU5570" i="10"/>
  <c r="BU5684" i="10"/>
  <c r="BU5732" i="10"/>
  <c r="BU5741" i="10"/>
  <c r="BU5928" i="10"/>
  <c r="BU6043" i="10"/>
  <c r="BU6483" i="10"/>
  <c r="BU7034" i="10"/>
  <c r="BU7147" i="10"/>
  <c r="BU7157" i="10"/>
  <c r="BV7176" i="10"/>
  <c r="BV7196" i="10"/>
  <c r="BU5780" i="10"/>
  <c r="BU5907" i="10"/>
  <c r="BU5935" i="10"/>
  <c r="BU5982" i="10"/>
  <c r="BU6009" i="10"/>
  <c r="BU6066" i="10"/>
  <c r="BU6074" i="10"/>
  <c r="BU6130" i="10"/>
  <c r="BU6149" i="10"/>
  <c r="BU6186" i="10"/>
  <c r="BU6283" i="10"/>
  <c r="BU6348" i="10"/>
  <c r="BU6366" i="10"/>
  <c r="BU6421" i="10"/>
  <c r="BV6449" i="10"/>
  <c r="BU6468" i="10"/>
  <c r="BU6497" i="10"/>
  <c r="BU6553" i="10"/>
  <c r="BV8058" i="10"/>
  <c r="BU8058" i="10"/>
  <c r="BU5871" i="10"/>
  <c r="BU6038" i="10"/>
  <c r="BU6093" i="10"/>
  <c r="BU6102" i="10"/>
  <c r="BU6111" i="10"/>
  <c r="BU6121" i="10"/>
  <c r="BU6140" i="10"/>
  <c r="BV6206" i="10"/>
  <c r="BU6225" i="10"/>
  <c r="BU6264" i="10"/>
  <c r="BU6274" i="10"/>
  <c r="BU6321" i="10"/>
  <c r="BV6375" i="10"/>
  <c r="BU6412" i="10"/>
  <c r="BU6431" i="10"/>
  <c r="BU6488" i="10"/>
  <c r="BU6517" i="10"/>
  <c r="BU6572" i="10"/>
  <c r="BV6590" i="10"/>
  <c r="BU6619" i="10"/>
  <c r="BV6656" i="10"/>
  <c r="BU6750" i="10"/>
  <c r="BU6871" i="10"/>
  <c r="BV6918" i="10"/>
  <c r="BU7014" i="10"/>
  <c r="BV7033" i="10"/>
  <c r="BU7072" i="10"/>
  <c r="BV7089" i="10"/>
  <c r="BU7195" i="10"/>
  <c r="BU7259" i="10"/>
  <c r="BU7327" i="10"/>
  <c r="BU7337" i="10"/>
  <c r="BU7356" i="10"/>
  <c r="BU7376" i="10"/>
  <c r="BV8174" i="10"/>
  <c r="BV8204" i="10"/>
  <c r="BV6049" i="10"/>
  <c r="BV6059" i="10"/>
  <c r="BV6104" i="10"/>
  <c r="BV6123" i="10"/>
  <c r="BV6170" i="10"/>
  <c r="BV6179" i="10"/>
  <c r="BV6304" i="10"/>
  <c r="BV6323" i="10"/>
  <c r="BV6546" i="10"/>
  <c r="BU6696" i="10"/>
  <c r="BV6725" i="10"/>
  <c r="BV6873" i="10"/>
  <c r="BV6968" i="10"/>
  <c r="BV7148" i="10"/>
  <c r="BV7158" i="10"/>
  <c r="BV7494" i="10"/>
  <c r="BV7522" i="10"/>
  <c r="BV7607" i="10"/>
  <c r="BU7607" i="10"/>
  <c r="BV7701" i="10"/>
  <c r="BV5719" i="10"/>
  <c r="BV5739" i="10"/>
  <c r="BU5801" i="10"/>
  <c r="BV5846" i="10"/>
  <c r="BU5900" i="10"/>
  <c r="BU6086" i="10"/>
  <c r="BV6095" i="10"/>
  <c r="BV6161" i="10"/>
  <c r="BV6189" i="10"/>
  <c r="BU6305" i="10"/>
  <c r="BU6387" i="10"/>
  <c r="BU6622" i="10"/>
  <c r="BV6706" i="10"/>
  <c r="BU6716" i="10"/>
  <c r="BU6735" i="10"/>
  <c r="BU6799" i="10"/>
  <c r="BV6883" i="10"/>
  <c r="BU6892" i="10"/>
  <c r="BV6940" i="10"/>
  <c r="BV7092" i="10"/>
  <c r="BU7102" i="10"/>
  <c r="BU7111" i="10"/>
  <c r="BV7243" i="10"/>
  <c r="BU7252" i="10"/>
  <c r="BV7418" i="10"/>
  <c r="BU7692" i="10"/>
  <c r="BV7809" i="10"/>
  <c r="BU7809" i="10"/>
  <c r="BU8157" i="10"/>
  <c r="BV8157" i="10"/>
  <c r="BU9218" i="10"/>
  <c r="BV9218" i="10"/>
  <c r="BV5673" i="10"/>
  <c r="BU5683" i="10"/>
  <c r="BV5711" i="10"/>
  <c r="BU5730" i="10"/>
  <c r="BU5784" i="10"/>
  <c r="BU5802" i="10"/>
  <c r="BU5847" i="10"/>
  <c r="BU5856" i="10"/>
  <c r="BV5874" i="10"/>
  <c r="BV5901" i="10"/>
  <c r="BV5947" i="10"/>
  <c r="BU5967" i="10"/>
  <c r="BV5976" i="10"/>
  <c r="BV6041" i="10"/>
  <c r="BV6060" i="10"/>
  <c r="BV6086" i="10"/>
  <c r="BV6133" i="10"/>
  <c r="BU6287" i="10"/>
  <c r="BV6659" i="10"/>
  <c r="BU6669" i="10"/>
  <c r="BU6707" i="10"/>
  <c r="BV6771" i="10"/>
  <c r="BU6781" i="10"/>
  <c r="BU6791" i="10"/>
  <c r="BU6817" i="10"/>
  <c r="BU6865" i="10"/>
  <c r="BV6902" i="10"/>
  <c r="BU6931" i="10"/>
  <c r="BV7084" i="10"/>
  <c r="BV7121" i="10"/>
  <c r="BV7159" i="10"/>
  <c r="BU7514" i="10"/>
  <c r="BU7751" i="10"/>
  <c r="BV8324" i="10"/>
  <c r="BU8324" i="10"/>
  <c r="BV8420" i="10"/>
  <c r="BU8420" i="10"/>
  <c r="BU9192" i="10"/>
  <c r="BV9541" i="10"/>
  <c r="BU9541" i="10"/>
  <c r="BU6032" i="10"/>
  <c r="BU6042" i="10"/>
  <c r="BV6061" i="10"/>
  <c r="BU6115" i="10"/>
  <c r="BU6219" i="10"/>
  <c r="BU6248" i="10"/>
  <c r="BU6268" i="10"/>
  <c r="BU6297" i="10"/>
  <c r="BU6315" i="10"/>
  <c r="BV6315" i="10"/>
  <c r="BU6463" i="10"/>
  <c r="BU6511" i="10"/>
  <c r="BV6585" i="10"/>
  <c r="BU6594" i="10"/>
  <c r="BU6623" i="10"/>
  <c r="BU6660" i="10"/>
  <c r="BU6698" i="10"/>
  <c r="BU6800" i="10"/>
  <c r="BU7047" i="10"/>
  <c r="BU7179" i="10"/>
  <c r="BV7179" i="10"/>
  <c r="BU7400" i="10"/>
  <c r="BU7496" i="10"/>
  <c r="BU7599" i="10"/>
  <c r="BU8149" i="10"/>
  <c r="BU9766" i="10"/>
  <c r="BV9766" i="10"/>
  <c r="BU6502" i="10"/>
  <c r="BU6521" i="10"/>
  <c r="BU6604" i="10"/>
  <c r="BU6792" i="10"/>
  <c r="BU6828" i="10"/>
  <c r="BU6875" i="10"/>
  <c r="BU7028" i="10"/>
  <c r="BU7217" i="10"/>
  <c r="BU7628" i="10"/>
  <c r="BU7666" i="10"/>
  <c r="BU7675" i="10"/>
  <c r="BU8140" i="10"/>
  <c r="BV8963" i="10"/>
  <c r="BU8963" i="10"/>
  <c r="BU6522" i="10"/>
  <c r="BV6530" i="10"/>
  <c r="BV6595" i="10"/>
  <c r="BU6605" i="10"/>
  <c r="BV6614" i="10"/>
  <c r="BV6624" i="10"/>
  <c r="BU6652" i="10"/>
  <c r="BV6689" i="10"/>
  <c r="BU6708" i="10"/>
  <c r="BV6746" i="10"/>
  <c r="BU6773" i="10"/>
  <c r="BU6819" i="10"/>
  <c r="BU6839" i="10"/>
  <c r="BU6848" i="10"/>
  <c r="BU7000" i="10"/>
  <c r="BV7095" i="10"/>
  <c r="BV7113" i="10"/>
  <c r="BV7141" i="10"/>
  <c r="BU7218" i="10"/>
  <c r="BV7332" i="10"/>
  <c r="BV7342" i="10"/>
  <c r="BV7361" i="10"/>
  <c r="BV7381" i="10"/>
  <c r="BV7468" i="10"/>
  <c r="BV7733" i="10"/>
  <c r="BV7899" i="10"/>
  <c r="BV7676" i="10"/>
  <c r="BU4773" i="10"/>
  <c r="BV4790" i="10"/>
  <c r="BV4828" i="10"/>
  <c r="BU4864" i="10"/>
  <c r="BV4934" i="10"/>
  <c r="BU4963" i="10"/>
  <c r="BU5070" i="10"/>
  <c r="BU5135" i="10"/>
  <c r="BV5196" i="10"/>
  <c r="BV5241" i="10"/>
  <c r="BU5251" i="10"/>
  <c r="BU5271" i="10"/>
  <c r="BV5280" i="10"/>
  <c r="BU5309" i="10"/>
  <c r="BU5427" i="10"/>
  <c r="BU5455" i="10"/>
  <c r="BU5464" i="10"/>
  <c r="BU5491" i="10"/>
  <c r="BV5536" i="10"/>
  <c r="BV5545" i="10"/>
  <c r="BV5554" i="10"/>
  <c r="BU5593" i="10"/>
  <c r="BU5642" i="10"/>
  <c r="BV5676" i="10"/>
  <c r="BU5686" i="10"/>
  <c r="BU5704" i="10"/>
  <c r="BU5723" i="10"/>
  <c r="BU5759" i="10"/>
  <c r="BV5813" i="10"/>
  <c r="BV5823" i="10"/>
  <c r="BU5832" i="10"/>
  <c r="BV5877" i="10"/>
  <c r="BV5886" i="10"/>
  <c r="BV5894" i="10"/>
  <c r="BU5904" i="10"/>
  <c r="BU5960" i="10"/>
  <c r="BU6016" i="10"/>
  <c r="BU6071" i="10"/>
  <c r="BU6212" i="10"/>
  <c r="BU6231" i="10"/>
  <c r="BV6250" i="10"/>
  <c r="BV6270" i="10"/>
  <c r="BV6317" i="10"/>
  <c r="BV6363" i="10"/>
  <c r="BV6390" i="10"/>
  <c r="BV6399" i="10"/>
  <c r="BV6484" i="10"/>
  <c r="BU6494" i="10"/>
  <c r="BU6504" i="10"/>
  <c r="BV6513" i="10"/>
  <c r="BV6540" i="10"/>
  <c r="BV6569" i="10"/>
  <c r="BV6681" i="10"/>
  <c r="BV6700" i="10"/>
  <c r="BV6719" i="10"/>
  <c r="BU6934" i="10"/>
  <c r="BV6982" i="10"/>
  <c r="BV7010" i="10"/>
  <c r="BV7020" i="10"/>
  <c r="BU7162" i="10"/>
  <c r="BU7314" i="10"/>
  <c r="BV7314" i="10"/>
  <c r="BV7402" i="10"/>
  <c r="BV7601" i="10"/>
  <c r="BV8103" i="10"/>
  <c r="BV6662" i="10"/>
  <c r="BV7441" i="10"/>
  <c r="BV7489" i="10"/>
  <c r="BV7630" i="10"/>
  <c r="BU4469" i="10"/>
  <c r="BV4547" i="10"/>
  <c r="BU4576" i="10"/>
  <c r="BV4602" i="10"/>
  <c r="BV4619" i="10"/>
  <c r="BV4647" i="10"/>
  <c r="BV4747" i="10"/>
  <c r="BU4765" i="10"/>
  <c r="BV4782" i="10"/>
  <c r="BV4800" i="10"/>
  <c r="BV4819" i="10"/>
  <c r="BV4856" i="10"/>
  <c r="BU4865" i="10"/>
  <c r="BV4874" i="10"/>
  <c r="BV4883" i="10"/>
  <c r="BV4916" i="10"/>
  <c r="BU4982" i="10"/>
  <c r="BV4999" i="10"/>
  <c r="BU5018" i="10"/>
  <c r="BU5027" i="10"/>
  <c r="BV5045" i="10"/>
  <c r="BV5062" i="10"/>
  <c r="BV5080" i="10"/>
  <c r="BU5188" i="10"/>
  <c r="BU5224" i="10"/>
  <c r="BU5242" i="10"/>
  <c r="BU5252" i="10"/>
  <c r="BV5319" i="10"/>
  <c r="BV5366" i="10"/>
  <c r="BV5375" i="10"/>
  <c r="BU5402" i="10"/>
  <c r="BU5456" i="10"/>
  <c r="BV5518" i="10"/>
  <c r="BU5527" i="10"/>
  <c r="BU5537" i="10"/>
  <c r="BU5584" i="10"/>
  <c r="BV5623" i="10"/>
  <c r="BU5633" i="10"/>
  <c r="BU5643" i="10"/>
  <c r="BV5677" i="10"/>
  <c r="BU5734" i="10"/>
  <c r="BU5778" i="10"/>
  <c r="BV5841" i="10"/>
  <c r="BU5860" i="10"/>
  <c r="BV5905" i="10"/>
  <c r="BU5915" i="10"/>
  <c r="BU6109" i="10"/>
  <c r="BU6147" i="10"/>
  <c r="BU6156" i="10"/>
  <c r="BU6175" i="10"/>
  <c r="BU6232" i="10"/>
  <c r="BU6242" i="10"/>
  <c r="BU6328" i="10"/>
  <c r="BU6337" i="10"/>
  <c r="BV6356" i="10"/>
  <c r="BV6419" i="10"/>
  <c r="BV6438" i="10"/>
  <c r="BU6457" i="10"/>
  <c r="BV6588" i="10"/>
  <c r="BV6597" i="10"/>
  <c r="BU6607" i="10"/>
  <c r="BV6626" i="10"/>
  <c r="BU6673" i="10"/>
  <c r="BV6775" i="10"/>
  <c r="BU6785" i="10"/>
  <c r="BV6802" i="10"/>
  <c r="BU6812" i="10"/>
  <c r="BU6916" i="10"/>
  <c r="BV6925" i="10"/>
  <c r="BU6935" i="10"/>
  <c r="BV7276" i="10"/>
  <c r="BV7363" i="10"/>
  <c r="BU7383" i="10"/>
  <c r="BV7583" i="10"/>
  <c r="BU7872" i="10"/>
  <c r="BV9391" i="10"/>
  <c r="BU5118" i="10"/>
  <c r="BU5127" i="10"/>
  <c r="BU5145" i="10"/>
  <c r="BU5162" i="10"/>
  <c r="BU5282" i="10"/>
  <c r="BV5300" i="10"/>
  <c r="BV5320" i="10"/>
  <c r="BU5330" i="10"/>
  <c r="BU5349" i="10"/>
  <c r="BU5411" i="10"/>
  <c r="BU5519" i="10"/>
  <c r="BU5547" i="10"/>
  <c r="BV5556" i="10"/>
  <c r="BU5604" i="10"/>
  <c r="BU5624" i="10"/>
  <c r="BU5660" i="10"/>
  <c r="BU5715" i="10"/>
  <c r="BU5788" i="10"/>
  <c r="BU5797" i="10"/>
  <c r="BV5824" i="10"/>
  <c r="BU5842" i="10"/>
  <c r="BV5895" i="10"/>
  <c r="BU5943" i="10"/>
  <c r="BV6036" i="10"/>
  <c r="BU6082" i="10"/>
  <c r="BU6119" i="10"/>
  <c r="BU6138" i="10"/>
  <c r="BU6252" i="10"/>
  <c r="BU6262" i="10"/>
  <c r="BU6272" i="10"/>
  <c r="BV6309" i="10"/>
  <c r="BU6319" i="10"/>
  <c r="BU6410" i="10"/>
  <c r="BU6533" i="10"/>
  <c r="BU6561" i="10"/>
  <c r="BU6579" i="10"/>
  <c r="BU6617" i="10"/>
  <c r="BU6721" i="10"/>
  <c r="BU6749" i="10"/>
  <c r="BU6758" i="10"/>
  <c r="BU6776" i="10"/>
  <c r="BU6803" i="10"/>
  <c r="BU6954" i="10"/>
  <c r="BU7144" i="10"/>
  <c r="BU7239" i="10"/>
  <c r="BU7297" i="10"/>
  <c r="BU8222" i="10"/>
  <c r="BV9013" i="10"/>
  <c r="BU9013" i="10"/>
  <c r="BV5341" i="10"/>
  <c r="BV5358" i="10"/>
  <c r="BU5368" i="10"/>
  <c r="BV5420" i="10"/>
  <c r="BV5447" i="10"/>
  <c r="BU5625" i="10"/>
  <c r="BU5644" i="10"/>
  <c r="BU5652" i="10"/>
  <c r="BV5735" i="10"/>
  <c r="BU5744" i="10"/>
  <c r="BU5816" i="10"/>
  <c r="BU5834" i="10"/>
  <c r="BU5852" i="10"/>
  <c r="BV5896" i="10"/>
  <c r="BU5944" i="10"/>
  <c r="BV5962" i="10"/>
  <c r="BV5981" i="10"/>
  <c r="BU6027" i="10"/>
  <c r="BU6083" i="10"/>
  <c r="BU6092" i="10"/>
  <c r="BU6120" i="10"/>
  <c r="BV6195" i="10"/>
  <c r="BV6214" i="10"/>
  <c r="BU6263" i="10"/>
  <c r="BU6273" i="10"/>
  <c r="BU6320" i="10"/>
  <c r="BU6402" i="10"/>
  <c r="BU6411" i="10"/>
  <c r="BU6430" i="10"/>
  <c r="BV6458" i="10"/>
  <c r="BV6496" i="10"/>
  <c r="BU6506" i="10"/>
  <c r="BV6552" i="10"/>
  <c r="BU6562" i="10"/>
  <c r="BV6646" i="10"/>
  <c r="BV6674" i="10"/>
  <c r="BU6722" i="10"/>
  <c r="BV6731" i="10"/>
  <c r="BU6777" i="10"/>
  <c r="BU6870" i="10"/>
  <c r="BU6898" i="10"/>
  <c r="BU6907" i="10"/>
  <c r="BU6927" i="10"/>
  <c r="BV6936" i="10"/>
  <c r="BV6946" i="10"/>
  <c r="BU6985" i="10"/>
  <c r="BU7052" i="10"/>
  <c r="BU7071" i="10"/>
  <c r="BU7107" i="10"/>
  <c r="BU7278" i="10"/>
  <c r="BV7288" i="10"/>
  <c r="BU7288" i="10"/>
  <c r="BU7395" i="10"/>
  <c r="BU7405" i="10"/>
  <c r="BU7415" i="10"/>
  <c r="BU7519" i="10"/>
  <c r="BU7708" i="10"/>
  <c r="BV8213" i="10"/>
  <c r="BU8743" i="10"/>
  <c r="BV7256" i="10"/>
  <c r="BU7285" i="10"/>
  <c r="BU7313" i="10"/>
  <c r="BV7321" i="10"/>
  <c r="BV7331" i="10"/>
  <c r="BV7341" i="10"/>
  <c r="BV7380" i="10"/>
  <c r="BU7409" i="10"/>
  <c r="BU7463" i="10"/>
  <c r="BU7473" i="10"/>
  <c r="BU7483" i="10"/>
  <c r="BV7525" i="10"/>
  <c r="BU7590" i="10"/>
  <c r="BU7626" i="10"/>
  <c r="BU7687" i="10"/>
  <c r="BV7695" i="10"/>
  <c r="BV7741" i="10"/>
  <c r="BU7770" i="10"/>
  <c r="BV7807" i="10"/>
  <c r="BU7815" i="10"/>
  <c r="BU7834" i="10"/>
  <c r="BU7844" i="10"/>
  <c r="BU7862" i="10"/>
  <c r="BV7881" i="10"/>
  <c r="BV7954" i="10"/>
  <c r="BV7990" i="10"/>
  <c r="BV8017" i="10"/>
  <c r="BU8047" i="10"/>
  <c r="BU8056" i="10"/>
  <c r="BV8084" i="10"/>
  <c r="BV8164" i="10"/>
  <c r="BV8173" i="10"/>
  <c r="BV8183" i="10"/>
  <c r="BU8231" i="10"/>
  <c r="BV8240" i="10"/>
  <c r="BU8380" i="10"/>
  <c r="BU8398" i="10"/>
  <c r="BV8752" i="10"/>
  <c r="BV9049" i="10"/>
  <c r="BU9068" i="10"/>
  <c r="BU9208" i="10"/>
  <c r="BV9355" i="10"/>
  <c r="BV9364" i="10"/>
  <c r="BU9495" i="10"/>
  <c r="BU9504" i="10"/>
  <c r="BU9523" i="10"/>
  <c r="BV9532" i="10"/>
  <c r="BV9550" i="10"/>
  <c r="BV7427" i="10"/>
  <c r="BV7464" i="10"/>
  <c r="BV7474" i="10"/>
  <c r="BV7716" i="10"/>
  <c r="BV7742" i="10"/>
  <c r="BU7863" i="10"/>
  <c r="BV7908" i="10"/>
  <c r="BV8038" i="10"/>
  <c r="BU8715" i="10"/>
  <c r="BV6984" i="10"/>
  <c r="BV7040" i="10"/>
  <c r="BV7077" i="10"/>
  <c r="BU7122" i="10"/>
  <c r="BV7149" i="10"/>
  <c r="BV7187" i="10"/>
  <c r="BU7223" i="10"/>
  <c r="BV7333" i="10"/>
  <c r="BV7343" i="10"/>
  <c r="BU7392" i="10"/>
  <c r="BV7428" i="10"/>
  <c r="BV7447" i="10"/>
  <c r="BU7465" i="10"/>
  <c r="BU7475" i="10"/>
  <c r="BU7502" i="10"/>
  <c r="BV7535" i="10"/>
  <c r="BV7564" i="10"/>
  <c r="BU7573" i="10"/>
  <c r="BV7582" i="10"/>
  <c r="BV7609" i="10"/>
  <c r="BU7672" i="10"/>
  <c r="BU7680" i="10"/>
  <c r="BV7697" i="10"/>
  <c r="BV7734" i="10"/>
  <c r="BV7743" i="10"/>
  <c r="BU7752" i="10"/>
  <c r="BU7846" i="10"/>
  <c r="BU7864" i="10"/>
  <c r="BU7937" i="10"/>
  <c r="BV7956" i="10"/>
  <c r="BU7975" i="10"/>
  <c r="BU8049" i="10"/>
  <c r="BV8066" i="10"/>
  <c r="BV8076" i="10"/>
  <c r="BU8086" i="10"/>
  <c r="BU8150" i="10"/>
  <c r="BU8158" i="10"/>
  <c r="BV8175" i="10"/>
  <c r="BU8316" i="10"/>
  <c r="BU8343" i="10"/>
  <c r="BU8669" i="10"/>
  <c r="BV8916" i="10"/>
  <c r="BU9174" i="10"/>
  <c r="BV9775" i="10"/>
  <c r="BV9795" i="10"/>
  <c r="BV7792" i="10"/>
  <c r="BV7855" i="10"/>
  <c r="BV7874" i="10"/>
  <c r="BV7957" i="10"/>
  <c r="BV7993" i="10"/>
  <c r="BV8020" i="10"/>
  <c r="BV8096" i="10"/>
  <c r="BV8123" i="10"/>
  <c r="BV8186" i="10"/>
  <c r="BV8206" i="10"/>
  <c r="BV8325" i="10"/>
  <c r="BV8689" i="10"/>
  <c r="BV8898" i="10"/>
  <c r="BU6766" i="10"/>
  <c r="BV6783" i="10"/>
  <c r="BU6793" i="10"/>
  <c r="BU6976" i="10"/>
  <c r="BU7013" i="10"/>
  <c r="BU7032" i="10"/>
  <c r="BV7051" i="10"/>
  <c r="BV7105" i="10"/>
  <c r="BV7123" i="10"/>
  <c r="BV7151" i="10"/>
  <c r="BU7198" i="10"/>
  <c r="BV7206" i="10"/>
  <c r="BV7306" i="10"/>
  <c r="BV7574" i="10"/>
  <c r="BV7673" i="10"/>
  <c r="BV7681" i="10"/>
  <c r="BV7717" i="10"/>
  <c r="BV7753" i="10"/>
  <c r="BV7801" i="10"/>
  <c r="BV7893" i="10"/>
  <c r="BV7938" i="10"/>
  <c r="BV8040" i="10"/>
  <c r="BV8272" i="10"/>
  <c r="BU8412" i="10"/>
  <c r="BU8430" i="10"/>
  <c r="BU8469" i="10"/>
  <c r="BU8651" i="10"/>
  <c r="BV8670" i="10"/>
  <c r="BU8871" i="10"/>
  <c r="BV8890" i="10"/>
  <c r="BV9023" i="10"/>
  <c r="BV9175" i="10"/>
  <c r="BU6986" i="10"/>
  <c r="BU6995" i="10"/>
  <c r="BU7233" i="10"/>
  <c r="BU7251" i="10"/>
  <c r="BU7307" i="10"/>
  <c r="BV7355" i="10"/>
  <c r="BV7403" i="10"/>
  <c r="BV7421" i="10"/>
  <c r="BU7458" i="10"/>
  <c r="BU7477" i="10"/>
  <c r="BU7520" i="10"/>
  <c r="BU7529" i="10"/>
  <c r="BU7547" i="10"/>
  <c r="BU7602" i="10"/>
  <c r="BV7611" i="10"/>
  <c r="BU7665" i="10"/>
  <c r="BU7682" i="10"/>
  <c r="BV7690" i="10"/>
  <c r="BU7709" i="10"/>
  <c r="BV8614" i="10"/>
  <c r="BV8843" i="10"/>
  <c r="BU9284" i="10"/>
  <c r="BV9708" i="10"/>
  <c r="BV9767" i="10"/>
  <c r="BV9903" i="10"/>
  <c r="BV9923" i="10"/>
  <c r="BU7097" i="10"/>
  <c r="BU7180" i="10"/>
  <c r="BV7225" i="10"/>
  <c r="BU7261" i="10"/>
  <c r="BU7270" i="10"/>
  <c r="BV7299" i="10"/>
  <c r="BU7317" i="10"/>
  <c r="BU7326" i="10"/>
  <c r="BU7346" i="10"/>
  <c r="BU7365" i="10"/>
  <c r="BU7385" i="10"/>
  <c r="BV7394" i="10"/>
  <c r="BU7495" i="10"/>
  <c r="BU7575" i="10"/>
  <c r="BU7691" i="10"/>
  <c r="BV7829" i="10"/>
  <c r="BU7949" i="10"/>
  <c r="BU8116" i="10"/>
  <c r="BU8300" i="10"/>
  <c r="BU8356" i="10"/>
  <c r="BV8374" i="10"/>
  <c r="BU8557" i="10"/>
  <c r="BU8615" i="10"/>
  <c r="BU8854" i="10"/>
  <c r="BV9119" i="10"/>
  <c r="BV9147" i="10"/>
  <c r="BV9266" i="10"/>
  <c r="BV9432" i="10"/>
  <c r="BU9904" i="10"/>
  <c r="BV9471" i="10"/>
  <c r="BU9471" i="10"/>
  <c r="BU7729" i="10"/>
  <c r="BV7755" i="10"/>
  <c r="BV7839" i="10"/>
  <c r="BV7912" i="10"/>
  <c r="BU7940" i="10"/>
  <c r="BV7978" i="10"/>
  <c r="BV8042" i="10"/>
  <c r="BU8052" i="10"/>
  <c r="BU8060" i="10"/>
  <c r="BU8070" i="10"/>
  <c r="BU8208" i="10"/>
  <c r="BU8274" i="10"/>
  <c r="BU8327" i="10"/>
  <c r="BV8606" i="10"/>
  <c r="BV8644" i="10"/>
  <c r="BV9258" i="10"/>
  <c r="BV9433" i="10"/>
  <c r="BU9452" i="10"/>
  <c r="BV9689" i="10"/>
  <c r="BV7785" i="10"/>
  <c r="BV7830" i="10"/>
  <c r="BV7877" i="10"/>
  <c r="BV8357" i="10"/>
  <c r="BV8587" i="10"/>
  <c r="BV7604" i="10"/>
  <c r="BV7766" i="10"/>
  <c r="BV7795" i="10"/>
  <c r="BV7840" i="10"/>
  <c r="BV7960" i="10"/>
  <c r="BV8153" i="10"/>
  <c r="BV8246" i="10"/>
  <c r="BV9670" i="10"/>
  <c r="BV9680" i="10"/>
  <c r="BV9690" i="10"/>
  <c r="BV6306" i="10"/>
  <c r="BV6333" i="10"/>
  <c r="BV6509" i="10"/>
  <c r="BV6629" i="10"/>
  <c r="BV6639" i="10"/>
  <c r="BV6666" i="10"/>
  <c r="BV6713" i="10"/>
  <c r="BV6732" i="10"/>
  <c r="BV6867" i="10"/>
  <c r="BV6903" i="10"/>
  <c r="BV6969" i="10"/>
  <c r="BV7099" i="10"/>
  <c r="BV7200" i="10"/>
  <c r="BV7291" i="10"/>
  <c r="BV7377" i="10"/>
  <c r="BV7387" i="10"/>
  <c r="BV7667" i="10"/>
  <c r="BV7786" i="10"/>
  <c r="BV7831" i="10"/>
  <c r="BV7896" i="10"/>
  <c r="BV7932" i="10"/>
  <c r="BV7941" i="10"/>
  <c r="BV7951" i="10"/>
  <c r="BU8118" i="10"/>
  <c r="BV8136" i="10"/>
  <c r="BV8348" i="10"/>
  <c r="BV8559" i="10"/>
  <c r="BV8989" i="10"/>
  <c r="BU8989" i="10"/>
  <c r="BV9103" i="10"/>
  <c r="BU9250" i="10"/>
  <c r="BV9407" i="10"/>
  <c r="BU9407" i="10"/>
  <c r="BV9593" i="10"/>
  <c r="BU5989" i="10"/>
  <c r="BU6017" i="10"/>
  <c r="BV6026" i="10"/>
  <c r="BV6045" i="10"/>
  <c r="BU6081" i="10"/>
  <c r="BV6183" i="10"/>
  <c r="BU6239" i="10"/>
  <c r="BU6259" i="10"/>
  <c r="BV6288" i="10"/>
  <c r="BV6325" i="10"/>
  <c r="BU6334" i="10"/>
  <c r="BV6370" i="10"/>
  <c r="BU6379" i="10"/>
  <c r="BU6425" i="10"/>
  <c r="BV6443" i="10"/>
  <c r="BV6500" i="10"/>
  <c r="BU6556" i="10"/>
  <c r="BV6565" i="10"/>
  <c r="BV6676" i="10"/>
  <c r="BU6695" i="10"/>
  <c r="BV6769" i="10"/>
  <c r="BU6796" i="10"/>
  <c r="BU6813" i="10"/>
  <c r="BV6831" i="10"/>
  <c r="BV6858" i="10"/>
  <c r="BV6885" i="10"/>
  <c r="BV6913" i="10"/>
  <c r="BU6951" i="10"/>
  <c r="BU6960" i="10"/>
  <c r="BU6980" i="10"/>
  <c r="BV7007" i="10"/>
  <c r="BU7017" i="10"/>
  <c r="BV7064" i="10"/>
  <c r="BU7164" i="10"/>
  <c r="BU7183" i="10"/>
  <c r="BU7227" i="10"/>
  <c r="BU7349" i="10"/>
  <c r="BU7378" i="10"/>
  <c r="BV7416" i="10"/>
  <c r="BV7506" i="10"/>
  <c r="BU7523" i="10"/>
  <c r="BU7614" i="10"/>
  <c r="BV7685" i="10"/>
  <c r="BU7693" i="10"/>
  <c r="BV7721" i="10"/>
  <c r="BU7748" i="10"/>
  <c r="BV7767" i="10"/>
  <c r="BU7787" i="10"/>
  <c r="BU7805" i="10"/>
  <c r="BV7822" i="10"/>
  <c r="BU7879" i="10"/>
  <c r="BU7988" i="10"/>
  <c r="BU8015" i="10"/>
  <c r="BV8024" i="10"/>
  <c r="BV8053" i="10"/>
  <c r="BV8118" i="10"/>
  <c r="BV8154" i="10"/>
  <c r="BU8238" i="10"/>
  <c r="BV8256" i="10"/>
  <c r="BV8311" i="10"/>
  <c r="BU8511" i="10"/>
  <c r="BU8808" i="10"/>
  <c r="BU8970" i="10"/>
  <c r="BV9651" i="10"/>
  <c r="BU9878" i="10"/>
  <c r="BV9878" i="10"/>
  <c r="BU6072" i="10"/>
  <c r="BU6128" i="10"/>
  <c r="BU6240" i="10"/>
  <c r="BU6371" i="10"/>
  <c r="BU6389" i="10"/>
  <c r="BU6417" i="10"/>
  <c r="BU6491" i="10"/>
  <c r="BV6501" i="10"/>
  <c r="BU6520" i="10"/>
  <c r="BU6566" i="10"/>
  <c r="BU6593" i="10"/>
  <c r="BU6602" i="10"/>
  <c r="BU6788" i="10"/>
  <c r="BU6822" i="10"/>
  <c r="BU6886" i="10"/>
  <c r="BU6932" i="10"/>
  <c r="BU7008" i="10"/>
  <c r="BV7026" i="10"/>
  <c r="BV7090" i="10"/>
  <c r="BU7388" i="10"/>
  <c r="BV7434" i="10"/>
  <c r="BU7471" i="10"/>
  <c r="BU7507" i="10"/>
  <c r="BU7561" i="10"/>
  <c r="BV7624" i="10"/>
  <c r="BV7677" i="10"/>
  <c r="BU7722" i="10"/>
  <c r="BV7739" i="10"/>
  <c r="BU7758" i="10"/>
  <c r="BU7768" i="10"/>
  <c r="BU7924" i="10"/>
  <c r="BU8025" i="10"/>
  <c r="BU8045" i="10"/>
  <c r="BU8054" i="10"/>
  <c r="BU8127" i="10"/>
  <c r="BU8257" i="10"/>
  <c r="BU8267" i="10"/>
  <c r="BU8277" i="10"/>
  <c r="BU8464" i="10"/>
  <c r="BV8521" i="10"/>
  <c r="BU8665" i="10"/>
  <c r="BU8790" i="10"/>
  <c r="BV8980" i="10"/>
  <c r="BU8980" i="10"/>
  <c r="BV9085" i="10"/>
  <c r="BV9104" i="10"/>
  <c r="BV9567" i="10"/>
  <c r="BU9632" i="10"/>
  <c r="BU8172" i="10"/>
  <c r="BU8182" i="10"/>
  <c r="BU8192" i="10"/>
  <c r="BU8230" i="10"/>
  <c r="BU8417" i="10"/>
  <c r="BU8426" i="10"/>
  <c r="BV8809" i="10"/>
  <c r="BU8809" i="10"/>
  <c r="BU9399" i="10"/>
  <c r="BU9549" i="10"/>
  <c r="BV9870" i="10"/>
  <c r="BU9870" i="10"/>
  <c r="BU6753" i="10"/>
  <c r="BV6805" i="10"/>
  <c r="BU6823" i="10"/>
  <c r="BU6850" i="10"/>
  <c r="BU6860" i="10"/>
  <c r="BV6895" i="10"/>
  <c r="BV6905" i="10"/>
  <c r="BU6943" i="10"/>
  <c r="BU7009" i="10"/>
  <c r="BU7066" i="10"/>
  <c r="BV7101" i="10"/>
  <c r="BU7128" i="10"/>
  <c r="BU7138" i="10"/>
  <c r="BU7175" i="10"/>
  <c r="BU7194" i="10"/>
  <c r="BU7212" i="10"/>
  <c r="BU7228" i="10"/>
  <c r="BV7237" i="10"/>
  <c r="BV7246" i="10"/>
  <c r="BU7312" i="10"/>
  <c r="BU7360" i="10"/>
  <c r="BU7369" i="10"/>
  <c r="BV7379" i="10"/>
  <c r="BV7398" i="10"/>
  <c r="BV7453" i="10"/>
  <c r="BV7462" i="10"/>
  <c r="BU7482" i="10"/>
  <c r="BU7516" i="10"/>
  <c r="BU7562" i="10"/>
  <c r="BU7589" i="10"/>
  <c r="BV7597" i="10"/>
  <c r="BV7633" i="10"/>
  <c r="BU7652" i="10"/>
  <c r="BV7669" i="10"/>
  <c r="BV7694" i="10"/>
  <c r="BV7704" i="10"/>
  <c r="BU7714" i="10"/>
  <c r="BU7723" i="10"/>
  <c r="BU7843" i="10"/>
  <c r="BV7916" i="10"/>
  <c r="BU7934" i="10"/>
  <c r="BU7972" i="10"/>
  <c r="BU8258" i="10"/>
  <c r="BU8388" i="10"/>
  <c r="BU8445" i="10"/>
  <c r="BU8455" i="10"/>
  <c r="BU8465" i="10"/>
  <c r="BU8474" i="10"/>
  <c r="BV8503" i="10"/>
  <c r="BU8781" i="10"/>
  <c r="BU8791" i="10"/>
  <c r="BV9235" i="10"/>
  <c r="BV9409" i="10"/>
  <c r="BU9409" i="10"/>
  <c r="BU9841" i="10"/>
  <c r="BV8043" i="10"/>
  <c r="BU8071" i="10"/>
  <c r="BU8081" i="10"/>
  <c r="BU8108" i="10"/>
  <c r="BV8216" i="10"/>
  <c r="BV8225" i="10"/>
  <c r="BU8252" i="10"/>
  <c r="BU8261" i="10"/>
  <c r="BU8280" i="10"/>
  <c r="BU8333" i="10"/>
  <c r="BU8370" i="10"/>
  <c r="BV8416" i="10"/>
  <c r="BU8425" i="10"/>
  <c r="BV8453" i="10"/>
  <c r="BU8482" i="10"/>
  <c r="BU8530" i="10"/>
  <c r="BU8538" i="10"/>
  <c r="BV8623" i="10"/>
  <c r="BU8697" i="10"/>
  <c r="BV8713" i="10"/>
  <c r="BU8732" i="10"/>
  <c r="BU8751" i="10"/>
  <c r="BU8771" i="10"/>
  <c r="BU8825" i="10"/>
  <c r="BV8861" i="10"/>
  <c r="BU8906" i="10"/>
  <c r="BU8933" i="10"/>
  <c r="BU8969" i="10"/>
  <c r="BV9030" i="10"/>
  <c r="BU9039" i="10"/>
  <c r="BU9094" i="10"/>
  <c r="BU9146" i="10"/>
  <c r="BV9155" i="10"/>
  <c r="BV9181" i="10"/>
  <c r="BU9199" i="10"/>
  <c r="BU9217" i="10"/>
  <c r="BU9234" i="10"/>
  <c r="BU9242" i="10"/>
  <c r="BV9275" i="10"/>
  <c r="BU9309" i="10"/>
  <c r="BV9354" i="10"/>
  <c r="BU9442" i="10"/>
  <c r="BV9451" i="10"/>
  <c r="BU9460" i="10"/>
  <c r="BU9469" i="10"/>
  <c r="BV9522" i="10"/>
  <c r="BU9558" i="10"/>
  <c r="BU9575" i="10"/>
  <c r="BV9602" i="10"/>
  <c r="BV9649" i="10"/>
  <c r="BV9668" i="10"/>
  <c r="BU9698" i="10"/>
  <c r="BV9736" i="10"/>
  <c r="BV9746" i="10"/>
  <c r="BV9839" i="10"/>
  <c r="BV9848" i="10"/>
  <c r="BU9868" i="10"/>
  <c r="BV9885" i="10"/>
  <c r="BU9932" i="10"/>
  <c r="BU9960" i="10"/>
  <c r="BV9987" i="10"/>
  <c r="BU9997" i="10"/>
  <c r="BU8055" i="10"/>
  <c r="BV8073" i="10"/>
  <c r="BU8162" i="10"/>
  <c r="BU8171" i="10"/>
  <c r="BV8209" i="10"/>
  <c r="BV8236" i="10"/>
  <c r="BV8245" i="10"/>
  <c r="BU8291" i="10"/>
  <c r="BU8317" i="10"/>
  <c r="BU8354" i="10"/>
  <c r="BU8418" i="10"/>
  <c r="BU8446" i="10"/>
  <c r="BU8475" i="10"/>
  <c r="BV8484" i="10"/>
  <c r="BU8504" i="10"/>
  <c r="BU8532" i="10"/>
  <c r="BU8560" i="10"/>
  <c r="BU8671" i="10"/>
  <c r="BV8753" i="10"/>
  <c r="BV8801" i="10"/>
  <c r="BV8845" i="10"/>
  <c r="BU8855" i="10"/>
  <c r="BV8863" i="10"/>
  <c r="BV8881" i="10"/>
  <c r="BU9007" i="10"/>
  <c r="BV9041" i="10"/>
  <c r="BU9060" i="10"/>
  <c r="BU9078" i="10"/>
  <c r="BV9140" i="10"/>
  <c r="BU9158" i="10"/>
  <c r="BU9176" i="10"/>
  <c r="BV9183" i="10"/>
  <c r="BV9209" i="10"/>
  <c r="BV9251" i="10"/>
  <c r="BU9311" i="10"/>
  <c r="BU9392" i="10"/>
  <c r="BV9400" i="10"/>
  <c r="BV9444" i="10"/>
  <c r="BV9479" i="10"/>
  <c r="BU9515" i="10"/>
  <c r="BV9524" i="10"/>
  <c r="BV9533" i="10"/>
  <c r="BU9542" i="10"/>
  <c r="BU9551" i="10"/>
  <c r="BU9569" i="10"/>
  <c r="BV9595" i="10"/>
  <c r="BU9768" i="10"/>
  <c r="BV9796" i="10"/>
  <c r="BU9823" i="10"/>
  <c r="BU9851" i="10"/>
  <c r="BU9861" i="10"/>
  <c r="BU9888" i="10"/>
  <c r="BV9896" i="10"/>
  <c r="BV9915" i="10"/>
  <c r="BV9971" i="10"/>
  <c r="BU9980" i="10"/>
  <c r="BU9269" i="10"/>
  <c r="BU9375" i="10"/>
  <c r="BU9384" i="10"/>
  <c r="BU9401" i="10"/>
  <c r="BU9534" i="10"/>
  <c r="BV9578" i="10"/>
  <c r="BU9587" i="10"/>
  <c r="BU9605" i="10"/>
  <c r="BU9615" i="10"/>
  <c r="BU8355" i="10"/>
  <c r="BU8467" i="10"/>
  <c r="BV8485" i="10"/>
  <c r="BV8495" i="10"/>
  <c r="BU8514" i="10"/>
  <c r="BU8523" i="10"/>
  <c r="BV8551" i="10"/>
  <c r="BU8598" i="10"/>
  <c r="BV8608" i="10"/>
  <c r="BV8617" i="10"/>
  <c r="BU8645" i="10"/>
  <c r="BU8707" i="10"/>
  <c r="BU8726" i="10"/>
  <c r="BU8735" i="10"/>
  <c r="BV8745" i="10"/>
  <c r="BU8783" i="10"/>
  <c r="BV8802" i="10"/>
  <c r="BU8819" i="10"/>
  <c r="BV8828" i="10"/>
  <c r="BU8837" i="10"/>
  <c r="BV8846" i="10"/>
  <c r="BU8864" i="10"/>
  <c r="BV8882" i="10"/>
  <c r="BU8909" i="10"/>
  <c r="BV8954" i="10"/>
  <c r="BU8990" i="10"/>
  <c r="BU9008" i="10"/>
  <c r="BU9015" i="10"/>
  <c r="BV9061" i="10"/>
  <c r="BU9079" i="10"/>
  <c r="BU9105" i="10"/>
  <c r="BV9131" i="10"/>
  <c r="BU9159" i="10"/>
  <c r="BV9184" i="10"/>
  <c r="BV9252" i="10"/>
  <c r="BV9303" i="10"/>
  <c r="BU9330" i="10"/>
  <c r="BU9340" i="10"/>
  <c r="BV9348" i="10"/>
  <c r="BU9445" i="10"/>
  <c r="BU9552" i="10"/>
  <c r="BU9643" i="10"/>
  <c r="BU9682" i="10"/>
  <c r="BV9701" i="10"/>
  <c r="BU9720" i="10"/>
  <c r="BV9759" i="10"/>
  <c r="BU9833" i="10"/>
  <c r="BU9843" i="10"/>
  <c r="BU9879" i="10"/>
  <c r="BV9935" i="10"/>
  <c r="BV9945" i="10"/>
  <c r="BU9981" i="10"/>
  <c r="BV8337" i="10"/>
  <c r="BU8373" i="10"/>
  <c r="BU8401" i="10"/>
  <c r="BV8419" i="10"/>
  <c r="BU8438" i="10"/>
  <c r="BV8447" i="10"/>
  <c r="BV8457" i="10"/>
  <c r="BU8524" i="10"/>
  <c r="BU8580" i="10"/>
  <c r="BU8637" i="10"/>
  <c r="BV8708" i="10"/>
  <c r="BU8765" i="10"/>
  <c r="BU8810" i="10"/>
  <c r="BU8901" i="10"/>
  <c r="BU8937" i="10"/>
  <c r="BU9070" i="10"/>
  <c r="BU9220" i="10"/>
  <c r="BU9385" i="10"/>
  <c r="BV9481" i="10"/>
  <c r="BU9588" i="10"/>
  <c r="BV9788" i="10"/>
  <c r="BU9625" i="10"/>
  <c r="BV9760" i="10"/>
  <c r="BU9770" i="10"/>
  <c r="BU9834" i="10"/>
  <c r="BU9982" i="10"/>
  <c r="BV8477" i="10"/>
  <c r="BV8543" i="10"/>
  <c r="BV8599" i="10"/>
  <c r="BV8736" i="10"/>
  <c r="BV8820" i="10"/>
  <c r="BU8947" i="10"/>
  <c r="BV8991" i="10"/>
  <c r="BV9009" i="10"/>
  <c r="BV9160" i="10"/>
  <c r="BU9177" i="10"/>
  <c r="BV9304" i="10"/>
  <c r="BV9349" i="10"/>
  <c r="BU9428" i="10"/>
  <c r="BV9526" i="10"/>
  <c r="BU9899" i="10"/>
  <c r="BU9956" i="10"/>
  <c r="BU8459" i="10"/>
  <c r="BV8487" i="10"/>
  <c r="BV8497" i="10"/>
  <c r="BU8516" i="10"/>
  <c r="BV8581" i="10"/>
  <c r="BU8600" i="10"/>
  <c r="BU8610" i="10"/>
  <c r="BU8629" i="10"/>
  <c r="BU8647" i="10"/>
  <c r="BU8683" i="10"/>
  <c r="BV8718" i="10"/>
  <c r="BV8728" i="10"/>
  <c r="BV8756" i="10"/>
  <c r="BV8766" i="10"/>
  <c r="BV8785" i="10"/>
  <c r="BV8848" i="10"/>
  <c r="BV8874" i="10"/>
  <c r="BU8911" i="10"/>
  <c r="BV8928" i="10"/>
  <c r="BV8956" i="10"/>
  <c r="BV9001" i="10"/>
  <c r="BV9044" i="10"/>
  <c r="BV9063" i="10"/>
  <c r="BV9115" i="10"/>
  <c r="BU9151" i="10"/>
  <c r="BV9186" i="10"/>
  <c r="BV9194" i="10"/>
  <c r="BV9203" i="10"/>
  <c r="BV9271" i="10"/>
  <c r="BV9296" i="10"/>
  <c r="BV9386" i="10"/>
  <c r="BU9394" i="10"/>
  <c r="BU9465" i="10"/>
  <c r="BV9482" i="10"/>
  <c r="BV9508" i="10"/>
  <c r="BU9554" i="10"/>
  <c r="BU9617" i="10"/>
  <c r="BV9645" i="10"/>
  <c r="BU9674" i="10"/>
  <c r="BU9881" i="10"/>
  <c r="BU9890" i="10"/>
  <c r="BU9908" i="10"/>
  <c r="BU8498" i="10"/>
  <c r="BU8544" i="10"/>
  <c r="BU8702" i="10"/>
  <c r="BV9780" i="10"/>
  <c r="BU8729" i="10"/>
  <c r="BU8738" i="10"/>
  <c r="BV8849" i="10"/>
  <c r="BV8875" i="10"/>
  <c r="BU8885" i="10"/>
  <c r="BV8894" i="10"/>
  <c r="BV8929" i="10"/>
  <c r="BV8939" i="10"/>
  <c r="BV8974" i="10"/>
  <c r="BV8983" i="10"/>
  <c r="BV9161" i="10"/>
  <c r="BV9263" i="10"/>
  <c r="BU9272" i="10"/>
  <c r="BV9297" i="10"/>
  <c r="BV9324" i="10"/>
  <c r="BU9351" i="10"/>
  <c r="BU9360" i="10"/>
  <c r="BV9378" i="10"/>
  <c r="BU9412" i="10"/>
  <c r="BU9421" i="10"/>
  <c r="BU9448" i="10"/>
  <c r="BU9466" i="10"/>
  <c r="BV9474" i="10"/>
  <c r="BV9491" i="10"/>
  <c r="BV9545" i="10"/>
  <c r="BV9608" i="10"/>
  <c r="BU9618" i="10"/>
  <c r="BU9627" i="10"/>
  <c r="BU9636" i="10"/>
  <c r="BV9665" i="10"/>
  <c r="BU9675" i="10"/>
  <c r="BU9685" i="10"/>
  <c r="BU9723" i="10"/>
  <c r="BU9743" i="10"/>
  <c r="BU9753" i="10"/>
  <c r="BV9790" i="10"/>
  <c r="BV9817" i="10"/>
  <c r="BV9826" i="10"/>
  <c r="BU9836" i="10"/>
  <c r="BU9855" i="10"/>
  <c r="BU9919" i="10"/>
  <c r="BV9928" i="10"/>
  <c r="BU9957" i="10"/>
  <c r="BU9984" i="10"/>
  <c r="BU10003" i="10"/>
  <c r="BV8592" i="10"/>
  <c r="BU8601" i="10"/>
  <c r="BV8620" i="10"/>
  <c r="BV8630" i="10"/>
  <c r="BV8639" i="10"/>
  <c r="BU8805" i="10"/>
  <c r="BV8966" i="10"/>
  <c r="BU9045" i="10"/>
  <c r="BU9143" i="10"/>
  <c r="BV9763" i="10"/>
  <c r="BV9771" i="10"/>
  <c r="BU9808" i="10"/>
  <c r="BV9873" i="10"/>
  <c r="BV9891" i="10"/>
  <c r="BV9900" i="10"/>
  <c r="BU7728" i="10"/>
  <c r="BU7745" i="10"/>
  <c r="BU7754" i="10"/>
  <c r="BV7802" i="10"/>
  <c r="BU7810" i="10"/>
  <c r="BV7856" i="10"/>
  <c r="BU7866" i="10"/>
  <c r="BV7875" i="10"/>
  <c r="BV7911" i="10"/>
  <c r="BV7920" i="10"/>
  <c r="BV7929" i="10"/>
  <c r="BU7939" i="10"/>
  <c r="BV7958" i="10"/>
  <c r="BU7977" i="10"/>
  <c r="BV8021" i="10"/>
  <c r="BU8041" i="10"/>
  <c r="BV8059" i="10"/>
  <c r="BU8124" i="10"/>
  <c r="BV8166" i="10"/>
  <c r="BV8223" i="10"/>
  <c r="BV8413" i="10"/>
  <c r="BU8451" i="10"/>
  <c r="BV8461" i="10"/>
  <c r="BV8470" i="10"/>
  <c r="BU8499" i="10"/>
  <c r="BU8509" i="10"/>
  <c r="BU8518" i="10"/>
  <c r="BV8555" i="10"/>
  <c r="BU8621" i="10"/>
  <c r="BV8656" i="10"/>
  <c r="BU8685" i="10"/>
  <c r="BV8703" i="10"/>
  <c r="BU8711" i="10"/>
  <c r="BV8720" i="10"/>
  <c r="BU8739" i="10"/>
  <c r="BV8748" i="10"/>
  <c r="BV8768" i="10"/>
  <c r="BV8787" i="10"/>
  <c r="BU8797" i="10"/>
  <c r="BU8813" i="10"/>
  <c r="BV8822" i="10"/>
  <c r="BV8867" i="10"/>
  <c r="BV8912" i="10"/>
  <c r="BV8958" i="10"/>
  <c r="BU9019" i="10"/>
  <c r="BV9028" i="10"/>
  <c r="BV9055" i="10"/>
  <c r="BV9082" i="10"/>
  <c r="BV9135" i="10"/>
  <c r="BU9162" i="10"/>
  <c r="BV9255" i="10"/>
  <c r="BU9298" i="10"/>
  <c r="BV9315" i="10"/>
  <c r="BV9325" i="10"/>
  <c r="BV9334" i="10"/>
  <c r="BU9342" i="10"/>
  <c r="BU9388" i="10"/>
  <c r="BV9439" i="10"/>
  <c r="BU9457" i="10"/>
  <c r="BV9546" i="10"/>
  <c r="BV9609" i="10"/>
  <c r="BU9647" i="10"/>
  <c r="BV9939" i="10"/>
  <c r="BV9994" i="10"/>
  <c r="BU8304" i="10"/>
  <c r="BU8331" i="10"/>
  <c r="BV8423" i="10"/>
  <c r="BU8432" i="10"/>
  <c r="BU8480" i="10"/>
  <c r="BU8528" i="10"/>
  <c r="BV8556" i="10"/>
  <c r="BU8584" i="10"/>
  <c r="BU8649" i="10"/>
  <c r="BU8676" i="10"/>
  <c r="BU8695" i="10"/>
  <c r="BU8721" i="10"/>
  <c r="BU8769" i="10"/>
  <c r="BU8823" i="10"/>
  <c r="BU8851" i="10"/>
  <c r="BU8868" i="10"/>
  <c r="BU8913" i="10"/>
  <c r="BU8931" i="10"/>
  <c r="BU8941" i="10"/>
  <c r="BU8976" i="10"/>
  <c r="BU8994" i="10"/>
  <c r="BU9056" i="10"/>
  <c r="BU9126" i="10"/>
  <c r="BU9144" i="10"/>
  <c r="BU9189" i="10"/>
  <c r="BV9240" i="10"/>
  <c r="BU9265" i="10"/>
  <c r="BV9291" i="10"/>
  <c r="BU9380" i="10"/>
  <c r="BU9484" i="10"/>
  <c r="BU9566" i="10"/>
  <c r="BV9686" i="10"/>
  <c r="BU9764" i="10"/>
  <c r="BV9782" i="10"/>
  <c r="BU9802" i="10"/>
  <c r="BV9856" i="10"/>
  <c r="BV9866" i="10"/>
  <c r="BU9930" i="10"/>
  <c r="BU9967" i="10"/>
  <c r="BU9976" i="10"/>
  <c r="BU8080" i="10"/>
  <c r="BU8089" i="10"/>
  <c r="BU8107" i="10"/>
  <c r="BV8159" i="10"/>
  <c r="BU8187" i="10"/>
  <c r="BV8197" i="10"/>
  <c r="BU8260" i="10"/>
  <c r="BU8297" i="10"/>
  <c r="BU8305" i="10"/>
  <c r="BV8323" i="10"/>
  <c r="BU8369" i="10"/>
  <c r="BU8378" i="10"/>
  <c r="BU8387" i="10"/>
  <c r="BU8396" i="10"/>
  <c r="BU8415" i="10"/>
  <c r="BV8452" i="10"/>
  <c r="BV8462" i="10"/>
  <c r="BU8576" i="10"/>
  <c r="BU8585" i="10"/>
  <c r="BV8686" i="10"/>
  <c r="BU8731" i="10"/>
  <c r="BV8814" i="10"/>
  <c r="BU8896" i="10"/>
  <c r="BV8942" i="10"/>
  <c r="BU8960" i="10"/>
  <c r="BU8995" i="10"/>
  <c r="BV9038" i="10"/>
  <c r="BV9066" i="10"/>
  <c r="BV9110" i="10"/>
  <c r="BV9180" i="10"/>
  <c r="BU9190" i="10"/>
  <c r="BU9233" i="10"/>
  <c r="BU9257" i="10"/>
  <c r="BV9274" i="10"/>
  <c r="BU9317" i="10"/>
  <c r="BV9335" i="10"/>
  <c r="BU9344" i="10"/>
  <c r="BU9441" i="10"/>
  <c r="BU9468" i="10"/>
  <c r="BU9530" i="10"/>
  <c r="BU9557" i="10"/>
  <c r="BV9592" i="10"/>
  <c r="BU9620" i="10"/>
  <c r="BU9629" i="10"/>
  <c r="BU9658" i="10"/>
  <c r="BV9667" i="10"/>
  <c r="BV9725" i="10"/>
  <c r="BU9765" i="10"/>
  <c r="BV9773" i="10"/>
  <c r="BU9820" i="10"/>
  <c r="BU9828" i="10"/>
  <c r="BU9931" i="10"/>
  <c r="BU9941" i="10"/>
  <c r="BV9950" i="10"/>
  <c r="BU9968" i="10"/>
  <c r="BU9996" i="10"/>
  <c r="BV968" i="10"/>
  <c r="BV966" i="10"/>
  <c r="BV964" i="10"/>
  <c r="BV951" i="10"/>
  <c r="BU937" i="10"/>
  <c r="BV930" i="10"/>
  <c r="BU928" i="10"/>
  <c r="BV926" i="10"/>
  <c r="BV886" i="10"/>
  <c r="BV864" i="10"/>
  <c r="BV863" i="10"/>
  <c r="BU849" i="10"/>
  <c r="BV839" i="10"/>
  <c r="BU838" i="10"/>
  <c r="BU823" i="10"/>
  <c r="BU821" i="10"/>
  <c r="BV815" i="10"/>
  <c r="BU810" i="10"/>
  <c r="BU800" i="10"/>
  <c r="BV791" i="10"/>
  <c r="BV789" i="10"/>
  <c r="BU781" i="10"/>
  <c r="BV770" i="10"/>
  <c r="BU759" i="10"/>
  <c r="BU751" i="10"/>
  <c r="BU750" i="10"/>
  <c r="BU729" i="10"/>
  <c r="BU710" i="10"/>
  <c r="BV707" i="10"/>
  <c r="BU689" i="10"/>
  <c r="BV683" i="10"/>
  <c r="BV679" i="10"/>
  <c r="BU670" i="10"/>
  <c r="BU669" i="10"/>
  <c r="BU667" i="10"/>
  <c r="BV663" i="10"/>
  <c r="BV661" i="10"/>
  <c r="BU659" i="10"/>
  <c r="BV647" i="10"/>
  <c r="BV646" i="10"/>
  <c r="BV619" i="10"/>
  <c r="BU616" i="10"/>
  <c r="BU609" i="10"/>
  <c r="BV604" i="10"/>
  <c r="BV599" i="10"/>
  <c r="BV591" i="10"/>
  <c r="BU589" i="10"/>
  <c r="BV581" i="10"/>
  <c r="BV572" i="10"/>
  <c r="BV571" i="10"/>
  <c r="BV551" i="10"/>
  <c r="BU550" i="10"/>
  <c r="BU540" i="10"/>
  <c r="BU529" i="10"/>
  <c r="BU520" i="10"/>
  <c r="BU510" i="10"/>
  <c r="BV491" i="10"/>
  <c r="BU489" i="10"/>
  <c r="BV482" i="10"/>
  <c r="BU466" i="10"/>
  <c r="BU459" i="10"/>
  <c r="BV458" i="10"/>
  <c r="BU440" i="10"/>
  <c r="BU432" i="10"/>
  <c r="BV431" i="10"/>
  <c r="BV420" i="10"/>
  <c r="BV401" i="10"/>
  <c r="BV381" i="10"/>
  <c r="BV379" i="10"/>
  <c r="BU359" i="10"/>
  <c r="BV333" i="10"/>
  <c r="BU332" i="10"/>
  <c r="BV331" i="10"/>
  <c r="BU330" i="10"/>
  <c r="BU329" i="10"/>
  <c r="BV322" i="10"/>
  <c r="BU317" i="10"/>
  <c r="BU314" i="10"/>
  <c r="BV312" i="10"/>
  <c r="BV307" i="10"/>
  <c r="BU295" i="10"/>
  <c r="BU263" i="10"/>
  <c r="BU247" i="10"/>
  <c r="BV241" i="10"/>
  <c r="BV221" i="10"/>
  <c r="BV210" i="10"/>
  <c r="BV203" i="10"/>
  <c r="BV191" i="10"/>
  <c r="BV182" i="10"/>
  <c r="BV179" i="10"/>
  <c r="BV171" i="10"/>
  <c r="BV141" i="10"/>
  <c r="BV138" i="10"/>
  <c r="BV124" i="10"/>
  <c r="BU121" i="10"/>
  <c r="BU120" i="10"/>
  <c r="BU113" i="10"/>
  <c r="BV102" i="10"/>
  <c r="BV93" i="10"/>
  <c r="BU81" i="10"/>
  <c r="BV71" i="10"/>
  <c r="BV63" i="10"/>
  <c r="BU46" i="10"/>
  <c r="BV41" i="10"/>
  <c r="BV31" i="10"/>
  <c r="BU26" i="10"/>
  <c r="BV14" i="10"/>
  <c r="BV1003" i="10"/>
  <c r="BV992" i="10"/>
  <c r="BU989" i="10"/>
  <c r="BU981" i="10"/>
  <c r="BV979" i="10"/>
  <c r="BV972" i="10"/>
  <c r="BV970" i="10"/>
  <c r="BV961" i="10"/>
  <c r="BV959" i="10"/>
  <c r="BU956" i="10"/>
  <c r="BU940" i="10"/>
  <c r="BV932" i="10"/>
  <c r="BV931" i="10"/>
  <c r="BU923" i="10"/>
  <c r="BV921" i="10"/>
  <c r="BU913" i="10"/>
  <c r="BV912" i="10"/>
  <c r="BV908" i="10"/>
  <c r="BU907" i="10"/>
  <c r="BU872" i="10"/>
  <c r="BU870" i="10"/>
  <c r="BV866" i="10"/>
  <c r="BV862" i="10"/>
  <c r="BU852" i="10"/>
  <c r="BU841" i="10"/>
  <c r="BV835" i="10"/>
  <c r="BV833" i="10"/>
  <c r="BU831" i="10"/>
  <c r="BV829" i="10"/>
  <c r="BU828" i="10"/>
  <c r="BV808" i="10"/>
  <c r="BU805" i="10"/>
  <c r="BU779" i="10"/>
  <c r="BU777" i="10"/>
  <c r="BV763" i="10"/>
  <c r="BU735" i="10"/>
  <c r="BV722" i="10"/>
  <c r="BV713" i="10"/>
  <c r="BU705" i="10"/>
  <c r="BV673" i="10"/>
  <c r="BV665" i="10"/>
  <c r="BV662" i="10"/>
  <c r="BV656" i="10"/>
  <c r="BV644" i="10"/>
  <c r="BV633" i="10"/>
  <c r="BV632" i="10"/>
  <c r="BV625" i="10"/>
  <c r="BV615" i="10"/>
  <c r="BV603" i="10"/>
  <c r="BV589" i="10"/>
  <c r="BV586" i="10"/>
  <c r="BU559" i="10"/>
  <c r="BU557" i="10"/>
  <c r="BU555" i="10"/>
  <c r="BV544" i="10"/>
  <c r="BV543" i="10"/>
  <c r="BU539" i="10"/>
  <c r="BV538" i="10"/>
  <c r="BV529" i="10"/>
  <c r="BV524" i="10"/>
  <c r="BV522" i="10"/>
  <c r="BU518" i="10"/>
  <c r="BV512" i="10"/>
  <c r="BV505" i="10"/>
  <c r="BU502" i="10"/>
  <c r="BV501" i="10"/>
  <c r="BV495" i="10"/>
  <c r="BU490" i="10"/>
  <c r="BV489" i="10"/>
  <c r="BV484" i="10"/>
  <c r="BV473" i="10"/>
  <c r="BU472" i="10"/>
  <c r="BU469" i="10"/>
  <c r="BV455" i="10"/>
  <c r="BV446" i="10"/>
  <c r="BU445" i="10"/>
  <c r="BU444" i="10"/>
  <c r="BU443" i="10"/>
  <c r="BV437" i="10"/>
  <c r="BV429" i="10"/>
  <c r="BV424" i="10"/>
  <c r="BV422" i="10"/>
  <c r="BU419" i="10"/>
  <c r="BV399" i="10"/>
  <c r="BV394" i="10"/>
  <c r="BV393" i="10"/>
  <c r="BU392" i="10"/>
  <c r="BU389" i="10"/>
  <c r="BV376" i="10"/>
  <c r="BV373" i="10"/>
  <c r="BU370" i="10"/>
  <c r="BV363" i="10"/>
  <c r="BV360" i="10"/>
  <c r="BV349" i="10"/>
  <c r="BV343" i="10"/>
  <c r="BV325" i="10"/>
  <c r="BU316" i="10"/>
  <c r="BV314" i="10"/>
  <c r="BV306" i="10"/>
  <c r="BV305" i="10"/>
  <c r="BV296" i="10"/>
  <c r="BV286" i="10"/>
  <c r="BV285" i="10"/>
  <c r="BU281" i="10"/>
  <c r="BU276" i="10"/>
  <c r="BV275" i="10"/>
  <c r="BV274" i="10"/>
  <c r="BV273" i="10"/>
  <c r="BU264" i="10"/>
  <c r="BV255" i="10"/>
  <c r="BU244" i="10"/>
  <c r="BU243" i="10"/>
  <c r="BV237" i="10"/>
  <c r="BV236" i="10"/>
  <c r="BV224" i="10"/>
  <c r="BU220" i="10"/>
  <c r="BU204" i="10"/>
  <c r="BV201" i="10"/>
  <c r="BU198" i="10"/>
  <c r="BU194" i="10"/>
  <c r="BU193" i="10"/>
  <c r="BU190" i="10"/>
  <c r="BV185" i="10"/>
  <c r="BU181" i="10"/>
  <c r="BV175" i="10"/>
  <c r="BV164" i="10"/>
  <c r="BV155" i="10"/>
  <c r="BU150" i="10"/>
  <c r="BV145" i="10"/>
  <c r="BV135" i="10"/>
  <c r="BV115" i="10"/>
  <c r="BV107" i="10"/>
  <c r="BU88" i="10"/>
  <c r="BV87" i="10"/>
  <c r="BV59" i="10"/>
  <c r="BV55" i="10"/>
  <c r="BV52" i="10"/>
  <c r="BU45" i="10"/>
  <c r="BU32" i="10"/>
  <c r="BV26" i="10"/>
  <c r="BV16" i="10"/>
  <c r="BV7" i="10"/>
  <c r="BU1005" i="10"/>
  <c r="BV1000" i="10"/>
  <c r="BU995" i="10"/>
  <c r="BV971" i="10"/>
  <c r="BV962" i="10"/>
  <c r="BU950" i="10"/>
  <c r="BV944" i="10"/>
  <c r="BV934" i="10"/>
  <c r="BV923" i="10"/>
  <c r="BU922" i="10"/>
  <c r="BV913" i="10"/>
  <c r="BU911" i="10"/>
  <c r="BV899" i="10"/>
  <c r="BU871" i="10"/>
  <c r="BU860" i="10"/>
  <c r="BU844" i="10"/>
  <c r="BV843" i="10"/>
  <c r="BV841" i="10"/>
  <c r="BU836" i="10"/>
  <c r="BU827" i="10"/>
  <c r="BU826" i="10"/>
  <c r="BU795" i="10"/>
  <c r="BV790" i="10"/>
  <c r="BV778" i="10"/>
  <c r="BV773" i="10"/>
  <c r="BV772" i="10"/>
  <c r="BU757" i="10"/>
  <c r="BV756" i="10"/>
  <c r="BU749" i="10"/>
  <c r="BV749" i="10"/>
  <c r="BV743" i="10"/>
  <c r="BU737" i="10"/>
  <c r="BU736" i="10"/>
  <c r="BV728" i="10"/>
  <c r="BV726" i="10"/>
  <c r="BV725" i="10"/>
  <c r="BV724" i="10"/>
  <c r="BU722" i="10"/>
  <c r="BV715" i="10"/>
  <c r="BV714" i="10"/>
  <c r="BU713" i="10"/>
  <c r="BV706" i="10"/>
  <c r="BV680" i="10"/>
  <c r="BU676" i="10"/>
  <c r="BV658" i="10"/>
  <c r="BV651" i="10"/>
  <c r="BV650" i="10"/>
  <c r="BV649" i="10"/>
  <c r="BV641" i="10"/>
  <c r="BV635" i="10"/>
  <c r="BU627" i="10"/>
  <c r="BV620" i="10"/>
  <c r="BV608" i="10"/>
  <c r="BV583" i="10"/>
  <c r="BU581" i="10"/>
  <c r="BU572" i="10"/>
  <c r="BV557" i="10"/>
  <c r="BV554" i="10"/>
  <c r="BU543" i="10"/>
  <c r="BV539" i="10"/>
  <c r="BV537" i="10"/>
  <c r="BV536" i="10"/>
  <c r="BU521" i="10"/>
  <c r="BV498" i="10"/>
  <c r="BV494" i="10"/>
  <c r="BV478" i="10"/>
  <c r="BV471" i="10"/>
  <c r="BV459" i="10"/>
  <c r="BU452" i="10"/>
  <c r="BV451" i="10"/>
  <c r="BV449" i="10"/>
  <c r="BV444" i="10"/>
  <c r="BV433" i="10"/>
  <c r="BV428" i="10"/>
  <c r="BU428" i="10"/>
  <c r="BU403" i="10"/>
  <c r="BV396" i="10"/>
  <c r="BU375" i="10"/>
  <c r="BV371" i="10"/>
  <c r="BV366" i="10"/>
  <c r="BV365" i="10"/>
  <c r="BU362" i="10"/>
  <c r="BV358" i="10"/>
  <c r="BV354" i="10"/>
  <c r="BU351" i="10"/>
  <c r="BU349" i="10"/>
  <c r="BV342" i="10"/>
  <c r="BV338" i="10"/>
  <c r="BV336" i="10"/>
  <c r="BU335" i="10"/>
  <c r="BV324" i="10"/>
  <c r="BU302" i="10"/>
  <c r="BV300" i="10"/>
  <c r="BV291" i="10"/>
  <c r="BU287" i="10"/>
  <c r="BV280" i="10"/>
  <c r="BV279" i="10"/>
  <c r="BU274" i="10"/>
  <c r="BV271" i="10"/>
  <c r="BV268" i="10"/>
  <c r="BV253" i="10"/>
  <c r="BU252" i="10"/>
  <c r="BV244" i="10"/>
  <c r="BV235" i="10"/>
  <c r="BV227" i="10"/>
  <c r="BV216" i="10"/>
  <c r="BV205" i="10"/>
  <c r="BV204" i="10"/>
  <c r="BV198" i="10"/>
  <c r="BU192" i="10"/>
  <c r="BV187" i="10"/>
  <c r="BV184" i="10"/>
  <c r="BU179" i="10"/>
  <c r="BU176" i="10"/>
  <c r="BU170" i="10"/>
  <c r="BU163" i="10"/>
  <c r="BV160" i="10"/>
  <c r="BV159" i="10"/>
  <c r="BV152" i="10"/>
  <c r="BV149" i="10"/>
  <c r="BV146" i="10"/>
  <c r="BV139" i="10"/>
  <c r="BV134" i="10"/>
  <c r="BV133" i="10"/>
  <c r="BU131" i="10"/>
  <c r="BU124" i="10"/>
  <c r="BV123" i="10"/>
  <c r="BU112" i="10"/>
  <c r="BU111" i="10"/>
  <c r="BV110" i="10"/>
  <c r="BU103" i="10"/>
  <c r="BV96" i="10"/>
  <c r="BV95" i="10"/>
  <c r="BV88" i="10"/>
  <c r="BV85" i="10"/>
  <c r="BV84" i="10"/>
  <c r="BV77" i="10"/>
  <c r="BV75" i="10"/>
  <c r="BU74" i="10"/>
  <c r="BV67" i="10"/>
  <c r="BU66" i="10"/>
  <c r="BU65" i="10"/>
  <c r="BV47" i="10"/>
  <c r="BV37" i="10"/>
  <c r="BV34" i="10"/>
  <c r="BV29" i="10"/>
  <c r="BV27" i="10"/>
  <c r="BV17" i="10"/>
  <c r="BV10" i="10"/>
  <c r="C66" i="7"/>
  <c r="K2" i="2" s="1"/>
  <c r="BV370" i="10"/>
  <c r="BV621" i="10"/>
  <c r="BV2303" i="10"/>
  <c r="BV3995" i="10"/>
  <c r="BV3968" i="10"/>
  <c r="BU603" i="10"/>
  <c r="BV622" i="10"/>
  <c r="BV1887" i="10"/>
  <c r="BU2890" i="10"/>
  <c r="BV113" i="10"/>
  <c r="BU334" i="10"/>
  <c r="BV334" i="10"/>
  <c r="BV475" i="10"/>
  <c r="BV595" i="10"/>
  <c r="BV751" i="10"/>
  <c r="BV3478" i="10"/>
  <c r="BU3478" i="10"/>
  <c r="BV897" i="10"/>
  <c r="BV335" i="10"/>
  <c r="BV587" i="10"/>
  <c r="BV744" i="10"/>
  <c r="BV1025" i="10"/>
  <c r="BV1576" i="10"/>
  <c r="BV2429" i="10"/>
  <c r="BV2753" i="10"/>
  <c r="BV3842" i="10"/>
  <c r="BU3842" i="10"/>
  <c r="BU578" i="10"/>
  <c r="BV588" i="10"/>
  <c r="BU588" i="10"/>
  <c r="BU869" i="10"/>
  <c r="BV869" i="10"/>
  <c r="BV1742" i="10"/>
  <c r="BV2744" i="10"/>
  <c r="BU2744" i="10"/>
  <c r="BU3396" i="10"/>
  <c r="BU3823" i="10"/>
  <c r="BU206" i="10"/>
  <c r="BV206" i="10"/>
  <c r="BV889" i="10"/>
  <c r="BU1715" i="10"/>
  <c r="BV1715" i="10"/>
  <c r="BV1724" i="10"/>
  <c r="BV1733" i="10"/>
  <c r="BV3388" i="10"/>
  <c r="BU3405" i="10"/>
  <c r="BV3405" i="10"/>
  <c r="BU5655" i="10"/>
  <c r="BV5655" i="10"/>
  <c r="BU310" i="10"/>
  <c r="BU570" i="10"/>
  <c r="BU1543" i="10"/>
  <c r="BV1568" i="10"/>
  <c r="BV1706" i="10"/>
  <c r="BU2698" i="10"/>
  <c r="BV2698" i="10"/>
  <c r="BU3369" i="10"/>
  <c r="BV5638" i="10"/>
  <c r="BU5638" i="10"/>
  <c r="BU1135" i="10"/>
  <c r="BV1238" i="10"/>
  <c r="BU1238" i="10"/>
  <c r="BV2699" i="10"/>
  <c r="BU2699" i="10"/>
  <c r="BV4455" i="10"/>
  <c r="BU4455" i="10"/>
  <c r="BV54" i="10"/>
  <c r="BU63" i="10"/>
  <c r="BV81" i="10"/>
  <c r="BV292" i="10"/>
  <c r="BV414" i="10"/>
  <c r="BU820" i="10"/>
  <c r="BV2718" i="10"/>
  <c r="BV4447" i="10"/>
  <c r="BU4447" i="10"/>
  <c r="BV199" i="10"/>
  <c r="BU199" i="10"/>
  <c r="BV701" i="10"/>
  <c r="BU701" i="10"/>
  <c r="BU945" i="10"/>
  <c r="BV4372" i="10"/>
  <c r="BU4372" i="10"/>
  <c r="BV3723" i="10"/>
  <c r="BV45" i="10"/>
  <c r="BV173" i="10"/>
  <c r="BU284" i="10"/>
  <c r="BV377" i="10"/>
  <c r="BV1102" i="10"/>
  <c r="BV1110" i="10"/>
  <c r="BV1118" i="10"/>
  <c r="BU1118" i="10"/>
  <c r="BV1994" i="10"/>
  <c r="BV3041" i="10"/>
  <c r="BU3624" i="10"/>
  <c r="BU3714" i="10"/>
  <c r="BV4837" i="10"/>
  <c r="BU4837" i="10"/>
  <c r="BU164" i="10"/>
  <c r="BV692" i="10"/>
  <c r="BU812" i="10"/>
  <c r="BV812" i="10"/>
  <c r="BV2385" i="10"/>
  <c r="BU2385" i="10"/>
  <c r="BV500" i="10"/>
  <c r="BV922" i="10"/>
  <c r="BV1206" i="10"/>
  <c r="BV38" i="10"/>
  <c r="BV510" i="10"/>
  <c r="BV1207" i="10"/>
  <c r="BU1207" i="10"/>
  <c r="BU1804" i="10"/>
  <c r="BV1804" i="10"/>
  <c r="BV2899" i="10"/>
  <c r="BV3986" i="10"/>
  <c r="BU491" i="10"/>
  <c r="BV1445" i="10"/>
  <c r="BU2560" i="10"/>
  <c r="BV112" i="10"/>
  <c r="BV259" i="10"/>
  <c r="BV759" i="10"/>
  <c r="BV768" i="10"/>
  <c r="BV2180" i="10"/>
  <c r="BV2488" i="10"/>
  <c r="BU3439" i="10"/>
  <c r="BV3439" i="10"/>
  <c r="BV3515" i="10"/>
  <c r="BU3515" i="10"/>
  <c r="BV3877" i="10"/>
  <c r="BU3877" i="10"/>
  <c r="BV9998" i="10"/>
  <c r="BV362" i="10"/>
  <c r="BU484" i="10"/>
  <c r="BV613" i="10"/>
  <c r="BV2480" i="10"/>
  <c r="BU2489" i="10"/>
  <c r="BV2489" i="10"/>
  <c r="BV3468" i="10"/>
  <c r="BV30" i="10"/>
  <c r="BV1601" i="10"/>
  <c r="BU1601" i="10"/>
  <c r="BV2761" i="10"/>
  <c r="BV6271" i="10"/>
  <c r="BU6271" i="10"/>
  <c r="BV104" i="10"/>
  <c r="BV1575" i="10"/>
  <c r="BU3421" i="10"/>
  <c r="BV3841" i="10"/>
  <c r="BU3841" i="10"/>
  <c r="BV6028" i="10"/>
  <c r="BU6028" i="10"/>
  <c r="BV6047" i="10"/>
  <c r="BV6261" i="10"/>
  <c r="BU214" i="10"/>
  <c r="BV214" i="10"/>
  <c r="BV2447" i="10"/>
  <c r="BV3850" i="10"/>
  <c r="BV7120" i="10"/>
  <c r="BU7120" i="10"/>
  <c r="BU9972" i="10"/>
  <c r="BV9972" i="10"/>
  <c r="BU54" i="10"/>
  <c r="BV293" i="10"/>
  <c r="BU293" i="10"/>
  <c r="BV684" i="10"/>
  <c r="BV813" i="10"/>
  <c r="BU813" i="10"/>
  <c r="BV929" i="10"/>
  <c r="BU1343" i="10"/>
  <c r="BV1635" i="10"/>
  <c r="BU4059" i="10"/>
  <c r="BV4077" i="10"/>
  <c r="BU4077" i="10"/>
  <c r="BV1136" i="10"/>
  <c r="BU1136" i="10"/>
  <c r="BV1189" i="10"/>
  <c r="BV1438" i="10"/>
  <c r="BV1456" i="10"/>
  <c r="BU1456" i="10"/>
  <c r="BV1697" i="10"/>
  <c r="BU1796" i="10"/>
  <c r="BV2171" i="10"/>
  <c r="BV2736" i="10"/>
  <c r="BU3361" i="10"/>
  <c r="BV3361" i="10"/>
  <c r="BV3379" i="10"/>
  <c r="BV276" i="10"/>
  <c r="BU712" i="10"/>
  <c r="BV1095" i="10"/>
  <c r="BV1215" i="10"/>
  <c r="BV1309" i="10"/>
  <c r="BU1309" i="10"/>
  <c r="BV1559" i="10"/>
  <c r="BV1796" i="10"/>
  <c r="BU2285" i="10"/>
  <c r="BV2661" i="10"/>
  <c r="BV3199" i="10"/>
  <c r="BU3199" i="10"/>
  <c r="BV3389" i="10"/>
  <c r="BU3606" i="10"/>
  <c r="BV3606" i="10"/>
  <c r="BU3770" i="10"/>
  <c r="BV3770" i="10"/>
  <c r="BV5524" i="10"/>
  <c r="BU5524" i="10"/>
  <c r="BV6001" i="10"/>
  <c r="BV693" i="10"/>
  <c r="BV712" i="10"/>
  <c r="BV1190" i="10"/>
  <c r="BV1398" i="10"/>
  <c r="BV1672" i="10"/>
  <c r="BV2413" i="10"/>
  <c r="BV2473" i="10"/>
  <c r="BU2882" i="10"/>
  <c r="BV3279" i="10"/>
  <c r="BU56" i="10"/>
  <c r="BV277" i="10"/>
  <c r="BU312" i="10"/>
  <c r="BV805" i="10"/>
  <c r="BU1002" i="10"/>
  <c r="BV1002" i="10"/>
  <c r="BV1128" i="10"/>
  <c r="BU1128" i="10"/>
  <c r="BV1208" i="10"/>
  <c r="BU1208" i="10"/>
  <c r="BV1422" i="10"/>
  <c r="BV1448" i="10"/>
  <c r="BU1448" i="10"/>
  <c r="BV1535" i="10"/>
  <c r="BV2286" i="10"/>
  <c r="BV2652" i="10"/>
  <c r="BV2745" i="10"/>
  <c r="BV2763" i="10"/>
  <c r="BU2763" i="10"/>
  <c r="BU3121" i="10"/>
  <c r="BU3261" i="10"/>
  <c r="BU3306" i="10"/>
  <c r="BV3306" i="10"/>
  <c r="BV3380" i="10"/>
  <c r="BU9928" i="10"/>
  <c r="BV56" i="10"/>
  <c r="BV158" i="10"/>
  <c r="BV252" i="10"/>
  <c r="BV380" i="10"/>
  <c r="BV477" i="10"/>
  <c r="BV614" i="10"/>
  <c r="BV745" i="10"/>
  <c r="BU797" i="10"/>
  <c r="BV1010" i="10"/>
  <c r="BU1216" i="10"/>
  <c r="BV1336" i="10"/>
  <c r="BV1431" i="10"/>
  <c r="BV1511" i="10"/>
  <c r="BV1528" i="10"/>
  <c r="BV2006" i="10"/>
  <c r="BU2006" i="10"/>
  <c r="BU2243" i="10"/>
  <c r="BV2243" i="10"/>
  <c r="BV2482" i="10"/>
  <c r="BV2626" i="10"/>
  <c r="BU3561" i="10"/>
  <c r="BV3716" i="10"/>
  <c r="BV4840" i="10"/>
  <c r="BV5289" i="10"/>
  <c r="BU8833" i="10"/>
  <c r="BV8833" i="10"/>
  <c r="BU9084" i="10"/>
  <c r="BV9084" i="10"/>
  <c r="BV23" i="10"/>
  <c r="BU23" i="10"/>
  <c r="BU286" i="10"/>
  <c r="BV390" i="10"/>
  <c r="BU433" i="10"/>
  <c r="BV450" i="10"/>
  <c r="BV1373" i="10"/>
  <c r="BV1664" i="10"/>
  <c r="BV1789" i="10"/>
  <c r="BV2306" i="10"/>
  <c r="BV2432" i="10"/>
  <c r="BU2848" i="10"/>
  <c r="BV2848" i="10"/>
  <c r="BV3298" i="10"/>
  <c r="BU3344" i="10"/>
  <c r="BV3363" i="10"/>
  <c r="BV4226" i="10"/>
  <c r="BU4226" i="10"/>
  <c r="BV8781" i="10"/>
  <c r="BU9076" i="10"/>
  <c r="BV9076" i="10"/>
  <c r="BV355" i="10"/>
  <c r="BV442" i="10"/>
  <c r="BV695" i="10"/>
  <c r="BU1097" i="10"/>
  <c r="BV1391" i="10"/>
  <c r="BU1648" i="10"/>
  <c r="BU1691" i="10"/>
  <c r="BV1691" i="10"/>
  <c r="BU1781" i="10"/>
  <c r="BV1927" i="10"/>
  <c r="BU1927" i="10"/>
  <c r="BV2244" i="10"/>
  <c r="BV2261" i="10"/>
  <c r="BV3166" i="10"/>
  <c r="BU3166" i="10"/>
  <c r="BV3372" i="10"/>
  <c r="BV3553" i="10"/>
  <c r="BU3636" i="10"/>
  <c r="BV3636" i="10"/>
  <c r="BV5214" i="10"/>
  <c r="BV513" i="10"/>
  <c r="BV900" i="10"/>
  <c r="BV1139" i="10"/>
  <c r="BV1383" i="10"/>
  <c r="BU1520" i="10"/>
  <c r="BV1537" i="10"/>
  <c r="BV1683" i="10"/>
  <c r="BU1963" i="10"/>
  <c r="BU2111" i="10"/>
  <c r="BV2227" i="10"/>
  <c r="BU2325" i="10"/>
  <c r="BV2325" i="10"/>
  <c r="BV2388" i="10"/>
  <c r="BU2433" i="10"/>
  <c r="BV2433" i="10"/>
  <c r="BV2636" i="10"/>
  <c r="BU2645" i="10"/>
  <c r="BV3123" i="10"/>
  <c r="BU3123" i="10"/>
  <c r="BV3263" i="10"/>
  <c r="BV3527" i="10"/>
  <c r="BU3571" i="10"/>
  <c r="BU5119" i="10"/>
  <c r="BV5136" i="10"/>
  <c r="BV58" i="10"/>
  <c r="BU58" i="10"/>
  <c r="BU108" i="10"/>
  <c r="BU134" i="10"/>
  <c r="BV262" i="10"/>
  <c r="BU279" i="10"/>
  <c r="BV330" i="10"/>
  <c r="BV356" i="10"/>
  <c r="BU538" i="10"/>
  <c r="BU582" i="10"/>
  <c r="BV582" i="10"/>
  <c r="BU651" i="10"/>
  <c r="BU807" i="10"/>
  <c r="BV892" i="10"/>
  <c r="BV901" i="10"/>
  <c r="BU901" i="10"/>
  <c r="BU1064" i="10"/>
  <c r="BV1487" i="10"/>
  <c r="BU1529" i="10"/>
  <c r="BV1692" i="10"/>
  <c r="BV2060" i="10"/>
  <c r="BV2218" i="10"/>
  <c r="BV2245" i="10"/>
  <c r="BV2262" i="10"/>
  <c r="BV2424" i="10"/>
  <c r="BU2424" i="10"/>
  <c r="BV2619" i="10"/>
  <c r="BV2868" i="10"/>
  <c r="BU2868" i="10"/>
  <c r="BU3106" i="10"/>
  <c r="BV3114" i="10"/>
  <c r="BV3291" i="10"/>
  <c r="BU3291" i="10"/>
  <c r="BU3545" i="10"/>
  <c r="BV3563" i="10"/>
  <c r="BU4123" i="10"/>
  <c r="BV4123" i="10"/>
  <c r="BU4614" i="10"/>
  <c r="BV4750" i="10"/>
  <c r="BV4804" i="10"/>
  <c r="BV5083" i="10"/>
  <c r="BV8764" i="10"/>
  <c r="BV6" i="10"/>
  <c r="BV15" i="10"/>
  <c r="BU77" i="10"/>
  <c r="BV86" i="10"/>
  <c r="BV118" i="10"/>
  <c r="BV126" i="10"/>
  <c r="BU160" i="10"/>
  <c r="BU357" i="10"/>
  <c r="BU365" i="10"/>
  <c r="BU383" i="10"/>
  <c r="BU410" i="10"/>
  <c r="BV452" i="10"/>
  <c r="BV461" i="10"/>
  <c r="BV556" i="10"/>
  <c r="BV565" i="10"/>
  <c r="BU791" i="10"/>
  <c r="BV799" i="10"/>
  <c r="BV816" i="10"/>
  <c r="BU816" i="10"/>
  <c r="BU875" i="10"/>
  <c r="BU970" i="10"/>
  <c r="BV986" i="10"/>
  <c r="BV1047" i="10"/>
  <c r="BV1166" i="10"/>
  <c r="BU1285" i="10"/>
  <c r="BU1312" i="10"/>
  <c r="BV1312" i="10"/>
  <c r="BU1393" i="10"/>
  <c r="BU1417" i="10"/>
  <c r="BV1433" i="10"/>
  <c r="BU1479" i="10"/>
  <c r="BV1675" i="10"/>
  <c r="BV1738" i="10"/>
  <c r="BU1738" i="10"/>
  <c r="BU1765" i="10"/>
  <c r="BV1835" i="10"/>
  <c r="BU1851" i="10"/>
  <c r="BV1920" i="10"/>
  <c r="BU1937" i="10"/>
  <c r="BV1946" i="10"/>
  <c r="BU2026" i="10"/>
  <c r="BU2052" i="10"/>
  <c r="BV2139" i="10"/>
  <c r="BU2193" i="10"/>
  <c r="BU2202" i="10"/>
  <c r="BU2219" i="10"/>
  <c r="BU2228" i="10"/>
  <c r="BV2254" i="10"/>
  <c r="BV2289" i="10"/>
  <c r="BV2380" i="10"/>
  <c r="BV2601" i="10"/>
  <c r="BU2601" i="10"/>
  <c r="BU2610" i="10"/>
  <c r="BU2850" i="10"/>
  <c r="BV3001" i="10"/>
  <c r="BV3081" i="10"/>
  <c r="BU3089" i="10"/>
  <c r="BU3115" i="10"/>
  <c r="BV3238" i="10"/>
  <c r="BV3328" i="10"/>
  <c r="BU3554" i="10"/>
  <c r="BV4107" i="10"/>
  <c r="BU4107" i="10"/>
  <c r="BV4517" i="10"/>
  <c r="BU4517" i="10"/>
  <c r="BV4537" i="10"/>
  <c r="BU4564" i="10"/>
  <c r="BV4564" i="10"/>
  <c r="BU4573" i="10"/>
  <c r="BV4580" i="10"/>
  <c r="BV4589" i="10"/>
  <c r="BV9804" i="10"/>
  <c r="BV9895" i="10"/>
  <c r="BV94" i="10"/>
  <c r="BV109" i="10"/>
  <c r="BU127" i="10"/>
  <c r="BU246" i="10"/>
  <c r="BU348" i="10"/>
  <c r="BU652" i="10"/>
  <c r="BV652" i="10"/>
  <c r="BU764" i="10"/>
  <c r="BU773" i="10"/>
  <c r="BV884" i="10"/>
  <c r="BV960" i="10"/>
  <c r="BU1048" i="10"/>
  <c r="BV1056" i="10"/>
  <c r="BV1073" i="10"/>
  <c r="BU1158" i="10"/>
  <c r="BU1176" i="10"/>
  <c r="BU1258" i="10"/>
  <c r="BU1304" i="10"/>
  <c r="BU1376" i="10"/>
  <c r="BU1513" i="10"/>
  <c r="BV1844" i="10"/>
  <c r="BU1875" i="10"/>
  <c r="BU1912" i="10"/>
  <c r="BU2018" i="10"/>
  <c r="BU2095" i="10"/>
  <c r="BU2113" i="10"/>
  <c r="BU2131" i="10"/>
  <c r="BU2272" i="10"/>
  <c r="BV2290" i="10"/>
  <c r="BU2290" i="10"/>
  <c r="BV3239" i="10"/>
  <c r="BU3239" i="10"/>
  <c r="BU4275" i="10"/>
  <c r="BV4321" i="10"/>
  <c r="BU4321" i="10"/>
  <c r="BU4546" i="10"/>
  <c r="BV4546" i="10"/>
  <c r="BV4598" i="10"/>
  <c r="BV4607" i="10"/>
  <c r="BU4607" i="10"/>
  <c r="BU4742" i="10"/>
  <c r="BV1074" i="10"/>
  <c r="BU1074" i="10"/>
  <c r="BU1632" i="10"/>
  <c r="BU1775" i="10"/>
  <c r="BU3946" i="10"/>
  <c r="BV3946" i="10"/>
  <c r="BU4556" i="10"/>
  <c r="BV4565" i="10"/>
  <c r="BU4716" i="10"/>
  <c r="BV4716" i="10"/>
  <c r="BV4912" i="10"/>
  <c r="BU4912" i="10"/>
  <c r="BV5112" i="10"/>
  <c r="BU5112" i="10"/>
  <c r="BU8536" i="10"/>
  <c r="BV8536" i="10"/>
  <c r="BV8673" i="10"/>
  <c r="BU8673" i="10"/>
  <c r="BU60" i="10"/>
  <c r="BU87" i="10"/>
  <c r="BU95" i="10"/>
  <c r="BU102" i="10"/>
  <c r="BU144" i="10"/>
  <c r="BU211" i="10"/>
  <c r="BU221" i="10"/>
  <c r="BV231" i="10"/>
  <c r="BU238" i="10"/>
  <c r="BU298" i="10"/>
  <c r="BV316" i="10"/>
  <c r="BV411" i="10"/>
  <c r="BU935" i="10"/>
  <c r="BV1032" i="10"/>
  <c r="BV1057" i="10"/>
  <c r="BV1132" i="10"/>
  <c r="BU1149" i="10"/>
  <c r="BU1377" i="10"/>
  <c r="BU1385" i="10"/>
  <c r="BV1845" i="10"/>
  <c r="BU1868" i="10"/>
  <c r="BU1884" i="10"/>
  <c r="BU2087" i="10"/>
  <c r="BV2177" i="10"/>
  <c r="BV2194" i="10"/>
  <c r="BU2211" i="10"/>
  <c r="BV2220" i="10"/>
  <c r="BV2255" i="10"/>
  <c r="BU2373" i="10"/>
  <c r="BV2851" i="10"/>
  <c r="BU2851" i="10"/>
  <c r="BU2941" i="10"/>
  <c r="BU3057" i="10"/>
  <c r="BV3186" i="10"/>
  <c r="BU3186" i="10"/>
  <c r="BV4082" i="10"/>
  <c r="BU4082" i="10"/>
  <c r="BU4471" i="10"/>
  <c r="BV4895" i="10"/>
  <c r="BU4903" i="10"/>
  <c r="BU4939" i="10"/>
  <c r="BV4939" i="10"/>
  <c r="BU7308" i="10"/>
  <c r="BV7308" i="10"/>
  <c r="BV8404" i="10"/>
  <c r="BU8404" i="10"/>
  <c r="BV2431" i="10"/>
  <c r="BV69" i="10"/>
  <c r="BV463" i="10"/>
  <c r="BU463" i="10"/>
  <c r="BV1141" i="10"/>
  <c r="BV1573" i="10"/>
  <c r="BV1598" i="10"/>
  <c r="BU1616" i="10"/>
  <c r="BU1767" i="10"/>
  <c r="BU1837" i="10"/>
  <c r="BV1868" i="10"/>
  <c r="BV2010" i="10"/>
  <c r="BU2105" i="10"/>
  <c r="BV2186" i="10"/>
  <c r="BU2229" i="10"/>
  <c r="BV2346" i="10"/>
  <c r="BU2346" i="10"/>
  <c r="BU2521" i="10"/>
  <c r="BV2786" i="10"/>
  <c r="BU2786" i="10"/>
  <c r="BU2842" i="10"/>
  <c r="BU2994" i="10"/>
  <c r="BV3066" i="10"/>
  <c r="BV3231" i="10"/>
  <c r="BU3231" i="10"/>
  <c r="BV4472" i="10"/>
  <c r="BU4472" i="10"/>
  <c r="BV4538" i="10"/>
  <c r="BV4557" i="10"/>
  <c r="BU4557" i="10"/>
  <c r="BU4566" i="10"/>
  <c r="BV4566" i="10"/>
  <c r="BU4879" i="10"/>
  <c r="BV4879" i="10"/>
  <c r="BU7182" i="10"/>
  <c r="BU7404" i="10"/>
  <c r="BV7404" i="10"/>
  <c r="BV120" i="10"/>
  <c r="BU188" i="10"/>
  <c r="BU877" i="10"/>
  <c r="BV877" i="10"/>
  <c r="BU1278" i="10"/>
  <c r="BV1278" i="10"/>
  <c r="BV1359" i="10"/>
  <c r="BV1498" i="10"/>
  <c r="BU1506" i="10"/>
  <c r="BV1828" i="10"/>
  <c r="BU2115" i="10"/>
  <c r="BV2115" i="10"/>
  <c r="BU3446" i="10"/>
  <c r="BV3446" i="10"/>
  <c r="BV3884" i="10"/>
  <c r="BU4057" i="10"/>
  <c r="BU4091" i="10"/>
  <c r="BV4240" i="10"/>
  <c r="BU4240" i="10"/>
  <c r="BU4491" i="10"/>
  <c r="BV4548" i="10"/>
  <c r="BV4690" i="10"/>
  <c r="BU4690" i="10"/>
  <c r="BU7394" i="10"/>
  <c r="BV507" i="10"/>
  <c r="BU523" i="10"/>
  <c r="BV70" i="10"/>
  <c r="BV248" i="10"/>
  <c r="BU437" i="10"/>
  <c r="BU619" i="10"/>
  <c r="BV750" i="10"/>
  <c r="BV1041" i="10"/>
  <c r="BV1058" i="10"/>
  <c r="BV1067" i="10"/>
  <c r="BU1159" i="10"/>
  <c r="BV1287" i="10"/>
  <c r="BV1297" i="10"/>
  <c r="BU1297" i="10"/>
  <c r="BU1323" i="10"/>
  <c r="BV1625" i="10"/>
  <c r="BV1643" i="10"/>
  <c r="BV1722" i="10"/>
  <c r="BV1731" i="10"/>
  <c r="BV1759" i="10"/>
  <c r="BU1846" i="10"/>
  <c r="BV1861" i="10"/>
  <c r="BU1940" i="10"/>
  <c r="BV1940" i="10"/>
  <c r="BV2230" i="10"/>
  <c r="BU3793" i="10"/>
  <c r="BU3857" i="10"/>
  <c r="BV3921" i="10"/>
  <c r="BV4012" i="10"/>
  <c r="BU4012" i="10"/>
  <c r="BV4083" i="10"/>
  <c r="BV4100" i="10"/>
  <c r="BV4463" i="10"/>
  <c r="BV4491" i="10"/>
  <c r="BU6426" i="10"/>
  <c r="BV6426" i="10"/>
  <c r="BU6444" i="10"/>
  <c r="BV6444" i="10"/>
  <c r="BV7192" i="10"/>
  <c r="BV7253" i="10"/>
  <c r="BU7386" i="10"/>
  <c r="BV8472" i="10"/>
  <c r="BU8472" i="10"/>
  <c r="BV846" i="10"/>
  <c r="BV946" i="10"/>
  <c r="BV1325" i="10"/>
  <c r="BV1429" i="10"/>
  <c r="BV1813" i="10"/>
  <c r="BV2163" i="10"/>
  <c r="BV2349" i="10"/>
  <c r="BV3431" i="10"/>
  <c r="BU3431" i="10"/>
  <c r="BV3688" i="10"/>
  <c r="BV3706" i="10"/>
  <c r="BV5551" i="10"/>
  <c r="BV7111" i="10"/>
  <c r="BV492" i="10"/>
  <c r="BV596" i="10"/>
  <c r="BV675" i="10"/>
  <c r="BV752" i="10"/>
  <c r="BV907" i="10"/>
  <c r="BV1044" i="10"/>
  <c r="BU1044" i="10"/>
  <c r="BU1086" i="10"/>
  <c r="BV1172" i="10"/>
  <c r="BU1172" i="10"/>
  <c r="BV1223" i="10"/>
  <c r="BU1534" i="10"/>
  <c r="BV1551" i="10"/>
  <c r="BV1585" i="10"/>
  <c r="BV1619" i="10"/>
  <c r="BU2013" i="10"/>
  <c r="BV2144" i="10"/>
  <c r="BU2891" i="10"/>
  <c r="BV2891" i="10"/>
  <c r="BU3146" i="10"/>
  <c r="BV3146" i="10"/>
  <c r="BV3315" i="10"/>
  <c r="BV3370" i="10"/>
  <c r="BV3680" i="10"/>
  <c r="BU3796" i="10"/>
  <c r="BV3796" i="10"/>
  <c r="BU3960" i="10"/>
  <c r="BV4023" i="10"/>
  <c r="BU4023" i="10"/>
  <c r="BV21" i="10"/>
  <c r="BV165" i="10"/>
  <c r="BV406" i="10"/>
  <c r="BV476" i="10"/>
  <c r="BV493" i="10"/>
  <c r="BU493" i="10"/>
  <c r="BV580" i="10"/>
  <c r="BV721" i="10"/>
  <c r="BV753" i="10"/>
  <c r="BU753" i="10"/>
  <c r="BV847" i="10"/>
  <c r="BV938" i="10"/>
  <c r="BU1027" i="10"/>
  <c r="BU1127" i="10"/>
  <c r="BV1127" i="10"/>
  <c r="BV1335" i="10"/>
  <c r="BV1527" i="10"/>
  <c r="BV1544" i="10"/>
  <c r="BV2154" i="10"/>
  <c r="BV3270" i="10"/>
  <c r="BU3343" i="10"/>
  <c r="BU3569" i="10"/>
  <c r="BV3724" i="10"/>
  <c r="BV3824" i="10"/>
  <c r="BV5143" i="10"/>
  <c r="BV5515" i="10"/>
  <c r="BV5801" i="10"/>
  <c r="BV7068" i="10"/>
  <c r="BV9990" i="10"/>
  <c r="BU31" i="10"/>
  <c r="BV243" i="10"/>
  <c r="BV562" i="10"/>
  <c r="BV605" i="10"/>
  <c r="BV822" i="10"/>
  <c r="BU1466" i="10"/>
  <c r="BV1466" i="10"/>
  <c r="BU1569" i="10"/>
  <c r="BV1569" i="10"/>
  <c r="BU1681" i="10"/>
  <c r="BU2251" i="10"/>
  <c r="BU2268" i="10"/>
  <c r="BV2644" i="10"/>
  <c r="BV2662" i="10"/>
  <c r="BV2719" i="10"/>
  <c r="BU3053" i="10"/>
  <c r="BV3053" i="10"/>
  <c r="BV3173" i="10"/>
  <c r="BV5151" i="10"/>
  <c r="BV5298" i="10"/>
  <c r="BU5298" i="10"/>
  <c r="BV9648" i="10"/>
  <c r="BV13" i="10"/>
  <c r="BV304" i="10"/>
  <c r="BU304" i="10"/>
  <c r="BV563" i="10"/>
  <c r="BU563" i="10"/>
  <c r="BV882" i="10"/>
  <c r="BV1390" i="10"/>
  <c r="BV1439" i="10"/>
  <c r="BV1519" i="10"/>
  <c r="BU1545" i="10"/>
  <c r="BV1545" i="10"/>
  <c r="BV2278" i="10"/>
  <c r="BV2296" i="10"/>
  <c r="BV2341" i="10"/>
  <c r="BV2378" i="10"/>
  <c r="BU2378" i="10"/>
  <c r="BV2474" i="10"/>
  <c r="BV2635" i="10"/>
  <c r="BU2663" i="10"/>
  <c r="BV2663" i="10"/>
  <c r="BV2857" i="10"/>
  <c r="BV3253" i="10"/>
  <c r="BV3825" i="10"/>
  <c r="BV4345" i="10"/>
  <c r="BU4345" i="10"/>
  <c r="BV140" i="10"/>
  <c r="BV346" i="10"/>
  <c r="BV667" i="10"/>
  <c r="BV686" i="10"/>
  <c r="BU686" i="10"/>
  <c r="BV780" i="10"/>
  <c r="BV909" i="10"/>
  <c r="BU909" i="10"/>
  <c r="BV1071" i="10"/>
  <c r="BV1155" i="10"/>
  <c r="BV1798" i="10"/>
  <c r="BV2333" i="10"/>
  <c r="BU2333" i="10"/>
  <c r="BV2938" i="10"/>
  <c r="BU2938" i="10"/>
  <c r="BV3105" i="10"/>
  <c r="BU3105" i="10"/>
  <c r="BU3289" i="10"/>
  <c r="BV4207" i="10"/>
  <c r="BU4207" i="10"/>
  <c r="BU5794" i="10"/>
  <c r="BV5794" i="10"/>
  <c r="BU8772" i="10"/>
  <c r="BV8790" i="10"/>
  <c r="BV9548" i="10"/>
  <c r="BU9548" i="10"/>
  <c r="BU9911" i="10"/>
  <c r="BV295" i="10"/>
  <c r="BU363" i="10"/>
  <c r="BV545" i="10"/>
  <c r="BV823" i="10"/>
  <c r="BV883" i="10"/>
  <c r="BU977" i="10"/>
  <c r="BV977" i="10"/>
  <c r="BV1080" i="10"/>
  <c r="BV1105" i="10"/>
  <c r="BV1120" i="10"/>
  <c r="BV1201" i="10"/>
  <c r="BU1201" i="10"/>
  <c r="BU1302" i="10"/>
  <c r="BV1302" i="10"/>
  <c r="BV1440" i="10"/>
  <c r="BV1657" i="10"/>
  <c r="BV1718" i="10"/>
  <c r="BU1718" i="10"/>
  <c r="BV2270" i="10"/>
  <c r="BU2270" i="10"/>
  <c r="BV3045" i="10"/>
  <c r="BU3245" i="10"/>
  <c r="BU3281" i="10"/>
  <c r="BV3299" i="10"/>
  <c r="BU3299" i="10"/>
  <c r="BU3700" i="10"/>
  <c r="BV3700" i="10"/>
  <c r="BV5785" i="10"/>
  <c r="BU8588" i="10"/>
  <c r="BV270" i="10"/>
  <c r="BU470" i="10"/>
  <c r="BV470" i="10"/>
  <c r="BV668" i="10"/>
  <c r="BV1055" i="10"/>
  <c r="BV2397" i="10"/>
  <c r="BV3237" i="10"/>
  <c r="BV3281" i="10"/>
  <c r="BU4605" i="10"/>
  <c r="BV4605" i="10"/>
  <c r="BU117" i="10"/>
  <c r="BV117" i="10"/>
  <c r="BV128" i="10"/>
  <c r="BV136" i="10"/>
  <c r="BV282" i="10"/>
  <c r="BU324" i="10"/>
  <c r="BV341" i="10"/>
  <c r="BU498" i="10"/>
  <c r="BV516" i="10"/>
  <c r="BV645" i="10"/>
  <c r="BV36" i="10"/>
  <c r="BU44" i="10"/>
  <c r="BV61" i="10"/>
  <c r="BV197" i="10"/>
  <c r="BV232" i="10"/>
  <c r="BV317" i="10"/>
  <c r="BU333" i="10"/>
  <c r="BV532" i="10"/>
  <c r="BV610" i="10"/>
  <c r="BU637" i="10"/>
  <c r="BV637" i="10"/>
  <c r="BV785" i="10"/>
  <c r="BU921" i="10"/>
  <c r="BU97" i="10"/>
  <c r="BV129" i="10"/>
  <c r="BU155" i="10"/>
  <c r="BV181" i="10"/>
  <c r="BV233" i="10"/>
  <c r="BU240" i="10"/>
  <c r="BU300" i="10"/>
  <c r="BU318" i="10"/>
  <c r="BU325" i="10"/>
  <c r="BV350" i="10"/>
  <c r="BV386" i="10"/>
  <c r="BU638" i="10"/>
  <c r="BU727" i="10"/>
  <c r="BV735" i="10"/>
  <c r="BV742" i="10"/>
  <c r="BU776" i="10"/>
  <c r="BV844" i="10"/>
  <c r="BV853" i="10"/>
  <c r="BU905" i="10"/>
  <c r="BU944" i="10"/>
  <c r="BV973" i="10"/>
  <c r="BU973" i="10"/>
  <c r="BU999" i="10"/>
  <c r="BU1050" i="10"/>
  <c r="BU1059" i="10"/>
  <c r="BV1342" i="10"/>
  <c r="BU1351" i="10"/>
  <c r="BV1360" i="10"/>
  <c r="BU1463" i="10"/>
  <c r="BV1566" i="10"/>
  <c r="BU1644" i="10"/>
  <c r="BU1714" i="10"/>
  <c r="BU1751" i="10"/>
  <c r="BV1803" i="10"/>
  <c r="BU1811" i="10"/>
  <c r="BV1820" i="10"/>
  <c r="BV1829" i="10"/>
  <c r="BV1838" i="10"/>
  <c r="BV1895" i="10"/>
  <c r="BV2037" i="10"/>
  <c r="BU2055" i="10"/>
  <c r="BV2161" i="10"/>
  <c r="BU2438" i="10"/>
  <c r="BU2760" i="10"/>
  <c r="BU2917" i="10"/>
  <c r="BU2961" i="10"/>
  <c r="BU3412" i="10"/>
  <c r="BV3420" i="10"/>
  <c r="BV3876" i="10"/>
  <c r="BV4075" i="10"/>
  <c r="BU4084" i="10"/>
  <c r="BV4540" i="10"/>
  <c r="BU4540" i="10"/>
  <c r="BU6056" i="10"/>
  <c r="BU7137" i="10"/>
  <c r="BV7164" i="10"/>
  <c r="BV7183" i="10"/>
  <c r="BV340" i="10"/>
  <c r="BV435" i="10"/>
  <c r="BV453" i="10"/>
  <c r="BU462" i="10"/>
  <c r="BV462" i="10"/>
  <c r="BU515" i="10"/>
  <c r="BU566" i="10"/>
  <c r="BU706" i="10"/>
  <c r="BV831" i="10"/>
  <c r="BU899" i="10"/>
  <c r="BV1051" i="10"/>
  <c r="BU1051" i="10"/>
  <c r="BU1220" i="10"/>
  <c r="BV1243" i="10"/>
  <c r="BU1357" i="10"/>
  <c r="BU1400" i="10"/>
  <c r="BU1424" i="10"/>
  <c r="BV1656" i="10"/>
  <c r="BV1673" i="10"/>
  <c r="BU1682" i="10"/>
  <c r="BU1709" i="10"/>
  <c r="BV1726" i="10"/>
  <c r="BU1797" i="10"/>
  <c r="BU2179" i="10"/>
  <c r="BU2212" i="10"/>
  <c r="BV2238" i="10"/>
  <c r="BU2398" i="10"/>
  <c r="BU2591" i="10"/>
  <c r="BV2702" i="10"/>
  <c r="BU2856" i="10"/>
  <c r="BV2856" i="10"/>
  <c r="BV2873" i="10"/>
  <c r="BU2987" i="10"/>
  <c r="BV3050" i="10"/>
  <c r="BV3570" i="10"/>
  <c r="BV3664" i="10"/>
  <c r="BU3673" i="10"/>
  <c r="BU4381" i="10"/>
  <c r="BV4381" i="10"/>
  <c r="BU4446" i="10"/>
  <c r="BU4994" i="10"/>
  <c r="BV4994" i="10"/>
  <c r="BU5065" i="10"/>
  <c r="BV5758" i="10"/>
  <c r="BV5766" i="10"/>
  <c r="BV5809" i="10"/>
  <c r="BU6010" i="10"/>
  <c r="BV6020" i="10"/>
  <c r="BU6020" i="10"/>
  <c r="BV7128" i="10"/>
  <c r="BV7156" i="10"/>
  <c r="BU7245" i="10"/>
  <c r="BV8526" i="10"/>
  <c r="BV8553" i="10"/>
  <c r="BV8562" i="10"/>
  <c r="BV8773" i="10"/>
  <c r="BV8782" i="10"/>
  <c r="BV8817" i="10"/>
  <c r="BU9532" i="10"/>
  <c r="BU9812" i="10"/>
  <c r="BU9903" i="10"/>
  <c r="BV10002" i="10"/>
  <c r="BV2364" i="10"/>
  <c r="BV2529" i="10"/>
  <c r="BV2538" i="10"/>
  <c r="BU2538" i="10"/>
  <c r="BV2620" i="10"/>
  <c r="BU2620" i="10"/>
  <c r="BV2874" i="10"/>
  <c r="BU2980" i="10"/>
  <c r="BV2980" i="10"/>
  <c r="BV3154" i="10"/>
  <c r="BV3206" i="10"/>
  <c r="BV3581" i="10"/>
  <c r="BV4308" i="10"/>
  <c r="BV4438" i="10"/>
  <c r="BV5810" i="10"/>
  <c r="BU5911" i="10"/>
  <c r="BV5911" i="10"/>
  <c r="BV6011" i="10"/>
  <c r="BU9417" i="10"/>
  <c r="BU1790" i="10"/>
  <c r="BU1979" i="10"/>
  <c r="BU2365" i="10"/>
  <c r="BU2583" i="10"/>
  <c r="BU2602" i="10"/>
  <c r="BU2629" i="10"/>
  <c r="BU2638" i="10"/>
  <c r="BV2695" i="10"/>
  <c r="BU2695" i="10"/>
  <c r="BV2840" i="10"/>
  <c r="BU2849" i="10"/>
  <c r="BU2875" i="10"/>
  <c r="BV2883" i="10"/>
  <c r="BV2892" i="10"/>
  <c r="BV2901" i="10"/>
  <c r="BU2946" i="10"/>
  <c r="BV2946" i="10"/>
  <c r="BU3103" i="10"/>
  <c r="BV3120" i="10"/>
  <c r="BU3129" i="10"/>
  <c r="BU3137" i="10"/>
  <c r="BU3368" i="10"/>
  <c r="BU3437" i="10"/>
  <c r="BV3504" i="10"/>
  <c r="BV3619" i="10"/>
  <c r="BV3648" i="10"/>
  <c r="BU3648" i="10"/>
  <c r="BV4206" i="10"/>
  <c r="BV4216" i="10"/>
  <c r="BU4309" i="10"/>
  <c r="BU4354" i="10"/>
  <c r="BV4888" i="10"/>
  <c r="BU5042" i="10"/>
  <c r="BV5050" i="10"/>
  <c r="BV5688" i="10"/>
  <c r="BV5725" i="10"/>
  <c r="BV5966" i="10"/>
  <c r="BU5966" i="10"/>
  <c r="BV5993" i="10"/>
  <c r="BV6002" i="10"/>
  <c r="BU6542" i="10"/>
  <c r="BV6551" i="10"/>
  <c r="BU6551" i="10"/>
  <c r="BU6635" i="10"/>
  <c r="BU8453" i="10"/>
  <c r="BU8463" i="10"/>
  <c r="BV8463" i="10"/>
  <c r="BV4932" i="10"/>
  <c r="BU4932" i="10"/>
  <c r="BU5058" i="10"/>
  <c r="BV5058" i="10"/>
  <c r="BU7104" i="10"/>
  <c r="BV7104" i="10"/>
  <c r="BV8137" i="10"/>
  <c r="BU8137" i="10"/>
  <c r="BV116" i="10"/>
  <c r="BU141" i="10"/>
  <c r="BU159" i="10"/>
  <c r="BV167" i="10"/>
  <c r="BV176" i="10"/>
  <c r="BV193" i="10"/>
  <c r="BU260" i="10"/>
  <c r="BU285" i="10"/>
  <c r="BU311" i="10"/>
  <c r="BU446" i="10"/>
  <c r="BV474" i="10"/>
  <c r="BV483" i="10"/>
  <c r="BU524" i="10"/>
  <c r="BU611" i="10"/>
  <c r="BU629" i="10"/>
  <c r="BU726" i="10"/>
  <c r="BV734" i="10"/>
  <c r="BV741" i="10"/>
  <c r="BV784" i="10"/>
  <c r="BV809" i="10"/>
  <c r="BU809" i="10"/>
  <c r="BU1112" i="10"/>
  <c r="BV1112" i="10"/>
  <c r="BV1163" i="10"/>
  <c r="BV1222" i="10"/>
  <c r="BU1230" i="10"/>
  <c r="BU1368" i="10"/>
  <c r="BU1452" i="10"/>
  <c r="BU1462" i="10"/>
  <c r="BU1489" i="10"/>
  <c r="BV1489" i="10"/>
  <c r="BV1522" i="10"/>
  <c r="BV1631" i="10"/>
  <c r="BV1641" i="10"/>
  <c r="BV1685" i="10"/>
  <c r="BU1685" i="10"/>
  <c r="BU1766" i="10"/>
  <c r="BV1891" i="10"/>
  <c r="BU1901" i="10"/>
  <c r="BU1936" i="10"/>
  <c r="BU1954" i="10"/>
  <c r="BV1971" i="10"/>
  <c r="BU2120" i="10"/>
  <c r="BU2164" i="10"/>
  <c r="BV2312" i="10"/>
  <c r="BV2320" i="10"/>
  <c r="BV2794" i="10"/>
  <c r="BV2831" i="10"/>
  <c r="BV3190" i="10"/>
  <c r="BU3404" i="10"/>
  <c r="BV3428" i="10"/>
  <c r="BU4090" i="10"/>
  <c r="BV4132" i="10"/>
  <c r="BU4685" i="10"/>
  <c r="BU4819" i="10"/>
  <c r="BU4872" i="10"/>
  <c r="BU5459" i="10"/>
  <c r="BU5743" i="10"/>
  <c r="BU5885" i="10"/>
  <c r="BV5957" i="10"/>
  <c r="BU5957" i="10"/>
  <c r="BU4596" i="10"/>
  <c r="BU4767" i="10"/>
  <c r="BV5043" i="10"/>
  <c r="BU5043" i="10"/>
  <c r="BV4180" i="10"/>
  <c r="BU4180" i="10"/>
  <c r="BU4301" i="10"/>
  <c r="BV4301" i="10"/>
  <c r="BV5628" i="10"/>
  <c r="BU5628" i="10"/>
  <c r="BU5671" i="10"/>
  <c r="BV5717" i="10"/>
  <c r="BV5736" i="10"/>
  <c r="BU4284" i="10"/>
  <c r="BU4545" i="10"/>
  <c r="BV4597" i="10"/>
  <c r="BV4623" i="10"/>
  <c r="BU4623" i="10"/>
  <c r="BU4759" i="10"/>
  <c r="BV4812" i="10"/>
  <c r="BU5718" i="10"/>
  <c r="BV5718" i="10"/>
  <c r="BU9418" i="10"/>
  <c r="BV9418" i="10"/>
  <c r="BV9850" i="10"/>
  <c r="BU7" i="10"/>
  <c r="BU16" i="10"/>
  <c r="BV32" i="10"/>
  <c r="BV40" i="10"/>
  <c r="BV82" i="10"/>
  <c r="BU185" i="10"/>
  <c r="BV192" i="10"/>
  <c r="BV247" i="10"/>
  <c r="BV374" i="10"/>
  <c r="BV382" i="10"/>
  <c r="BV407" i="10"/>
  <c r="BU438" i="10"/>
  <c r="BV479" i="10"/>
  <c r="BV526" i="10"/>
  <c r="BV535" i="10"/>
  <c r="BV542" i="10"/>
  <c r="BV550" i="10"/>
  <c r="BU590" i="10"/>
  <c r="BV623" i="10"/>
  <c r="BU632" i="10"/>
  <c r="BV672" i="10"/>
  <c r="BV723" i="10"/>
  <c r="BU761" i="10"/>
  <c r="BU824" i="10"/>
  <c r="BU885" i="10"/>
  <c r="BU893" i="10"/>
  <c r="BU932" i="10"/>
  <c r="BV956" i="10"/>
  <c r="BV980" i="10"/>
  <c r="BV987" i="10"/>
  <c r="BV995" i="10"/>
  <c r="BV1011" i="10"/>
  <c r="BV1028" i="10"/>
  <c r="BV1114" i="10"/>
  <c r="BV1151" i="10"/>
  <c r="BU1169" i="10"/>
  <c r="BV1209" i="10"/>
  <c r="BV1288" i="10"/>
  <c r="BV1328" i="10"/>
  <c r="BV1344" i="10"/>
  <c r="BV1352" i="10"/>
  <c r="BV1483" i="10"/>
  <c r="BV1523" i="10"/>
  <c r="BV1594" i="10"/>
  <c r="BV1693" i="10"/>
  <c r="BU1863" i="10"/>
  <c r="BU1888" i="10"/>
  <c r="BU2022" i="10"/>
  <c r="BV2081" i="10"/>
  <c r="BV2089" i="10"/>
  <c r="BU2132" i="10"/>
  <c r="BV2148" i="10"/>
  <c r="BU2148" i="10"/>
  <c r="BV2156" i="10"/>
  <c r="BV2213" i="10"/>
  <c r="BV2222" i="10"/>
  <c r="BV2264" i="10"/>
  <c r="BU2291" i="10"/>
  <c r="BV2357" i="10"/>
  <c r="BV2407" i="10"/>
  <c r="BV2451" i="10"/>
  <c r="BV2467" i="10"/>
  <c r="BU2594" i="10"/>
  <c r="BV2603" i="10"/>
  <c r="BU2603" i="10"/>
  <c r="BU2630" i="10"/>
  <c r="BU2667" i="10"/>
  <c r="BU2712" i="10"/>
  <c r="BV2720" i="10"/>
  <c r="BV2738" i="10"/>
  <c r="BV2816" i="10"/>
  <c r="BU2843" i="10"/>
  <c r="BV2860" i="10"/>
  <c r="BU2922" i="10"/>
  <c r="BU3174" i="10"/>
  <c r="BU3216" i="10"/>
  <c r="BV3223" i="10"/>
  <c r="BV3248" i="10"/>
  <c r="BU3266" i="10"/>
  <c r="BV3337" i="10"/>
  <c r="BV3450" i="10"/>
  <c r="BU3601" i="10"/>
  <c r="BV3656" i="10"/>
  <c r="BV3682" i="10"/>
  <c r="BV3744" i="10"/>
  <c r="BU3744" i="10"/>
  <c r="BV3808" i="10"/>
  <c r="BU3835" i="10"/>
  <c r="BV3835" i="10"/>
  <c r="BU3970" i="10"/>
  <c r="BV4051" i="10"/>
  <c r="BU4258" i="10"/>
  <c r="BV4285" i="10"/>
  <c r="BV4474" i="10"/>
  <c r="BV4483" i="10"/>
  <c r="BV4531" i="10"/>
  <c r="BV5025" i="10"/>
  <c r="BU5312" i="10"/>
  <c r="BU5507" i="10"/>
  <c r="BU5620" i="10"/>
  <c r="BU5639" i="10"/>
  <c r="BV5639" i="10"/>
  <c r="BV6506" i="10"/>
  <c r="BV6774" i="10"/>
  <c r="BU366" i="10"/>
  <c r="BU471" i="10"/>
  <c r="BU495" i="10"/>
  <c r="BU575" i="10"/>
  <c r="BU583" i="10"/>
  <c r="BU715" i="10"/>
  <c r="BV794" i="10"/>
  <c r="BU833" i="10"/>
  <c r="BU840" i="10"/>
  <c r="BU1160" i="10"/>
  <c r="BU1177" i="10"/>
  <c r="BV1177" i="10"/>
  <c r="BU1305" i="10"/>
  <c r="BU1345" i="10"/>
  <c r="BU1403" i="10"/>
  <c r="BU1492" i="10"/>
  <c r="BU1570" i="10"/>
  <c r="BV1602" i="10"/>
  <c r="BU1602" i="10"/>
  <c r="BU1702" i="10"/>
  <c r="BU1734" i="10"/>
  <c r="BV1822" i="10"/>
  <c r="BU1822" i="10"/>
  <c r="BU1856" i="10"/>
  <c r="BU2014" i="10"/>
  <c r="BU2039" i="10"/>
  <c r="BU2056" i="10"/>
  <c r="BV2056" i="10"/>
  <c r="BU2240" i="10"/>
  <c r="BV2248" i="10"/>
  <c r="BU2248" i="10"/>
  <c r="BU2334" i="10"/>
  <c r="BU2408" i="10"/>
  <c r="BU2501" i="10"/>
  <c r="BU2739" i="10"/>
  <c r="BU2817" i="10"/>
  <c r="BU3208" i="10"/>
  <c r="BU3442" i="10"/>
  <c r="BU3498" i="10"/>
  <c r="BU3701" i="10"/>
  <c r="BU3809" i="10"/>
  <c r="BU3818" i="10"/>
  <c r="BV4232" i="10"/>
  <c r="BU4232" i="10"/>
  <c r="BU4448" i="10"/>
  <c r="BV4522" i="10"/>
  <c r="BU4522" i="10"/>
  <c r="BU5544" i="10"/>
  <c r="BU1052" i="10"/>
  <c r="BV1052" i="10"/>
  <c r="BV2595" i="10"/>
  <c r="BU2595" i="10"/>
  <c r="BV2965" i="10"/>
  <c r="BU2965" i="10"/>
  <c r="BV3091" i="10"/>
  <c r="BU3091" i="10"/>
  <c r="BU3346" i="10"/>
  <c r="BV3346" i="10"/>
  <c r="BV3737" i="10"/>
  <c r="BU3737" i="10"/>
  <c r="BV4241" i="10"/>
  <c r="BU4241" i="10"/>
  <c r="BV4456" i="10"/>
  <c r="BU4456" i="10"/>
  <c r="BU4797" i="10"/>
  <c r="BV4797" i="10"/>
  <c r="BV5385" i="10"/>
  <c r="BU5385" i="10"/>
  <c r="BV5621" i="10"/>
  <c r="BU5621" i="10"/>
  <c r="BV215" i="10"/>
  <c r="BV480" i="10"/>
  <c r="BV567" i="10"/>
  <c r="BV624" i="10"/>
  <c r="BV747" i="10"/>
  <c r="BV762" i="10"/>
  <c r="BV856" i="10"/>
  <c r="BU902" i="10"/>
  <c r="BV910" i="10"/>
  <c r="BV940" i="10"/>
  <c r="BV981" i="10"/>
  <c r="BV1012" i="10"/>
  <c r="BV1137" i="10"/>
  <c r="BV1152" i="10"/>
  <c r="BV1170" i="10"/>
  <c r="BV1202" i="10"/>
  <c r="BV1272" i="10"/>
  <c r="BU1281" i="10"/>
  <c r="BU1313" i="10"/>
  <c r="BU1370" i="10"/>
  <c r="BV1459" i="10"/>
  <c r="BU1540" i="10"/>
  <c r="BV1554" i="10"/>
  <c r="BV1563" i="10"/>
  <c r="BV1571" i="10"/>
  <c r="BU1571" i="10"/>
  <c r="BU1646" i="10"/>
  <c r="BV1686" i="10"/>
  <c r="BV1727" i="10"/>
  <c r="BV1752" i="10"/>
  <c r="BV1769" i="10"/>
  <c r="BV1799" i="10"/>
  <c r="BV1841" i="10"/>
  <c r="BV1907" i="10"/>
  <c r="BU1933" i="10"/>
  <c r="BV1959" i="10"/>
  <c r="BU1976" i="10"/>
  <c r="BU1991" i="10"/>
  <c r="BV2000" i="10"/>
  <c r="BU2007" i="10"/>
  <c r="BU2040" i="10"/>
  <c r="BV2057" i="10"/>
  <c r="BU2158" i="10"/>
  <c r="BU2173" i="10"/>
  <c r="BU2182" i="10"/>
  <c r="BV2190" i="10"/>
  <c r="BU2207" i="10"/>
  <c r="BU2224" i="10"/>
  <c r="BU2274" i="10"/>
  <c r="BV2317" i="10"/>
  <c r="BV2326" i="10"/>
  <c r="BU2383" i="10"/>
  <c r="BU2400" i="10"/>
  <c r="BU2435" i="10"/>
  <c r="BV2444" i="10"/>
  <c r="BV2485" i="10"/>
  <c r="BV2510" i="10"/>
  <c r="BV2544" i="10"/>
  <c r="BV2585" i="10"/>
  <c r="BU2678" i="10"/>
  <c r="BU2687" i="10"/>
  <c r="BV2721" i="10"/>
  <c r="BU2818" i="10"/>
  <c r="BU2826" i="10"/>
  <c r="BU2939" i="10"/>
  <c r="BV2999" i="10"/>
  <c r="BU2999" i="10"/>
  <c r="BV3025" i="10"/>
  <c r="BU3152" i="10"/>
  <c r="BU3175" i="10"/>
  <c r="BU3321" i="10"/>
  <c r="BV3330" i="10"/>
  <c r="BU3338" i="10"/>
  <c r="BU3347" i="10"/>
  <c r="BV3356" i="10"/>
  <c r="BU3899" i="10"/>
  <c r="BV3953" i="10"/>
  <c r="BV4259" i="10"/>
  <c r="BV4277" i="10"/>
  <c r="BU4277" i="10"/>
  <c r="BU4413" i="10"/>
  <c r="BU4431" i="10"/>
  <c r="BV4466" i="10"/>
  <c r="BU4638" i="10"/>
  <c r="BV4638" i="10"/>
  <c r="BV4708" i="10"/>
  <c r="BV5009" i="10"/>
  <c r="BV5018" i="10"/>
  <c r="BV5303" i="10"/>
  <c r="BU5331" i="10"/>
  <c r="BU5611" i="10"/>
  <c r="BU6201" i="10"/>
  <c r="BV6201" i="10"/>
  <c r="BV6749" i="10"/>
  <c r="BU724" i="10"/>
  <c r="BU803" i="10"/>
  <c r="BU886" i="10"/>
  <c r="BV1195" i="10"/>
  <c r="BV1240" i="10"/>
  <c r="BV1281" i="10"/>
  <c r="BU1669" i="10"/>
  <c r="BV1703" i="10"/>
  <c r="BV1815" i="10"/>
  <c r="BU2133" i="10"/>
  <c r="BV2149" i="10"/>
  <c r="BV2166" i="10"/>
  <c r="BV2914" i="10"/>
  <c r="BU2991" i="10"/>
  <c r="BU3160" i="10"/>
  <c r="BV3200" i="10"/>
  <c r="BV3891" i="10"/>
  <c r="BU3900" i="10"/>
  <c r="BV3900" i="10"/>
  <c r="BV3962" i="10"/>
  <c r="BU3962" i="10"/>
  <c r="BV4268" i="10"/>
  <c r="BV4349" i="10"/>
  <c r="BU4359" i="10"/>
  <c r="BV4359" i="10"/>
  <c r="BU4422" i="10"/>
  <c r="BV4431" i="10"/>
  <c r="BV4927" i="10"/>
  <c r="BU4927" i="10"/>
  <c r="BV5331" i="10"/>
  <c r="BV5491" i="10"/>
  <c r="BV359" i="10"/>
  <c r="BV43" i="10"/>
  <c r="BU51" i="10"/>
  <c r="BU85" i="10"/>
  <c r="BV92" i="10"/>
  <c r="BV100" i="10"/>
  <c r="BV114" i="10"/>
  <c r="BV161" i="10"/>
  <c r="BU187" i="10"/>
  <c r="BV208" i="10"/>
  <c r="BV225" i="10"/>
  <c r="BU235" i="10"/>
  <c r="BV264" i="10"/>
  <c r="BV288" i="10"/>
  <c r="BU305" i="10"/>
  <c r="BU328" i="10"/>
  <c r="BU336" i="10"/>
  <c r="BV368" i="10"/>
  <c r="BU439" i="10"/>
  <c r="BU447" i="10"/>
  <c r="BV464" i="10"/>
  <c r="BU481" i="10"/>
  <c r="BU497" i="10"/>
  <c r="BV521" i="10"/>
  <c r="BV592" i="10"/>
  <c r="BV634" i="10"/>
  <c r="BV643" i="10"/>
  <c r="BU650" i="10"/>
  <c r="BU658" i="10"/>
  <c r="BU666" i="10"/>
  <c r="BV674" i="10"/>
  <c r="BU682" i="10"/>
  <c r="BU690" i="10"/>
  <c r="BV787" i="10"/>
  <c r="BV895" i="10"/>
  <c r="BU934" i="10"/>
  <c r="BU967" i="10"/>
  <c r="BU975" i="10"/>
  <c r="BU982" i="10"/>
  <c r="BV1077" i="10"/>
  <c r="BV1179" i="10"/>
  <c r="BV1186" i="10"/>
  <c r="BU1226" i="10"/>
  <c r="BV1330" i="10"/>
  <c r="BV1338" i="10"/>
  <c r="BV1371" i="10"/>
  <c r="BU1371" i="10"/>
  <c r="BV1405" i="10"/>
  <c r="BU1412" i="10"/>
  <c r="BU1427" i="10"/>
  <c r="BV1468" i="10"/>
  <c r="BU1485" i="10"/>
  <c r="BU1622" i="10"/>
  <c r="BU1629" i="10"/>
  <c r="BV1638" i="10"/>
  <c r="BU1670" i="10"/>
  <c r="BU1679" i="10"/>
  <c r="BV1720" i="10"/>
  <c r="BU1778" i="10"/>
  <c r="BU1785" i="10"/>
  <c r="BV1800" i="10"/>
  <c r="BV1908" i="10"/>
  <c r="BV1925" i="10"/>
  <c r="BU1951" i="10"/>
  <c r="BU1960" i="10"/>
  <c r="BU2008" i="10"/>
  <c r="BV2015" i="10"/>
  <c r="BV2024" i="10"/>
  <c r="BU2050" i="10"/>
  <c r="BV2058" i="10"/>
  <c r="BV2099" i="10"/>
  <c r="BU2125" i="10"/>
  <c r="BU2190" i="10"/>
  <c r="BV2241" i="10"/>
  <c r="BU2259" i="10"/>
  <c r="BU2266" i="10"/>
  <c r="BV2302" i="10"/>
  <c r="BV2318" i="10"/>
  <c r="BV2335" i="10"/>
  <c r="BV2478" i="10"/>
  <c r="BU2511" i="10"/>
  <c r="BU2528" i="10"/>
  <c r="BU2536" i="10"/>
  <c r="BU2562" i="10"/>
  <c r="BV2659" i="10"/>
  <c r="BU2679" i="10"/>
  <c r="BU2688" i="10"/>
  <c r="BU2774" i="10"/>
  <c r="BU2810" i="10"/>
  <c r="BV2888" i="10"/>
  <c r="BV2957" i="10"/>
  <c r="BV2991" i="10"/>
  <c r="BV3017" i="10"/>
  <c r="BU3035" i="10"/>
  <c r="BV3043" i="10"/>
  <c r="BU3084" i="10"/>
  <c r="BV3144" i="10"/>
  <c r="BU3184" i="10"/>
  <c r="BU3322" i="10"/>
  <c r="BU3339" i="10"/>
  <c r="BV3426" i="10"/>
  <c r="BU3443" i="10"/>
  <c r="BU3577" i="10"/>
  <c r="BU3801" i="10"/>
  <c r="BV3801" i="10"/>
  <c r="BV4251" i="10"/>
  <c r="BV4260" i="10"/>
  <c r="BU4405" i="10"/>
  <c r="BU4603" i="10"/>
  <c r="BU4666" i="10"/>
  <c r="BU4910" i="10"/>
  <c r="BV5010" i="10"/>
  <c r="BU5019" i="10"/>
  <c r="BV5036" i="10"/>
  <c r="BV5304" i="10"/>
  <c r="BU5314" i="10"/>
  <c r="BU5475" i="10"/>
  <c r="BV5483" i="10"/>
  <c r="BU5492" i="10"/>
  <c r="BV5555" i="10"/>
  <c r="BU5555" i="10"/>
  <c r="BV5583" i="10"/>
  <c r="BV5593" i="10"/>
  <c r="BU6018" i="10"/>
  <c r="BU6055" i="10"/>
  <c r="BU6353" i="10"/>
  <c r="BV6361" i="10"/>
  <c r="BU6452" i="10"/>
  <c r="BU649" i="10"/>
  <c r="BU18" i="10"/>
  <c r="BV834" i="10"/>
  <c r="BV849" i="10"/>
  <c r="BU864" i="10"/>
  <c r="BU1264" i="10"/>
  <c r="BV1695" i="10"/>
  <c r="BU2293" i="10"/>
  <c r="BV2375" i="10"/>
  <c r="BU2545" i="10"/>
  <c r="BU2714" i="10"/>
  <c r="BV2940" i="10"/>
  <c r="BU2940" i="10"/>
  <c r="BV2958" i="10"/>
  <c r="BU2958" i="10"/>
  <c r="BV4414" i="10"/>
  <c r="BU4878" i="10"/>
  <c r="BV4878" i="10"/>
  <c r="BV200" i="10"/>
  <c r="BU207" i="10"/>
  <c r="BV256" i="10"/>
  <c r="BV392" i="10"/>
  <c r="BV408" i="10"/>
  <c r="BV50" i="10"/>
  <c r="BV106" i="10"/>
  <c r="BV207" i="10"/>
  <c r="BV416" i="10"/>
  <c r="BV456" i="10"/>
  <c r="BV496" i="10"/>
  <c r="BV600" i="10"/>
  <c r="BV642" i="10"/>
  <c r="BV699" i="10"/>
  <c r="BU699" i="10"/>
  <c r="BV795" i="10"/>
  <c r="BV825" i="10"/>
  <c r="BV870" i="10"/>
  <c r="BU903" i="10"/>
  <c r="BV903" i="10"/>
  <c r="BV997" i="10"/>
  <c r="BV1038" i="10"/>
  <c r="BV1061" i="10"/>
  <c r="BV1225" i="10"/>
  <c r="BU1289" i="10"/>
  <c r="BV1298" i="10"/>
  <c r="BV1370" i="10"/>
  <c r="BV1477" i="10"/>
  <c r="BV9" i="10"/>
  <c r="BU201" i="10"/>
  <c r="BV242" i="10"/>
  <c r="BU242" i="10"/>
  <c r="BV249" i="10"/>
  <c r="BV344" i="10"/>
  <c r="BV568" i="10"/>
  <c r="BV1070" i="10"/>
  <c r="BV1085" i="10"/>
  <c r="BU10" i="10"/>
  <c r="BU27" i="10"/>
  <c r="BU52" i="10"/>
  <c r="BV68" i="10"/>
  <c r="BV76" i="10"/>
  <c r="BU202" i="10"/>
  <c r="BU209" i="10"/>
  <c r="BV226" i="10"/>
  <c r="BU250" i="10"/>
  <c r="BV265" i="10"/>
  <c r="BV281" i="10"/>
  <c r="BV289" i="10"/>
  <c r="BV329" i="10"/>
  <c r="BU345" i="10"/>
  <c r="BU361" i="10"/>
  <c r="BU368" i="10"/>
  <c r="BU402" i="10"/>
  <c r="BV425" i="10"/>
  <c r="BV440" i="10"/>
  <c r="BU465" i="10"/>
  <c r="BU482" i="10"/>
  <c r="BV553" i="10"/>
  <c r="BV560" i="10"/>
  <c r="BU569" i="10"/>
  <c r="BU626" i="10"/>
  <c r="BU643" i="10"/>
  <c r="BU674" i="10"/>
  <c r="BU718" i="10"/>
  <c r="BU756" i="10"/>
  <c r="BV771" i="10"/>
  <c r="BV819" i="10"/>
  <c r="BU835" i="10"/>
  <c r="BV842" i="10"/>
  <c r="BV871" i="10"/>
  <c r="BU912" i="10"/>
  <c r="BV920" i="10"/>
  <c r="BU942" i="10"/>
  <c r="BU976" i="10"/>
  <c r="BV1014" i="10"/>
  <c r="BU1014" i="10"/>
  <c r="BU1022" i="10"/>
  <c r="BV1063" i="10"/>
  <c r="BV1078" i="10"/>
  <c r="BU1123" i="10"/>
  <c r="BV1138" i="10"/>
  <c r="BU1146" i="10"/>
  <c r="BV1162" i="10"/>
  <c r="BU1187" i="10"/>
  <c r="BU1283" i="10"/>
  <c r="BV1331" i="10"/>
  <c r="BV1397" i="10"/>
  <c r="BU1405" i="10"/>
  <c r="BV1428" i="10"/>
  <c r="BV1494" i="10"/>
  <c r="BU1581" i="10"/>
  <c r="BU1623" i="10"/>
  <c r="BU1630" i="10"/>
  <c r="BU1671" i="10"/>
  <c r="BU1680" i="10"/>
  <c r="BU1688" i="10"/>
  <c r="BU1900" i="10"/>
  <c r="BU1943" i="10"/>
  <c r="BV1969" i="10"/>
  <c r="BV2016" i="10"/>
  <c r="BU2076" i="10"/>
  <c r="BV2134" i="10"/>
  <c r="BU2260" i="10"/>
  <c r="BU2276" i="10"/>
  <c r="BV2319" i="10"/>
  <c r="BV2336" i="10"/>
  <c r="BU2344" i="10"/>
  <c r="BV2368" i="10"/>
  <c r="BU2402" i="10"/>
  <c r="BV2520" i="10"/>
  <c r="BU2537" i="10"/>
  <c r="BU2546" i="10"/>
  <c r="BV2660" i="10"/>
  <c r="BU2670" i="10"/>
  <c r="BU2811" i="10"/>
  <c r="BV2889" i="10"/>
  <c r="BU2898" i="10"/>
  <c r="BV3009" i="10"/>
  <c r="BV3145" i="10"/>
  <c r="BV3153" i="10"/>
  <c r="BU3161" i="10"/>
  <c r="BU3287" i="10"/>
  <c r="BU3323" i="10"/>
  <c r="BV3394" i="10"/>
  <c r="BU3394" i="10"/>
  <c r="BV3419" i="10"/>
  <c r="BV3427" i="10"/>
  <c r="BV3578" i="10"/>
  <c r="BV3586" i="10"/>
  <c r="BU3595" i="10"/>
  <c r="BV3595" i="10"/>
  <c r="BV3632" i="10"/>
  <c r="BV3757" i="10"/>
  <c r="BU4196" i="10"/>
  <c r="BV4205" i="10"/>
  <c r="BU4215" i="10"/>
  <c r="BV4215" i="10"/>
  <c r="BU4379" i="10"/>
  <c r="BV4396" i="10"/>
  <c r="BV4562" i="10"/>
  <c r="BU4621" i="10"/>
  <c r="BV4621" i="10"/>
  <c r="BV4677" i="10"/>
  <c r="BV4710" i="10"/>
  <c r="BU4870" i="10"/>
  <c r="BU4919" i="10"/>
  <c r="BU4957" i="10"/>
  <c r="BU5002" i="10"/>
  <c r="BV5184" i="10"/>
  <c r="BU5184" i="10"/>
  <c r="BU5315" i="10"/>
  <c r="BU5333" i="10"/>
  <c r="BV5333" i="10"/>
  <c r="BU5818" i="10"/>
  <c r="BU6019" i="10"/>
  <c r="BV6065" i="10"/>
  <c r="BV46" i="10"/>
  <c r="BU71" i="10"/>
  <c r="BV103" i="10"/>
  <c r="BU125" i="10"/>
  <c r="BV147" i="10"/>
  <c r="BU156" i="10"/>
  <c r="BU172" i="10"/>
  <c r="BV180" i="10"/>
  <c r="BU195" i="10"/>
  <c r="BU203" i="10"/>
  <c r="BU227" i="10"/>
  <c r="BV257" i="10"/>
  <c r="BU272" i="10"/>
  <c r="BV287" i="10"/>
  <c r="BV320" i="10"/>
  <c r="BV327" i="10"/>
  <c r="BV372" i="10"/>
  <c r="BU381" i="10"/>
  <c r="BU397" i="10"/>
  <c r="BU405" i="10"/>
  <c r="BV413" i="10"/>
  <c r="BU451" i="10"/>
  <c r="BV467" i="10"/>
  <c r="BV499" i="10"/>
  <c r="BV508" i="10"/>
  <c r="BU531" i="10"/>
  <c r="BV576" i="10"/>
  <c r="BU591" i="10"/>
  <c r="BV607" i="10"/>
  <c r="BV630" i="10"/>
  <c r="BU646" i="10"/>
  <c r="BU661" i="10"/>
  <c r="BV676" i="10"/>
  <c r="BV691" i="10"/>
  <c r="BV708" i="10"/>
  <c r="BU730" i="10"/>
  <c r="BU760" i="10"/>
  <c r="BU775" i="10"/>
  <c r="BV821" i="10"/>
  <c r="BV857" i="10"/>
  <c r="BV878" i="10"/>
  <c r="BU931" i="10"/>
  <c r="BU1006" i="10"/>
  <c r="BV1066" i="10"/>
  <c r="BU1081" i="10"/>
  <c r="BU1104" i="10"/>
  <c r="BU1171" i="10"/>
  <c r="BV1237" i="10"/>
  <c r="BV1259" i="10"/>
  <c r="BU1267" i="10"/>
  <c r="BV1267" i="10"/>
  <c r="BV1300" i="10"/>
  <c r="BV1322" i="10"/>
  <c r="BV1353" i="10"/>
  <c r="BU1362" i="10"/>
  <c r="BU1454" i="10"/>
  <c r="BU1480" i="10"/>
  <c r="BV1547" i="10"/>
  <c r="BU1553" i="10"/>
  <c r="BU1562" i="10"/>
  <c r="BU1577" i="10"/>
  <c r="BV1609" i="10"/>
  <c r="BV1618" i="10"/>
  <c r="BV1633" i="10"/>
  <c r="BU1658" i="10"/>
  <c r="BU1665" i="10"/>
  <c r="BV1696" i="10"/>
  <c r="BV1713" i="10"/>
  <c r="BU1913" i="10"/>
  <c r="BU1921" i="10"/>
  <c r="BU1929" i="10"/>
  <c r="BV1944" i="10"/>
  <c r="BU1970" i="10"/>
  <c r="BU2002" i="10"/>
  <c r="BV2042" i="10"/>
  <c r="BV2116" i="10"/>
  <c r="BV2140" i="10"/>
  <c r="BV2214" i="10"/>
  <c r="BU2263" i="10"/>
  <c r="BV2279" i="10"/>
  <c r="BU2313" i="10"/>
  <c r="BV2329" i="10"/>
  <c r="BU2369" i="10"/>
  <c r="BU2443" i="10"/>
  <c r="BV2466" i="10"/>
  <c r="BU2605" i="10"/>
  <c r="BV2722" i="10"/>
  <c r="BU2779" i="10"/>
  <c r="BV2844" i="10"/>
  <c r="BU2893" i="10"/>
  <c r="BU3037" i="10"/>
  <c r="BV3070" i="10"/>
  <c r="BU3070" i="10"/>
  <c r="BU3093" i="10"/>
  <c r="BV3107" i="10"/>
  <c r="BU3147" i="10"/>
  <c r="BU3170" i="10"/>
  <c r="BU3332" i="10"/>
  <c r="BV3348" i="10"/>
  <c r="BU3365" i="10"/>
  <c r="BV3381" i="10"/>
  <c r="BV3414" i="10"/>
  <c r="BV3615" i="10"/>
  <c r="BV3641" i="10"/>
  <c r="BV3753" i="10"/>
  <c r="BV3922" i="10"/>
  <c r="BU3922" i="10"/>
  <c r="BV3947" i="10"/>
  <c r="BU3964" i="10"/>
  <c r="BV4025" i="10"/>
  <c r="BV4172" i="10"/>
  <c r="BV4244" i="10"/>
  <c r="BU4338" i="10"/>
  <c r="BU4355" i="10"/>
  <c r="BV4364" i="10"/>
  <c r="BV4423" i="10"/>
  <c r="BU4441" i="10"/>
  <c r="BV4441" i="10"/>
  <c r="BV4669" i="10"/>
  <c r="BV4678" i="10"/>
  <c r="BU4755" i="10"/>
  <c r="BV4832" i="10"/>
  <c r="BV4949" i="10"/>
  <c r="BV5011" i="10"/>
  <c r="BU5206" i="10"/>
  <c r="BV5222" i="10"/>
  <c r="BV5270" i="10"/>
  <c r="BU5398" i="10"/>
  <c r="BU5476" i="10"/>
  <c r="BU5859" i="10"/>
  <c r="BV5985" i="10"/>
  <c r="BU6178" i="10"/>
  <c r="BU6318" i="10"/>
  <c r="BV6318" i="10"/>
  <c r="BV6418" i="10"/>
  <c r="BV6694" i="10"/>
  <c r="BV6767" i="10"/>
  <c r="BV3802" i="10"/>
  <c r="BU3802" i="10"/>
  <c r="BV4052" i="10"/>
  <c r="BU4052" i="10"/>
  <c r="BU4236" i="10"/>
  <c r="BV4236" i="10"/>
  <c r="BV5528" i="10"/>
  <c r="BU5528" i="10"/>
  <c r="BV5958" i="10"/>
  <c r="BU5958" i="10"/>
  <c r="BU8036" i="10"/>
  <c r="BV8036" i="10"/>
  <c r="BV2580" i="10"/>
  <c r="BU2631" i="10"/>
  <c r="BV2682" i="10"/>
  <c r="BV2715" i="10"/>
  <c r="BV2747" i="10"/>
  <c r="BU2756" i="10"/>
  <c r="BU2764" i="10"/>
  <c r="BU2803" i="10"/>
  <c r="BU2878" i="10"/>
  <c r="BV2919" i="10"/>
  <c r="BV2927" i="10"/>
  <c r="BV2995" i="10"/>
  <c r="BV3012" i="10"/>
  <c r="BU3038" i="10"/>
  <c r="BU3100" i="10"/>
  <c r="BU3194" i="10"/>
  <c r="BV3250" i="10"/>
  <c r="BV3307" i="10"/>
  <c r="BV3316" i="10"/>
  <c r="BU3358" i="10"/>
  <c r="BV3373" i="10"/>
  <c r="BV3399" i="10"/>
  <c r="BV3456" i="10"/>
  <c r="BU3492" i="10"/>
  <c r="BV3548" i="10"/>
  <c r="BV3573" i="10"/>
  <c r="BU3573" i="10"/>
  <c r="BV3598" i="10"/>
  <c r="BV3633" i="10"/>
  <c r="BU3676" i="10"/>
  <c r="BU3745" i="10"/>
  <c r="BU3763" i="10"/>
  <c r="BU3779" i="10"/>
  <c r="BV3786" i="10"/>
  <c r="BU3889" i="10"/>
  <c r="BV3914" i="10"/>
  <c r="BV4043" i="10"/>
  <c r="BU4173" i="10"/>
  <c r="BV4218" i="10"/>
  <c r="BU4290" i="10"/>
  <c r="BU4305" i="10"/>
  <c r="BU4330" i="10"/>
  <c r="BV4373" i="10"/>
  <c r="BV4415" i="10"/>
  <c r="BV4558" i="10"/>
  <c r="BU4626" i="10"/>
  <c r="BU4661" i="10"/>
  <c r="BV4789" i="10"/>
  <c r="BU4995" i="10"/>
  <c r="BU5003" i="10"/>
  <c r="BV5003" i="10"/>
  <c r="BU5164" i="10"/>
  <c r="BV5271" i="10"/>
  <c r="BU5354" i="10"/>
  <c r="BU5363" i="10"/>
  <c r="BV5443" i="10"/>
  <c r="BV5469" i="10"/>
  <c r="BU5932" i="10"/>
  <c r="BV5941" i="10"/>
  <c r="BU5941" i="10"/>
  <c r="BU6123" i="10"/>
  <c r="BU6253" i="10"/>
  <c r="BU6301" i="10"/>
  <c r="BV6686" i="10"/>
  <c r="BV6695" i="10"/>
  <c r="BV7562" i="10"/>
  <c r="BV2795" i="10"/>
  <c r="BV2828" i="10"/>
  <c r="BV3116" i="10"/>
  <c r="BU3324" i="10"/>
  <c r="BV3738" i="10"/>
  <c r="BU3794" i="10"/>
  <c r="BV3820" i="10"/>
  <c r="BU3820" i="10"/>
  <c r="BU3940" i="10"/>
  <c r="BV4365" i="10"/>
  <c r="BU4407" i="10"/>
  <c r="BU4541" i="10"/>
  <c r="BV4541" i="10"/>
  <c r="BU5173" i="10"/>
  <c r="BV5173" i="10"/>
  <c r="BV5460" i="10"/>
  <c r="BU5923" i="10"/>
  <c r="BV6310" i="10"/>
  <c r="BU6724" i="10"/>
  <c r="BV6760" i="10"/>
  <c r="BV7598" i="10"/>
  <c r="BV8027" i="10"/>
  <c r="BU8027" i="10"/>
  <c r="BU2411" i="10"/>
  <c r="BU2419" i="10"/>
  <c r="BV2427" i="10"/>
  <c r="BV2436" i="10"/>
  <c r="BU2475" i="10"/>
  <c r="BV2540" i="10"/>
  <c r="BV2565" i="10"/>
  <c r="BV2598" i="10"/>
  <c r="BV2606" i="10"/>
  <c r="BU2615" i="10"/>
  <c r="BV2632" i="10"/>
  <c r="BV2674" i="10"/>
  <c r="BU2674" i="10"/>
  <c r="BV2804" i="10"/>
  <c r="BU2821" i="10"/>
  <c r="BV2821" i="10"/>
  <c r="BU2837" i="10"/>
  <c r="BV2911" i="10"/>
  <c r="BV2928" i="10"/>
  <c r="BV2974" i="10"/>
  <c r="BV3164" i="10"/>
  <c r="BV3235" i="10"/>
  <c r="BV3243" i="10"/>
  <c r="BV3251" i="10"/>
  <c r="BV3284" i="10"/>
  <c r="BV3292" i="10"/>
  <c r="BV3308" i="10"/>
  <c r="BV3341" i="10"/>
  <c r="BV3392" i="10"/>
  <c r="BV3424" i="10"/>
  <c r="BU3424" i="10"/>
  <c r="BV3466" i="10"/>
  <c r="BV3525" i="10"/>
  <c r="BV3667" i="10"/>
  <c r="BV3864" i="10"/>
  <c r="BV3881" i="10"/>
  <c r="BU3906" i="10"/>
  <c r="BU3923" i="10"/>
  <c r="BV4018" i="10"/>
  <c r="BU4044" i="10"/>
  <c r="BV4044" i="10"/>
  <c r="BV4129" i="10"/>
  <c r="BU4138" i="10"/>
  <c r="BV4146" i="10"/>
  <c r="BV4281" i="10"/>
  <c r="BV4357" i="10"/>
  <c r="BU4357" i="10"/>
  <c r="BV4497" i="10"/>
  <c r="BU4497" i="10"/>
  <c r="BV4653" i="10"/>
  <c r="BV4773" i="10"/>
  <c r="BV4941" i="10"/>
  <c r="BV5133" i="10"/>
  <c r="BV5148" i="10"/>
  <c r="BV5156" i="10"/>
  <c r="BV5816" i="10"/>
  <c r="BV6235" i="10"/>
  <c r="BV6604" i="10"/>
  <c r="BV6724" i="10"/>
  <c r="BU6733" i="10"/>
  <c r="BV6733" i="10"/>
  <c r="BV7553" i="10"/>
  <c r="BV732" i="10"/>
  <c r="BV792" i="10"/>
  <c r="BU815" i="10"/>
  <c r="BV837" i="10"/>
  <c r="BV851" i="10"/>
  <c r="BV865" i="10"/>
  <c r="BV880" i="10"/>
  <c r="BV887" i="10"/>
  <c r="BV925" i="10"/>
  <c r="BV984" i="10"/>
  <c r="BV1045" i="10"/>
  <c r="BU1060" i="10"/>
  <c r="BV1090" i="10"/>
  <c r="BV1147" i="10"/>
  <c r="BV1180" i="10"/>
  <c r="BV1188" i="10"/>
  <c r="BU1224" i="10"/>
  <c r="BV1231" i="10"/>
  <c r="BV1246" i="10"/>
  <c r="BU1261" i="10"/>
  <c r="BU1270" i="10"/>
  <c r="BV1347" i="10"/>
  <c r="BV1355" i="10"/>
  <c r="BV1380" i="10"/>
  <c r="BU1387" i="10"/>
  <c r="BV1395" i="10"/>
  <c r="BU1504" i="10"/>
  <c r="BU1541" i="10"/>
  <c r="BV1627" i="10"/>
  <c r="BV1667" i="10"/>
  <c r="BV1690" i="10"/>
  <c r="BV1698" i="10"/>
  <c r="BV1746" i="10"/>
  <c r="BU1915" i="10"/>
  <c r="BV1923" i="10"/>
  <c r="BU1938" i="10"/>
  <c r="BU1947" i="10"/>
  <c r="BV1955" i="10"/>
  <c r="BU1955" i="10"/>
  <c r="BU2045" i="10"/>
  <c r="BV2077" i="10"/>
  <c r="BU2085" i="10"/>
  <c r="BV2093" i="10"/>
  <c r="BU2101" i="10"/>
  <c r="BV2110" i="10"/>
  <c r="BV2118" i="10"/>
  <c r="BU2175" i="10"/>
  <c r="BV2183" i="10"/>
  <c r="BV2225" i="10"/>
  <c r="BU2257" i="10"/>
  <c r="BV2298" i="10"/>
  <c r="BU2331" i="10"/>
  <c r="BV2331" i="10"/>
  <c r="BV2403" i="10"/>
  <c r="BV2411" i="10"/>
  <c r="BV2419" i="10"/>
  <c r="BU2428" i="10"/>
  <c r="BU2468" i="10"/>
  <c r="BV2475" i="10"/>
  <c r="BU2499" i="10"/>
  <c r="BV2516" i="10"/>
  <c r="BU2656" i="10"/>
  <c r="BU2665" i="10"/>
  <c r="BV2895" i="10"/>
  <c r="BU2929" i="10"/>
  <c r="BU2952" i="10"/>
  <c r="BU2982" i="10"/>
  <c r="BU3021" i="10"/>
  <c r="BV3030" i="10"/>
  <c r="BV3072" i="10"/>
  <c r="BV3086" i="10"/>
  <c r="BV3117" i="10"/>
  <c r="BV3149" i="10"/>
  <c r="BV3157" i="10"/>
  <c r="BV3212" i="10"/>
  <c r="BV3260" i="10"/>
  <c r="BV3276" i="10"/>
  <c r="BU3285" i="10"/>
  <c r="BU3318" i="10"/>
  <c r="BV3325" i="10"/>
  <c r="BU3342" i="10"/>
  <c r="BU3375" i="10"/>
  <c r="BV3383" i="10"/>
  <c r="BU3457" i="10"/>
  <c r="BV3476" i="10"/>
  <c r="BV3484" i="10"/>
  <c r="BU3503" i="10"/>
  <c r="BU3518" i="10"/>
  <c r="BU3526" i="10"/>
  <c r="BV3566" i="10"/>
  <c r="BU3566" i="10"/>
  <c r="BV3608" i="10"/>
  <c r="BV3626" i="10"/>
  <c r="BU3660" i="10"/>
  <c r="BV3712" i="10"/>
  <c r="BU3746" i="10"/>
  <c r="BV3755" i="10"/>
  <c r="BU3803" i="10"/>
  <c r="BU3847" i="10"/>
  <c r="BU3873" i="10"/>
  <c r="BV3882" i="10"/>
  <c r="BV3933" i="10"/>
  <c r="BU4130" i="10"/>
  <c r="BU4182" i="10"/>
  <c r="BV4282" i="10"/>
  <c r="BU4299" i="10"/>
  <c r="BV4331" i="10"/>
  <c r="BU4375" i="10"/>
  <c r="BV4391" i="10"/>
  <c r="BU4400" i="10"/>
  <c r="BV4400" i="10"/>
  <c r="BU4533" i="10"/>
  <c r="BU4627" i="10"/>
  <c r="BV4636" i="10"/>
  <c r="BU4644" i="10"/>
  <c r="BV4765" i="10"/>
  <c r="BU4782" i="10"/>
  <c r="BV4807" i="10"/>
  <c r="BV4901" i="10"/>
  <c r="BU4934" i="10"/>
  <c r="BV5125" i="10"/>
  <c r="BV5191" i="10"/>
  <c r="BV5364" i="10"/>
  <c r="BV5436" i="10"/>
  <c r="BU5436" i="10"/>
  <c r="BU5568" i="10"/>
  <c r="BU5587" i="10"/>
  <c r="BU5596" i="10"/>
  <c r="BV5773" i="10"/>
  <c r="BV5807" i="10"/>
  <c r="BV5906" i="10"/>
  <c r="BU6087" i="10"/>
  <c r="BV6124" i="10"/>
  <c r="BU6124" i="10"/>
  <c r="BU6227" i="10"/>
  <c r="BU6275" i="10"/>
  <c r="BU6476" i="10"/>
  <c r="BV6476" i="10"/>
  <c r="BV6586" i="10"/>
  <c r="BU6679" i="10"/>
  <c r="BV6715" i="10"/>
  <c r="BU6715" i="10"/>
  <c r="BU7447" i="10"/>
  <c r="BV7455" i="10"/>
  <c r="BV7510" i="10"/>
  <c r="BV7526" i="10"/>
  <c r="BU7544" i="10"/>
  <c r="BV7581" i="10"/>
  <c r="BV655" i="10"/>
  <c r="BU2648" i="10"/>
  <c r="BV3268" i="10"/>
  <c r="BU3293" i="10"/>
  <c r="BV3293" i="10"/>
  <c r="BU3772" i="10"/>
  <c r="BV3898" i="10"/>
  <c r="BU4027" i="10"/>
  <c r="BV4366" i="10"/>
  <c r="BU5142" i="10"/>
  <c r="BV5426" i="10"/>
  <c r="BU5426" i="10"/>
  <c r="BV6596" i="10"/>
  <c r="BU6596" i="10"/>
  <c r="BV25" i="10"/>
  <c r="BV33" i="10"/>
  <c r="BU41" i="10"/>
  <c r="BV49" i="10"/>
  <c r="BV83" i="10"/>
  <c r="BU105" i="10"/>
  <c r="BU135" i="10"/>
  <c r="BV142" i="10"/>
  <c r="BU191" i="10"/>
  <c r="BU205" i="10"/>
  <c r="BV212" i="10"/>
  <c r="BV220" i="10"/>
  <c r="BV230" i="10"/>
  <c r="BU275" i="10"/>
  <c r="BU315" i="10"/>
  <c r="BU337" i="10"/>
  <c r="BU376" i="10"/>
  <c r="BV400" i="10"/>
  <c r="BV445" i="10"/>
  <c r="BV486" i="10"/>
  <c r="BV511" i="10"/>
  <c r="BV579" i="10"/>
  <c r="BU641" i="10"/>
  <c r="BU656" i="10"/>
  <c r="BV664" i="10"/>
  <c r="BV671" i="10"/>
  <c r="BV702" i="10"/>
  <c r="BV719" i="10"/>
  <c r="BV740" i="10"/>
  <c r="BU770" i="10"/>
  <c r="BU808" i="10"/>
  <c r="BV830" i="10"/>
  <c r="BU845" i="10"/>
  <c r="BV872" i="10"/>
  <c r="BU881" i="10"/>
  <c r="BV955" i="10"/>
  <c r="BU985" i="10"/>
  <c r="BV1015" i="10"/>
  <c r="BV1023" i="10"/>
  <c r="BU1084" i="10"/>
  <c r="BU1181" i="10"/>
  <c r="BU1188" i="10"/>
  <c r="BV1204" i="10"/>
  <c r="BU1246" i="10"/>
  <c r="BV1279" i="10"/>
  <c r="BV1295" i="10"/>
  <c r="BU1365" i="10"/>
  <c r="BU1381" i="10"/>
  <c r="BU1404" i="10"/>
  <c r="BU1426" i="10"/>
  <c r="BV1426" i="10"/>
  <c r="BU1449" i="10"/>
  <c r="BU1457" i="10"/>
  <c r="BU1475" i="10"/>
  <c r="BV1482" i="10"/>
  <c r="BV1512" i="10"/>
  <c r="BU1556" i="10"/>
  <c r="BV1572" i="10"/>
  <c r="BV1580" i="10"/>
  <c r="BV1603" i="10"/>
  <c r="BV1676" i="10"/>
  <c r="BV1684" i="10"/>
  <c r="BU1716" i="10"/>
  <c r="BU1723" i="10"/>
  <c r="BU1810" i="10"/>
  <c r="BV1825" i="10"/>
  <c r="BV1842" i="10"/>
  <c r="BV1850" i="10"/>
  <c r="BV1857" i="10"/>
  <c r="BU1865" i="10"/>
  <c r="BV1906" i="10"/>
  <c r="BU1916" i="10"/>
  <c r="BV1931" i="10"/>
  <c r="BV1981" i="10"/>
  <c r="BV1988" i="10"/>
  <c r="BV2036" i="10"/>
  <c r="BV2078" i="10"/>
  <c r="BV2102" i="10"/>
  <c r="BV2226" i="10"/>
  <c r="BU2258" i="10"/>
  <c r="BV2299" i="10"/>
  <c r="BV2363" i="10"/>
  <c r="BU2372" i="10"/>
  <c r="BU2379" i="10"/>
  <c r="BV2386" i="10"/>
  <c r="BV2412" i="10"/>
  <c r="BV2420" i="10"/>
  <c r="BU2469" i="10"/>
  <c r="BV2616" i="10"/>
  <c r="BU2657" i="10"/>
  <c r="BV2710" i="10"/>
  <c r="BU2789" i="10"/>
  <c r="BV2830" i="10"/>
  <c r="BV2896" i="10"/>
  <c r="BV2921" i="10"/>
  <c r="BV2945" i="10"/>
  <c r="BV2960" i="10"/>
  <c r="BU3015" i="10"/>
  <c r="BV3056" i="10"/>
  <c r="BU3087" i="10"/>
  <c r="BU3141" i="10"/>
  <c r="BV3196" i="10"/>
  <c r="BV3228" i="10"/>
  <c r="BV3236" i="10"/>
  <c r="BU3269" i="10"/>
  <c r="BU3310" i="10"/>
  <c r="BV3367" i="10"/>
  <c r="BU3376" i="10"/>
  <c r="BU3384" i="10"/>
  <c r="BV3384" i="10"/>
  <c r="BU3449" i="10"/>
  <c r="BU3494" i="10"/>
  <c r="BV3494" i="10"/>
  <c r="BV3592" i="10"/>
  <c r="BV3600" i="10"/>
  <c r="BU3669" i="10"/>
  <c r="BV3704" i="10"/>
  <c r="BU3731" i="10"/>
  <c r="BV3731" i="10"/>
  <c r="BV3795" i="10"/>
  <c r="BU3882" i="10"/>
  <c r="BU3924" i="10"/>
  <c r="BU4011" i="10"/>
  <c r="BV4011" i="10"/>
  <c r="BU4098" i="10"/>
  <c r="BV4106" i="10"/>
  <c r="BU4114" i="10"/>
  <c r="BU4122" i="10"/>
  <c r="BU4148" i="10"/>
  <c r="BV4157" i="10"/>
  <c r="BU4248" i="10"/>
  <c r="BU4274" i="10"/>
  <c r="BU4282" i="10"/>
  <c r="BU4316" i="10"/>
  <c r="BV4340" i="10"/>
  <c r="BU4480" i="10"/>
  <c r="BU4489" i="10"/>
  <c r="BV4489" i="10"/>
  <c r="BV4731" i="10"/>
  <c r="BU4774" i="10"/>
  <c r="BU4783" i="10"/>
  <c r="BV4799" i="10"/>
  <c r="BU4909" i="10"/>
  <c r="BV4926" i="10"/>
  <c r="BU4962" i="10"/>
  <c r="BV4962" i="10"/>
  <c r="BV5064" i="10"/>
  <c r="BV5082" i="10"/>
  <c r="BU5150" i="10"/>
  <c r="BU5157" i="10"/>
  <c r="BV5166" i="10"/>
  <c r="BU5244" i="10"/>
  <c r="BV5311" i="10"/>
  <c r="BV5329" i="10"/>
  <c r="BV5356" i="10"/>
  <c r="BU5531" i="10"/>
  <c r="BU5793" i="10"/>
  <c r="BU5827" i="10"/>
  <c r="BU6035" i="10"/>
  <c r="BU6062" i="10"/>
  <c r="BV6532" i="10"/>
  <c r="BV6541" i="10"/>
  <c r="BU6661" i="10"/>
  <c r="BV6670" i="10"/>
  <c r="BU7279" i="10"/>
  <c r="BV7279" i="10"/>
  <c r="BU7420" i="10"/>
  <c r="BV7465" i="10"/>
  <c r="BV7518" i="10"/>
  <c r="BV594" i="10"/>
  <c r="BU602" i="10"/>
  <c r="BV616" i="10"/>
  <c r="BU640" i="10"/>
  <c r="BU647" i="10"/>
  <c r="BV678" i="10"/>
  <c r="BV700" i="10"/>
  <c r="BV709" i="10"/>
  <c r="BV766" i="10"/>
  <c r="BV782" i="10"/>
  <c r="BU806" i="10"/>
  <c r="BU848" i="10"/>
  <c r="BV898" i="10"/>
  <c r="BU927" i="10"/>
  <c r="BU941" i="10"/>
  <c r="BV965" i="10"/>
  <c r="BV1029" i="10"/>
  <c r="BV1072" i="10"/>
  <c r="BV1142" i="10"/>
  <c r="BV1167" i="10"/>
  <c r="BU1198" i="10"/>
  <c r="BV1252" i="10"/>
  <c r="BV1290" i="10"/>
  <c r="BV1306" i="10"/>
  <c r="BU1320" i="10"/>
  <c r="BV1327" i="10"/>
  <c r="BU1350" i="10"/>
  <c r="BV1388" i="10"/>
  <c r="BV1461" i="10"/>
  <c r="BU1478" i="10"/>
  <c r="BU1486" i="10"/>
  <c r="BV1500" i="10"/>
  <c r="BU1514" i="10"/>
  <c r="BV1521" i="10"/>
  <c r="BV1536" i="10"/>
  <c r="BV1557" i="10"/>
  <c r="BV1579" i="10"/>
  <c r="BU1626" i="10"/>
  <c r="BV1650" i="10"/>
  <c r="BU1729" i="10"/>
  <c r="BV1761" i="10"/>
  <c r="BU1792" i="10"/>
  <c r="BV1806" i="10"/>
  <c r="BU1830" i="10"/>
  <c r="BU1867" i="10"/>
  <c r="BV1899" i="10"/>
  <c r="BU1917" i="10"/>
  <c r="BV1939" i="10"/>
  <c r="BU1964" i="10"/>
  <c r="BV1972" i="10"/>
  <c r="BU1980" i="10"/>
  <c r="BU1995" i="10"/>
  <c r="BU2009" i="10"/>
  <c r="BU2025" i="10"/>
  <c r="BU2064" i="10"/>
  <c r="BU2096" i="10"/>
  <c r="BV2104" i="10"/>
  <c r="BV2150" i="10"/>
  <c r="BV2159" i="10"/>
  <c r="BV2236" i="10"/>
  <c r="BV2281" i="10"/>
  <c r="BV2305" i="10"/>
  <c r="BV2337" i="10"/>
  <c r="BV2382" i="10"/>
  <c r="BV2399" i="10"/>
  <c r="BV2406" i="10"/>
  <c r="BU2415" i="10"/>
  <c r="BU2423" i="10"/>
  <c r="BV2454" i="10"/>
  <c r="BV2476" i="10"/>
  <c r="BV2483" i="10"/>
  <c r="BU2539" i="10"/>
  <c r="BU2548" i="10"/>
  <c r="BV2578" i="10"/>
  <c r="BU2640" i="10"/>
  <c r="BV2664" i="10"/>
  <c r="BV2672" i="10"/>
  <c r="BV2681" i="10"/>
  <c r="BV2690" i="10"/>
  <c r="BV2728" i="10"/>
  <c r="BV2752" i="10"/>
  <c r="BV2782" i="10"/>
  <c r="BV2798" i="10"/>
  <c r="BU2852" i="10"/>
  <c r="BV2876" i="10"/>
  <c r="BV2907" i="10"/>
  <c r="BV2915" i="10"/>
  <c r="BU2932" i="10"/>
  <c r="BU2983" i="10"/>
  <c r="BU2990" i="10"/>
  <c r="BU3029" i="10"/>
  <c r="BV3076" i="10"/>
  <c r="BU3097" i="10"/>
  <c r="BV3118" i="10"/>
  <c r="BV3132" i="10"/>
  <c r="BV3185" i="10"/>
  <c r="BU3193" i="10"/>
  <c r="BU3246" i="10"/>
  <c r="BV3278" i="10"/>
  <c r="BU3309" i="10"/>
  <c r="BU3463" i="10"/>
  <c r="BU3471" i="10"/>
  <c r="BU3512" i="10"/>
  <c r="BV3549" i="10"/>
  <c r="BV3557" i="10"/>
  <c r="BV3580" i="10"/>
  <c r="BU3588" i="10"/>
  <c r="BV3603" i="10"/>
  <c r="BU3603" i="10"/>
  <c r="BU3644" i="10"/>
  <c r="BV3668" i="10"/>
  <c r="BV3684" i="10"/>
  <c r="BV3733" i="10"/>
  <c r="BV3843" i="10"/>
  <c r="BV3851" i="10"/>
  <c r="BV3909" i="10"/>
  <c r="BV3941" i="10"/>
  <c r="BV3973" i="10"/>
  <c r="BU4036" i="10"/>
  <c r="BU4068" i="10"/>
  <c r="BV4102" i="10"/>
  <c r="BU4110" i="10"/>
  <c r="BV4118" i="10"/>
  <c r="BV4177" i="10"/>
  <c r="BV4185" i="10"/>
  <c r="BV4201" i="10"/>
  <c r="BU4210" i="10"/>
  <c r="BV4220" i="10"/>
  <c r="BU4261" i="10"/>
  <c r="BV4294" i="10"/>
  <c r="BV4383" i="10"/>
  <c r="BU4475" i="10"/>
  <c r="BV4475" i="10"/>
  <c r="BU4493" i="10"/>
  <c r="BV4501" i="10"/>
  <c r="BV4582" i="10"/>
  <c r="BU4582" i="10"/>
  <c r="BV4662" i="10"/>
  <c r="BU4662" i="10"/>
  <c r="BV4702" i="10"/>
  <c r="BU4768" i="10"/>
  <c r="BV4824" i="10"/>
  <c r="BV4865" i="10"/>
  <c r="BV4880" i="10"/>
  <c r="BV4896" i="10"/>
  <c r="BU4980" i="10"/>
  <c r="BV4996" i="10"/>
  <c r="BV5012" i="10"/>
  <c r="BU5028" i="10"/>
  <c r="BU5045" i="10"/>
  <c r="BV5120" i="10"/>
  <c r="BU5128" i="10"/>
  <c r="BV5137" i="10"/>
  <c r="BU5137" i="10"/>
  <c r="BU5272" i="10"/>
  <c r="BV5324" i="10"/>
  <c r="BU5324" i="10"/>
  <c r="BU5536" i="10"/>
  <c r="BU5588" i="10"/>
  <c r="BU5701" i="10"/>
  <c r="BV5744" i="10"/>
  <c r="BV6003" i="10"/>
  <c r="BU6003" i="10"/>
  <c r="BV6400" i="10"/>
  <c r="BV6490" i="10"/>
  <c r="BV6499" i="10"/>
  <c r="BV6507" i="10"/>
  <c r="BV6517" i="10"/>
  <c r="BU6627" i="10"/>
  <c r="BV6996" i="10"/>
  <c r="BV7014" i="10"/>
  <c r="BV7112" i="10"/>
  <c r="BU7121" i="10"/>
  <c r="BV7129" i="10"/>
  <c r="BU7237" i="10"/>
  <c r="BV7368" i="10"/>
  <c r="BU7368" i="10"/>
  <c r="BV8018" i="10"/>
  <c r="BV8101" i="10"/>
  <c r="BU3717" i="10"/>
  <c r="BU3725" i="10"/>
  <c r="BU3925" i="10"/>
  <c r="BV3925" i="10"/>
  <c r="BU4045" i="10"/>
  <c r="BU4061" i="10"/>
  <c r="BV4342" i="10"/>
  <c r="BU4342" i="10"/>
  <c r="BV5453" i="10"/>
  <c r="BU5453" i="10"/>
  <c r="BU5737" i="10"/>
  <c r="BU6500" i="10"/>
  <c r="BU6571" i="10"/>
  <c r="BV6571" i="10"/>
  <c r="BU7062" i="10"/>
  <c r="BU7130" i="10"/>
  <c r="BV8128" i="10"/>
  <c r="BU8128" i="10"/>
  <c r="BV3852" i="10"/>
  <c r="BU3852" i="10"/>
  <c r="BV4262" i="10"/>
  <c r="BU4262" i="10"/>
  <c r="BV4270" i="10"/>
  <c r="BU4526" i="10"/>
  <c r="BU4559" i="10"/>
  <c r="BV4576" i="10"/>
  <c r="BU4631" i="10"/>
  <c r="BU4696" i="10"/>
  <c r="BU4809" i="10"/>
  <c r="BU4817" i="10"/>
  <c r="BV4866" i="10"/>
  <c r="BV4881" i="10"/>
  <c r="BV4963" i="10"/>
  <c r="BV5020" i="10"/>
  <c r="BV5121" i="10"/>
  <c r="BV5369" i="10"/>
  <c r="BV5377" i="10"/>
  <c r="BV5427" i="10"/>
  <c r="BU5579" i="10"/>
  <c r="BU5873" i="10"/>
  <c r="BU5917" i="10"/>
  <c r="BV5986" i="10"/>
  <c r="BU5986" i="10"/>
  <c r="BU6229" i="10"/>
  <c r="BU7657" i="10"/>
  <c r="BV7657" i="10"/>
  <c r="BV7773" i="10"/>
  <c r="BV7783" i="10"/>
  <c r="BU7801" i="10"/>
  <c r="BV8037" i="10"/>
  <c r="BU8037" i="10"/>
  <c r="BV3710" i="10"/>
  <c r="BU3759" i="10"/>
  <c r="BV3759" i="10"/>
  <c r="BV3814" i="10"/>
  <c r="BU3836" i="10"/>
  <c r="BV3869" i="10"/>
  <c r="BV3894" i="10"/>
  <c r="BV3901" i="10"/>
  <c r="BV3974" i="10"/>
  <c r="BV3981" i="10"/>
  <c r="BV4211" i="10"/>
  <c r="BU4319" i="10"/>
  <c r="BV4459" i="10"/>
  <c r="BV4485" i="10"/>
  <c r="BU4494" i="10"/>
  <c r="BU4510" i="10"/>
  <c r="BU4518" i="10"/>
  <c r="BV4696" i="10"/>
  <c r="BV4719" i="10"/>
  <c r="BV4777" i="10"/>
  <c r="BV4809" i="10"/>
  <c r="BU4842" i="10"/>
  <c r="BU4850" i="10"/>
  <c r="BU4867" i="10"/>
  <c r="BV4954" i="10"/>
  <c r="BV4981" i="10"/>
  <c r="BV4989" i="10"/>
  <c r="BU5004" i="10"/>
  <c r="BV5004" i="10"/>
  <c r="BV5038" i="10"/>
  <c r="BU5212" i="10"/>
  <c r="BU5245" i="10"/>
  <c r="BV5273" i="10"/>
  <c r="BV5291" i="10"/>
  <c r="BV5386" i="10"/>
  <c r="BV5571" i="10"/>
  <c r="BV5729" i="10"/>
  <c r="BU5729" i="10"/>
  <c r="BV5873" i="10"/>
  <c r="BV6166" i="10"/>
  <c r="BU6166" i="10"/>
  <c r="BV6238" i="10"/>
  <c r="BU6238" i="10"/>
  <c r="BV6348" i="10"/>
  <c r="BV6410" i="10"/>
  <c r="BU6563" i="10"/>
  <c r="BV6789" i="10"/>
  <c r="BU6833" i="10"/>
  <c r="BV6833" i="10"/>
  <c r="BV6988" i="10"/>
  <c r="BV8019" i="10"/>
  <c r="BU8019" i="10"/>
  <c r="BU3464" i="10"/>
  <c r="BU3506" i="10"/>
  <c r="BV3582" i="10"/>
  <c r="BV3630" i="10"/>
  <c r="BV3695" i="10"/>
  <c r="BU3735" i="10"/>
  <c r="BV3836" i="10"/>
  <c r="BV3845" i="10"/>
  <c r="BV3861" i="10"/>
  <c r="BU3886" i="10"/>
  <c r="BV4021" i="10"/>
  <c r="BV4120" i="10"/>
  <c r="BV4212" i="10"/>
  <c r="BU4212" i="10"/>
  <c r="BU4221" i="10"/>
  <c r="BV4279" i="10"/>
  <c r="BV4418" i="10"/>
  <c r="BU4426" i="10"/>
  <c r="BV4494" i="10"/>
  <c r="BU4502" i="10"/>
  <c r="BV4616" i="10"/>
  <c r="BV4680" i="10"/>
  <c r="BV4697" i="10"/>
  <c r="BU4697" i="10"/>
  <c r="BV4744" i="10"/>
  <c r="BU4874" i="10"/>
  <c r="BV4882" i="10"/>
  <c r="BU4882" i="10"/>
  <c r="BV4973" i="10"/>
  <c r="BV5013" i="10"/>
  <c r="BV5237" i="10"/>
  <c r="BV5299" i="10"/>
  <c r="BU5545" i="10"/>
  <c r="BU5659" i="10"/>
  <c r="BV5864" i="10"/>
  <c r="BV5969" i="10"/>
  <c r="BU6085" i="10"/>
  <c r="BU6194" i="10"/>
  <c r="BU6221" i="10"/>
  <c r="BV6402" i="10"/>
  <c r="BV6428" i="10"/>
  <c r="BV6850" i="10"/>
  <c r="BV6860" i="10"/>
  <c r="BV6869" i="10"/>
  <c r="BV6961" i="10"/>
  <c r="BV6998" i="10"/>
  <c r="BV7071" i="10"/>
  <c r="BV7097" i="10"/>
  <c r="BV7577" i="10"/>
  <c r="BU7604" i="10"/>
  <c r="BV7622" i="10"/>
  <c r="BV7658" i="10"/>
  <c r="BV1885" i="10"/>
  <c r="BV1941" i="10"/>
  <c r="BV2004" i="10"/>
  <c r="BV2019" i="10"/>
  <c r="BV2074" i="10"/>
  <c r="BV2082" i="10"/>
  <c r="BV2098" i="10"/>
  <c r="BV2121" i="10"/>
  <c r="BV2137" i="10"/>
  <c r="BV2199" i="10"/>
  <c r="BV2283" i="10"/>
  <c r="BV2384" i="10"/>
  <c r="BV2550" i="10"/>
  <c r="BV2611" i="10"/>
  <c r="BV2708" i="10"/>
  <c r="BV2730" i="10"/>
  <c r="BV2769" i="10"/>
  <c r="BV2776" i="10"/>
  <c r="BV2784" i="10"/>
  <c r="BV2854" i="10"/>
  <c r="BU3171" i="10"/>
  <c r="BV3179" i="10"/>
  <c r="BV3210" i="10"/>
  <c r="BU3271" i="10"/>
  <c r="BV3271" i="10"/>
  <c r="BU3386" i="10"/>
  <c r="BV3409" i="10"/>
  <c r="BV3417" i="10"/>
  <c r="BU3440" i="10"/>
  <c r="BV3464" i="10"/>
  <c r="BV3506" i="10"/>
  <c r="BV3514" i="10"/>
  <c r="BV3528" i="10"/>
  <c r="BV3686" i="10"/>
  <c r="BV3735" i="10"/>
  <c r="BV3887" i="10"/>
  <c r="BU3887" i="10"/>
  <c r="BV3951" i="10"/>
  <c r="BU3966" i="10"/>
  <c r="BU3997" i="10"/>
  <c r="BU4062" i="10"/>
  <c r="BV4161" i="10"/>
  <c r="BV4170" i="10"/>
  <c r="BV4238" i="10"/>
  <c r="BU4246" i="10"/>
  <c r="BV4246" i="10"/>
  <c r="BV4271" i="10"/>
  <c r="BV4303" i="10"/>
  <c r="BV4361" i="10"/>
  <c r="BV4460" i="10"/>
  <c r="BU4486" i="10"/>
  <c r="BU4535" i="10"/>
  <c r="BV4664" i="10"/>
  <c r="BU4673" i="10"/>
  <c r="BV4728" i="10"/>
  <c r="BV4810" i="10"/>
  <c r="BV4947" i="10"/>
  <c r="BV4982" i="10"/>
  <c r="BV5106" i="10"/>
  <c r="BV5264" i="10"/>
  <c r="BV5361" i="10"/>
  <c r="BU5513" i="10"/>
  <c r="BV5626" i="10"/>
  <c r="BV5644" i="10"/>
  <c r="BV5686" i="10"/>
  <c r="BV5712" i="10"/>
  <c r="BU5909" i="10"/>
  <c r="BV6094" i="10"/>
  <c r="BV6393" i="10"/>
  <c r="BV6411" i="10"/>
  <c r="BU6501" i="10"/>
  <c r="BV6781" i="10"/>
  <c r="BV6790" i="10"/>
  <c r="BV6915" i="10"/>
  <c r="BU6915" i="10"/>
  <c r="BV6981" i="10"/>
  <c r="BV7054" i="10"/>
  <c r="BV7613" i="10"/>
  <c r="BU7631" i="10"/>
  <c r="BV7967" i="10"/>
  <c r="BV7976" i="10"/>
  <c r="BV8003" i="10"/>
  <c r="BU8003" i="10"/>
  <c r="BV1455" i="10"/>
  <c r="BV1488" i="10"/>
  <c r="BV1604" i="10"/>
  <c r="BV1636" i="10"/>
  <c r="BV1645" i="10"/>
  <c r="BV1652" i="10"/>
  <c r="BU1660" i="10"/>
  <c r="BV1717" i="10"/>
  <c r="BV1771" i="10"/>
  <c r="BU1794" i="10"/>
  <c r="BV1816" i="10"/>
  <c r="BV1824" i="10"/>
  <c r="BV1989" i="10"/>
  <c r="BV2034" i="10"/>
  <c r="BV2051" i="10"/>
  <c r="BU2106" i="10"/>
  <c r="BV2191" i="10"/>
  <c r="BV2323" i="10"/>
  <c r="BU2361" i="10"/>
  <c r="BV2370" i="10"/>
  <c r="BV2434" i="10"/>
  <c r="BV2456" i="10"/>
  <c r="BV2532" i="10"/>
  <c r="BV2572" i="10"/>
  <c r="BU2628" i="10"/>
  <c r="BU2700" i="10"/>
  <c r="BU2846" i="10"/>
  <c r="BV2934" i="10"/>
  <c r="BV3040" i="10"/>
  <c r="BV3288" i="10"/>
  <c r="BU3311" i="10"/>
  <c r="BU3319" i="10"/>
  <c r="BU3378" i="10"/>
  <c r="BV3386" i="10"/>
  <c r="BV3433" i="10"/>
  <c r="BV3537" i="10"/>
  <c r="BU3590" i="10"/>
  <c r="BV3638" i="10"/>
  <c r="BU3663" i="10"/>
  <c r="BV3784" i="10"/>
  <c r="BV3815" i="10"/>
  <c r="BV4046" i="10"/>
  <c r="BU4054" i="10"/>
  <c r="BV4128" i="10"/>
  <c r="BU4144" i="10"/>
  <c r="BV4247" i="10"/>
  <c r="BU4247" i="10"/>
  <c r="BV4272" i="10"/>
  <c r="BU4272" i="10"/>
  <c r="BU4378" i="10"/>
  <c r="BV4411" i="10"/>
  <c r="BV4419" i="10"/>
  <c r="BU4436" i="10"/>
  <c r="BV4436" i="10"/>
  <c r="BU4444" i="10"/>
  <c r="BV4486" i="10"/>
  <c r="BV4511" i="10"/>
  <c r="BU4519" i="10"/>
  <c r="BV4640" i="10"/>
  <c r="BU4647" i="10"/>
  <c r="BV4656" i="10"/>
  <c r="BV4704" i="10"/>
  <c r="BU4737" i="10"/>
  <c r="BV4745" i="10"/>
  <c r="BV4827" i="10"/>
  <c r="BV4859" i="10"/>
  <c r="BU4922" i="10"/>
  <c r="BV4974" i="10"/>
  <c r="BV5107" i="10"/>
  <c r="BU5107" i="10"/>
  <c r="BU5336" i="10"/>
  <c r="BU5379" i="10"/>
  <c r="BV5379" i="10"/>
  <c r="BV5660" i="10"/>
  <c r="BV5713" i="10"/>
  <c r="BU5713" i="10"/>
  <c r="BV5832" i="10"/>
  <c r="BU5874" i="10"/>
  <c r="BV5935" i="10"/>
  <c r="BV6103" i="10"/>
  <c r="BU6103" i="10"/>
  <c r="BU6331" i="10"/>
  <c r="BU6375" i="10"/>
  <c r="BV6421" i="10"/>
  <c r="BV6684" i="10"/>
  <c r="BU6684" i="10"/>
  <c r="BV7605" i="10"/>
  <c r="BV7903" i="10"/>
  <c r="BU7903" i="10"/>
  <c r="BU7958" i="10"/>
  <c r="BU850" i="10"/>
  <c r="BV915" i="10"/>
  <c r="BU930" i="10"/>
  <c r="BV1009" i="10"/>
  <c r="BV1016" i="10"/>
  <c r="BU1082" i="10"/>
  <c r="BV1089" i="10"/>
  <c r="BU1111" i="10"/>
  <c r="BV1153" i="10"/>
  <c r="BU1161" i="10"/>
  <c r="BV1192" i="10"/>
  <c r="BU1200" i="10"/>
  <c r="BU1221" i="10"/>
  <c r="BU1227" i="10"/>
  <c r="BV1262" i="10"/>
  <c r="BV1294" i="10"/>
  <c r="BU1361" i="10"/>
  <c r="BU1369" i="10"/>
  <c r="BU1464" i="10"/>
  <c r="BU1473" i="10"/>
  <c r="BV1509" i="10"/>
  <c r="BV1517" i="10"/>
  <c r="BV1524" i="10"/>
  <c r="BV1546" i="10"/>
  <c r="BV1574" i="10"/>
  <c r="BV1621" i="10"/>
  <c r="BU1637" i="10"/>
  <c r="BU1653" i="10"/>
  <c r="BV1660" i="10"/>
  <c r="BU1732" i="10"/>
  <c r="BV1740" i="10"/>
  <c r="BV1756" i="10"/>
  <c r="BU1772" i="10"/>
  <c r="BV1794" i="10"/>
  <c r="BU1817" i="10"/>
  <c r="BU1833" i="10"/>
  <c r="BV1862" i="10"/>
  <c r="BU1878" i="10"/>
  <c r="BV1893" i="10"/>
  <c r="BU1935" i="10"/>
  <c r="BV1942" i="10"/>
  <c r="BU1967" i="10"/>
  <c r="BV1982" i="10"/>
  <c r="BU2012" i="10"/>
  <c r="BV2027" i="10"/>
  <c r="BV2106" i="10"/>
  <c r="BV2138" i="10"/>
  <c r="BU2145" i="10"/>
  <c r="BV2153" i="10"/>
  <c r="BU2200" i="10"/>
  <c r="BU2215" i="10"/>
  <c r="BV2223" i="10"/>
  <c r="BV2231" i="10"/>
  <c r="BV2275" i="10"/>
  <c r="BV2324" i="10"/>
  <c r="BU2340" i="10"/>
  <c r="BV2393" i="10"/>
  <c r="BU2401" i="10"/>
  <c r="BU2418" i="10"/>
  <c r="BU2457" i="10"/>
  <c r="BV2471" i="10"/>
  <c r="BV2509" i="10"/>
  <c r="BV2559" i="10"/>
  <c r="BU2573" i="10"/>
  <c r="BV2612" i="10"/>
  <c r="BU2621" i="10"/>
  <c r="BV2628" i="10"/>
  <c r="BV2643" i="10"/>
  <c r="BV2675" i="10"/>
  <c r="BV2716" i="10"/>
  <c r="BV2723" i="10"/>
  <c r="BV2746" i="10"/>
  <c r="BU2770" i="10"/>
  <c r="BV2839" i="10"/>
  <c r="BV2902" i="10"/>
  <c r="BU2910" i="10"/>
  <c r="BU2926" i="10"/>
  <c r="BU2956" i="10"/>
  <c r="BV2956" i="10"/>
  <c r="BU3016" i="10"/>
  <c r="BV3113" i="10"/>
  <c r="BV3135" i="10"/>
  <c r="BV3150" i="10"/>
  <c r="BU3158" i="10"/>
  <c r="BU3180" i="10"/>
  <c r="BU3219" i="10"/>
  <c r="BU3234" i="10"/>
  <c r="BV3296" i="10"/>
  <c r="BU3312" i="10"/>
  <c r="BV3335" i="10"/>
  <c r="BU3349" i="10"/>
  <c r="BU3371" i="10"/>
  <c r="BU3387" i="10"/>
  <c r="BV3425" i="10"/>
  <c r="BV3465" i="10"/>
  <c r="BU3538" i="10"/>
  <c r="BU3544" i="10"/>
  <c r="BV3544" i="10"/>
  <c r="BV3560" i="10"/>
  <c r="BV3574" i="10"/>
  <c r="BV3583" i="10"/>
  <c r="BU3597" i="10"/>
  <c r="BV3647" i="10"/>
  <c r="BV3663" i="10"/>
  <c r="BV3719" i="10"/>
  <c r="BU3769" i="10"/>
  <c r="BU3785" i="10"/>
  <c r="BV3807" i="10"/>
  <c r="BU3837" i="10"/>
  <c r="BU3846" i="10"/>
  <c r="BV3846" i="10"/>
  <c r="BU3863" i="10"/>
  <c r="BU3871" i="10"/>
  <c r="BV3871" i="10"/>
  <c r="BV3912" i="10"/>
  <c r="BV3920" i="10"/>
  <c r="BU3937" i="10"/>
  <c r="BU3982" i="10"/>
  <c r="BV4039" i="10"/>
  <c r="BU4055" i="10"/>
  <c r="BV4096" i="10"/>
  <c r="BU4105" i="10"/>
  <c r="BU4154" i="10"/>
  <c r="BV4195" i="10"/>
  <c r="BV4204" i="10"/>
  <c r="BV4230" i="10"/>
  <c r="BV4264" i="10"/>
  <c r="BV4353" i="10"/>
  <c r="BU4478" i="10"/>
  <c r="BV4487" i="10"/>
  <c r="BU4487" i="10"/>
  <c r="BU4617" i="10"/>
  <c r="BU4713" i="10"/>
  <c r="BV4795" i="10"/>
  <c r="BV4843" i="10"/>
  <c r="BU4860" i="10"/>
  <c r="BV4868" i="10"/>
  <c r="BU4915" i="10"/>
  <c r="BU4948" i="10"/>
  <c r="BV4956" i="10"/>
  <c r="BU5099" i="10"/>
  <c r="BV5213" i="10"/>
  <c r="BU5221" i="10"/>
  <c r="BV5229" i="10"/>
  <c r="BV5256" i="10"/>
  <c r="BV5265" i="10"/>
  <c r="BU5328" i="10"/>
  <c r="BU5362" i="10"/>
  <c r="BV5371" i="10"/>
  <c r="BV5388" i="10"/>
  <c r="BV5489" i="10"/>
  <c r="BV5523" i="10"/>
  <c r="BU5539" i="10"/>
  <c r="BV5600" i="10"/>
  <c r="BU5687" i="10"/>
  <c r="BV5695" i="10"/>
  <c r="BU5782" i="10"/>
  <c r="BV5857" i="10"/>
  <c r="BU5866" i="10"/>
  <c r="BU6015" i="10"/>
  <c r="BV6186" i="10"/>
  <c r="BV6403" i="10"/>
  <c r="BV6757" i="10"/>
  <c r="BU6782" i="10"/>
  <c r="BV7491" i="10"/>
  <c r="BU7597" i="10"/>
  <c r="BU7606" i="10"/>
  <c r="BV7614" i="10"/>
  <c r="BU2392" i="10"/>
  <c r="BU2409" i="10"/>
  <c r="BU2448" i="10"/>
  <c r="BV2455" i="10"/>
  <c r="BV2463" i="10"/>
  <c r="BU2506" i="10"/>
  <c r="BU2515" i="10"/>
  <c r="BV2556" i="10"/>
  <c r="BV2600" i="10"/>
  <c r="BU2609" i="10"/>
  <c r="BU2633" i="10"/>
  <c r="BV2647" i="10"/>
  <c r="BV2689" i="10"/>
  <c r="BV2697" i="10"/>
  <c r="BU2713" i="10"/>
  <c r="BV2735" i="10"/>
  <c r="BU2750" i="10"/>
  <c r="BV2758" i="10"/>
  <c r="BV2833" i="10"/>
  <c r="BU2871" i="10"/>
  <c r="BU2879" i="10"/>
  <c r="BV2894" i="10"/>
  <c r="BU2954" i="10"/>
  <c r="BV2968" i="10"/>
  <c r="BU3020" i="10"/>
  <c r="BV3036" i="10"/>
  <c r="BV3044" i="10"/>
  <c r="BU3060" i="10"/>
  <c r="BU3067" i="10"/>
  <c r="BU3075" i="10"/>
  <c r="BU3205" i="10"/>
  <c r="BV3220" i="10"/>
  <c r="BU3256" i="10"/>
  <c r="BU3280" i="10"/>
  <c r="BV3295" i="10"/>
  <c r="BU3355" i="10"/>
  <c r="BV3382" i="10"/>
  <c r="BV3391" i="10"/>
  <c r="BV3398" i="10"/>
  <c r="BV3413" i="10"/>
  <c r="BV3458" i="10"/>
  <c r="BV3475" i="10"/>
  <c r="BV3482" i="10"/>
  <c r="BU3491" i="10"/>
  <c r="BU3500" i="10"/>
  <c r="BV3507" i="10"/>
  <c r="BV3536" i="10"/>
  <c r="BU3543" i="10"/>
  <c r="BV3558" i="10"/>
  <c r="BV3634" i="10"/>
  <c r="BU3671" i="10"/>
  <c r="BV3671" i="10"/>
  <c r="BU3749" i="10"/>
  <c r="BU3773" i="10"/>
  <c r="BU3839" i="10"/>
  <c r="BV3854" i="10"/>
  <c r="BV3917" i="10"/>
  <c r="BV3976" i="10"/>
  <c r="BU3983" i="10"/>
  <c r="BV3990" i="10"/>
  <c r="BU4006" i="10"/>
  <c r="BU4038" i="10"/>
  <c r="BV4109" i="10"/>
  <c r="BV4140" i="10"/>
  <c r="BU4156" i="10"/>
  <c r="BU4165" i="10"/>
  <c r="BV4254" i="10"/>
  <c r="BV4286" i="10"/>
  <c r="BV4348" i="10"/>
  <c r="BV4358" i="10"/>
  <c r="BV4382" i="10"/>
  <c r="BV4406" i="10"/>
  <c r="BU4503" i="10"/>
  <c r="BU4534" i="10"/>
  <c r="BU4575" i="10"/>
  <c r="BU4613" i="10"/>
  <c r="BV4634" i="10"/>
  <c r="BV4657" i="10"/>
  <c r="BU4657" i="10"/>
  <c r="BV4665" i="10"/>
  <c r="BV4752" i="10"/>
  <c r="BU4775" i="10"/>
  <c r="BV4889" i="10"/>
  <c r="BU4897" i="10"/>
  <c r="BV4942" i="10"/>
  <c r="BV4958" i="10"/>
  <c r="BU4967" i="10"/>
  <c r="BU4983" i="10"/>
  <c r="BU5014" i="10"/>
  <c r="BV5069" i="10"/>
  <c r="BU5209" i="10"/>
  <c r="BV5224" i="10"/>
  <c r="BU5232" i="10"/>
  <c r="BV5257" i="10"/>
  <c r="BV5274" i="10"/>
  <c r="BV5283" i="10"/>
  <c r="BV5316" i="10"/>
  <c r="BU5390" i="10"/>
  <c r="BV5399" i="10"/>
  <c r="BU5406" i="10"/>
  <c r="BU5421" i="10"/>
  <c r="BV5428" i="10"/>
  <c r="BU5437" i="10"/>
  <c r="BU5656" i="10"/>
  <c r="BV5664" i="10"/>
  <c r="BV5696" i="10"/>
  <c r="BU5769" i="10"/>
  <c r="BU5777" i="10"/>
  <c r="BV5819" i="10"/>
  <c r="BV5978" i="10"/>
  <c r="BU6213" i="10"/>
  <c r="BV6311" i="10"/>
  <c r="BU6311" i="10"/>
  <c r="BU6354" i="10"/>
  <c r="BU6362" i="10"/>
  <c r="BU6370" i="10"/>
  <c r="BV6466" i="10"/>
  <c r="BV6555" i="10"/>
  <c r="BV6653" i="10"/>
  <c r="BV6671" i="10"/>
  <c r="BV6680" i="10"/>
  <c r="BU6725" i="10"/>
  <c r="BU7351" i="10"/>
  <c r="BV7412" i="10"/>
  <c r="BV7457" i="10"/>
  <c r="BV7503" i="10"/>
  <c r="BU7950" i="10"/>
  <c r="BV8011" i="10"/>
  <c r="BV8464" i="10"/>
  <c r="BU8631" i="10"/>
  <c r="BV8631" i="10"/>
  <c r="BU5130" i="10"/>
  <c r="BU5722" i="10"/>
  <c r="BU7430" i="10"/>
  <c r="BV4959" i="10"/>
  <c r="BV4976" i="10"/>
  <c r="BV5006" i="10"/>
  <c r="BV5031" i="10"/>
  <c r="BU5039" i="10"/>
  <c r="BV5054" i="10"/>
  <c r="BU5186" i="10"/>
  <c r="BV5225" i="10"/>
  <c r="BV5249" i="10"/>
  <c r="BU5266" i="10"/>
  <c r="BV5275" i="10"/>
  <c r="BV5284" i="10"/>
  <c r="BV5317" i="10"/>
  <c r="BU5366" i="10"/>
  <c r="BV5374" i="10"/>
  <c r="BV5382" i="10"/>
  <c r="BU5564" i="10"/>
  <c r="BV5564" i="10"/>
  <c r="BU5623" i="10"/>
  <c r="BU5971" i="10"/>
  <c r="BU5995" i="10"/>
  <c r="BU6039" i="10"/>
  <c r="BV6039" i="10"/>
  <c r="BU6058" i="10"/>
  <c r="BU6162" i="10"/>
  <c r="BV6171" i="10"/>
  <c r="BU6205" i="10"/>
  <c r="BU6214" i="10"/>
  <c r="BV6249" i="10"/>
  <c r="BU6258" i="10"/>
  <c r="BV6267" i="10"/>
  <c r="BU6285" i="10"/>
  <c r="BU6345" i="10"/>
  <c r="BU6378" i="10"/>
  <c r="BU6449" i="10"/>
  <c r="BU6459" i="10"/>
  <c r="BV6573" i="10"/>
  <c r="BU6581" i="10"/>
  <c r="BV6581" i="10"/>
  <c r="BV6637" i="10"/>
  <c r="BU6646" i="10"/>
  <c r="BU6662" i="10"/>
  <c r="BV6937" i="10"/>
  <c r="BU6946" i="10"/>
  <c r="BV7018" i="10"/>
  <c r="BU7064" i="10"/>
  <c r="BV7914" i="10"/>
  <c r="BU7914" i="10"/>
  <c r="BU4875" i="10"/>
  <c r="BU4913" i="10"/>
  <c r="BU4943" i="10"/>
  <c r="BV4943" i="10"/>
  <c r="BU4977" i="10"/>
  <c r="BU5007" i="10"/>
  <c r="BU5032" i="10"/>
  <c r="BV5039" i="10"/>
  <c r="BU5078" i="10"/>
  <c r="BV5086" i="10"/>
  <c r="BV5145" i="10"/>
  <c r="BV5161" i="10"/>
  <c r="BV5186" i="10"/>
  <c r="BV5201" i="10"/>
  <c r="BU5276" i="10"/>
  <c r="BU5308" i="10"/>
  <c r="BU5739" i="10"/>
  <c r="BU5920" i="10"/>
  <c r="BU5962" i="10"/>
  <c r="BU5980" i="10"/>
  <c r="BU6049" i="10"/>
  <c r="BU6117" i="10"/>
  <c r="BV6276" i="10"/>
  <c r="BU6388" i="10"/>
  <c r="BV6388" i="10"/>
  <c r="BU6638" i="10"/>
  <c r="BU6655" i="10"/>
  <c r="BU7396" i="10"/>
  <c r="BU7422" i="10"/>
  <c r="BV7422" i="10"/>
  <c r="BU8419" i="10"/>
  <c r="BV8428" i="10"/>
  <c r="BU5494" i="10"/>
  <c r="BU5573" i="10"/>
  <c r="BU5590" i="10"/>
  <c r="BV5598" i="10"/>
  <c r="BU5606" i="10"/>
  <c r="BV5633" i="10"/>
  <c r="BU5804" i="10"/>
  <c r="BV5804" i="10"/>
  <c r="BV6004" i="10"/>
  <c r="BU6004" i="10"/>
  <c r="BV6892" i="10"/>
  <c r="BU8328" i="10"/>
  <c r="BV8328" i="10"/>
  <c r="BV3393" i="10"/>
  <c r="BV3422" i="10"/>
  <c r="BU3509" i="10"/>
  <c r="BU3523" i="10"/>
  <c r="BV3551" i="10"/>
  <c r="BU3612" i="10"/>
  <c r="BV3698" i="10"/>
  <c r="BU3713" i="10"/>
  <c r="BU3736" i="10"/>
  <c r="BU3743" i="10"/>
  <c r="BV3797" i="10"/>
  <c r="BV3812" i="10"/>
  <c r="BV3833" i="10"/>
  <c r="BV3895" i="10"/>
  <c r="BV3902" i="10"/>
  <c r="BU3935" i="10"/>
  <c r="BV3948" i="10"/>
  <c r="BV3956" i="10"/>
  <c r="BU3985" i="10"/>
  <c r="BU4016" i="10"/>
  <c r="BU4024" i="10"/>
  <c r="BV4079" i="10"/>
  <c r="BV4086" i="10"/>
  <c r="BU4095" i="10"/>
  <c r="BU4134" i="10"/>
  <c r="BV4142" i="10"/>
  <c r="BU4150" i="10"/>
  <c r="BV4183" i="10"/>
  <c r="BU4199" i="10"/>
  <c r="BV4199" i="10"/>
  <c r="BV4217" i="10"/>
  <c r="BV4233" i="10"/>
  <c r="BV4312" i="10"/>
  <c r="BV4335" i="10"/>
  <c r="BU4351" i="10"/>
  <c r="BU4360" i="10"/>
  <c r="BU4408" i="10"/>
  <c r="BV4424" i="10"/>
  <c r="BU4505" i="10"/>
  <c r="BU4513" i="10"/>
  <c r="BV4543" i="10"/>
  <c r="BV4628" i="10"/>
  <c r="BU4659" i="10"/>
  <c r="BV4769" i="10"/>
  <c r="BV4792" i="10"/>
  <c r="BV4814" i="10"/>
  <c r="BU4830" i="10"/>
  <c r="BU4838" i="10"/>
  <c r="BV4861" i="10"/>
  <c r="BV4944" i="10"/>
  <c r="BU5048" i="10"/>
  <c r="BU5094" i="10"/>
  <c r="BV5116" i="10"/>
  <c r="BU5277" i="10"/>
  <c r="BV5294" i="10"/>
  <c r="BU5408" i="10"/>
  <c r="BU5422" i="10"/>
  <c r="BU5431" i="10"/>
  <c r="BV5439" i="10"/>
  <c r="BV5471" i="10"/>
  <c r="BU5486" i="10"/>
  <c r="BV5534" i="10"/>
  <c r="BU5556" i="10"/>
  <c r="BV5565" i="10"/>
  <c r="BV5573" i="10"/>
  <c r="BV5581" i="10"/>
  <c r="BU5634" i="10"/>
  <c r="BV5650" i="10"/>
  <c r="BV5658" i="10"/>
  <c r="BU5666" i="10"/>
  <c r="BU5770" i="10"/>
  <c r="BU5789" i="10"/>
  <c r="BU5896" i="10"/>
  <c r="BV5954" i="10"/>
  <c r="BV5963" i="10"/>
  <c r="BV6031" i="10"/>
  <c r="BU6041" i="10"/>
  <c r="BU6050" i="10"/>
  <c r="BV6050" i="10"/>
  <c r="BV6092" i="10"/>
  <c r="BU6118" i="10"/>
  <c r="BU6172" i="10"/>
  <c r="BV6268" i="10"/>
  <c r="BU6322" i="10"/>
  <c r="BU6330" i="10"/>
  <c r="BU6530" i="10"/>
  <c r="BV6611" i="10"/>
  <c r="BV6620" i="10"/>
  <c r="BU6639" i="10"/>
  <c r="BV6857" i="10"/>
  <c r="BU6867" i="10"/>
  <c r="BU6902" i="10"/>
  <c r="BV6930" i="10"/>
  <c r="BU6938" i="10"/>
  <c r="BV6947" i="10"/>
  <c r="BU6975" i="10"/>
  <c r="BU7306" i="10"/>
  <c r="BU7334" i="10"/>
  <c r="BV7362" i="10"/>
  <c r="BV7834" i="10"/>
  <c r="BV7933" i="10"/>
  <c r="BU3826" i="10"/>
  <c r="BV3826" i="10"/>
  <c r="BU4899" i="10"/>
  <c r="BV4899" i="10"/>
  <c r="BU5087" i="10"/>
  <c r="BV5335" i="10"/>
  <c r="BV5746" i="10"/>
  <c r="BV6163" i="10"/>
  <c r="BV6180" i="10"/>
  <c r="BV6286" i="10"/>
  <c r="BV6796" i="10"/>
  <c r="BV8320" i="10"/>
  <c r="BU8320" i="10"/>
  <c r="BV2814" i="10"/>
  <c r="BU2836" i="10"/>
  <c r="BV2881" i="10"/>
  <c r="BU2904" i="10"/>
  <c r="BU2920" i="10"/>
  <c r="BV2963" i="10"/>
  <c r="BV2970" i="10"/>
  <c r="BV2985" i="10"/>
  <c r="BV3054" i="10"/>
  <c r="BV3063" i="10"/>
  <c r="BV3098" i="10"/>
  <c r="BV3119" i="10"/>
  <c r="BU3156" i="10"/>
  <c r="BU3215" i="10"/>
  <c r="BV3229" i="10"/>
  <c r="BU3244" i="10"/>
  <c r="BV3259" i="10"/>
  <c r="BU3267" i="10"/>
  <c r="BV3282" i="10"/>
  <c r="BU3336" i="10"/>
  <c r="BU3364" i="10"/>
  <c r="BU3408" i="10"/>
  <c r="BV3416" i="10"/>
  <c r="BU3454" i="10"/>
  <c r="BU3462" i="10"/>
  <c r="BV3469" i="10"/>
  <c r="BU3510" i="10"/>
  <c r="BV3517" i="10"/>
  <c r="BV3531" i="10"/>
  <c r="BV3552" i="10"/>
  <c r="BV3604" i="10"/>
  <c r="BV3621" i="10"/>
  <c r="BV3629" i="10"/>
  <c r="BU3674" i="10"/>
  <c r="BV3705" i="10"/>
  <c r="BU3728" i="10"/>
  <c r="BU3752" i="10"/>
  <c r="BV3776" i="10"/>
  <c r="BU3797" i="10"/>
  <c r="BU3805" i="10"/>
  <c r="BU3812" i="10"/>
  <c r="BV3819" i="10"/>
  <c r="BV3827" i="10"/>
  <c r="BU3849" i="10"/>
  <c r="BV3856" i="10"/>
  <c r="BU3902" i="10"/>
  <c r="BU3911" i="10"/>
  <c r="BU3919" i="10"/>
  <c r="BU3936" i="10"/>
  <c r="BV3972" i="10"/>
  <c r="BU4049" i="10"/>
  <c r="BV4072" i="10"/>
  <c r="BU4080" i="10"/>
  <c r="BU4104" i="10"/>
  <c r="BV4119" i="10"/>
  <c r="BV4126" i="10"/>
  <c r="BU4135" i="10"/>
  <c r="BU4142" i="10"/>
  <c r="BV4159" i="10"/>
  <c r="BU4200" i="10"/>
  <c r="BU4217" i="10"/>
  <c r="BV4234" i="10"/>
  <c r="BV4242" i="10"/>
  <c r="BV4257" i="10"/>
  <c r="BU4257" i="10"/>
  <c r="BU4312" i="10"/>
  <c r="BV4328" i="10"/>
  <c r="BV4369" i="10"/>
  <c r="BU4393" i="10"/>
  <c r="BU4409" i="10"/>
  <c r="BV4416" i="10"/>
  <c r="BU4465" i="10"/>
  <c r="BV4529" i="10"/>
  <c r="BU4536" i="10"/>
  <c r="BV4536" i="10"/>
  <c r="BU4584" i="10"/>
  <c r="BV4608" i="10"/>
  <c r="BU4615" i="10"/>
  <c r="BV4668" i="10"/>
  <c r="BV4707" i="10"/>
  <c r="BV4730" i="10"/>
  <c r="BV4754" i="10"/>
  <c r="BV4770" i="10"/>
  <c r="BV4815" i="10"/>
  <c r="BU4884" i="10"/>
  <c r="BV4892" i="10"/>
  <c r="BV4961" i="10"/>
  <c r="BV5024" i="10"/>
  <c r="BV5041" i="10"/>
  <c r="BV5063" i="10"/>
  <c r="BU5095" i="10"/>
  <c r="BV5117" i="10"/>
  <c r="BV5132" i="10"/>
  <c r="BV5140" i="10"/>
  <c r="BU5180" i="10"/>
  <c r="BV5203" i="10"/>
  <c r="BV5234" i="10"/>
  <c r="BV5286" i="10"/>
  <c r="BV5295" i="10"/>
  <c r="BU5302" i="10"/>
  <c r="BU5360" i="10"/>
  <c r="BU5376" i="10"/>
  <c r="BV5384" i="10"/>
  <c r="BV5456" i="10"/>
  <c r="BU5520" i="10"/>
  <c r="BV5543" i="10"/>
  <c r="BV5550" i="10"/>
  <c r="BV5566" i="10"/>
  <c r="BV5574" i="10"/>
  <c r="BV5582" i="10"/>
  <c r="BU5599" i="10"/>
  <c r="BU5658" i="10"/>
  <c r="BV5675" i="10"/>
  <c r="BV5724" i="10"/>
  <c r="BU5747" i="10"/>
  <c r="BV5763" i="10"/>
  <c r="BU5771" i="10"/>
  <c r="BU5839" i="10"/>
  <c r="BV5855" i="10"/>
  <c r="BU5880" i="10"/>
  <c r="BV5889" i="10"/>
  <c r="BV5973" i="10"/>
  <c r="BU5973" i="10"/>
  <c r="BU6024" i="10"/>
  <c r="BU6137" i="10"/>
  <c r="BU6164" i="10"/>
  <c r="BU6181" i="10"/>
  <c r="BV6621" i="10"/>
  <c r="BV6709" i="10"/>
  <c r="BU6922" i="10"/>
  <c r="BV7233" i="10"/>
  <c r="BV7325" i="10"/>
  <c r="BV7354" i="10"/>
  <c r="BV7373" i="10"/>
  <c r="BU7630" i="10"/>
  <c r="BV7727" i="10"/>
  <c r="BU7727" i="10"/>
  <c r="BV7816" i="10"/>
  <c r="BV8412" i="10"/>
  <c r="BU4434" i="10"/>
  <c r="BV4457" i="10"/>
  <c r="BU4550" i="10"/>
  <c r="BU4639" i="10"/>
  <c r="BU4646" i="10"/>
  <c r="BV4694" i="10"/>
  <c r="BV4717" i="10"/>
  <c r="BV4846" i="10"/>
  <c r="BU4854" i="10"/>
  <c r="BU4862" i="10"/>
  <c r="BV4891" i="10"/>
  <c r="BV4906" i="10"/>
  <c r="BV4951" i="10"/>
  <c r="BV4990" i="10"/>
  <c r="BV5037" i="10"/>
  <c r="BV5126" i="10"/>
  <c r="BU5134" i="10"/>
  <c r="BU5359" i="10"/>
  <c r="BU5367" i="10"/>
  <c r="BU5400" i="10"/>
  <c r="BU5454" i="10"/>
  <c r="BV5454" i="10"/>
  <c r="BV5478" i="10"/>
  <c r="BV5510" i="10"/>
  <c r="BU5518" i="10"/>
  <c r="BU5525" i="10"/>
  <c r="BU5595" i="10"/>
  <c r="BU5645" i="10"/>
  <c r="BV5716" i="10"/>
  <c r="BV5732" i="10"/>
  <c r="BU5762" i="10"/>
  <c r="BV5787" i="10"/>
  <c r="BU5811" i="10"/>
  <c r="BU5908" i="10"/>
  <c r="BV5931" i="10"/>
  <c r="BU5940" i="10"/>
  <c r="BU5947" i="10"/>
  <c r="BU5981" i="10"/>
  <c r="BU6080" i="10"/>
  <c r="BV6122" i="10"/>
  <c r="BV6139" i="10"/>
  <c r="BU6174" i="10"/>
  <c r="BV6174" i="10"/>
  <c r="BU6243" i="10"/>
  <c r="BV6252" i="10"/>
  <c r="BU6270" i="10"/>
  <c r="BU6323" i="10"/>
  <c r="BU6339" i="10"/>
  <c r="BV6355" i="10"/>
  <c r="BU6377" i="10"/>
  <c r="BV6386" i="10"/>
  <c r="BV6404" i="10"/>
  <c r="BU6404" i="10"/>
  <c r="BU6475" i="10"/>
  <c r="BU6509" i="10"/>
  <c r="BU6577" i="10"/>
  <c r="BU6613" i="10"/>
  <c r="BV6630" i="10"/>
  <c r="BU6630" i="10"/>
  <c r="BU6742" i="10"/>
  <c r="BV6751" i="10"/>
  <c r="BV6862" i="10"/>
  <c r="BV7028" i="10"/>
  <c r="BV7056" i="10"/>
  <c r="BV7290" i="10"/>
  <c r="BV7326" i="10"/>
  <c r="BU7345" i="10"/>
  <c r="BU7355" i="10"/>
  <c r="BV7478" i="10"/>
  <c r="BU7488" i="10"/>
  <c r="BV7572" i="10"/>
  <c r="BV7757" i="10"/>
  <c r="BU7766" i="10"/>
  <c r="BV7826" i="10"/>
  <c r="BV7835" i="10"/>
  <c r="BU8132" i="10"/>
  <c r="BV8132" i="10"/>
  <c r="BU8236" i="10"/>
  <c r="BV8446" i="10"/>
  <c r="BU6752" i="10"/>
  <c r="BU6940" i="10"/>
  <c r="BU7010" i="10"/>
  <c r="BU7188" i="10"/>
  <c r="BU7197" i="10"/>
  <c r="BV7205" i="10"/>
  <c r="BU7205" i="10"/>
  <c r="BU7222" i="10"/>
  <c r="BU7246" i="10"/>
  <c r="BU8218" i="10"/>
  <c r="BV8218" i="10"/>
  <c r="BU8858" i="10"/>
  <c r="BV8858" i="10"/>
  <c r="BV9212" i="10"/>
  <c r="BU9212" i="10"/>
  <c r="BU6734" i="10"/>
  <c r="BU6827" i="10"/>
  <c r="BU7002" i="10"/>
  <c r="BV7230" i="10"/>
  <c r="BU7272" i="10"/>
  <c r="BV8859" i="10"/>
  <c r="BU8859" i="10"/>
  <c r="BV9359" i="10"/>
  <c r="BU9359" i="10"/>
  <c r="BV6958" i="10"/>
  <c r="BU6958" i="10"/>
  <c r="BV7309" i="10"/>
  <c r="BV7346" i="10"/>
  <c r="BU7444" i="10"/>
  <c r="BV7536" i="10"/>
  <c r="BV7758" i="10"/>
  <c r="BU7802" i="10"/>
  <c r="BU8210" i="10"/>
  <c r="BV8219" i="10"/>
  <c r="BU8219" i="10"/>
  <c r="BV8264" i="10"/>
  <c r="BU8264" i="10"/>
  <c r="BV8317" i="10"/>
  <c r="BV8335" i="10"/>
  <c r="BV8344" i="10"/>
  <c r="BV9178" i="10"/>
  <c r="BV9195" i="10"/>
  <c r="BV9204" i="10"/>
  <c r="BU9204" i="10"/>
  <c r="BV6605" i="10"/>
  <c r="BV6744" i="10"/>
  <c r="BU6744" i="10"/>
  <c r="BV6810" i="10"/>
  <c r="BU6889" i="10"/>
  <c r="BV6932" i="10"/>
  <c r="BU6941" i="10"/>
  <c r="BV6941" i="10"/>
  <c r="BV7180" i="10"/>
  <c r="BV7198" i="10"/>
  <c r="BU7230" i="10"/>
  <c r="BV7282" i="10"/>
  <c r="BV7328" i="10"/>
  <c r="BV7444" i="10"/>
  <c r="BV7480" i="10"/>
  <c r="BV7520" i="10"/>
  <c r="BU7557" i="10"/>
  <c r="BV7557" i="10"/>
  <c r="BU7688" i="10"/>
  <c r="BV8202" i="10"/>
  <c r="BV8309" i="10"/>
  <c r="BV8405" i="10"/>
  <c r="BV9170" i="10"/>
  <c r="BV5654" i="10"/>
  <c r="BV5678" i="10"/>
  <c r="BV5710" i="10"/>
  <c r="BV5755" i="10"/>
  <c r="BU5781" i="10"/>
  <c r="BU5813" i="10"/>
  <c r="BV5821" i="10"/>
  <c r="BV5844" i="10"/>
  <c r="BU5918" i="10"/>
  <c r="BU5925" i="10"/>
  <c r="BV5974" i="10"/>
  <c r="BU6033" i="10"/>
  <c r="BV6106" i="10"/>
  <c r="BV6115" i="10"/>
  <c r="BV6141" i="10"/>
  <c r="BU6141" i="10"/>
  <c r="BV6210" i="10"/>
  <c r="BV6299" i="10"/>
  <c r="BV6341" i="10"/>
  <c r="BV6364" i="10"/>
  <c r="BU6450" i="10"/>
  <c r="BU6477" i="10"/>
  <c r="BV6485" i="10"/>
  <c r="BV6494" i="10"/>
  <c r="BU6537" i="10"/>
  <c r="BU6588" i="10"/>
  <c r="BV6701" i="10"/>
  <c r="BU6787" i="10"/>
  <c r="BU6882" i="10"/>
  <c r="BV6908" i="10"/>
  <c r="BV7003" i="10"/>
  <c r="BU7012" i="10"/>
  <c r="BV7030" i="10"/>
  <c r="BV7118" i="10"/>
  <c r="BV7126" i="10"/>
  <c r="BU7172" i="10"/>
  <c r="BV7189" i="10"/>
  <c r="BU7206" i="10"/>
  <c r="BU7215" i="10"/>
  <c r="BU7231" i="10"/>
  <c r="BV7239" i="10"/>
  <c r="BU7256" i="10"/>
  <c r="BU7264" i="10"/>
  <c r="BV7435" i="10"/>
  <c r="BU7445" i="10"/>
  <c r="BV7637" i="10"/>
  <c r="BU7663" i="10"/>
  <c r="BV7663" i="10"/>
  <c r="BV7688" i="10"/>
  <c r="BV7750" i="10"/>
  <c r="BU7759" i="10"/>
  <c r="BV7759" i="10"/>
  <c r="BU8159" i="10"/>
  <c r="BV8301" i="10"/>
  <c r="BV8318" i="10"/>
  <c r="BV8381" i="10"/>
  <c r="BV8967" i="10"/>
  <c r="BV9153" i="10"/>
  <c r="BV9162" i="10"/>
  <c r="BV5934" i="10"/>
  <c r="BU5934" i="10"/>
  <c r="BU6795" i="10"/>
  <c r="BV6829" i="10"/>
  <c r="BU6829" i="10"/>
  <c r="BV7031" i="10"/>
  <c r="BU7031" i="10"/>
  <c r="BV7109" i="10"/>
  <c r="BU7109" i="10"/>
  <c r="BU7462" i="10"/>
  <c r="BV7471" i="10"/>
  <c r="BU7513" i="10"/>
  <c r="BU8203" i="10"/>
  <c r="BV8203" i="10"/>
  <c r="BV3915" i="10"/>
  <c r="BU3988" i="10"/>
  <c r="BV4026" i="10"/>
  <c r="BU4034" i="10"/>
  <c r="BV4050" i="10"/>
  <c r="BU4058" i="10"/>
  <c r="BV4065" i="10"/>
  <c r="BU4074" i="10"/>
  <c r="BU4089" i="10"/>
  <c r="BU4143" i="10"/>
  <c r="BV4151" i="10"/>
  <c r="BV4287" i="10"/>
  <c r="BV4333" i="10"/>
  <c r="BV4341" i="10"/>
  <c r="BV4380" i="10"/>
  <c r="BU4388" i="10"/>
  <c r="BU4484" i="10"/>
  <c r="BV4507" i="10"/>
  <c r="BV4544" i="10"/>
  <c r="BV4553" i="10"/>
  <c r="BV4658" i="10"/>
  <c r="BV4674" i="10"/>
  <c r="BV4689" i="10"/>
  <c r="BV4712" i="10"/>
  <c r="BV4727" i="10"/>
  <c r="BU4743" i="10"/>
  <c r="BU4788" i="10"/>
  <c r="BV4803" i="10"/>
  <c r="BV4857" i="10"/>
  <c r="BV4931" i="10"/>
  <c r="BV4938" i="10"/>
  <c r="BV4946" i="10"/>
  <c r="BU5008" i="10"/>
  <c r="BV5016" i="10"/>
  <c r="BV5023" i="10"/>
  <c r="BU5040" i="10"/>
  <c r="BU5055" i="10"/>
  <c r="BU5093" i="10"/>
  <c r="BU5114" i="10"/>
  <c r="BU5160" i="10"/>
  <c r="BV5176" i="10"/>
  <c r="BU5231" i="10"/>
  <c r="BV5281" i="10"/>
  <c r="BU5290" i="10"/>
  <c r="BV5322" i="10"/>
  <c r="BV5345" i="10"/>
  <c r="BV5378" i="10"/>
  <c r="BU5394" i="10"/>
  <c r="BV5410" i="10"/>
  <c r="BU5417" i="10"/>
  <c r="BV5597" i="10"/>
  <c r="BU5640" i="10"/>
  <c r="BV5694" i="10"/>
  <c r="BV5702" i="10"/>
  <c r="BU5711" i="10"/>
  <c r="BU5742" i="10"/>
  <c r="BV5756" i="10"/>
  <c r="BU5821" i="10"/>
  <c r="BV5829" i="10"/>
  <c r="BU5870" i="10"/>
  <c r="BU5878" i="10"/>
  <c r="BU5902" i="10"/>
  <c r="BV5910" i="10"/>
  <c r="BV6008" i="10"/>
  <c r="BU6051" i="10"/>
  <c r="BU6125" i="10"/>
  <c r="BU6220" i="10"/>
  <c r="BU6237" i="10"/>
  <c r="BV6246" i="10"/>
  <c r="BU6246" i="10"/>
  <c r="BV6417" i="10"/>
  <c r="BU6478" i="10"/>
  <c r="BV6478" i="10"/>
  <c r="BV6521" i="10"/>
  <c r="BU6538" i="10"/>
  <c r="BV6547" i="10"/>
  <c r="BV6564" i="10"/>
  <c r="BU6651" i="10"/>
  <c r="BU6779" i="10"/>
  <c r="BV6874" i="10"/>
  <c r="BU6883" i="10"/>
  <c r="BU6926" i="10"/>
  <c r="BV6926" i="10"/>
  <c r="BV6979" i="10"/>
  <c r="BV7076" i="10"/>
  <c r="BV7136" i="10"/>
  <c r="BV7154" i="10"/>
  <c r="BV7181" i="10"/>
  <c r="BU7207" i="10"/>
  <c r="BU7402" i="10"/>
  <c r="BV7410" i="10"/>
  <c r="BU7472" i="10"/>
  <c r="BU7481" i="10"/>
  <c r="BV7481" i="10"/>
  <c r="BU7506" i="10"/>
  <c r="BV7620" i="10"/>
  <c r="BU7629" i="10"/>
  <c r="BU7647" i="10"/>
  <c r="BU7655" i="10"/>
  <c r="BU7673" i="10"/>
  <c r="BV7751" i="10"/>
  <c r="BU8062" i="10"/>
  <c r="BV8062" i="10"/>
  <c r="BV8108" i="10"/>
  <c r="BU8136" i="10"/>
  <c r="BV8167" i="10"/>
  <c r="BU8176" i="10"/>
  <c r="BV8293" i="10"/>
  <c r="BU3708" i="10"/>
  <c r="BV3751" i="10"/>
  <c r="BV3860" i="10"/>
  <c r="BV3883" i="10"/>
  <c r="BU3905" i="10"/>
  <c r="BU3913" i="10"/>
  <c r="BV3949" i="10"/>
  <c r="BU3971" i="10"/>
  <c r="BU3991" i="10"/>
  <c r="BV4007" i="10"/>
  <c r="BV4029" i="10"/>
  <c r="BU4053" i="10"/>
  <c r="BV4060" i="10"/>
  <c r="BV4076" i="10"/>
  <c r="BV4127" i="10"/>
  <c r="BV4149" i="10"/>
  <c r="BV4181" i="10"/>
  <c r="BV4228" i="10"/>
  <c r="BU4250" i="10"/>
  <c r="BU4371" i="10"/>
  <c r="BV4394" i="10"/>
  <c r="BV4402" i="10"/>
  <c r="BV4470" i="10"/>
  <c r="BV4495" i="10"/>
  <c r="BV4525" i="10"/>
  <c r="BU4583" i="10"/>
  <c r="BV4635" i="10"/>
  <c r="BV4679" i="10"/>
  <c r="BU4695" i="10"/>
  <c r="BV4739" i="10"/>
  <c r="BV4818" i="10"/>
  <c r="BV4825" i="10"/>
  <c r="BV4833" i="10"/>
  <c r="BV4841" i="10"/>
  <c r="BU4848" i="10"/>
  <c r="BV4876" i="10"/>
  <c r="BU4883" i="10"/>
  <c r="BV4904" i="10"/>
  <c r="BV4925" i="10"/>
  <c r="BU4984" i="10"/>
  <c r="BU5035" i="10"/>
  <c r="BU5079" i="10"/>
  <c r="BV5115" i="10"/>
  <c r="BU5182" i="10"/>
  <c r="BV5205" i="10"/>
  <c r="BU5261" i="10"/>
  <c r="BV5307" i="10"/>
  <c r="BV5332" i="10"/>
  <c r="BV5338" i="10"/>
  <c r="BU5347" i="10"/>
  <c r="BV5370" i="10"/>
  <c r="BV5401" i="10"/>
  <c r="BU5409" i="10"/>
  <c r="BV5493" i="10"/>
  <c r="BV5509" i="10"/>
  <c r="BV5517" i="10"/>
  <c r="BU5530" i="10"/>
  <c r="BV5538" i="10"/>
  <c r="BV5552" i="10"/>
  <c r="BU5559" i="10"/>
  <c r="BU5575" i="10"/>
  <c r="BU5614" i="10"/>
  <c r="BV5631" i="10"/>
  <c r="BV5674" i="10"/>
  <c r="BV5682" i="10"/>
  <c r="BV5689" i="10"/>
  <c r="BU5697" i="10"/>
  <c r="BV5704" i="10"/>
  <c r="BU5721" i="10"/>
  <c r="BV5835" i="10"/>
  <c r="BV5850" i="10"/>
  <c r="BU5897" i="10"/>
  <c r="BU6044" i="10"/>
  <c r="BU6052" i="10"/>
  <c r="BU6059" i="10"/>
  <c r="BV6150" i="10"/>
  <c r="BU6189" i="10"/>
  <c r="BV6287" i="10"/>
  <c r="BU6333" i="10"/>
  <c r="BU6342" i="10"/>
  <c r="BV6379" i="10"/>
  <c r="BV6413" i="10"/>
  <c r="BU6552" i="10"/>
  <c r="BU6590" i="10"/>
  <c r="BV6622" i="10"/>
  <c r="BU6663" i="10"/>
  <c r="BU6672" i="10"/>
  <c r="BU6681" i="10"/>
  <c r="BU6704" i="10"/>
  <c r="BU6712" i="10"/>
  <c r="BU6720" i="10"/>
  <c r="BV6720" i="10"/>
  <c r="BV6791" i="10"/>
  <c r="BV6853" i="10"/>
  <c r="BU6878" i="10"/>
  <c r="BU6894" i="10"/>
  <c r="BU6919" i="10"/>
  <c r="BU6942" i="10"/>
  <c r="BU6984" i="10"/>
  <c r="BV7015" i="10"/>
  <c r="BV7023" i="10"/>
  <c r="BU7057" i="10"/>
  <c r="BU7140" i="10"/>
  <c r="BU7148" i="10"/>
  <c r="BU7201" i="10"/>
  <c r="BV7241" i="10"/>
  <c r="BV7275" i="10"/>
  <c r="BV7311" i="10"/>
  <c r="BV7431" i="10"/>
  <c r="BU7431" i="10"/>
  <c r="BV7483" i="10"/>
  <c r="BU7685" i="10"/>
  <c r="BU7701" i="10"/>
  <c r="BU7718" i="10"/>
  <c r="BU7734" i="10"/>
  <c r="BU7891" i="10"/>
  <c r="BV7934" i="10"/>
  <c r="BV7953" i="10"/>
  <c r="BU8066" i="10"/>
  <c r="BV8075" i="10"/>
  <c r="BU8232" i="10"/>
  <c r="BU8312" i="10"/>
  <c r="BV8648" i="10"/>
  <c r="BV8826" i="10"/>
  <c r="BU9145" i="10"/>
  <c r="BV9154" i="10"/>
  <c r="BV9367" i="10"/>
  <c r="BV9633" i="10"/>
  <c r="BU9633" i="10"/>
  <c r="BV9662" i="10"/>
  <c r="BU9805" i="10"/>
  <c r="BV9805" i="10"/>
  <c r="BU6429" i="10"/>
  <c r="BV6429" i="10"/>
  <c r="BU7123" i="10"/>
  <c r="BV7432" i="10"/>
  <c r="BU7450" i="10"/>
  <c r="BU7710" i="10"/>
  <c r="BU7760" i="10"/>
  <c r="BU8269" i="10"/>
  <c r="BU8577" i="10"/>
  <c r="BU8603" i="10"/>
  <c r="BV8603" i="10"/>
  <c r="BU8757" i="10"/>
  <c r="BU8766" i="10"/>
  <c r="BU8818" i="10"/>
  <c r="BU6096" i="10"/>
  <c r="BV6127" i="10"/>
  <c r="BV6151" i="10"/>
  <c r="BV6175" i="10"/>
  <c r="BU6304" i="10"/>
  <c r="BU6327" i="10"/>
  <c r="BV6380" i="10"/>
  <c r="BV6397" i="10"/>
  <c r="BU6453" i="10"/>
  <c r="BV6461" i="10"/>
  <c r="BV6519" i="10"/>
  <c r="BV6583" i="10"/>
  <c r="BU6598" i="10"/>
  <c r="BV6631" i="10"/>
  <c r="BV6648" i="10"/>
  <c r="BV6721" i="10"/>
  <c r="BV6753" i="10"/>
  <c r="BU6783" i="10"/>
  <c r="BU6846" i="10"/>
  <c r="BV6871" i="10"/>
  <c r="BU6887" i="10"/>
  <c r="BU6903" i="10"/>
  <c r="BV6967" i="10"/>
  <c r="BU7007" i="10"/>
  <c r="BU7040" i="10"/>
  <c r="BV7073" i="10"/>
  <c r="BV7616" i="10"/>
  <c r="BU7616" i="10"/>
  <c r="BV8774" i="10"/>
  <c r="BU8774" i="10"/>
  <c r="BV8827" i="10"/>
  <c r="BU8827" i="10"/>
  <c r="BV9068" i="10"/>
  <c r="BV9120" i="10"/>
  <c r="BU9138" i="10"/>
  <c r="BV9172" i="10"/>
  <c r="BU9180" i="10"/>
  <c r="BV9189" i="10"/>
  <c r="BU9307" i="10"/>
  <c r="BV5883" i="10"/>
  <c r="BV5928" i="10"/>
  <c r="BV5997" i="10"/>
  <c r="BV6159" i="10"/>
  <c r="BV6207" i="10"/>
  <c r="BV6231" i="10"/>
  <c r="BV6239" i="10"/>
  <c r="BV6350" i="10"/>
  <c r="BV6446" i="10"/>
  <c r="BV6470" i="10"/>
  <c r="BV6511" i="10"/>
  <c r="BV6544" i="10"/>
  <c r="BU6575" i="10"/>
  <c r="BU6584" i="10"/>
  <c r="BU6599" i="10"/>
  <c r="BV6640" i="10"/>
  <c r="BU6649" i="10"/>
  <c r="BU6657" i="10"/>
  <c r="BV6682" i="10"/>
  <c r="BV6737" i="10"/>
  <c r="BV6806" i="10"/>
  <c r="BU6814" i="10"/>
  <c r="BU6855" i="10"/>
  <c r="BU6879" i="10"/>
  <c r="BV6927" i="10"/>
  <c r="BV6943" i="10"/>
  <c r="BU6993" i="10"/>
  <c r="BU7016" i="10"/>
  <c r="BU7058" i="10"/>
  <c r="BV7058" i="10"/>
  <c r="BV7167" i="10"/>
  <c r="BU7177" i="10"/>
  <c r="BV7202" i="10"/>
  <c r="BU7268" i="10"/>
  <c r="BU7276" i="10"/>
  <c r="BV7285" i="10"/>
  <c r="BU7321" i="10"/>
  <c r="BV7390" i="10"/>
  <c r="BU7432" i="10"/>
  <c r="BV7558" i="10"/>
  <c r="BV7608" i="10"/>
  <c r="BU7608" i="10"/>
  <c r="BV7693" i="10"/>
  <c r="BV7728" i="10"/>
  <c r="BU7874" i="10"/>
  <c r="BU7918" i="10"/>
  <c r="BV8113" i="10"/>
  <c r="BU8113" i="10"/>
  <c r="BU8496" i="10"/>
  <c r="BV8568" i="10"/>
  <c r="BV8632" i="10"/>
  <c r="BU8730" i="10"/>
  <c r="BV8730" i="10"/>
  <c r="BU8748" i="10"/>
  <c r="BV9060" i="10"/>
  <c r="BV9138" i="10"/>
  <c r="BV9369" i="10"/>
  <c r="BU9369" i="10"/>
  <c r="BV5837" i="10"/>
  <c r="BV5852" i="10"/>
  <c r="BU5914" i="10"/>
  <c r="BV5959" i="10"/>
  <c r="BU6045" i="10"/>
  <c r="BU6053" i="10"/>
  <c r="BV6067" i="10"/>
  <c r="BV6217" i="10"/>
  <c r="BV6247" i="10"/>
  <c r="BV6264" i="10"/>
  <c r="BV6297" i="10"/>
  <c r="BV6312" i="10"/>
  <c r="BV6328" i="10"/>
  <c r="BU6423" i="10"/>
  <c r="BV6729" i="10"/>
  <c r="BU6729" i="10"/>
  <c r="BV6839" i="10"/>
  <c r="BU7074" i="10"/>
  <c r="BV7074" i="10"/>
  <c r="BV7211" i="10"/>
  <c r="BU7211" i="10"/>
  <c r="BV7348" i="10"/>
  <c r="BU7366" i="10"/>
  <c r="BV7383" i="10"/>
  <c r="BU7391" i="10"/>
  <c r="BU7399" i="10"/>
  <c r="BU7485" i="10"/>
  <c r="BU7549" i="10"/>
  <c r="BU7559" i="10"/>
  <c r="BU7600" i="10"/>
  <c r="BU7669" i="10"/>
  <c r="BU7720" i="10"/>
  <c r="BV7884" i="10"/>
  <c r="BV7909" i="10"/>
  <c r="BV7918" i="10"/>
  <c r="BV8033" i="10"/>
  <c r="BV8077" i="10"/>
  <c r="BU8077" i="10"/>
  <c r="BU8225" i="10"/>
  <c r="BU8470" i="10"/>
  <c r="BV8550" i="10"/>
  <c r="BV8578" i="10"/>
  <c r="BU8623" i="10"/>
  <c r="BU8749" i="10"/>
  <c r="BV8758" i="10"/>
  <c r="BV9034" i="10"/>
  <c r="BU9061" i="10"/>
  <c r="BU9352" i="10"/>
  <c r="BV5349" i="10"/>
  <c r="BV5403" i="10"/>
  <c r="BV5433" i="10"/>
  <c r="BV5448" i="10"/>
  <c r="BV5472" i="10"/>
  <c r="BV5511" i="10"/>
  <c r="BV5546" i="10"/>
  <c r="BV5569" i="10"/>
  <c r="BV5577" i="10"/>
  <c r="BU5616" i="10"/>
  <c r="BV5706" i="10"/>
  <c r="BV5783" i="10"/>
  <c r="BV5914" i="10"/>
  <c r="BV5998" i="10"/>
  <c r="BV6038" i="10"/>
  <c r="BV6083" i="10"/>
  <c r="BV6112" i="10"/>
  <c r="BV6143" i="10"/>
  <c r="BV6191" i="10"/>
  <c r="BV6225" i="10"/>
  <c r="BV6240" i="10"/>
  <c r="BV6256" i="10"/>
  <c r="BV6281" i="10"/>
  <c r="BU6367" i="10"/>
  <c r="BU6390" i="10"/>
  <c r="BV6454" i="10"/>
  <c r="BV6471" i="10"/>
  <c r="BV6488" i="10"/>
  <c r="BV6607" i="10"/>
  <c r="BU6616" i="10"/>
  <c r="BU6754" i="10"/>
  <c r="BV6800" i="10"/>
  <c r="BV6807" i="10"/>
  <c r="BV6928" i="10"/>
  <c r="BV6959" i="10"/>
  <c r="BV7008" i="10"/>
  <c r="BV7150" i="10"/>
  <c r="BV7186" i="10"/>
  <c r="BV7195" i="10"/>
  <c r="BV7919" i="10"/>
  <c r="BU7919" i="10"/>
  <c r="BU9283" i="10"/>
  <c r="BV9283" i="10"/>
  <c r="BU9361" i="10"/>
  <c r="BV9361" i="10"/>
  <c r="BV4643" i="10"/>
  <c r="BU4711" i="10"/>
  <c r="BV4718" i="10"/>
  <c r="BV4864" i="10"/>
  <c r="BV4871" i="10"/>
  <c r="BV4885" i="10"/>
  <c r="BV4920" i="10"/>
  <c r="BV4964" i="10"/>
  <c r="BV5000" i="10"/>
  <c r="BV5066" i="10"/>
  <c r="BV5081" i="10"/>
  <c r="BV5089" i="10"/>
  <c r="BV5139" i="10"/>
  <c r="BV5255" i="10"/>
  <c r="BV5318" i="10"/>
  <c r="BV5357" i="10"/>
  <c r="BV5411" i="10"/>
  <c r="BU5418" i="10"/>
  <c r="BV5487" i="10"/>
  <c r="BV5616" i="10"/>
  <c r="BV5647" i="10"/>
  <c r="BV5691" i="10"/>
  <c r="BV5715" i="10"/>
  <c r="BV5792" i="10"/>
  <c r="BU5806" i="10"/>
  <c r="BV5814" i="10"/>
  <c r="BV5899" i="10"/>
  <c r="BV5907" i="10"/>
  <c r="BV5960" i="10"/>
  <c r="BV5968" i="10"/>
  <c r="BV6006" i="10"/>
  <c r="BV6014" i="10"/>
  <c r="BV6068" i="10"/>
  <c r="BV6160" i="10"/>
  <c r="BU6289" i="10"/>
  <c r="BV6313" i="10"/>
  <c r="BV6382" i="10"/>
  <c r="BV6447" i="10"/>
  <c r="BV6592" i="10"/>
  <c r="BV6616" i="10"/>
  <c r="BV6625" i="10"/>
  <c r="BU6683" i="10"/>
  <c r="BV6690" i="10"/>
  <c r="BV6738" i="10"/>
  <c r="BV6840" i="10"/>
  <c r="BU6896" i="10"/>
  <c r="BU6904" i="10"/>
  <c r="BV7017" i="10"/>
  <c r="BV7050" i="10"/>
  <c r="BU7159" i="10"/>
  <c r="BV7261" i="10"/>
  <c r="BV7322" i="10"/>
  <c r="BV7469" i="10"/>
  <c r="BV7593" i="10"/>
  <c r="BV7703" i="10"/>
  <c r="BU7867" i="10"/>
  <c r="BV8025" i="10"/>
  <c r="BV8068" i="10"/>
  <c r="BV8190" i="10"/>
  <c r="BV8252" i="10"/>
  <c r="BU8443" i="10"/>
  <c r="BU8452" i="10"/>
  <c r="BU8488" i="10"/>
  <c r="BU8533" i="10"/>
  <c r="BV8560" i="10"/>
  <c r="BU8722" i="10"/>
  <c r="BV8722" i="10"/>
  <c r="BU8927" i="10"/>
  <c r="BV8927" i="10"/>
  <c r="BV9043" i="10"/>
  <c r="BU3679" i="10"/>
  <c r="BU3754" i="10"/>
  <c r="BU3798" i="10"/>
  <c r="BU3813" i="10"/>
  <c r="BU3848" i="10"/>
  <c r="BV3855" i="10"/>
  <c r="BV3893" i="10"/>
  <c r="BU3908" i="10"/>
  <c r="BV3916" i="10"/>
  <c r="BV3945" i="10"/>
  <c r="BV3952" i="10"/>
  <c r="BU3994" i="10"/>
  <c r="BU4010" i="10"/>
  <c r="BU4063" i="10"/>
  <c r="BU4093" i="10"/>
  <c r="BU4168" i="10"/>
  <c r="BV4184" i="10"/>
  <c r="BV4191" i="10"/>
  <c r="BV4223" i="10"/>
  <c r="BV4231" i="10"/>
  <c r="BV4253" i="10"/>
  <c r="BV4283" i="10"/>
  <c r="BV4314" i="10"/>
  <c r="BV4322" i="10"/>
  <c r="BV4404" i="10"/>
  <c r="BU4458" i="10"/>
  <c r="BV4473" i="10"/>
  <c r="BV4482" i="10"/>
  <c r="BV4520" i="10"/>
  <c r="BU4528" i="10"/>
  <c r="BU4549" i="10"/>
  <c r="BV4572" i="10"/>
  <c r="BV4601" i="10"/>
  <c r="BV4609" i="10"/>
  <c r="BU4675" i="10"/>
  <c r="BV4711" i="10"/>
  <c r="BU4725" i="10"/>
  <c r="BV4820" i="10"/>
  <c r="BV4836" i="10"/>
  <c r="BU4893" i="10"/>
  <c r="BU4965" i="10"/>
  <c r="BV4979" i="10"/>
  <c r="BU5015" i="10"/>
  <c r="BU5044" i="10"/>
  <c r="BV5059" i="10"/>
  <c r="BV5096" i="10"/>
  <c r="BV5124" i="10"/>
  <c r="BV5146" i="10"/>
  <c r="BU5154" i="10"/>
  <c r="BU5170" i="10"/>
  <c r="BU5177" i="10"/>
  <c r="BU5193" i="10"/>
  <c r="BU5223" i="10"/>
  <c r="BU5239" i="10"/>
  <c r="BV5279" i="10"/>
  <c r="BU5288" i="10"/>
  <c r="BU5310" i="10"/>
  <c r="BV5326" i="10"/>
  <c r="BU5396" i="10"/>
  <c r="BV5442" i="10"/>
  <c r="BV5449" i="10"/>
  <c r="BU5503" i="10"/>
  <c r="BV5512" i="10"/>
  <c r="BU5533" i="10"/>
  <c r="BV5570" i="10"/>
  <c r="BU5586" i="10"/>
  <c r="BU5594" i="10"/>
  <c r="BU5641" i="10"/>
  <c r="BV5669" i="10"/>
  <c r="BV5738" i="10"/>
  <c r="BV5768" i="10"/>
  <c r="BU5776" i="10"/>
  <c r="BU5800" i="10"/>
  <c r="BV5806" i="10"/>
  <c r="BU5823" i="10"/>
  <c r="BV5845" i="10"/>
  <c r="BV5900" i="10"/>
  <c r="BV5922" i="10"/>
  <c r="BV5937" i="10"/>
  <c r="BV5952" i="10"/>
  <c r="BU5961" i="10"/>
  <c r="BV5990" i="10"/>
  <c r="BV6046" i="10"/>
  <c r="BV6054" i="10"/>
  <c r="BV6075" i="10"/>
  <c r="BV6144" i="10"/>
  <c r="BU6153" i="10"/>
  <c r="BU6161" i="10"/>
  <c r="BV6218" i="10"/>
  <c r="BU6241" i="10"/>
  <c r="BV6248" i="10"/>
  <c r="BV6257" i="10"/>
  <c r="BV6282" i="10"/>
  <c r="BV6289" i="10"/>
  <c r="BV6298" i="10"/>
  <c r="BU6306" i="10"/>
  <c r="BU6336" i="10"/>
  <c r="BV6407" i="10"/>
  <c r="BV6416" i="10"/>
  <c r="BV6424" i="10"/>
  <c r="BV6431" i="10"/>
  <c r="BV6455" i="10"/>
  <c r="BV6489" i="10"/>
  <c r="BU6529" i="10"/>
  <c r="BU6546" i="10"/>
  <c r="BV6554" i="10"/>
  <c r="BU6576" i="10"/>
  <c r="BV6600" i="10"/>
  <c r="BV6633" i="10"/>
  <c r="BV6675" i="10"/>
  <c r="BV6691" i="10"/>
  <c r="BU6691" i="10"/>
  <c r="BU6747" i="10"/>
  <c r="BU6755" i="10"/>
  <c r="BV6763" i="10"/>
  <c r="BV6785" i="10"/>
  <c r="BU6841" i="10"/>
  <c r="BV6921" i="10"/>
  <c r="BV6978" i="10"/>
  <c r="BV7075" i="10"/>
  <c r="BU7134" i="10"/>
  <c r="BU7142" i="10"/>
  <c r="BU7160" i="10"/>
  <c r="BV7236" i="10"/>
  <c r="BV7244" i="10"/>
  <c r="BU7269" i="10"/>
  <c r="BU7287" i="10"/>
  <c r="BV7296" i="10"/>
  <c r="BV7305" i="10"/>
  <c r="BU7305" i="10"/>
  <c r="BU7323" i="10"/>
  <c r="BV7358" i="10"/>
  <c r="BV7367" i="10"/>
  <c r="BV7477" i="10"/>
  <c r="BV7486" i="10"/>
  <c r="BV7502" i="10"/>
  <c r="BU7509" i="10"/>
  <c r="BU7551" i="10"/>
  <c r="BV7560" i="10"/>
  <c r="BV7636" i="10"/>
  <c r="BV7645" i="10"/>
  <c r="BV7654" i="10"/>
  <c r="BV7662" i="10"/>
  <c r="BV7687" i="10"/>
  <c r="BU7704" i="10"/>
  <c r="BV7832" i="10"/>
  <c r="BV7867" i="10"/>
  <c r="BU7965" i="10"/>
  <c r="BU8035" i="10"/>
  <c r="BU8069" i="10"/>
  <c r="BU8191" i="10"/>
  <c r="BV8191" i="10"/>
  <c r="BU8209" i="10"/>
  <c r="BU8444" i="10"/>
  <c r="BU8713" i="10"/>
  <c r="BU9044" i="10"/>
  <c r="BV9097" i="10"/>
  <c r="BV5780" i="10"/>
  <c r="BV5788" i="10"/>
  <c r="BV5825" i="10"/>
  <c r="BU5833" i="10"/>
  <c r="BU5841" i="10"/>
  <c r="BV5848" i="10"/>
  <c r="BU5862" i="10"/>
  <c r="BV5879" i="10"/>
  <c r="BV5930" i="10"/>
  <c r="BV5938" i="10"/>
  <c r="BV5991" i="10"/>
  <c r="BV6029" i="10"/>
  <c r="BV6037" i="10"/>
  <c r="BV6081" i="10"/>
  <c r="BV6119" i="10"/>
  <c r="BV6149" i="10"/>
  <c r="BU6157" i="10"/>
  <c r="BV6165" i="10"/>
  <c r="BV6212" i="10"/>
  <c r="BU6236" i="10"/>
  <c r="BV6259" i="10"/>
  <c r="BV6414" i="10"/>
  <c r="BV6467" i="10"/>
  <c r="BU6484" i="10"/>
  <c r="BV6523" i="10"/>
  <c r="BV6548" i="10"/>
  <c r="BU6587" i="10"/>
  <c r="BV6617" i="10"/>
  <c r="BU6689" i="10"/>
  <c r="BV6697" i="10"/>
  <c r="BV6780" i="10"/>
  <c r="BU6802" i="10"/>
  <c r="BU6825" i="10"/>
  <c r="BU6842" i="10"/>
  <c r="BU6858" i="10"/>
  <c r="BV6865" i="10"/>
  <c r="BU6912" i="10"/>
  <c r="BV6949" i="10"/>
  <c r="BV6957" i="10"/>
  <c r="BU6965" i="10"/>
  <c r="BU6974" i="10"/>
  <c r="BU7004" i="10"/>
  <c r="BV7060" i="10"/>
  <c r="BV7175" i="10"/>
  <c r="BV7193" i="10"/>
  <c r="BV7209" i="10"/>
  <c r="BU7257" i="10"/>
  <c r="BV7307" i="10"/>
  <c r="BV7315" i="10"/>
  <c r="BU7350" i="10"/>
  <c r="BV7440" i="10"/>
  <c r="BV7473" i="10"/>
  <c r="BU7498" i="10"/>
  <c r="BU7505" i="10"/>
  <c r="BV7519" i="10"/>
  <c r="BV7576" i="10"/>
  <c r="BU7609" i="10"/>
  <c r="BV7625" i="10"/>
  <c r="BU7633" i="10"/>
  <c r="BV7641" i="10"/>
  <c r="BU7650" i="10"/>
  <c r="BU7681" i="10"/>
  <c r="BV7713" i="10"/>
  <c r="BU7721" i="10"/>
  <c r="BU7803" i="10"/>
  <c r="BV7810" i="10"/>
  <c r="BV7818" i="10"/>
  <c r="BV7827" i="10"/>
  <c r="BU7911" i="10"/>
  <c r="BV7927" i="10"/>
  <c r="BV7936" i="10"/>
  <c r="BV7995" i="10"/>
  <c r="BV8071" i="10"/>
  <c r="BV8121" i="10"/>
  <c r="BV8168" i="10"/>
  <c r="BU8229" i="10"/>
  <c r="BV8261" i="10"/>
  <c r="BV8270" i="10"/>
  <c r="BU8279" i="10"/>
  <c r="BU8287" i="10"/>
  <c r="BV8296" i="10"/>
  <c r="BU8365" i="10"/>
  <c r="BU8389" i="10"/>
  <c r="BU8414" i="10"/>
  <c r="BV8414" i="10"/>
  <c r="BV8466" i="10"/>
  <c r="BU8466" i="10"/>
  <c r="BV8474" i="10"/>
  <c r="BV8501" i="10"/>
  <c r="BV8528" i="10"/>
  <c r="BV8544" i="10"/>
  <c r="BU8678" i="10"/>
  <c r="BV8678" i="10"/>
  <c r="BV8795" i="10"/>
  <c r="BU8795" i="10"/>
  <c r="BV8889" i="10"/>
  <c r="BU8889" i="10"/>
  <c r="BU8923" i="10"/>
  <c r="BU8942" i="10"/>
  <c r="BU9011" i="10"/>
  <c r="BV9018" i="10"/>
  <c r="BV9053" i="10"/>
  <c r="BV9080" i="10"/>
  <c r="BU9080" i="10"/>
  <c r="BV9336" i="10"/>
  <c r="BU9354" i="10"/>
  <c r="BU9597" i="10"/>
  <c r="BU9788" i="10"/>
  <c r="BV8028" i="10"/>
  <c r="BU8028" i="10"/>
  <c r="BV8322" i="10"/>
  <c r="BU8322" i="10"/>
  <c r="BV9107" i="10"/>
  <c r="BU9107" i="10"/>
  <c r="BV9337" i="10"/>
  <c r="BU9337" i="10"/>
  <c r="BU9362" i="10"/>
  <c r="BV9362" i="10"/>
  <c r="BU9798" i="10"/>
  <c r="BU7674" i="10"/>
  <c r="BV7705" i="10"/>
  <c r="BV7714" i="10"/>
  <c r="BV7770" i="10"/>
  <c r="BV7779" i="10"/>
  <c r="BV7797" i="10"/>
  <c r="BU7888" i="10"/>
  <c r="BU7928" i="10"/>
  <c r="BV7928" i="10"/>
  <c r="BU8020" i="10"/>
  <c r="BV8122" i="10"/>
  <c r="BU8154" i="10"/>
  <c r="BV8177" i="10"/>
  <c r="BV8271" i="10"/>
  <c r="BV8398" i="10"/>
  <c r="BU8493" i="10"/>
  <c r="BV8628" i="10"/>
  <c r="BU8628" i="10"/>
  <c r="BV8662" i="10"/>
  <c r="BU8847" i="10"/>
  <c r="BV8855" i="10"/>
  <c r="BV8933" i="10"/>
  <c r="BU8951" i="10"/>
  <c r="BV8951" i="10"/>
  <c r="BV9004" i="10"/>
  <c r="BU9028" i="10"/>
  <c r="BU9226" i="10"/>
  <c r="BV9319" i="10"/>
  <c r="BV7585" i="10"/>
  <c r="BV7682" i="10"/>
  <c r="BV7788" i="10"/>
  <c r="BV7888" i="10"/>
  <c r="BV8013" i="10"/>
  <c r="BV8114" i="10"/>
  <c r="BU8130" i="10"/>
  <c r="BV8237" i="10"/>
  <c r="BU8246" i="10"/>
  <c r="BV8254" i="10"/>
  <c r="BV8262" i="10"/>
  <c r="BU8272" i="10"/>
  <c r="BU8349" i="10"/>
  <c r="BU8366" i="10"/>
  <c r="BV8366" i="10"/>
  <c r="BV8390" i="10"/>
  <c r="BU8399" i="10"/>
  <c r="BV8399" i="10"/>
  <c r="BV8742" i="10"/>
  <c r="BU8831" i="10"/>
  <c r="BU8863" i="10"/>
  <c r="BV8907" i="10"/>
  <c r="BV8943" i="10"/>
  <c r="BV8995" i="10"/>
  <c r="BU9020" i="10"/>
  <c r="BV9259" i="10"/>
  <c r="BU9259" i="10"/>
  <c r="BU9590" i="10"/>
  <c r="BV9590" i="10"/>
  <c r="BV9712" i="10"/>
  <c r="BU9712" i="10"/>
  <c r="BV9789" i="10"/>
  <c r="BU7698" i="10"/>
  <c r="BV7706" i="10"/>
  <c r="BU7762" i="10"/>
  <c r="BV7863" i="10"/>
  <c r="BU7897" i="10"/>
  <c r="BU7963" i="10"/>
  <c r="BV7971" i="10"/>
  <c r="BU8358" i="10"/>
  <c r="BU8654" i="10"/>
  <c r="BU8840" i="10"/>
  <c r="BU9072" i="10"/>
  <c r="BV9072" i="10"/>
  <c r="BU9201" i="10"/>
  <c r="BU9236" i="10"/>
  <c r="BU9244" i="10"/>
  <c r="BV9572" i="10"/>
  <c r="BV9581" i="10"/>
  <c r="BU9581" i="10"/>
  <c r="BU9713" i="10"/>
  <c r="BU9781" i="10"/>
  <c r="BV7242" i="10"/>
  <c r="BU7242" i="10"/>
  <c r="BV7250" i="10"/>
  <c r="BV7259" i="10"/>
  <c r="BV7384" i="10"/>
  <c r="BV7417" i="10"/>
  <c r="BV7529" i="10"/>
  <c r="BV7586" i="10"/>
  <c r="BV7595" i="10"/>
  <c r="BV7634" i="10"/>
  <c r="BV7652" i="10"/>
  <c r="BV7698" i="10"/>
  <c r="BV7723" i="10"/>
  <c r="BV7738" i="10"/>
  <c r="BV7780" i="10"/>
  <c r="BV7889" i="10"/>
  <c r="BV7897" i="10"/>
  <c r="BV7963" i="10"/>
  <c r="BV8006" i="10"/>
  <c r="BU8073" i="10"/>
  <c r="BV8131" i="10"/>
  <c r="BU8131" i="10"/>
  <c r="BU8155" i="10"/>
  <c r="BV8611" i="10"/>
  <c r="BU8611" i="10"/>
  <c r="BU9021" i="10"/>
  <c r="BV9021" i="10"/>
  <c r="BV6668" i="10"/>
  <c r="BV6745" i="10"/>
  <c r="BV6768" i="10"/>
  <c r="BV6804" i="10"/>
  <c r="BV6819" i="10"/>
  <c r="BV6875" i="10"/>
  <c r="BV6898" i="10"/>
  <c r="BV6906" i="10"/>
  <c r="BV6991" i="10"/>
  <c r="BV7037" i="10"/>
  <c r="BV7045" i="10"/>
  <c r="BV7152" i="10"/>
  <c r="BV7169" i="10"/>
  <c r="BV7219" i="10"/>
  <c r="BV7546" i="10"/>
  <c r="BV7691" i="10"/>
  <c r="BU7755" i="10"/>
  <c r="BU7763" i="10"/>
  <c r="BV7873" i="10"/>
  <c r="BV7905" i="10"/>
  <c r="BU7948" i="10"/>
  <c r="BV8091" i="10"/>
  <c r="BV8255" i="10"/>
  <c r="BU8263" i="10"/>
  <c r="BV8263" i="10"/>
  <c r="BV8342" i="10"/>
  <c r="BV8375" i="10"/>
  <c r="BV8504" i="10"/>
  <c r="BV8857" i="10"/>
  <c r="BV8864" i="10"/>
  <c r="BV8872" i="10"/>
  <c r="BV8900" i="10"/>
  <c r="BV8925" i="10"/>
  <c r="BV8935" i="10"/>
  <c r="BV8979" i="10"/>
  <c r="BU8988" i="10"/>
  <c r="BV9065" i="10"/>
  <c r="BU9065" i="10"/>
  <c r="BV9442" i="10"/>
  <c r="BV9493" i="10"/>
  <c r="BV9521" i="10"/>
  <c r="BV9704" i="10"/>
  <c r="BU5468" i="10"/>
  <c r="BV5482" i="10"/>
  <c r="BV5498" i="10"/>
  <c r="BV5514" i="10"/>
  <c r="BV5542" i="10"/>
  <c r="BU5618" i="10"/>
  <c r="BU5627" i="10"/>
  <c r="BV5649" i="10"/>
  <c r="BV5662" i="10"/>
  <c r="BV5685" i="10"/>
  <c r="BV5692" i="10"/>
  <c r="BU5708" i="10"/>
  <c r="BU5731" i="10"/>
  <c r="BV5774" i="10"/>
  <c r="BV5791" i="10"/>
  <c r="BV5798" i="10"/>
  <c r="BU5805" i="10"/>
  <c r="BV5812" i="10"/>
  <c r="BV5843" i="10"/>
  <c r="BU5851" i="10"/>
  <c r="BU5858" i="10"/>
  <c r="BU5882" i="10"/>
  <c r="BV5904" i="10"/>
  <c r="BV5933" i="10"/>
  <c r="BU5965" i="10"/>
  <c r="BV5994" i="10"/>
  <c r="BU6084" i="10"/>
  <c r="BU6091" i="10"/>
  <c r="BU6105" i="10"/>
  <c r="BV6113" i="10"/>
  <c r="BU6129" i="10"/>
  <c r="BV6167" i="10"/>
  <c r="BU6224" i="10"/>
  <c r="BV6254" i="10"/>
  <c r="BV6278" i="10"/>
  <c r="BU6302" i="10"/>
  <c r="BU6392" i="10"/>
  <c r="BU6401" i="10"/>
  <c r="BV6408" i="10"/>
  <c r="BV6439" i="10"/>
  <c r="BV6462" i="10"/>
  <c r="BU6479" i="10"/>
  <c r="BU6543" i="10"/>
  <c r="BU6559" i="10"/>
  <c r="BU6589" i="10"/>
  <c r="BU6612" i="10"/>
  <c r="BV6645" i="10"/>
  <c r="BU6677" i="10"/>
  <c r="BU6692" i="10"/>
  <c r="BU6700" i="10"/>
  <c r="BV6723" i="10"/>
  <c r="BU6730" i="10"/>
  <c r="BV6761" i="10"/>
  <c r="BV6797" i="10"/>
  <c r="BU6805" i="10"/>
  <c r="BV6812" i="10"/>
  <c r="BU6820" i="10"/>
  <c r="BU6868" i="10"/>
  <c r="BU6884" i="10"/>
  <c r="BV6929" i="10"/>
  <c r="BU6968" i="10"/>
  <c r="BU7063" i="10"/>
  <c r="BV7085" i="10"/>
  <c r="BU7153" i="10"/>
  <c r="BV7267" i="10"/>
  <c r="BU7426" i="10"/>
  <c r="BU7468" i="10"/>
  <c r="BV7476" i="10"/>
  <c r="BV7484" i="10"/>
  <c r="BU7501" i="10"/>
  <c r="BV7514" i="10"/>
  <c r="BV7579" i="10"/>
  <c r="BU7611" i="10"/>
  <c r="BV7619" i="10"/>
  <c r="BV7644" i="10"/>
  <c r="BV7653" i="10"/>
  <c r="BV7668" i="10"/>
  <c r="BU7684" i="10"/>
  <c r="BU7764" i="10"/>
  <c r="BV7781" i="10"/>
  <c r="BV7890" i="10"/>
  <c r="BV7898" i="10"/>
  <c r="BV7948" i="10"/>
  <c r="BU7957" i="10"/>
  <c r="BU7964" i="10"/>
  <c r="BV7981" i="10"/>
  <c r="BU7999" i="10"/>
  <c r="BV8083" i="10"/>
  <c r="BV8116" i="10"/>
  <c r="BU8239" i="10"/>
  <c r="BV8333" i="10"/>
  <c r="BV8368" i="10"/>
  <c r="BU8460" i="10"/>
  <c r="BV8655" i="10"/>
  <c r="BV8682" i="10"/>
  <c r="BU8682" i="10"/>
  <c r="BV8798" i="10"/>
  <c r="BU8841" i="10"/>
  <c r="BV8865" i="10"/>
  <c r="BU9161" i="10"/>
  <c r="BU9186" i="10"/>
  <c r="BV9202" i="10"/>
  <c r="BU9211" i="10"/>
  <c r="BV9399" i="10"/>
  <c r="BU9433" i="10"/>
  <c r="BU9477" i="10"/>
  <c r="BU9486" i="10"/>
  <c r="BV9494" i="10"/>
  <c r="BU9556" i="10"/>
  <c r="BV9724" i="10"/>
  <c r="BU9724" i="10"/>
  <c r="BV6291" i="10"/>
  <c r="BV6321" i="10"/>
  <c r="BV6334" i="10"/>
  <c r="BV6441" i="10"/>
  <c r="BV6495" i="10"/>
  <c r="BV6503" i="10"/>
  <c r="BV6525" i="10"/>
  <c r="BV6533" i="10"/>
  <c r="BV6594" i="10"/>
  <c r="BV6710" i="10"/>
  <c r="BV6718" i="10"/>
  <c r="BV6740" i="10"/>
  <c r="BV6770" i="10"/>
  <c r="BV6828" i="10"/>
  <c r="BV6844" i="10"/>
  <c r="BV7013" i="10"/>
  <c r="BV7082" i="10"/>
  <c r="BV7098" i="10"/>
  <c r="BV7161" i="10"/>
  <c r="BV7232" i="10"/>
  <c r="BV7255" i="10"/>
  <c r="BV7508" i="10"/>
  <c r="BV7555" i="10"/>
  <c r="BV7570" i="10"/>
  <c r="BU7639" i="10"/>
  <c r="BV7656" i="10"/>
  <c r="BV7836" i="10"/>
  <c r="BV7859" i="10"/>
  <c r="BV7876" i="10"/>
  <c r="BU7952" i="10"/>
  <c r="BV8054" i="10"/>
  <c r="BV8070" i="10"/>
  <c r="BV8288" i="10"/>
  <c r="BV8321" i="10"/>
  <c r="BU8353" i="10"/>
  <c r="BV8360" i="10"/>
  <c r="BV8369" i="10"/>
  <c r="BV8376" i="10"/>
  <c r="BV8545" i="10"/>
  <c r="BU8563" i="10"/>
  <c r="BV8572" i="10"/>
  <c r="BV8726" i="10"/>
  <c r="BV8767" i="10"/>
  <c r="BV8926" i="10"/>
  <c r="BU8997" i="10"/>
  <c r="BV9164" i="10"/>
  <c r="BV9311" i="10"/>
  <c r="BV9403" i="10"/>
  <c r="BV9620" i="10"/>
  <c r="BV9638" i="10"/>
  <c r="BV9657" i="10"/>
  <c r="BV9922" i="10"/>
  <c r="BV6057" i="10"/>
  <c r="BV6064" i="10"/>
  <c r="BV6078" i="10"/>
  <c r="BU6145" i="10"/>
  <c r="BU6245" i="10"/>
  <c r="BV6307" i="10"/>
  <c r="BV6314" i="10"/>
  <c r="BU6335" i="10"/>
  <c r="BV6366" i="10"/>
  <c r="BV6396" i="10"/>
  <c r="BV6420" i="10"/>
  <c r="BU6434" i="10"/>
  <c r="BU6472" i="10"/>
  <c r="BV6518" i="10"/>
  <c r="BV6550" i="10"/>
  <c r="BV6558" i="10"/>
  <c r="BU6595" i="10"/>
  <c r="BV6603" i="10"/>
  <c r="BV6703" i="10"/>
  <c r="BV6799" i="10"/>
  <c r="BV6866" i="10"/>
  <c r="BU6895" i="10"/>
  <c r="BU6910" i="10"/>
  <c r="BU6917" i="10"/>
  <c r="BV6985" i="10"/>
  <c r="BU6992" i="10"/>
  <c r="BU7006" i="10"/>
  <c r="BU7036" i="10"/>
  <c r="BU7061" i="10"/>
  <c r="BV7146" i="10"/>
  <c r="BV7218" i="10"/>
  <c r="BV7240" i="10"/>
  <c r="BU7248" i="10"/>
  <c r="BV7277" i="10"/>
  <c r="BU7303" i="10"/>
  <c r="BV7376" i="10"/>
  <c r="BU7389" i="10"/>
  <c r="BU7398" i="10"/>
  <c r="BV7406" i="10"/>
  <c r="BV7479" i="10"/>
  <c r="BU7556" i="10"/>
  <c r="BU7571" i="10"/>
  <c r="BV7584" i="10"/>
  <c r="BU7601" i="10"/>
  <c r="BU7632" i="10"/>
  <c r="BV7639" i="10"/>
  <c r="BV7648" i="10"/>
  <c r="BV7699" i="10"/>
  <c r="BU7736" i="10"/>
  <c r="BV7744" i="10"/>
  <c r="BV7782" i="10"/>
  <c r="BU7790" i="10"/>
  <c r="BV7804" i="10"/>
  <c r="BV7853" i="10"/>
  <c r="BU7860" i="10"/>
  <c r="BV7868" i="10"/>
  <c r="BU7921" i="10"/>
  <c r="BV7952" i="10"/>
  <c r="BV7959" i="10"/>
  <c r="BV7968" i="10"/>
  <c r="BV7992" i="10"/>
  <c r="BV8094" i="10"/>
  <c r="BV8156" i="10"/>
  <c r="BV8162" i="10"/>
  <c r="BV8194" i="10"/>
  <c r="BU8204" i="10"/>
  <c r="BV8280" i="10"/>
  <c r="BU8306" i="10"/>
  <c r="BV8353" i="10"/>
  <c r="BU8377" i="10"/>
  <c r="BU8400" i="10"/>
  <c r="BV8408" i="10"/>
  <c r="BU8507" i="10"/>
  <c r="BV8529" i="10"/>
  <c r="BV8546" i="10"/>
  <c r="BV8563" i="10"/>
  <c r="BU8718" i="10"/>
  <c r="BV8803" i="10"/>
  <c r="BV8810" i="10"/>
  <c r="BU8834" i="10"/>
  <c r="BU8884" i="10"/>
  <c r="BV8893" i="10"/>
  <c r="BV8997" i="10"/>
  <c r="BU9090" i="10"/>
  <c r="BU9271" i="10"/>
  <c r="BV9329" i="10"/>
  <c r="BU9329" i="10"/>
  <c r="BU9346" i="10"/>
  <c r="BU9355" i="10"/>
  <c r="BU9621" i="10"/>
  <c r="BU9630" i="10"/>
  <c r="BV9687" i="10"/>
  <c r="BV9772" i="10"/>
  <c r="BU9806" i="10"/>
  <c r="BV9976" i="10"/>
  <c r="BU9985" i="10"/>
  <c r="BV9985" i="10"/>
  <c r="BV7937" i="10"/>
  <c r="BU8078" i="10"/>
  <c r="BV8086" i="10"/>
  <c r="BU8178" i="10"/>
  <c r="BV8195" i="10"/>
  <c r="BV8212" i="10"/>
  <c r="BV8257" i="10"/>
  <c r="BV8329" i="10"/>
  <c r="BV8354" i="10"/>
  <c r="BU8393" i="10"/>
  <c r="BV8482" i="10"/>
  <c r="BV8515" i="10"/>
  <c r="BV8564" i="10"/>
  <c r="BV8658" i="10"/>
  <c r="BU8658" i="10"/>
  <c r="BU8710" i="10"/>
  <c r="BU8964" i="10"/>
  <c r="BV9640" i="10"/>
  <c r="BU9640" i="10"/>
  <c r="BV9678" i="10"/>
  <c r="BV9688" i="10"/>
  <c r="BU9756" i="10"/>
  <c r="BV9765" i="10"/>
  <c r="BV7791" i="10"/>
  <c r="BV7820" i="10"/>
  <c r="BU7838" i="10"/>
  <c r="BV7861" i="10"/>
  <c r="BV7869" i="10"/>
  <c r="BV7878" i="10"/>
  <c r="BU7893" i="10"/>
  <c r="BU7900" i="10"/>
  <c r="BV7907" i="10"/>
  <c r="BU7922" i="10"/>
  <c r="BU7993" i="10"/>
  <c r="BV8078" i="10"/>
  <c r="BV8095" i="10"/>
  <c r="BV8178" i="10"/>
  <c r="BV8307" i="10"/>
  <c r="BV8362" i="10"/>
  <c r="BV8378" i="10"/>
  <c r="BV8393" i="10"/>
  <c r="BV8401" i="10"/>
  <c r="BV8432" i="10"/>
  <c r="BV8499" i="10"/>
  <c r="BV8531" i="10"/>
  <c r="BU8617" i="10"/>
  <c r="BV8625" i="10"/>
  <c r="BU8728" i="10"/>
  <c r="BU8812" i="10"/>
  <c r="BU8938" i="10"/>
  <c r="BV8938" i="10"/>
  <c r="BU8956" i="10"/>
  <c r="BV8964" i="10"/>
  <c r="BU8999" i="10"/>
  <c r="BU9057" i="10"/>
  <c r="BU9232" i="10"/>
  <c r="BU9288" i="10"/>
  <c r="BU9339" i="10"/>
  <c r="BV9586" i="10"/>
  <c r="BU9586" i="10"/>
  <c r="BV7799" i="10"/>
  <c r="BV7838" i="10"/>
  <c r="BV7847" i="10"/>
  <c r="BU7886" i="10"/>
  <c r="BU7915" i="10"/>
  <c r="BU7961" i="10"/>
  <c r="BU8008" i="10"/>
  <c r="BU8031" i="10"/>
  <c r="BV8049" i="10"/>
  <c r="BU8064" i="10"/>
  <c r="BV8079" i="10"/>
  <c r="BU8079" i="10"/>
  <c r="BU8126" i="10"/>
  <c r="BU8134" i="10"/>
  <c r="BV8143" i="10"/>
  <c r="BU8151" i="10"/>
  <c r="BV8196" i="10"/>
  <c r="BV8227" i="10"/>
  <c r="BV8234" i="10"/>
  <c r="BV8274" i="10"/>
  <c r="BV8299" i="10"/>
  <c r="BV8315" i="10"/>
  <c r="BV8339" i="10"/>
  <c r="BU8371" i="10"/>
  <c r="BU8410" i="10"/>
  <c r="BV8425" i="10"/>
  <c r="BV8441" i="10"/>
  <c r="BV8450" i="10"/>
  <c r="BU8458" i="10"/>
  <c r="BU8556" i="10"/>
  <c r="BU8608" i="10"/>
  <c r="BU8686" i="10"/>
  <c r="BU8736" i="10"/>
  <c r="BU8886" i="10"/>
  <c r="BU9066" i="10"/>
  <c r="BU9132" i="10"/>
  <c r="BV9132" i="10"/>
  <c r="BU9224" i="10"/>
  <c r="BU9264" i="10"/>
  <c r="BU9561" i="10"/>
  <c r="BV9641" i="10"/>
  <c r="BU9641" i="10"/>
  <c r="BV7761" i="10"/>
  <c r="BV7768" i="10"/>
  <c r="BU9041" i="10"/>
  <c r="BU9074" i="10"/>
  <c r="BV9281" i="10"/>
  <c r="BV9289" i="10"/>
  <c r="BU9289" i="10"/>
  <c r="BU9467" i="10"/>
  <c r="BU9519" i="10"/>
  <c r="BU9595" i="10"/>
  <c r="BV9604" i="10"/>
  <c r="BU9670" i="10"/>
  <c r="BU9680" i="10"/>
  <c r="BV7157" i="10"/>
  <c r="BV7173" i="10"/>
  <c r="BV7258" i="10"/>
  <c r="BV7338" i="10"/>
  <c r="BV7378" i="10"/>
  <c r="BV7466" i="10"/>
  <c r="BV7565" i="10"/>
  <c r="BV7587" i="10"/>
  <c r="BV7894" i="10"/>
  <c r="BV7931" i="10"/>
  <c r="BV7970" i="10"/>
  <c r="BV8057" i="10"/>
  <c r="BV8172" i="10"/>
  <c r="BV8188" i="10"/>
  <c r="BV8266" i="10"/>
  <c r="BV8356" i="10"/>
  <c r="BV8363" i="10"/>
  <c r="BU8379" i="10"/>
  <c r="BV8426" i="10"/>
  <c r="BV8433" i="10"/>
  <c r="BV8442" i="10"/>
  <c r="BV8483" i="10"/>
  <c r="BV8492" i="10"/>
  <c r="BV8509" i="10"/>
  <c r="BV8566" i="10"/>
  <c r="BU8566" i="10"/>
  <c r="BU8788" i="10"/>
  <c r="BU8877" i="10"/>
  <c r="BV9133" i="10"/>
  <c r="BU9133" i="10"/>
  <c r="BU9528" i="10"/>
  <c r="BV9528" i="10"/>
  <c r="BV6823" i="10"/>
  <c r="BU6847" i="10"/>
  <c r="BV6897" i="10"/>
  <c r="BU6933" i="10"/>
  <c r="BU6948" i="10"/>
  <c r="BV6963" i="10"/>
  <c r="BV6971" i="10"/>
  <c r="BV6980" i="10"/>
  <c r="BV6987" i="10"/>
  <c r="BU7001" i="10"/>
  <c r="BV7024" i="10"/>
  <c r="BV7069" i="10"/>
  <c r="BV7125" i="10"/>
  <c r="BU7149" i="10"/>
  <c r="BV7221" i="10"/>
  <c r="BV7265" i="10"/>
  <c r="BU7273" i="10"/>
  <c r="BU7280" i="10"/>
  <c r="BU7401" i="10"/>
  <c r="BV7409" i="10"/>
  <c r="BV7425" i="10"/>
  <c r="BV7442" i="10"/>
  <c r="BV7451" i="10"/>
  <c r="BU7467" i="10"/>
  <c r="BU7474" i="10"/>
  <c r="BU7550" i="10"/>
  <c r="BV7618" i="10"/>
  <c r="BU7627" i="10"/>
  <c r="BV7651" i="10"/>
  <c r="BU7694" i="10"/>
  <c r="BV7747" i="10"/>
  <c r="BU7769" i="10"/>
  <c r="BV7814" i="10"/>
  <c r="BU7855" i="10"/>
  <c r="BV7887" i="10"/>
  <c r="BU7901" i="10"/>
  <c r="BV7923" i="10"/>
  <c r="BV7955" i="10"/>
  <c r="BV7962" i="10"/>
  <c r="BV8009" i="10"/>
  <c r="BU8024" i="10"/>
  <c r="BV8032" i="10"/>
  <c r="BV8041" i="10"/>
  <c r="BV8080" i="10"/>
  <c r="BV8097" i="10"/>
  <c r="BU8105" i="10"/>
  <c r="BV8112" i="10"/>
  <c r="BV8135" i="10"/>
  <c r="BV8144" i="10"/>
  <c r="BV8180" i="10"/>
  <c r="BU8189" i="10"/>
  <c r="BU8207" i="10"/>
  <c r="BV8221" i="10"/>
  <c r="BV8228" i="10"/>
  <c r="BU8292" i="10"/>
  <c r="BU8364" i="10"/>
  <c r="BV8364" i="10"/>
  <c r="BV8395" i="10"/>
  <c r="BU8403" i="10"/>
  <c r="BV8434" i="10"/>
  <c r="BV8459" i="10"/>
  <c r="BV8468" i="10"/>
  <c r="BV8532" i="10"/>
  <c r="BV8601" i="10"/>
  <c r="BU8670" i="10"/>
  <c r="BV8687" i="10"/>
  <c r="BV8779" i="10"/>
  <c r="BV8788" i="10"/>
  <c r="BV8797" i="10"/>
  <c r="BU8806" i="10"/>
  <c r="BV8813" i="10"/>
  <c r="BV8940" i="10"/>
  <c r="BU8974" i="10"/>
  <c r="BU9075" i="10"/>
  <c r="BV9083" i="10"/>
  <c r="BU9093" i="10"/>
  <c r="BV9208" i="10"/>
  <c r="BU9225" i="10"/>
  <c r="BV9423" i="10"/>
  <c r="BU9450" i="10"/>
  <c r="BU9520" i="10"/>
  <c r="BV9554" i="10"/>
  <c r="BU9570" i="10"/>
  <c r="BV9624" i="10"/>
  <c r="BV9661" i="10"/>
  <c r="BV7107" i="10"/>
  <c r="BU7116" i="10"/>
  <c r="BU7225" i="10"/>
  <c r="BV7284" i="10"/>
  <c r="BU7292" i="10"/>
  <c r="BU7333" i="10"/>
  <c r="BV7365" i="10"/>
  <c r="BV7372" i="10"/>
  <c r="BU7411" i="10"/>
  <c r="BU7419" i="10"/>
  <c r="BU7460" i="10"/>
  <c r="BV7482" i="10"/>
  <c r="BU7497" i="10"/>
  <c r="BU7517" i="10"/>
  <c r="BU7578" i="10"/>
  <c r="BV7638" i="10"/>
  <c r="BU7697" i="10"/>
  <c r="BV7712" i="10"/>
  <c r="BU7733" i="10"/>
  <c r="BU7749" i="10"/>
  <c r="BV7756" i="10"/>
  <c r="BU7785" i="10"/>
  <c r="BU7800" i="10"/>
  <c r="BV7821" i="10"/>
  <c r="BV7870" i="10"/>
  <c r="BU7920" i="10"/>
  <c r="BV7935" i="10"/>
  <c r="BU7942" i="10"/>
  <c r="BU7951" i="10"/>
  <c r="BV7989" i="10"/>
  <c r="BV7997" i="10"/>
  <c r="BV8004" i="10"/>
  <c r="BV8087" i="10"/>
  <c r="BV8110" i="10"/>
  <c r="BU8125" i="10"/>
  <c r="BV8141" i="10"/>
  <c r="BV8148" i="10"/>
  <c r="BU8175" i="10"/>
  <c r="BV8182" i="10"/>
  <c r="BU8200" i="10"/>
  <c r="BU8215" i="10"/>
  <c r="BU8235" i="10"/>
  <c r="BV8242" i="10"/>
  <c r="BV8273" i="10"/>
  <c r="BV8297" i="10"/>
  <c r="BV8304" i="10"/>
  <c r="BV8319" i="10"/>
  <c r="BV8326" i="10"/>
  <c r="BV8385" i="10"/>
  <c r="BV8392" i="10"/>
  <c r="BV8437" i="10"/>
  <c r="BV8445" i="10"/>
  <c r="BV8494" i="10"/>
  <c r="BU8510" i="10"/>
  <c r="BU8691" i="10"/>
  <c r="BV8699" i="10"/>
  <c r="BU8828" i="10"/>
  <c r="BV8919" i="10"/>
  <c r="BV8960" i="10"/>
  <c r="BU8983" i="10"/>
  <c r="BU8992" i="10"/>
  <c r="BU9000" i="10"/>
  <c r="BU9141" i="10"/>
  <c r="BV9148" i="10"/>
  <c r="BV9157" i="10"/>
  <c r="BU9173" i="10"/>
  <c r="BU9315" i="10"/>
  <c r="BU9348" i="10"/>
  <c r="BU9488" i="10"/>
  <c r="BV9573" i="10"/>
  <c r="BU9598" i="10"/>
  <c r="BV9607" i="10"/>
  <c r="BV9616" i="10"/>
  <c r="BV9625" i="10"/>
  <c r="BV9699" i="10"/>
  <c r="BV9737" i="10"/>
  <c r="BU9897" i="10"/>
  <c r="BU9905" i="10"/>
  <c r="BU9959" i="10"/>
  <c r="BU8005" i="10"/>
  <c r="BU8026" i="10"/>
  <c r="BU8042" i="10"/>
  <c r="BU8250" i="10"/>
  <c r="BU8265" i="10"/>
  <c r="BU8289" i="10"/>
  <c r="BU8454" i="10"/>
  <c r="BU8502" i="10"/>
  <c r="BU8517" i="10"/>
  <c r="BV8517" i="10"/>
  <c r="BU8674" i="10"/>
  <c r="BV8715" i="10"/>
  <c r="BU8752" i="10"/>
  <c r="BU8799" i="10"/>
  <c r="BU8814" i="10"/>
  <c r="BV9149" i="10"/>
  <c r="BV9396" i="10"/>
  <c r="BU9454" i="10"/>
  <c r="BU9480" i="10"/>
  <c r="BU9854" i="10"/>
  <c r="BU9880" i="10"/>
  <c r="BU9364" i="10"/>
  <c r="BU9898" i="10"/>
  <c r="BU9906" i="10"/>
  <c r="BV8558" i="10"/>
  <c r="BV8605" i="10"/>
  <c r="BU8768" i="10"/>
  <c r="BU8775" i="10"/>
  <c r="BV8791" i="10"/>
  <c r="BU8882" i="10"/>
  <c r="BU8890" i="10"/>
  <c r="BU8905" i="10"/>
  <c r="BU8928" i="10"/>
  <c r="BU8952" i="10"/>
  <c r="BU8968" i="10"/>
  <c r="BV9008" i="10"/>
  <c r="BV9022" i="10"/>
  <c r="BV9969" i="10"/>
  <c r="BU9969" i="10"/>
  <c r="BV8613" i="10"/>
  <c r="BU8668" i="10"/>
  <c r="BV8683" i="10"/>
  <c r="BV8692" i="10"/>
  <c r="BU8708" i="10"/>
  <c r="BU8716" i="10"/>
  <c r="BV8731" i="10"/>
  <c r="BU8745" i="10"/>
  <c r="BV8784" i="10"/>
  <c r="BU8829" i="10"/>
  <c r="BU8846" i="10"/>
  <c r="BU8867" i="10"/>
  <c r="BU8945" i="10"/>
  <c r="BV8952" i="10"/>
  <c r="BV8962" i="10"/>
  <c r="BV8993" i="10"/>
  <c r="BV9014" i="10"/>
  <c r="BU9038" i="10"/>
  <c r="BU9046" i="10"/>
  <c r="BU9103" i="10"/>
  <c r="BV9126" i="10"/>
  <c r="BV9158" i="10"/>
  <c r="BV9198" i="10"/>
  <c r="BV9246" i="10"/>
  <c r="BU9381" i="10"/>
  <c r="BU9389" i="10"/>
  <c r="BU9447" i="10"/>
  <c r="BV9455" i="10"/>
  <c r="BV9691" i="10"/>
  <c r="BV9749" i="10"/>
  <c r="BU9749" i="10"/>
  <c r="BV8542" i="10"/>
  <c r="BV8637" i="10"/>
  <c r="BV8668" i="10"/>
  <c r="BV8675" i="10"/>
  <c r="BV8701" i="10"/>
  <c r="BV8724" i="10"/>
  <c r="BV9326" i="10"/>
  <c r="BU9334" i="10"/>
  <c r="BV9381" i="10"/>
  <c r="BV9389" i="10"/>
  <c r="BV9397" i="10"/>
  <c r="BU9406" i="10"/>
  <c r="BU9430" i="10"/>
  <c r="BU9439" i="10"/>
  <c r="BV9447" i="10"/>
  <c r="BU9584" i="10"/>
  <c r="BU9592" i="10"/>
  <c r="BV9600" i="10"/>
  <c r="BU9795" i="10"/>
  <c r="BU9866" i="10"/>
  <c r="BU9882" i="10"/>
  <c r="BV8230" i="10"/>
  <c r="BV8291" i="10"/>
  <c r="BV8313" i="10"/>
  <c r="BU8351" i="10"/>
  <c r="BV8373" i="10"/>
  <c r="BV8439" i="10"/>
  <c r="BV8622" i="10"/>
  <c r="BU8693" i="10"/>
  <c r="BV8762" i="10"/>
  <c r="BV8769" i="10"/>
  <c r="BU8883" i="10"/>
  <c r="BV8985" i="10"/>
  <c r="BV9002" i="10"/>
  <c r="BU9135" i="10"/>
  <c r="BV9730" i="10"/>
  <c r="BU9730" i="10"/>
  <c r="BU7019" i="10"/>
  <c r="BV7027" i="10"/>
  <c r="BU7065" i="10"/>
  <c r="BU7079" i="10"/>
  <c r="BU7095" i="10"/>
  <c r="BV7133" i="10"/>
  <c r="BV7165" i="10"/>
  <c r="BU7190" i="10"/>
  <c r="BU7234" i="10"/>
  <c r="BV7271" i="10"/>
  <c r="BV7278" i="10"/>
  <c r="BV7286" i="10"/>
  <c r="BV7295" i="10"/>
  <c r="BV7310" i="10"/>
  <c r="BV7360" i="10"/>
  <c r="BV7375" i="10"/>
  <c r="BV7397" i="10"/>
  <c r="BU7414" i="10"/>
  <c r="BV7437" i="10"/>
  <c r="BV7446" i="10"/>
  <c r="BV7454" i="10"/>
  <c r="BV7500" i="10"/>
  <c r="BU7527" i="10"/>
  <c r="BU7603" i="10"/>
  <c r="BV7610" i="10"/>
  <c r="BV7626" i="10"/>
  <c r="BV7664" i="10"/>
  <c r="BV7707" i="10"/>
  <c r="BU7743" i="10"/>
  <c r="BV7772" i="10"/>
  <c r="BU7833" i="10"/>
  <c r="BU7865" i="10"/>
  <c r="BV7895" i="10"/>
  <c r="BU7902" i="10"/>
  <c r="BV7930" i="10"/>
  <c r="BU7960" i="10"/>
  <c r="BU7985" i="10"/>
  <c r="BV8007" i="10"/>
  <c r="BU8014" i="10"/>
  <c r="BU8021" i="10"/>
  <c r="BV8067" i="10"/>
  <c r="BV8074" i="10"/>
  <c r="BV8082" i="10"/>
  <c r="BV8098" i="10"/>
  <c r="BU8163" i="10"/>
  <c r="BV8185" i="10"/>
  <c r="BV8224" i="10"/>
  <c r="BV8276" i="10"/>
  <c r="BV8336" i="10"/>
  <c r="BV8351" i="10"/>
  <c r="BV8431" i="10"/>
  <c r="BU8440" i="10"/>
  <c r="BV8473" i="10"/>
  <c r="BU8489" i="10"/>
  <c r="BV8519" i="10"/>
  <c r="BV8527" i="10"/>
  <c r="BU8535" i="10"/>
  <c r="BU8599" i="10"/>
  <c r="BV8638" i="10"/>
  <c r="BU8661" i="10"/>
  <c r="BV8684" i="10"/>
  <c r="BV8709" i="10"/>
  <c r="BV8725" i="10"/>
  <c r="BV8838" i="10"/>
  <c r="BV8883" i="10"/>
  <c r="BV8892" i="10"/>
  <c r="BV8914" i="10"/>
  <c r="BV8970" i="10"/>
  <c r="BV8977" i="10"/>
  <c r="BU8986" i="10"/>
  <c r="BV8994" i="10"/>
  <c r="BV9024" i="10"/>
  <c r="BV9047" i="10"/>
  <c r="BU9047" i="10"/>
  <c r="BU9071" i="10"/>
  <c r="BU9111" i="10"/>
  <c r="BV9207" i="10"/>
  <c r="BU9216" i="10"/>
  <c r="BU9223" i="10"/>
  <c r="BV9239" i="10"/>
  <c r="BU9278" i="10"/>
  <c r="BV9431" i="10"/>
  <c r="BU9431" i="10"/>
  <c r="BV9448" i="10"/>
  <c r="BU9518" i="10"/>
  <c r="BU9527" i="10"/>
  <c r="BV9551" i="10"/>
  <c r="BU9560" i="10"/>
  <c r="BV9637" i="10"/>
  <c r="BV9647" i="10"/>
  <c r="BV9674" i="10"/>
  <c r="BU9811" i="10"/>
  <c r="BV9838" i="10"/>
  <c r="BU8548" i="10"/>
  <c r="BU8633" i="10"/>
  <c r="BV8642" i="10"/>
  <c r="BV8704" i="10"/>
  <c r="BU8763" i="10"/>
  <c r="BV8844" i="10"/>
  <c r="BU8918" i="10"/>
  <c r="BU8987" i="10"/>
  <c r="BV9095" i="10"/>
  <c r="BV9440" i="10"/>
  <c r="BV9539" i="10"/>
  <c r="BV9849" i="10"/>
  <c r="BV9968" i="10"/>
  <c r="BU8423" i="10"/>
  <c r="BV8455" i="10"/>
  <c r="BU8525" i="10"/>
  <c r="BU8540" i="10"/>
  <c r="BV8557" i="10"/>
  <c r="BU8581" i="10"/>
  <c r="BU8680" i="10"/>
  <c r="BV8733" i="10"/>
  <c r="BV8740" i="10"/>
  <c r="BV8747" i="10"/>
  <c r="BU8755" i="10"/>
  <c r="BV8763" i="10"/>
  <c r="BU8785" i="10"/>
  <c r="BV8800" i="10"/>
  <c r="BU8815" i="10"/>
  <c r="BV8904" i="10"/>
  <c r="BV8918" i="10"/>
  <c r="BV8987" i="10"/>
  <c r="BU9003" i="10"/>
  <c r="BV9032" i="10"/>
  <c r="BV9056" i="10"/>
  <c r="BV9087" i="10"/>
  <c r="BU9096" i="10"/>
  <c r="BU9142" i="10"/>
  <c r="BV9174" i="10"/>
  <c r="BV9190" i="10"/>
  <c r="BV9197" i="10"/>
  <c r="BU9205" i="10"/>
  <c r="BU9221" i="10"/>
  <c r="BV9229" i="10"/>
  <c r="BU9245" i="10"/>
  <c r="BU9274" i="10"/>
  <c r="BU9306" i="10"/>
  <c r="BU9353" i="10"/>
  <c r="BV9360" i="10"/>
  <c r="BV9392" i="10"/>
  <c r="BV9456" i="10"/>
  <c r="BU9547" i="10"/>
  <c r="BV9605" i="10"/>
  <c r="BV9720" i="10"/>
  <c r="BU9739" i="10"/>
  <c r="BU9782" i="10"/>
  <c r="BU9791" i="10"/>
  <c r="BV9841" i="10"/>
  <c r="BU9858" i="10"/>
  <c r="BV9933" i="10"/>
  <c r="BV9960" i="10"/>
  <c r="BU9994" i="10"/>
  <c r="BV9721" i="10"/>
  <c r="BV9952" i="10"/>
  <c r="BV9859" i="10"/>
  <c r="BV9868" i="10"/>
  <c r="BV9750" i="10"/>
  <c r="BU9825" i="10"/>
  <c r="BV9860" i="10"/>
  <c r="BU9860" i="10"/>
  <c r="BV9851" i="10"/>
  <c r="BU9893" i="10"/>
  <c r="BV9893" i="10"/>
  <c r="BV9962" i="10"/>
  <c r="BV9443" i="10"/>
  <c r="BU9492" i="10"/>
  <c r="BV9542" i="10"/>
  <c r="BV9549" i="10"/>
  <c r="BV9679" i="10"/>
  <c r="BV9696" i="10"/>
  <c r="BV9705" i="10"/>
  <c r="BU9751" i="10"/>
  <c r="BU9809" i="10"/>
  <c r="BU9818" i="10"/>
  <c r="BU9826" i="10"/>
  <c r="BV9927" i="10"/>
  <c r="BV9936" i="10"/>
  <c r="BV9427" i="10"/>
  <c r="BV9492" i="10"/>
  <c r="BU9535" i="10"/>
  <c r="BV9617" i="10"/>
  <c r="BU9653" i="10"/>
  <c r="BU9697" i="10"/>
  <c r="BU9706" i="10"/>
  <c r="BU9852" i="10"/>
  <c r="BV9861" i="10"/>
  <c r="BU8491" i="10"/>
  <c r="BV8505" i="10"/>
  <c r="BV8513" i="10"/>
  <c r="BU8520" i="10"/>
  <c r="BV8534" i="10"/>
  <c r="BV8582" i="10"/>
  <c r="BV8604" i="10"/>
  <c r="BV8657" i="10"/>
  <c r="BU8666" i="10"/>
  <c r="BU8681" i="10"/>
  <c r="BV8719" i="10"/>
  <c r="BV8727" i="10"/>
  <c r="BU8734" i="10"/>
  <c r="BU8756" i="10"/>
  <c r="BV8770" i="10"/>
  <c r="BV8792" i="10"/>
  <c r="BV8879" i="10"/>
  <c r="BV8908" i="10"/>
  <c r="BV8953" i="10"/>
  <c r="BV8976" i="10"/>
  <c r="BU8984" i="10"/>
  <c r="BU9029" i="10"/>
  <c r="BU9073" i="10"/>
  <c r="BV9098" i="10"/>
  <c r="BU9106" i="10"/>
  <c r="BU9121" i="10"/>
  <c r="BV9129" i="10"/>
  <c r="BU9137" i="10"/>
  <c r="BU9183" i="10"/>
  <c r="BU9230" i="10"/>
  <c r="BU9251" i="10"/>
  <c r="BU9258" i="10"/>
  <c r="BU9282" i="10"/>
  <c r="BU9313" i="10"/>
  <c r="BU9321" i="10"/>
  <c r="BV9390" i="10"/>
  <c r="BU9398" i="10"/>
  <c r="BU9479" i="10"/>
  <c r="BV9504" i="10"/>
  <c r="BV9513" i="10"/>
  <c r="BU9568" i="10"/>
  <c r="BU9576" i="10"/>
  <c r="BU9664" i="10"/>
  <c r="BV9698" i="10"/>
  <c r="BV9715" i="10"/>
  <c r="BU9762" i="10"/>
  <c r="BV9762" i="10"/>
  <c r="BU9779" i="10"/>
  <c r="BV9787" i="10"/>
  <c r="BV9810" i="10"/>
  <c r="BV9844" i="10"/>
  <c r="BV9869" i="10"/>
  <c r="BU9953" i="10"/>
  <c r="BV9961" i="10"/>
  <c r="BU9977" i="10"/>
  <c r="BV9993" i="10"/>
  <c r="BV9937" i="10"/>
  <c r="BU9946" i="10"/>
  <c r="BU9970" i="10"/>
  <c r="BV9054" i="10"/>
  <c r="BV9069" i="10"/>
  <c r="BU9108" i="10"/>
  <c r="BV9108" i="10"/>
  <c r="BU9140" i="10"/>
  <c r="BU9156" i="10"/>
  <c r="BU9163" i="10"/>
  <c r="BV9179" i="10"/>
  <c r="BU9194" i="10"/>
  <c r="BU9209" i="10"/>
  <c r="BU9293" i="10"/>
  <c r="BU9300" i="10"/>
  <c r="BU9316" i="10"/>
  <c r="BV9377" i="10"/>
  <c r="BV9385" i="10"/>
  <c r="BU9416" i="10"/>
  <c r="BV9424" i="10"/>
  <c r="BV9540" i="10"/>
  <c r="BV9571" i="10"/>
  <c r="BU9571" i="10"/>
  <c r="BV9613" i="10"/>
  <c r="BU9729" i="10"/>
  <c r="BV9813" i="10"/>
  <c r="BV9822" i="10"/>
  <c r="BU9839" i="10"/>
  <c r="BV9888" i="10"/>
  <c r="BU9929" i="10"/>
  <c r="BV9062" i="10"/>
  <c r="BV9114" i="10"/>
  <c r="BU9131" i="10"/>
  <c r="BU9152" i="10"/>
  <c r="BU9175" i="10"/>
  <c r="BV9219" i="10"/>
  <c r="BV9227" i="10"/>
  <c r="BU9240" i="10"/>
  <c r="BU9260" i="10"/>
  <c r="BU9303" i="10"/>
  <c r="BU9323" i="10"/>
  <c r="BU9363" i="10"/>
  <c r="BU9370" i="10"/>
  <c r="BV9419" i="10"/>
  <c r="BU9458" i="10"/>
  <c r="BV9466" i="10"/>
  <c r="BV9473" i="10"/>
  <c r="BU9564" i="10"/>
  <c r="BV9650" i="10"/>
  <c r="BV9659" i="10"/>
  <c r="BU9667" i="10"/>
  <c r="BU9700" i="10"/>
  <c r="BV9734" i="10"/>
  <c r="BV9761" i="10"/>
  <c r="BV9776" i="10"/>
  <c r="BV9876" i="10"/>
  <c r="BV9940" i="10"/>
  <c r="BV9986" i="10"/>
  <c r="BU9378" i="10"/>
  <c r="BU9400" i="10"/>
  <c r="BU9435" i="10"/>
  <c r="BU9550" i="10"/>
  <c r="BV9601" i="10"/>
  <c r="BV9726" i="10"/>
  <c r="BV9768" i="10"/>
  <c r="BV9784" i="10"/>
  <c r="BV9846" i="10"/>
  <c r="BV9892" i="10"/>
  <c r="BV9907" i="10"/>
  <c r="BV9949" i="10"/>
  <c r="BV9964" i="10"/>
  <c r="BV9979" i="10"/>
  <c r="BV9995" i="10"/>
  <c r="BU9393" i="10"/>
  <c r="BU9459" i="10"/>
  <c r="BU9474" i="10"/>
  <c r="BU9565" i="10"/>
  <c r="BU9609" i="10"/>
  <c r="BU9626" i="10"/>
  <c r="BU9634" i="10"/>
  <c r="BU9642" i="10"/>
  <c r="BU9668" i="10"/>
  <c r="BU9684" i="10"/>
  <c r="BV9753" i="10"/>
  <c r="BV9777" i="10"/>
  <c r="BV9792" i="10"/>
  <c r="BV9800" i="10"/>
  <c r="BU9815" i="10"/>
  <c r="BU9830" i="10"/>
  <c r="BV9862" i="10"/>
  <c r="BV9877" i="10"/>
  <c r="BU9885" i="10"/>
  <c r="BU9916" i="10"/>
  <c r="BV9941" i="10"/>
  <c r="BU9950" i="10"/>
  <c r="BU10005" i="10"/>
  <c r="BV9290" i="10"/>
  <c r="BU9338" i="10"/>
  <c r="BV9379" i="10"/>
  <c r="BU9387" i="10"/>
  <c r="BV9421" i="10"/>
  <c r="BV9436" i="10"/>
  <c r="BV9490" i="10"/>
  <c r="BV9544" i="10"/>
  <c r="BV9676" i="10"/>
  <c r="BV9718" i="10"/>
  <c r="BU9778" i="10"/>
  <c r="BU9816" i="10"/>
  <c r="BU9901" i="10"/>
  <c r="BU9917" i="10"/>
  <c r="BU9925" i="10"/>
  <c r="BU9958" i="10"/>
  <c r="BV9996" i="10"/>
  <c r="BV8837" i="10"/>
  <c r="BU8852" i="10"/>
  <c r="BU8887" i="10"/>
  <c r="BV9019" i="10"/>
  <c r="BV9027" i="10"/>
  <c r="BU9042" i="10"/>
  <c r="BV9048" i="10"/>
  <c r="BV9078" i="10"/>
  <c r="BV9262" i="10"/>
  <c r="BV9338" i="10"/>
  <c r="BU9358" i="10"/>
  <c r="BV9387" i="10"/>
  <c r="BV9558" i="10"/>
  <c r="BU9610" i="10"/>
  <c r="BV9627" i="10"/>
  <c r="BU9635" i="10"/>
  <c r="BV9643" i="10"/>
  <c r="BU8597" i="10"/>
  <c r="BV8619" i="10"/>
  <c r="BV8627" i="10"/>
  <c r="BU8656" i="10"/>
  <c r="BV8695" i="10"/>
  <c r="BU8703" i="10"/>
  <c r="BU8717" i="10"/>
  <c r="BV8738" i="10"/>
  <c r="BU8761" i="10"/>
  <c r="BV8804" i="10"/>
  <c r="BV8824" i="10"/>
  <c r="BV8830" i="10"/>
  <c r="BU8881" i="10"/>
  <c r="BU8895" i="10"/>
  <c r="BU8902" i="10"/>
  <c r="BV8917" i="10"/>
  <c r="BU8954" i="10"/>
  <c r="BV8998" i="10"/>
  <c r="BU9006" i="10"/>
  <c r="BV9042" i="10"/>
  <c r="BV9124" i="10"/>
  <c r="BV9139" i="10"/>
  <c r="BU9155" i="10"/>
  <c r="BU9222" i="10"/>
  <c r="BU9325" i="10"/>
  <c r="BV9358" i="10"/>
  <c r="BV9475" i="10"/>
  <c r="BU9500" i="10"/>
  <c r="BU9516" i="10"/>
  <c r="BV9603" i="10"/>
  <c r="BV9611" i="10"/>
  <c r="BV9619" i="10"/>
  <c r="BV9635" i="10"/>
  <c r="BV9693" i="10"/>
  <c r="BV9711" i="10"/>
  <c r="BV9786" i="10"/>
  <c r="BV9794" i="10"/>
  <c r="BV9832" i="10"/>
  <c r="BV9840" i="10"/>
  <c r="BV9855" i="10"/>
  <c r="BV9894" i="10"/>
  <c r="BU9909" i="10"/>
  <c r="BV9997" i="10"/>
  <c r="V9" i="11"/>
  <c r="V10" i="11" s="1"/>
  <c r="I174" i="6"/>
  <c r="O174" i="6" s="1"/>
  <c r="N9" i="11"/>
  <c r="N10" i="11" s="1"/>
  <c r="I177" i="6" s="1"/>
  <c r="O177" i="6" s="1"/>
  <c r="S9" i="11"/>
  <c r="S10" i="11" s="1"/>
  <c r="AS7" i="11"/>
  <c r="V15" i="11"/>
  <c r="V16" i="11" s="1"/>
  <c r="AP13" i="11"/>
  <c r="T15" i="11"/>
  <c r="T16" i="11" s="1"/>
  <c r="F52" i="7"/>
  <c r="J52" i="7" s="1"/>
  <c r="K52" i="7" s="1"/>
  <c r="E52" i="7" s="1"/>
  <c r="C52" i="7" s="1"/>
  <c r="AX4" i="10" s="1"/>
  <c r="F50" i="7"/>
  <c r="J50" i="7" s="1"/>
  <c r="K50" i="7" s="1"/>
  <c r="E50" i="7" s="1"/>
  <c r="C50" i="7" s="1"/>
  <c r="AV4" i="10" s="1"/>
  <c r="F55" i="7"/>
  <c r="J55" i="7" s="1"/>
  <c r="F60" i="7"/>
  <c r="J60" i="7" s="1"/>
  <c r="F47" i="7"/>
  <c r="J47" i="7" s="1"/>
  <c r="F49" i="7"/>
  <c r="J49" i="7" s="1"/>
  <c r="K49" i="7" s="1"/>
  <c r="E49" i="7" s="1"/>
  <c r="C49" i="7" s="1"/>
  <c r="AU4" i="10" s="1"/>
  <c r="F54" i="7"/>
  <c r="J54" i="7" s="1"/>
  <c r="K54" i="7" s="1"/>
  <c r="E54" i="7" s="1"/>
  <c r="C54" i="7" s="1"/>
  <c r="AZ4" i="10" s="1"/>
  <c r="F53" i="7"/>
  <c r="J53" i="7" s="1"/>
  <c r="K53" i="7" s="1"/>
  <c r="E53" i="7" s="1"/>
  <c r="C53" i="7" s="1"/>
  <c r="AY4" i="10" s="1"/>
  <c r="F59" i="7"/>
  <c r="J59" i="7" s="1"/>
  <c r="K59" i="7" s="1"/>
  <c r="E59" i="7" s="1"/>
  <c r="C59" i="7" s="1"/>
  <c r="BE4" i="10" s="1"/>
  <c r="F48" i="7"/>
  <c r="J48" i="7" s="1"/>
  <c r="K48" i="7" s="1"/>
  <c r="E48" i="7" s="1"/>
  <c r="C48" i="7" s="1"/>
  <c r="AT4" i="10" s="1"/>
  <c r="F58" i="7"/>
  <c r="J58" i="7" s="1"/>
  <c r="K58" i="7" s="1"/>
  <c r="E58" i="7" s="1"/>
  <c r="C58" i="7" s="1"/>
  <c r="BD4" i="10" s="1"/>
  <c r="F57" i="7"/>
  <c r="J57" i="7" s="1"/>
  <c r="K57" i="7" s="1"/>
  <c r="F61" i="7"/>
  <c r="J61" i="7" s="1"/>
  <c r="F56" i="7"/>
  <c r="J56" i="7" s="1"/>
  <c r="F51" i="7"/>
  <c r="J51" i="7" s="1"/>
  <c r="F28" i="7"/>
  <c r="E28" i="7" s="1"/>
  <c r="C28" i="7" s="1"/>
  <c r="Z4" i="10" s="1"/>
  <c r="F45" i="7"/>
  <c r="K45" i="7" s="1"/>
  <c r="F46" i="7"/>
  <c r="J46" i="7" s="1"/>
  <c r="F44" i="7"/>
  <c r="J44" i="7" s="1"/>
  <c r="F43" i="7"/>
  <c r="K43" i="7" s="1"/>
  <c r="D9" i="11"/>
  <c r="D10" i="11" s="1"/>
  <c r="I7" i="6" s="1"/>
  <c r="I15" i="11"/>
  <c r="I16" i="11" s="1"/>
  <c r="J107" i="6" s="1"/>
  <c r="K15" i="11"/>
  <c r="K16" i="11" s="1"/>
  <c r="J139" i="6" s="1"/>
  <c r="R139" i="6" s="1"/>
  <c r="AC7" i="11"/>
  <c r="P15" i="11"/>
  <c r="P16" i="11" s="1"/>
  <c r="AL7" i="11"/>
  <c r="K9" i="11"/>
  <c r="K10" i="11" s="1"/>
  <c r="I127" i="6" s="1"/>
  <c r="F35" i="7"/>
  <c r="J35" i="7" s="1"/>
  <c r="F30" i="7"/>
  <c r="J30" i="7" s="1"/>
  <c r="K30" i="7" s="1"/>
  <c r="E30" i="7" s="1"/>
  <c r="C30" i="7" s="1"/>
  <c r="AB4" i="10" s="1"/>
  <c r="F64" i="7"/>
  <c r="E64" i="7" s="1"/>
  <c r="C64" i="7" s="1"/>
  <c r="F7" i="7"/>
  <c r="K7" i="7" s="1"/>
  <c r="F20" i="7"/>
  <c r="J20" i="7" s="1"/>
  <c r="F37" i="7"/>
  <c r="J37" i="7" s="1"/>
  <c r="F13" i="7"/>
  <c r="K13" i="7" s="1"/>
  <c r="F38" i="7"/>
  <c r="J38" i="7" s="1"/>
  <c r="K38" i="7" s="1"/>
  <c r="E38" i="7" s="1"/>
  <c r="C38" i="7" s="1"/>
  <c r="AJ4" i="10" s="1"/>
  <c r="F36" i="7"/>
  <c r="J36" i="7" s="1"/>
  <c r="F40" i="7"/>
  <c r="J40" i="7" s="1"/>
  <c r="K40" i="7" s="1"/>
  <c r="E40" i="7" s="1"/>
  <c r="C40" i="7" s="1"/>
  <c r="AL4" i="10" s="1"/>
  <c r="F22" i="7"/>
  <c r="J22" i="7" s="1"/>
  <c r="K22" i="7" s="1"/>
  <c r="E22" i="7" s="1"/>
  <c r="C22" i="7" s="1"/>
  <c r="T4" i="10" s="1"/>
  <c r="F9" i="7"/>
  <c r="K9" i="7" s="1"/>
  <c r="F17" i="7"/>
  <c r="K17" i="7" s="1"/>
  <c r="F21" i="7"/>
  <c r="J21" i="7" s="1"/>
  <c r="U9" i="11"/>
  <c r="U10" i="11" s="1"/>
  <c r="AT7" i="11"/>
  <c r="H9" i="11"/>
  <c r="H10" i="11" s="1"/>
  <c r="I75" i="6" s="1"/>
  <c r="AG7" i="11"/>
  <c r="N15" i="11"/>
  <c r="N16" i="11" s="1"/>
  <c r="J177" i="6" s="1"/>
  <c r="M177" i="6" s="1"/>
  <c r="AQ13" i="11"/>
  <c r="R15" i="11"/>
  <c r="R16" i="11" s="1"/>
  <c r="AI7" i="11"/>
  <c r="J9" i="11"/>
  <c r="J10" i="11" s="1"/>
  <c r="I121" i="6" s="1"/>
  <c r="E15" i="11"/>
  <c r="E16" i="11" s="1"/>
  <c r="J25" i="6" s="1"/>
  <c r="R25" i="6" s="1"/>
  <c r="I163" i="6"/>
  <c r="O163" i="6" s="1"/>
  <c r="AE13" i="11"/>
  <c r="F15" i="11"/>
  <c r="F16" i="11" s="1"/>
  <c r="J38" i="6" s="1"/>
  <c r="L9" i="11"/>
  <c r="L10" i="11" s="1"/>
  <c r="I148" i="6" s="1"/>
  <c r="O9" i="11"/>
  <c r="O10" i="11" s="1"/>
  <c r="AN7" i="11"/>
  <c r="P9" i="11"/>
  <c r="P10" i="11" s="1"/>
  <c r="AO7" i="11"/>
  <c r="R9" i="11"/>
  <c r="R10" i="11" s="1"/>
  <c r="D15" i="11"/>
  <c r="D16" i="11" s="1"/>
  <c r="J7" i="6" s="1"/>
  <c r="H15" i="11"/>
  <c r="H16" i="11" s="1"/>
  <c r="J74" i="6" s="1"/>
  <c r="M74" i="6" s="1"/>
  <c r="BV924" i="10"/>
  <c r="BU924" i="10"/>
  <c r="BV2209" i="10"/>
  <c r="BU2209" i="10"/>
  <c r="BV2935" i="10"/>
  <c r="BU2935" i="10"/>
  <c r="BV131" i="10"/>
  <c r="BV404" i="10"/>
  <c r="BU404" i="10"/>
  <c r="BV3400" i="10"/>
  <c r="BU3400" i="10"/>
  <c r="BV4845" i="10"/>
  <c r="BU4845" i="10"/>
  <c r="AB18" i="6"/>
  <c r="AA18" i="6"/>
  <c r="F26" i="7"/>
  <c r="E26" i="7" s="1"/>
  <c r="C26" i="7" s="1"/>
  <c r="X4" i="10" s="1"/>
  <c r="BV1476" i="10"/>
  <c r="BU1476" i="10"/>
  <c r="BV3934" i="10"/>
  <c r="BU3934" i="10"/>
  <c r="BU96" i="10"/>
  <c r="BV2588" i="10"/>
  <c r="BU2588" i="10"/>
  <c r="AC25" i="6"/>
  <c r="AC24" i="6"/>
  <c r="BV398" i="10"/>
  <c r="BU398" i="10"/>
  <c r="BV904" i="10"/>
  <c r="BU904" i="10"/>
  <c r="F62" i="7"/>
  <c r="J62" i="7" s="1"/>
  <c r="BV533" i="10"/>
  <c r="BU533" i="10"/>
  <c r="BU2906" i="10"/>
  <c r="BV2906" i="10"/>
  <c r="F16" i="7"/>
  <c r="K16" i="7" s="1"/>
  <c r="BU82" i="10"/>
  <c r="BV746" i="10"/>
  <c r="BU746" i="10"/>
  <c r="BV876" i="10"/>
  <c r="BU876" i="10"/>
  <c r="BV1410" i="10"/>
  <c r="BU1410" i="10"/>
  <c r="BV1649" i="10"/>
  <c r="BV2553" i="10"/>
  <c r="BU2553" i="10"/>
  <c r="BV2359" i="10"/>
  <c r="BU2359" i="10"/>
  <c r="BV2900" i="10"/>
  <c r="BU2900" i="10"/>
  <c r="M15" i="11"/>
  <c r="M16" i="11" s="1"/>
  <c r="AL13" i="11"/>
  <c r="BV525" i="10"/>
  <c r="BV1268" i="10"/>
  <c r="BU1268" i="10"/>
  <c r="BV3203" i="10"/>
  <c r="BU3203" i="10"/>
  <c r="BV731" i="10"/>
  <c r="BU731" i="10"/>
  <c r="BV2748" i="10"/>
  <c r="BU2748" i="10"/>
  <c r="Y18" i="6"/>
  <c r="Y17" i="6"/>
  <c r="X17" i="6"/>
  <c r="BV1261" i="10"/>
  <c r="BV308" i="10"/>
  <c r="BU308" i="10"/>
  <c r="X19" i="6"/>
  <c r="X20" i="6"/>
  <c r="Y19" i="6"/>
  <c r="Y20" i="6"/>
  <c r="BU301" i="10"/>
  <c r="BV301" i="10"/>
  <c r="BV1068" i="10"/>
  <c r="BU1068" i="10"/>
  <c r="BV4367" i="10"/>
  <c r="BU4367" i="10"/>
  <c r="F12" i="7"/>
  <c r="K12" i="7" s="1"/>
  <c r="BV519" i="10"/>
  <c r="BU519" i="10"/>
  <c r="BV441" i="10"/>
  <c r="BU441" i="10"/>
  <c r="BV3501" i="10"/>
  <c r="BU3501" i="10"/>
  <c r="F15" i="5"/>
  <c r="F5" i="7"/>
  <c r="K5" i="7" s="1"/>
  <c r="BU411" i="10"/>
  <c r="BV3485" i="10"/>
  <c r="BU3485" i="10"/>
  <c r="BV4908" i="10"/>
  <c r="BU4908" i="10"/>
  <c r="BV561" i="10"/>
  <c r="BV917" i="10"/>
  <c r="BU917" i="10"/>
  <c r="BV1088" i="10"/>
  <c r="BU1088" i="10"/>
  <c r="BV1460" i="10"/>
  <c r="BU1460" i="10"/>
  <c r="BV1655" i="10"/>
  <c r="BV1668" i="10"/>
  <c r="BU1668" i="10"/>
  <c r="BV2041" i="10"/>
  <c r="BU2041" i="10"/>
  <c r="BV2049" i="10"/>
  <c r="BU2049" i="10"/>
  <c r="BV2202" i="10"/>
  <c r="BV3211" i="10"/>
  <c r="BU3211" i="10"/>
  <c r="BU3529" i="10"/>
  <c r="BV3529" i="10"/>
  <c r="BV3599" i="10"/>
  <c r="BU3599" i="10"/>
  <c r="BV3897" i="10"/>
  <c r="BU3897" i="10"/>
  <c r="BV4311" i="10"/>
  <c r="BU4311" i="10"/>
  <c r="BV4389" i="10"/>
  <c r="BV4775" i="10"/>
  <c r="BV4853" i="10"/>
  <c r="BU4853" i="10"/>
  <c r="BV5074" i="10"/>
  <c r="BU5074" i="10"/>
  <c r="BV7399" i="10"/>
  <c r="O15" i="11"/>
  <c r="O16" i="11" s="1"/>
  <c r="AN13" i="11"/>
  <c r="BV89" i="10"/>
  <c r="BU89" i="10"/>
  <c r="BV294" i="10"/>
  <c r="BU294" i="10"/>
  <c r="BV434" i="10"/>
  <c r="BU434" i="10"/>
  <c r="BV555" i="10"/>
  <c r="BV631" i="10"/>
  <c r="BU631" i="10"/>
  <c r="BV774" i="10"/>
  <c r="BU774" i="10"/>
  <c r="BV911" i="10"/>
  <c r="BU918" i="10"/>
  <c r="BV918" i="10"/>
  <c r="BV1053" i="10"/>
  <c r="BU1053" i="10"/>
  <c r="BV1491" i="10"/>
  <c r="BV1497" i="10"/>
  <c r="BU1636" i="10"/>
  <c r="BU1643" i="10"/>
  <c r="BV1662" i="10"/>
  <c r="BV2224" i="10"/>
  <c r="BV2345" i="10"/>
  <c r="BU2345" i="10"/>
  <c r="BV2493" i="10"/>
  <c r="BU2493" i="10"/>
  <c r="BU2574" i="10"/>
  <c r="BU2894" i="10"/>
  <c r="BU2921" i="10"/>
  <c r="BU2928" i="10"/>
  <c r="BV2984" i="10"/>
  <c r="BU2984" i="10"/>
  <c r="BU3044" i="10"/>
  <c r="BV3470" i="10"/>
  <c r="BU3470" i="10"/>
  <c r="BV3781" i="10"/>
  <c r="BU3781" i="10"/>
  <c r="BU4361" i="10"/>
  <c r="BV4755" i="10"/>
  <c r="BU4839" i="10"/>
  <c r="BU4880" i="10"/>
  <c r="BU4973" i="10"/>
  <c r="BV5008" i="10"/>
  <c r="BV7091" i="10"/>
  <c r="BU7091" i="10"/>
  <c r="BV7369" i="10"/>
  <c r="W17" i="6"/>
  <c r="AC26" i="6"/>
  <c r="BV315" i="10"/>
  <c r="BV391" i="10"/>
  <c r="BV412" i="10"/>
  <c r="BU412" i="10"/>
  <c r="BU477" i="10"/>
  <c r="BU485" i="10"/>
  <c r="BV485" i="10"/>
  <c r="BU507" i="10"/>
  <c r="BV540" i="10"/>
  <c r="BU766" i="10"/>
  <c r="BU1047" i="10"/>
  <c r="BV1719" i="10"/>
  <c r="BU1719" i="10"/>
  <c r="BV1928" i="10"/>
  <c r="BV1966" i="10"/>
  <c r="BU2010" i="10"/>
  <c r="BV2018" i="10"/>
  <c r="BV2033" i="10"/>
  <c r="BU2033" i="10"/>
  <c r="BV2554" i="10"/>
  <c r="BU2554" i="10"/>
  <c r="BV2742" i="10"/>
  <c r="BV2823" i="10"/>
  <c r="BU2823" i="10"/>
  <c r="BV3014" i="10"/>
  <c r="BU3014" i="10"/>
  <c r="BV3074" i="10"/>
  <c r="BV3322" i="10"/>
  <c r="BV3522" i="10"/>
  <c r="BV3556" i="10"/>
  <c r="BU3556" i="10"/>
  <c r="BV4368" i="10"/>
  <c r="BU4769" i="10"/>
  <c r="BV7392" i="10"/>
  <c r="AB5" i="6"/>
  <c r="AC6" i="6"/>
  <c r="AF7" i="11"/>
  <c r="G9" i="11"/>
  <c r="G10" i="11" s="1"/>
  <c r="F11" i="7"/>
  <c r="K11" i="7" s="1"/>
  <c r="BV97" i="10"/>
  <c r="BU118" i="10"/>
  <c r="BV125" i="10"/>
  <c r="BV195" i="10"/>
  <c r="BV534" i="10"/>
  <c r="BU534" i="10"/>
  <c r="BU714" i="10"/>
  <c r="BU898" i="10"/>
  <c r="BV1200" i="10"/>
  <c r="BV1367" i="10"/>
  <c r="BV1469" i="10"/>
  <c r="BU1469" i="10"/>
  <c r="BV1712" i="10"/>
  <c r="BU2134" i="10"/>
  <c r="BV2187" i="10"/>
  <c r="BV2203" i="10"/>
  <c r="BU2888" i="10"/>
  <c r="BV3060" i="10"/>
  <c r="BV3495" i="10"/>
  <c r="BV3516" i="10"/>
  <c r="BU3516" i="10"/>
  <c r="BV3774" i="10"/>
  <c r="BV4405" i="10"/>
  <c r="BV4733" i="10"/>
  <c r="BU4733" i="10"/>
  <c r="BU4825" i="10"/>
  <c r="BU5712" i="10"/>
  <c r="BV5778" i="10"/>
  <c r="BU5807" i="10"/>
  <c r="BV5921" i="10"/>
  <c r="BU5921" i="10"/>
  <c r="F23" i="7"/>
  <c r="J23" i="7" s="1"/>
  <c r="BU83" i="10"/>
  <c r="BV251" i="10"/>
  <c r="BV302" i="10"/>
  <c r="BV405" i="10"/>
  <c r="BU514" i="10"/>
  <c r="BV520" i="10"/>
  <c r="BV549" i="10"/>
  <c r="BU549" i="10"/>
  <c r="BV590" i="10"/>
  <c r="BU604" i="10"/>
  <c r="BU708" i="10"/>
  <c r="BU732" i="10"/>
  <c r="BU754" i="10"/>
  <c r="BV754" i="10"/>
  <c r="BV905" i="10"/>
  <c r="BU1179" i="10"/>
  <c r="BV1193" i="10"/>
  <c r="BV1256" i="10"/>
  <c r="BV1637" i="10"/>
  <c r="BU1808" i="10"/>
  <c r="BV1808" i="10"/>
  <c r="BV1915" i="10"/>
  <c r="BU1959" i="10"/>
  <c r="BV2339" i="10"/>
  <c r="BV2465" i="10"/>
  <c r="BU2881" i="10"/>
  <c r="BU2963" i="10"/>
  <c r="BV3038" i="10"/>
  <c r="BU3316" i="10"/>
  <c r="BU4238" i="10"/>
  <c r="BV4267" i="10"/>
  <c r="BU4267" i="10"/>
  <c r="BU4356" i="10"/>
  <c r="BV4376" i="10"/>
  <c r="BU4376" i="10"/>
  <c r="BU4398" i="10"/>
  <c r="BV4756" i="10"/>
  <c r="BU4756" i="10"/>
  <c r="BV5697" i="10"/>
  <c r="BV6654" i="10"/>
  <c r="BU6654" i="10"/>
  <c r="BV7283" i="10"/>
  <c r="BU7283" i="10"/>
  <c r="BU7364" i="10"/>
  <c r="BV10004" i="10"/>
  <c r="AC29" i="6"/>
  <c r="I175" i="6"/>
  <c r="O175" i="6" s="1"/>
  <c r="AH7" i="11"/>
  <c r="I9" i="11"/>
  <c r="I10" i="11" s="1"/>
  <c r="BV119" i="10"/>
  <c r="BU119" i="10"/>
  <c r="BU153" i="10"/>
  <c r="BU166" i="10"/>
  <c r="BU173" i="10"/>
  <c r="BV189" i="10"/>
  <c r="BU189" i="10"/>
  <c r="BV266" i="10"/>
  <c r="BU266" i="10"/>
  <c r="BV384" i="10"/>
  <c r="BU464" i="10"/>
  <c r="BU527" i="10"/>
  <c r="BV527" i="10"/>
  <c r="BV639" i="10"/>
  <c r="BU639" i="10"/>
  <c r="BU733" i="10"/>
  <c r="BV733" i="10"/>
  <c r="BU748" i="10"/>
  <c r="BV748" i="10"/>
  <c r="BV817" i="10"/>
  <c r="BU817" i="10"/>
  <c r="BU837" i="10"/>
  <c r="BU843" i="10"/>
  <c r="BU892" i="10"/>
  <c r="BU1173" i="10"/>
  <c r="BV1194" i="10"/>
  <c r="BU1194" i="10"/>
  <c r="BU1446" i="10"/>
  <c r="BV1453" i="10"/>
  <c r="BV1670" i="10"/>
  <c r="BU1944" i="10"/>
  <c r="BU2323" i="10"/>
  <c r="BV2547" i="10"/>
  <c r="BU2547" i="10"/>
  <c r="BU2736" i="10"/>
  <c r="BV2810" i="10"/>
  <c r="BU2895" i="10"/>
  <c r="BU2957" i="10"/>
  <c r="BU3030" i="10"/>
  <c r="BV3471" i="10"/>
  <c r="BV4101" i="10"/>
  <c r="BU4101" i="10"/>
  <c r="BU4362" i="10"/>
  <c r="BV4725" i="10"/>
  <c r="BV4763" i="10"/>
  <c r="BU4833" i="10"/>
  <c r="BU5465" i="10"/>
  <c r="BV5764" i="10"/>
  <c r="BU5764" i="10"/>
  <c r="BU6358" i="10"/>
  <c r="BU6386" i="10"/>
  <c r="BU6585" i="10"/>
  <c r="BV6615" i="10"/>
  <c r="BU6615" i="10"/>
  <c r="BU6966" i="10"/>
  <c r="BV6966" i="10"/>
  <c r="BV7316" i="10"/>
  <c r="BU7357" i="10"/>
  <c r="BV7357" i="10"/>
  <c r="BV91" i="10"/>
  <c r="BV154" i="10"/>
  <c r="BU154" i="10"/>
  <c r="BU233" i="10"/>
  <c r="BU378" i="10"/>
  <c r="BU399" i="10"/>
  <c r="BU458" i="10"/>
  <c r="BU501" i="10"/>
  <c r="BU508" i="10"/>
  <c r="BU598" i="10"/>
  <c r="BV611" i="10"/>
  <c r="BU617" i="10"/>
  <c r="BU702" i="10"/>
  <c r="BV727" i="10"/>
  <c r="BV818" i="10"/>
  <c r="BU818" i="10"/>
  <c r="BV850" i="10"/>
  <c r="BU992" i="10"/>
  <c r="BU1029" i="10"/>
  <c r="BV1036" i="10"/>
  <c r="BV1586" i="10"/>
  <c r="BU1586" i="10"/>
  <c r="BV1608" i="10"/>
  <c r="BU1608" i="10"/>
  <c r="BU1650" i="10"/>
  <c r="BU1780" i="10"/>
  <c r="BV1801" i="10"/>
  <c r="BV1952" i="10"/>
  <c r="BU1952" i="10"/>
  <c r="BV2181" i="10"/>
  <c r="BU2540" i="10"/>
  <c r="BU2853" i="10"/>
  <c r="BU2916" i="10"/>
  <c r="BV3000" i="10"/>
  <c r="BU3000" i="10"/>
  <c r="BU3760" i="10"/>
  <c r="BV4169" i="10"/>
  <c r="BV4343" i="10"/>
  <c r="BV5451" i="10"/>
  <c r="BU5451" i="10"/>
  <c r="BV5915" i="10"/>
  <c r="BU6307" i="10"/>
  <c r="BV6351" i="10"/>
  <c r="BU6351" i="10"/>
  <c r="BV7155" i="10"/>
  <c r="BU7155" i="10"/>
  <c r="BU33" i="10"/>
  <c r="BV174" i="10"/>
  <c r="BU174" i="10"/>
  <c r="BV351" i="10"/>
  <c r="BU479" i="10"/>
  <c r="BU584" i="10"/>
  <c r="BV688" i="10"/>
  <c r="BU688" i="10"/>
  <c r="BV811" i="10"/>
  <c r="BV1001" i="10"/>
  <c r="BU1001" i="10"/>
  <c r="BU1167" i="10"/>
  <c r="BV1187" i="10"/>
  <c r="BU1419" i="10"/>
  <c r="BV1570" i="10"/>
  <c r="BV1577" i="10"/>
  <c r="BU2406" i="10"/>
  <c r="BV2422" i="10"/>
  <c r="BV2459" i="10"/>
  <c r="BU2533" i="10"/>
  <c r="BV3310" i="10"/>
  <c r="BV4095" i="10"/>
  <c r="BU4177" i="10"/>
  <c r="BV4239" i="10"/>
  <c r="BU4705" i="10"/>
  <c r="BV4726" i="10"/>
  <c r="BU4726" i="10"/>
  <c r="BV4749" i="10"/>
  <c r="BU4749" i="10"/>
  <c r="BV7078" i="10"/>
  <c r="BU7078" i="10"/>
  <c r="BU7131" i="10"/>
  <c r="BV7131" i="10"/>
  <c r="W14" i="6"/>
  <c r="BU48" i="10"/>
  <c r="BV48" i="10"/>
  <c r="BV105" i="10"/>
  <c r="BU239" i="10"/>
  <c r="BV337" i="10"/>
  <c r="BV385" i="10"/>
  <c r="BU393" i="10"/>
  <c r="BV421" i="10"/>
  <c r="BV472" i="10"/>
  <c r="BU709" i="10"/>
  <c r="BV879" i="10"/>
  <c r="BU879" i="10"/>
  <c r="BU961" i="10"/>
  <c r="BV1229" i="10"/>
  <c r="BU1229" i="10"/>
  <c r="BV1236" i="10"/>
  <c r="BU1413" i="10"/>
  <c r="BV1413" i="10"/>
  <c r="BU1908" i="10"/>
  <c r="BV1930" i="10"/>
  <c r="BU1930" i="10"/>
  <c r="BV2174" i="10"/>
  <c r="BV2277" i="10"/>
  <c r="BU2277" i="10"/>
  <c r="BU2430" i="10"/>
  <c r="BV2452" i="10"/>
  <c r="BU2510" i="10"/>
  <c r="BV2683" i="10"/>
  <c r="BU2840" i="10"/>
  <c r="BV2846" i="10"/>
  <c r="BU3302" i="10"/>
  <c r="BU4224" i="10"/>
  <c r="BV6578" i="10"/>
  <c r="BU7125" i="10"/>
  <c r="BV78" i="10"/>
  <c r="BU78" i="10"/>
  <c r="BV183" i="10"/>
  <c r="BU183" i="10"/>
  <c r="BV502" i="10"/>
  <c r="BU592" i="10"/>
  <c r="BV716" i="10"/>
  <c r="BV832" i="10"/>
  <c r="BU832" i="10"/>
  <c r="BU974" i="10"/>
  <c r="BV994" i="10"/>
  <c r="BU994" i="10"/>
  <c r="BV1030" i="10"/>
  <c r="BV1168" i="10"/>
  <c r="BU1168" i="10"/>
  <c r="BV1299" i="10"/>
  <c r="BU1299" i="10"/>
  <c r="BU1339" i="10"/>
  <c r="BV1826" i="10"/>
  <c r="BU1826" i="10"/>
  <c r="BV1834" i="10"/>
  <c r="BV1877" i="10"/>
  <c r="BU1885" i="10"/>
  <c r="BV2415" i="10"/>
  <c r="BV2630" i="10"/>
  <c r="BU2675" i="10"/>
  <c r="BV2684" i="10"/>
  <c r="BU2684" i="10"/>
  <c r="BV2796" i="10"/>
  <c r="BU2833" i="10"/>
  <c r="BU3296" i="10"/>
  <c r="BU3303" i="10"/>
  <c r="BV3303" i="10"/>
  <c r="BV3739" i="10"/>
  <c r="BU3739" i="10"/>
  <c r="BV4692" i="10"/>
  <c r="BU4692" i="10"/>
  <c r="BV6279" i="10"/>
  <c r="BU6279" i="10"/>
  <c r="BU6549" i="10"/>
  <c r="BV7103" i="10"/>
  <c r="BU7103" i="10"/>
  <c r="BU7118" i="10"/>
  <c r="BU9936" i="10"/>
  <c r="F29" i="7"/>
  <c r="J29" i="7" s="1"/>
  <c r="BV8" i="10"/>
  <c r="BU8" i="10"/>
  <c r="BU28" i="10"/>
  <c r="BV57" i="10"/>
  <c r="BU64" i="10"/>
  <c r="BU234" i="10"/>
  <c r="BV260" i="10"/>
  <c r="BU331" i="10"/>
  <c r="BV345" i="10"/>
  <c r="BU379" i="10"/>
  <c r="BV488" i="10"/>
  <c r="BU488" i="10"/>
  <c r="BV558" i="10"/>
  <c r="BU558" i="10"/>
  <c r="BU579" i="10"/>
  <c r="BU599" i="10"/>
  <c r="BV682" i="10"/>
  <c r="BU703" i="10"/>
  <c r="BU792" i="10"/>
  <c r="BU968" i="10"/>
  <c r="BU1153" i="10"/>
  <c r="BV1203" i="10"/>
  <c r="BU1203" i="10"/>
  <c r="BU1272" i="10"/>
  <c r="BU1292" i="10"/>
  <c r="BU1557" i="10"/>
  <c r="BV1610" i="10"/>
  <c r="BU1774" i="10"/>
  <c r="BV1774" i="10"/>
  <c r="BU1870" i="10"/>
  <c r="BV1909" i="10"/>
  <c r="BU1909" i="10"/>
  <c r="BU2090" i="10"/>
  <c r="BV2869" i="10"/>
  <c r="BU2869" i="10"/>
  <c r="BV3657" i="10"/>
  <c r="BU3657" i="10"/>
  <c r="BV3679" i="10"/>
  <c r="BV4714" i="10"/>
  <c r="BU4714" i="10"/>
  <c r="BV5634" i="10"/>
  <c r="BU6294" i="10"/>
  <c r="BV6294" i="10"/>
  <c r="BV9953" i="10"/>
  <c r="AA12" i="6"/>
  <c r="BU34" i="10"/>
  <c r="BU148" i="10"/>
  <c r="BV148" i="10"/>
  <c r="BV168" i="10"/>
  <c r="BU168" i="10"/>
  <c r="BV240" i="10"/>
  <c r="BU253" i="10"/>
  <c r="BU373" i="10"/>
  <c r="BV415" i="10"/>
  <c r="BV466" i="10"/>
  <c r="BU593" i="10"/>
  <c r="BV593" i="10"/>
  <c r="BU648" i="10"/>
  <c r="BV648" i="10"/>
  <c r="BV696" i="10"/>
  <c r="BU696" i="10"/>
  <c r="BV710" i="10"/>
  <c r="BV806" i="10"/>
  <c r="BV1154" i="10"/>
  <c r="BU1154" i="10"/>
  <c r="BV1182" i="10"/>
  <c r="BU1182" i="10"/>
  <c r="BV1210" i="10"/>
  <c r="BV1285" i="10"/>
  <c r="BU1319" i="10"/>
  <c r="BV2091" i="10"/>
  <c r="BU2091" i="10"/>
  <c r="BV2242" i="10"/>
  <c r="BU2393" i="10"/>
  <c r="BV2416" i="10"/>
  <c r="BV2481" i="10"/>
  <c r="BU2481" i="10"/>
  <c r="BV3290" i="10"/>
  <c r="BU3290" i="10"/>
  <c r="BU3650" i="10"/>
  <c r="BV3650" i="10"/>
  <c r="BV3732" i="10"/>
  <c r="BU3732" i="10"/>
  <c r="BV3870" i="10"/>
  <c r="BU3870" i="10"/>
  <c r="BV4059" i="10"/>
  <c r="BV4089" i="10"/>
  <c r="BV9999" i="10"/>
  <c r="F9" i="5"/>
  <c r="AB12" i="6"/>
  <c r="F63" i="7"/>
  <c r="E63" i="7" s="1"/>
  <c r="C63" i="7" s="1"/>
  <c r="BI4" i="10" s="1"/>
  <c r="BU22" i="10"/>
  <c r="BV72" i="10"/>
  <c r="BV162" i="10"/>
  <c r="BV254" i="10"/>
  <c r="BU254" i="10"/>
  <c r="BV367" i="10"/>
  <c r="BU799" i="10"/>
  <c r="BV826" i="10"/>
  <c r="BU962" i="10"/>
  <c r="BU969" i="10"/>
  <c r="BV969" i="10"/>
  <c r="BV1106" i="10"/>
  <c r="BV1125" i="10"/>
  <c r="BU1768" i="10"/>
  <c r="BV1871" i="10"/>
  <c r="BU1871" i="10"/>
  <c r="BU2068" i="10"/>
  <c r="BV2249" i="10"/>
  <c r="BV2287" i="10"/>
  <c r="BU2364" i="10"/>
  <c r="BV2439" i="10"/>
  <c r="BU2439" i="10"/>
  <c r="BU2600" i="10"/>
  <c r="BV2624" i="10"/>
  <c r="BU2624" i="10"/>
  <c r="BV2676" i="10"/>
  <c r="BU2676" i="10"/>
  <c r="BV2790" i="10"/>
  <c r="BU2790" i="10"/>
  <c r="BU3282" i="10"/>
  <c r="BV3628" i="10"/>
  <c r="BU3628" i="10"/>
  <c r="BU4075" i="10"/>
  <c r="BV4693" i="10"/>
  <c r="BU4693" i="10"/>
  <c r="BU5514" i="10"/>
  <c r="BV9991" i="10"/>
  <c r="W6" i="6"/>
  <c r="X8" i="6"/>
  <c r="AP7" i="11"/>
  <c r="Q9" i="11"/>
  <c r="Q10" i="11" s="1"/>
  <c r="AT13" i="11"/>
  <c r="BV42" i="10"/>
  <c r="BU42" i="10"/>
  <c r="BV65" i="10"/>
  <c r="BU228" i="10"/>
  <c r="BU319" i="10"/>
  <c r="BV339" i="10"/>
  <c r="BU339" i="10"/>
  <c r="BV361" i="10"/>
  <c r="BU453" i="10"/>
  <c r="BV460" i="10"/>
  <c r="BV552" i="10"/>
  <c r="BU552" i="10"/>
  <c r="BU697" i="10"/>
  <c r="BV697" i="10"/>
  <c r="BV820" i="10"/>
  <c r="BV941" i="10"/>
  <c r="BV1017" i="10"/>
  <c r="BU1017" i="10"/>
  <c r="BU1099" i="10"/>
  <c r="BU1147" i="10"/>
  <c r="BU1279" i="10"/>
  <c r="BV1326" i="10"/>
  <c r="BV2123" i="10"/>
  <c r="BU2123" i="10"/>
  <c r="BV2271" i="10"/>
  <c r="BU2386" i="10"/>
  <c r="BV2409" i="10"/>
  <c r="BV2617" i="10"/>
  <c r="BU2761" i="10"/>
  <c r="BV3178" i="10"/>
  <c r="BU3178" i="10"/>
  <c r="BU3533" i="10"/>
  <c r="BU3553" i="10"/>
  <c r="BV3575" i="10"/>
  <c r="BU3575" i="10"/>
  <c r="BV3697" i="10"/>
  <c r="BV3799" i="10"/>
  <c r="BU3799" i="10"/>
  <c r="BV3879" i="10"/>
  <c r="BU3879" i="10"/>
  <c r="BU9666" i="10"/>
  <c r="BV9666" i="10"/>
  <c r="BV9930" i="10"/>
  <c r="BU9937" i="10"/>
  <c r="AC5" i="6"/>
  <c r="X6" i="6"/>
  <c r="F8" i="7"/>
  <c r="K8" i="7" s="1"/>
  <c r="F25" i="7"/>
  <c r="E25" i="7" s="1"/>
  <c r="C25" i="7" s="1"/>
  <c r="W4" i="10" s="1"/>
  <c r="BU29" i="10"/>
  <c r="BV35" i="10"/>
  <c r="BU355" i="10"/>
  <c r="BV454" i="10"/>
  <c r="BU454" i="10"/>
  <c r="BU573" i="10"/>
  <c r="BU642" i="10"/>
  <c r="BV669" i="10"/>
  <c r="BV690" i="10"/>
  <c r="BU793" i="10"/>
  <c r="BV963" i="10"/>
  <c r="BU963" i="10"/>
  <c r="BU1066" i="10"/>
  <c r="BU1079" i="10"/>
  <c r="BU1093" i="10"/>
  <c r="BV1140" i="10"/>
  <c r="BU1273" i="10"/>
  <c r="BU1293" i="10"/>
  <c r="BU1509" i="10"/>
  <c r="BU1524" i="10"/>
  <c r="BU1746" i="10"/>
  <c r="BU1761" i="10"/>
  <c r="BU1864" i="10"/>
  <c r="BV2038" i="10"/>
  <c r="BV2069" i="10"/>
  <c r="BU2069" i="10"/>
  <c r="BU2077" i="10"/>
  <c r="BV2084" i="10"/>
  <c r="BV2221" i="10"/>
  <c r="BU2221" i="10"/>
  <c r="BU2264" i="10"/>
  <c r="BV2365" i="10"/>
  <c r="BU2394" i="10"/>
  <c r="BV2394" i="10"/>
  <c r="BU2572" i="10"/>
  <c r="BV2586" i="10"/>
  <c r="BU2661" i="10"/>
  <c r="BV2768" i="10"/>
  <c r="BU3275" i="10"/>
  <c r="BU3513" i="10"/>
  <c r="BU3540" i="10"/>
  <c r="BU3546" i="10"/>
  <c r="BV3546" i="10"/>
  <c r="BV3596" i="10"/>
  <c r="BU3621" i="10"/>
  <c r="BV3987" i="10"/>
  <c r="BU3987" i="10"/>
  <c r="BV4002" i="10"/>
  <c r="BU4002" i="10"/>
  <c r="BU4031" i="10"/>
  <c r="BV4462" i="10"/>
  <c r="BU4462" i="10"/>
  <c r="BU4470" i="10"/>
  <c r="BV4686" i="10"/>
  <c r="BU4686" i="10"/>
  <c r="BV5252" i="10"/>
  <c r="BV5260" i="10"/>
  <c r="BV9906" i="10"/>
  <c r="AB10" i="6"/>
  <c r="AC11" i="6"/>
  <c r="X14" i="6"/>
  <c r="AC27" i="6"/>
  <c r="F18" i="5"/>
  <c r="F41" i="7"/>
  <c r="K41" i="7" s="1"/>
  <c r="BV229" i="10"/>
  <c r="BU229" i="10"/>
  <c r="BV299" i="10"/>
  <c r="BU299" i="10"/>
  <c r="BU313" i="10"/>
  <c r="BU663" i="10"/>
  <c r="BV758" i="10"/>
  <c r="BU758" i="10"/>
  <c r="BU929" i="10"/>
  <c r="BU1148" i="10"/>
  <c r="BV1148" i="10"/>
  <c r="BU1301" i="10"/>
  <c r="BU1314" i="10"/>
  <c r="BV1320" i="10"/>
  <c r="BV1530" i="10"/>
  <c r="BU1530" i="10"/>
  <c r="BV1538" i="10"/>
  <c r="BU1538" i="10"/>
  <c r="BV1739" i="10"/>
  <c r="BU1739" i="10"/>
  <c r="BV2061" i="10"/>
  <c r="BV2108" i="10"/>
  <c r="BU2108" i="10"/>
  <c r="BU2214" i="10"/>
  <c r="BV2366" i="10"/>
  <c r="BU2366" i="10"/>
  <c r="BV2646" i="10"/>
  <c r="BU2646" i="10"/>
  <c r="BV2669" i="10"/>
  <c r="BU2669" i="10"/>
  <c r="BV3689" i="10"/>
  <c r="BU3689" i="10"/>
  <c r="BV4539" i="10"/>
  <c r="BU4539" i="10"/>
  <c r="BV7492" i="10"/>
  <c r="BU7492" i="10"/>
  <c r="BV4355" i="10"/>
  <c r="BV427" i="10"/>
  <c r="I170" i="6"/>
  <c r="O170" i="6" s="1"/>
  <c r="I176" i="6"/>
  <c r="O176" i="6" s="1"/>
  <c r="I169" i="6"/>
  <c r="O169" i="6" s="1"/>
  <c r="I172" i="6"/>
  <c r="O172" i="6" s="1"/>
  <c r="I165" i="6"/>
  <c r="O165" i="6" s="1"/>
  <c r="I162" i="6"/>
  <c r="I160" i="6"/>
  <c r="I168" i="6"/>
  <c r="O168" i="6" s="1"/>
  <c r="I164" i="6"/>
  <c r="O164" i="6" s="1"/>
  <c r="I161" i="6"/>
  <c r="I173" i="6"/>
  <c r="O173" i="6" s="1"/>
  <c r="F33" i="7"/>
  <c r="J33" i="7" s="1"/>
  <c r="BU585" i="10"/>
  <c r="BV585" i="10"/>
  <c r="X4" i="6"/>
  <c r="Y5" i="6"/>
  <c r="AA8" i="6"/>
  <c r="J15" i="11"/>
  <c r="J16" i="11" s="1"/>
  <c r="AI13" i="11"/>
  <c r="BV150" i="10"/>
  <c r="BV222" i="10"/>
  <c r="BU222" i="10"/>
  <c r="BV278" i="10"/>
  <c r="BU278" i="10"/>
  <c r="BV326" i="10"/>
  <c r="BU512" i="10"/>
  <c r="BV531" i="10"/>
  <c r="BU567" i="10"/>
  <c r="BU636" i="10"/>
  <c r="BU657" i="10"/>
  <c r="BV677" i="10"/>
  <c r="BU677" i="10"/>
  <c r="BU787" i="10"/>
  <c r="BV936" i="10"/>
  <c r="BV957" i="10"/>
  <c r="BU957" i="10"/>
  <c r="BV1100" i="10"/>
  <c r="BV1321" i="10"/>
  <c r="BU1321" i="10"/>
  <c r="BV1701" i="10"/>
  <c r="BU1701" i="10"/>
  <c r="BV1710" i="10"/>
  <c r="BV1783" i="10"/>
  <c r="BU1994" i="10"/>
  <c r="BU2062" i="10"/>
  <c r="BU2559" i="10"/>
  <c r="BV2618" i="10"/>
  <c r="BU2755" i="10"/>
  <c r="BU3050" i="10"/>
  <c r="BV3128" i="10"/>
  <c r="BV3406" i="10"/>
  <c r="BU3406" i="10"/>
  <c r="BU3527" i="10"/>
  <c r="BV3534" i="10"/>
  <c r="BV3547" i="10"/>
  <c r="BV3910" i="10"/>
  <c r="BU3910" i="10"/>
  <c r="BU3995" i="10"/>
  <c r="BV4047" i="10"/>
  <c r="BU4047" i="10"/>
  <c r="BU5064" i="10"/>
  <c r="BV7407" i="10"/>
  <c r="BU7407" i="10"/>
  <c r="BV10003" i="10"/>
  <c r="F19" i="7"/>
  <c r="J19" i="7" s="1"/>
  <c r="BU1786" i="10"/>
  <c r="BV1786" i="10"/>
  <c r="BV1922" i="10"/>
  <c r="BV9959" i="10"/>
  <c r="I171" i="6"/>
  <c r="O171" i="6" s="1"/>
  <c r="Y10" i="6"/>
  <c r="Y11" i="6"/>
  <c r="BU2168" i="10"/>
  <c r="Y6" i="6"/>
  <c r="AA4" i="6"/>
  <c r="AA5" i="6"/>
  <c r="AB8" i="6"/>
  <c r="I167" i="6"/>
  <c r="O167" i="6" s="1"/>
  <c r="F34" i="7"/>
  <c r="J34" i="7" s="1"/>
  <c r="BU17" i="10"/>
  <c r="BV137" i="10"/>
  <c r="BV186" i="10"/>
  <c r="BU215" i="10"/>
  <c r="BU506" i="10"/>
  <c r="BV670" i="10"/>
  <c r="BU910" i="10"/>
  <c r="BV943" i="10"/>
  <c r="BU943" i="10"/>
  <c r="BV1108" i="10"/>
  <c r="BU1108" i="10"/>
  <c r="BU1295" i="10"/>
  <c r="BV1687" i="10"/>
  <c r="BV1755" i="10"/>
  <c r="BU1755" i="10"/>
  <c r="BV1987" i="10"/>
  <c r="BU1987" i="10"/>
  <c r="BV2566" i="10"/>
  <c r="BU2566" i="10"/>
  <c r="BV2996" i="10"/>
  <c r="BU2996" i="10"/>
  <c r="BV3005" i="10"/>
  <c r="BU3005" i="10"/>
  <c r="BV3493" i="10"/>
  <c r="BU3493" i="10"/>
  <c r="BU3954" i="10"/>
  <c r="BU4025" i="10"/>
  <c r="BV4040" i="10"/>
  <c r="BU4040" i="10"/>
  <c r="BV4449" i="10"/>
  <c r="BU4928" i="10"/>
  <c r="BV5073" i="10"/>
  <c r="BU5073" i="10"/>
  <c r="BV245" i="10"/>
  <c r="Y4" i="6"/>
  <c r="X15" i="6"/>
  <c r="AB17" i="6"/>
  <c r="AC20" i="6"/>
  <c r="AB19" i="6"/>
  <c r="L15" i="11"/>
  <c r="L16" i="11" s="1"/>
  <c r="AK13" i="11"/>
  <c r="C65" i="7"/>
  <c r="BK4" i="10" s="1"/>
  <c r="F27" i="7"/>
  <c r="E27" i="7" s="1"/>
  <c r="C27" i="7" s="1"/>
  <c r="Y4" i="10" s="1"/>
  <c r="F15" i="7"/>
  <c r="K15" i="7" s="1"/>
  <c r="BV546" i="10"/>
  <c r="BU546" i="10"/>
  <c r="BU630" i="10"/>
  <c r="BU720" i="10"/>
  <c r="BV1233" i="10"/>
  <c r="BU1233" i="10"/>
  <c r="BV1423" i="10"/>
  <c r="BU1423" i="10"/>
  <c r="BU1518" i="10"/>
  <c r="BV1518" i="10"/>
  <c r="BV1777" i="10"/>
  <c r="BU1777" i="10"/>
  <c r="BV2654" i="10"/>
  <c r="BU2654" i="10"/>
  <c r="BV3787" i="10"/>
  <c r="BU3787" i="10"/>
  <c r="BV4374" i="10"/>
  <c r="BU4374" i="10"/>
  <c r="BV1004" i="10"/>
  <c r="BU1004" i="10"/>
  <c r="BV1242" i="10"/>
  <c r="BU1242" i="10"/>
  <c r="BV1462" i="10"/>
  <c r="BV1611" i="10"/>
  <c r="BU1611" i="10"/>
  <c r="BV1830" i="10"/>
  <c r="BV1858" i="10"/>
  <c r="BV1902" i="10"/>
  <c r="BV2145" i="10"/>
  <c r="BV2188" i="10"/>
  <c r="BU2188" i="10"/>
  <c r="BV2352" i="10"/>
  <c r="BV2709" i="10"/>
  <c r="BV3218" i="10"/>
  <c r="BV3297" i="10"/>
  <c r="BV3448" i="10"/>
  <c r="BV3510" i="10"/>
  <c r="BV4593" i="10"/>
  <c r="BU4593" i="10"/>
  <c r="BV4629" i="10"/>
  <c r="BU4629" i="10"/>
  <c r="BV5267" i="10"/>
  <c r="BV6157" i="10"/>
  <c r="BV6164" i="10"/>
  <c r="BU9938" i="10"/>
  <c r="BV9938" i="10"/>
  <c r="BV509" i="10"/>
  <c r="BU509" i="10"/>
  <c r="BV515" i="10"/>
  <c r="BU587" i="10"/>
  <c r="BU742" i="10"/>
  <c r="BV781" i="10"/>
  <c r="BU1024" i="10"/>
  <c r="BU1042" i="10"/>
  <c r="BV1048" i="10"/>
  <c r="BU1142" i="10"/>
  <c r="BV1156" i="10"/>
  <c r="BU1162" i="10"/>
  <c r="BU1262" i="10"/>
  <c r="BU1269" i="10"/>
  <c r="BV1269" i="10"/>
  <c r="BU1356" i="10"/>
  <c r="BV1400" i="10"/>
  <c r="BV1553" i="10"/>
  <c r="BU1560" i="10"/>
  <c r="BU1771" i="10"/>
  <c r="BU1823" i="10"/>
  <c r="BV1831" i="10"/>
  <c r="BU1831" i="10"/>
  <c r="BV1865" i="10"/>
  <c r="BV1894" i="10"/>
  <c r="BU1894" i="10"/>
  <c r="BV1999" i="10"/>
  <c r="BU1999" i="10"/>
  <c r="BU2027" i="10"/>
  <c r="BV2101" i="10"/>
  <c r="BU2124" i="10"/>
  <c r="BU2196" i="10"/>
  <c r="BU2304" i="10"/>
  <c r="BV2310" i="10"/>
  <c r="BU2317" i="10"/>
  <c r="BU2324" i="10"/>
  <c r="BV2381" i="10"/>
  <c r="BV2504" i="10"/>
  <c r="BU2504" i="10"/>
  <c r="BU2527" i="10"/>
  <c r="BU2541" i="10"/>
  <c r="BV2548" i="10"/>
  <c r="BV2688" i="10"/>
  <c r="BV2737" i="10"/>
  <c r="BV2749" i="10"/>
  <c r="BV2792" i="10"/>
  <c r="BV2820" i="10"/>
  <c r="BU3247" i="10"/>
  <c r="BV3488" i="10"/>
  <c r="BU3488" i="10"/>
  <c r="BU4149" i="10"/>
  <c r="BV4156" i="10"/>
  <c r="BU4163" i="10"/>
  <c r="BV4194" i="10"/>
  <c r="BU4194" i="10"/>
  <c r="BV4202" i="10"/>
  <c r="BU4202" i="10"/>
  <c r="BV4293" i="10"/>
  <c r="BU4293" i="10"/>
  <c r="BV4549" i="10"/>
  <c r="BV4687" i="10"/>
  <c r="BU4687" i="10"/>
  <c r="BV5253" i="10"/>
  <c r="BV5261" i="10"/>
  <c r="BV6136" i="10"/>
  <c r="BU6151" i="10"/>
  <c r="BV6158" i="10"/>
  <c r="BU6158" i="10"/>
  <c r="BU6233" i="10"/>
  <c r="BV6473" i="10"/>
  <c r="BU6473" i="10"/>
  <c r="BV6641" i="10"/>
  <c r="BU6641" i="10"/>
  <c r="BV8022" i="10"/>
  <c r="BU8022" i="10"/>
  <c r="BU8029" i="10"/>
  <c r="BV8029" i="10"/>
  <c r="BV8595" i="10"/>
  <c r="BU8595" i="10"/>
  <c r="BV9847" i="10"/>
  <c r="BU9847" i="10"/>
  <c r="AB7" i="6"/>
  <c r="AC8" i="6"/>
  <c r="AC19" i="6"/>
  <c r="AC23" i="6"/>
  <c r="BV11" i="10"/>
  <c r="BV51" i="10"/>
  <c r="BV143" i="10"/>
  <c r="BU143" i="10"/>
  <c r="BV157" i="10"/>
  <c r="BU157" i="10"/>
  <c r="BV309" i="10"/>
  <c r="BU309" i="10"/>
  <c r="BV387" i="10"/>
  <c r="BU387" i="10"/>
  <c r="BV574" i="10"/>
  <c r="BU574" i="10"/>
  <c r="BV704" i="10"/>
  <c r="BU704" i="10"/>
  <c r="BV761" i="10"/>
  <c r="BV800" i="10"/>
  <c r="BV950" i="10"/>
  <c r="BV1054" i="10"/>
  <c r="BU1054" i="10"/>
  <c r="BV1217" i="10"/>
  <c r="BU1217" i="10"/>
  <c r="BV1275" i="10"/>
  <c r="BV1364" i="10"/>
  <c r="BU1364" i="10"/>
  <c r="BV1407" i="10"/>
  <c r="BV1447" i="10"/>
  <c r="BV1639" i="10"/>
  <c r="BU1645" i="10"/>
  <c r="BV1705" i="10"/>
  <c r="BU1705" i="10"/>
  <c r="BU1845" i="10"/>
  <c r="BV1852" i="10"/>
  <c r="BU1998" i="10"/>
  <c r="BV2131" i="10"/>
  <c r="BV2162" i="10"/>
  <c r="BV2210" i="10"/>
  <c r="BU2210" i="10"/>
  <c r="BV2395" i="10"/>
  <c r="BU2395" i="10"/>
  <c r="BV2589" i="10"/>
  <c r="BU2589" i="10"/>
  <c r="BU2799" i="10"/>
  <c r="BV2799" i="10"/>
  <c r="BV2827" i="10"/>
  <c r="BU2827" i="10"/>
  <c r="BU2876" i="10"/>
  <c r="BV3031" i="10"/>
  <c r="BU3031" i="10"/>
  <c r="BV3189" i="10"/>
  <c r="BU3189" i="10"/>
  <c r="BV3233" i="10"/>
  <c r="BU3233" i="10"/>
  <c r="BV3472" i="10"/>
  <c r="BU3496" i="10"/>
  <c r="BU3639" i="10"/>
  <c r="BV3639" i="10"/>
  <c r="BV3654" i="10"/>
  <c r="BU3654" i="10"/>
  <c r="BV4743" i="10"/>
  <c r="BV5392" i="10"/>
  <c r="BU5392" i="10"/>
  <c r="BV5508" i="10"/>
  <c r="BU5508" i="10"/>
  <c r="BV5619" i="10"/>
  <c r="BU5886" i="10"/>
  <c r="BV5936" i="10"/>
  <c r="BV5943" i="10"/>
  <c r="BV6033" i="10"/>
  <c r="X7" i="6"/>
  <c r="Y24" i="6"/>
  <c r="F12" i="5"/>
  <c r="F42" i="7"/>
  <c r="K42" i="7" s="1"/>
  <c r="BU177" i="10"/>
  <c r="BU496" i="10"/>
  <c r="BV528" i="10"/>
  <c r="BU528" i="10"/>
  <c r="AA10" i="6"/>
  <c r="AA17" i="6"/>
  <c r="F10" i="7"/>
  <c r="K10" i="7" s="1"/>
  <c r="BV12" i="10"/>
  <c r="BU12" i="10"/>
  <c r="BV66" i="10"/>
  <c r="BV151" i="10"/>
  <c r="BU151" i="10"/>
  <c r="BV202" i="10"/>
  <c r="BV223" i="10"/>
  <c r="BU223" i="10"/>
  <c r="BV269" i="10"/>
  <c r="BU288" i="10"/>
  <c r="BV303" i="10"/>
  <c r="BU303" i="10"/>
  <c r="BU374" i="10"/>
  <c r="BU685" i="10"/>
  <c r="BV685" i="10"/>
  <c r="BV698" i="10"/>
  <c r="BU698" i="10"/>
  <c r="BV775" i="10"/>
  <c r="BU794" i="10"/>
  <c r="BV814" i="10"/>
  <c r="BU814" i="10"/>
  <c r="BU853" i="10"/>
  <c r="BU906" i="10"/>
  <c r="BV919" i="10"/>
  <c r="BU919" i="10"/>
  <c r="BV998" i="10"/>
  <c r="BU998" i="10"/>
  <c r="BU1011" i="10"/>
  <c r="BU1190" i="10"/>
  <c r="BV1211" i="10"/>
  <c r="BU1250" i="10"/>
  <c r="BU1337" i="10"/>
  <c r="BV1441" i="10"/>
  <c r="BV1597" i="10"/>
  <c r="BU1633" i="10"/>
  <c r="BV1802" i="10"/>
  <c r="BV1809" i="10"/>
  <c r="BU1809" i="10"/>
  <c r="BU1853" i="10"/>
  <c r="BV1859" i="10"/>
  <c r="BV1903" i="10"/>
  <c r="BV1977" i="10"/>
  <c r="BV1984" i="10"/>
  <c r="BV2043" i="10"/>
  <c r="BU2043" i="10"/>
  <c r="BU2102" i="10"/>
  <c r="BV2182" i="10"/>
  <c r="BU2298" i="10"/>
  <c r="BU2311" i="10"/>
  <c r="BU2318" i="10"/>
  <c r="BU2730" i="10"/>
  <c r="BV2793" i="10"/>
  <c r="BU2793" i="10"/>
  <c r="BV3024" i="10"/>
  <c r="BU3024" i="10"/>
  <c r="BU3154" i="10"/>
  <c r="BU3270" i="10"/>
  <c r="BU3276" i="10"/>
  <c r="BU3284" i="10"/>
  <c r="BU3465" i="10"/>
  <c r="BU3625" i="10"/>
  <c r="BU3698" i="10"/>
  <c r="BU3761" i="10"/>
  <c r="BU3768" i="10"/>
  <c r="BU4113" i="10"/>
  <c r="BU4439" i="10"/>
  <c r="BV4514" i="10"/>
  <c r="BU4514" i="10"/>
  <c r="BU4694" i="10"/>
  <c r="BU4728" i="10"/>
  <c r="BV5238" i="10"/>
  <c r="BU5238" i="10"/>
  <c r="BU5339" i="10"/>
  <c r="BV5339" i="10"/>
  <c r="BV5887" i="10"/>
  <c r="BU5959" i="10"/>
  <c r="BV6227" i="10"/>
  <c r="BV6234" i="10"/>
  <c r="BU6234" i="10"/>
  <c r="BV7539" i="10"/>
  <c r="BU7539" i="10"/>
  <c r="BU7889" i="10"/>
  <c r="BV7917" i="10"/>
  <c r="BU7917" i="10"/>
  <c r="BV8015" i="10"/>
  <c r="BV8152" i="10"/>
  <c r="BU8301" i="10"/>
  <c r="BV8512" i="10"/>
  <c r="BU8512" i="10"/>
  <c r="BU9745" i="10"/>
  <c r="BV9745" i="10"/>
  <c r="BU9863" i="10"/>
  <c r="BV2549" i="10"/>
  <c r="BU2549" i="10"/>
  <c r="BV2604" i="10"/>
  <c r="BU2604" i="10"/>
  <c r="BV2778" i="10"/>
  <c r="BU2778" i="10"/>
  <c r="BV3435" i="10"/>
  <c r="BU3435" i="10"/>
  <c r="BV4506" i="10"/>
  <c r="BU4506" i="10"/>
  <c r="BU5246" i="10"/>
  <c r="BV5246" i="10"/>
  <c r="BV5916" i="10"/>
  <c r="BU5916" i="10"/>
  <c r="BV6013" i="10"/>
  <c r="BU6013" i="10"/>
  <c r="BV7828" i="10"/>
  <c r="BU7828" i="10"/>
  <c r="W11" i="6"/>
  <c r="BU107" i="10"/>
  <c r="BU126" i="10"/>
  <c r="BV132" i="10"/>
  <c r="BV190" i="10"/>
  <c r="BU196" i="10"/>
  <c r="BU256" i="10"/>
  <c r="BV283" i="10"/>
  <c r="BU283" i="10"/>
  <c r="BV297" i="10"/>
  <c r="BU297" i="10"/>
  <c r="BU342" i="10"/>
  <c r="BV357" i="10"/>
  <c r="BU416" i="10"/>
  <c r="BU436" i="10"/>
  <c r="BU442" i="10"/>
  <c r="BV497" i="10"/>
  <c r="BU562" i="10"/>
  <c r="BV627" i="10"/>
  <c r="BU782" i="10"/>
  <c r="BV873" i="10"/>
  <c r="BU873" i="10"/>
  <c r="BU972" i="10"/>
  <c r="BV990" i="10"/>
  <c r="BV1191" i="10"/>
  <c r="BU1191" i="10"/>
  <c r="BV1357" i="10"/>
  <c r="BU1380" i="10"/>
  <c r="BU1394" i="10"/>
  <c r="BV1435" i="10"/>
  <c r="BU1527" i="10"/>
  <c r="BV1584" i="10"/>
  <c r="BU1584" i="10"/>
  <c r="BU1604" i="10"/>
  <c r="BV1620" i="10"/>
  <c r="BV1772" i="10"/>
  <c r="BU1784" i="10"/>
  <c r="BV1817" i="10"/>
  <c r="BU1881" i="10"/>
  <c r="BU2275" i="10"/>
  <c r="BV2448" i="10"/>
  <c r="BU2513" i="10"/>
  <c r="BU2535" i="10"/>
  <c r="BV2542" i="10"/>
  <c r="BU2681" i="10"/>
  <c r="BU2702" i="10"/>
  <c r="BV2757" i="10"/>
  <c r="BU2757" i="10"/>
  <c r="BU3017" i="10"/>
  <c r="BU3140" i="10"/>
  <c r="BV3147" i="10"/>
  <c r="BU3263" i="10"/>
  <c r="BU3382" i="10"/>
  <c r="BU3684" i="10"/>
  <c r="BU3691" i="10"/>
  <c r="BV4219" i="10"/>
  <c r="BU4219" i="10"/>
  <c r="BU4476" i="10"/>
  <c r="BU4543" i="10"/>
  <c r="BV4675" i="10"/>
  <c r="BV4681" i="10"/>
  <c r="BU4681" i="10"/>
  <c r="BV5223" i="10"/>
  <c r="BU5836" i="10"/>
  <c r="BU5850" i="10"/>
  <c r="BV5999" i="10"/>
  <c r="BU5999" i="10"/>
  <c r="BV6220" i="10"/>
  <c r="BV7429" i="10"/>
  <c r="BU7429" i="10"/>
  <c r="BU7490" i="10"/>
  <c r="BV7498" i="10"/>
  <c r="BU7532" i="10"/>
  <c r="BV7806" i="10"/>
  <c r="BU7876" i="10"/>
  <c r="BU7882" i="10"/>
  <c r="BV9064" i="10"/>
  <c r="BU9064" i="10"/>
  <c r="BV9523" i="10"/>
  <c r="BV9702" i="10"/>
  <c r="BU9702" i="10"/>
  <c r="W8" i="6"/>
  <c r="BV503" i="10"/>
  <c r="BU503" i="10"/>
  <c r="BV1143" i="10"/>
  <c r="BU1143" i="10"/>
  <c r="BU1401" i="10"/>
  <c r="BV1401" i="10"/>
  <c r="BU2028" i="10"/>
  <c r="BV2028" i="10"/>
  <c r="X11" i="6"/>
  <c r="X18" i="6"/>
  <c r="G15" i="11"/>
  <c r="G16" i="11" s="1"/>
  <c r="AF13" i="11"/>
  <c r="BU178" i="10"/>
  <c r="BU184" i="10"/>
  <c r="BU422" i="10"/>
  <c r="BV490" i="10"/>
  <c r="BV628" i="10"/>
  <c r="BU628" i="10"/>
  <c r="BV666" i="10"/>
  <c r="BU679" i="10"/>
  <c r="BU743" i="10"/>
  <c r="BV802" i="10"/>
  <c r="BV854" i="10"/>
  <c r="BV860" i="10"/>
  <c r="BV881" i="10"/>
  <c r="BU887" i="10"/>
  <c r="BV894" i="10"/>
  <c r="BU894" i="10"/>
  <c r="BV991" i="10"/>
  <c r="BU991" i="10"/>
  <c r="BU1019" i="10"/>
  <c r="BV1117" i="10"/>
  <c r="BU1117" i="10"/>
  <c r="BU1185" i="10"/>
  <c r="BV1185" i="10"/>
  <c r="BV1205" i="10"/>
  <c r="BU1591" i="10"/>
  <c r="BV1605" i="10"/>
  <c r="BU1605" i="10"/>
  <c r="BU1722" i="10"/>
  <c r="BV1745" i="10"/>
  <c r="BU1745" i="10"/>
  <c r="BV1767" i="10"/>
  <c r="BV1779" i="10"/>
  <c r="BV1790" i="10"/>
  <c r="BV1896" i="10"/>
  <c r="BU1896" i="10"/>
  <c r="BV1934" i="10"/>
  <c r="BU1934" i="10"/>
  <c r="BV1978" i="10"/>
  <c r="BV2096" i="10"/>
  <c r="BU2255" i="10"/>
  <c r="BV2292" i="10"/>
  <c r="BU2312" i="10"/>
  <c r="BU2484" i="10"/>
  <c r="BV2484" i="10"/>
  <c r="BV2506" i="10"/>
  <c r="BV2514" i="10"/>
  <c r="BU2514" i="10"/>
  <c r="BU2689" i="10"/>
  <c r="BU2696" i="10"/>
  <c r="BV2703" i="10"/>
  <c r="BU2703" i="10"/>
  <c r="BU2731" i="10"/>
  <c r="BV2750" i="10"/>
  <c r="BU2771" i="10"/>
  <c r="BV3126" i="10"/>
  <c r="BU3126" i="10"/>
  <c r="BU3264" i="10"/>
  <c r="BV3264" i="10"/>
  <c r="BV3720" i="10"/>
  <c r="BU3720" i="10"/>
  <c r="BV4136" i="10"/>
  <c r="BU4136" i="10"/>
  <c r="BV4150" i="10"/>
  <c r="BV4158" i="10"/>
  <c r="BU4158" i="10"/>
  <c r="BV4227" i="10"/>
  <c r="BU4227" i="10"/>
  <c r="BV4477" i="10"/>
  <c r="BU4477" i="10"/>
  <c r="BV4493" i="10"/>
  <c r="BU4668" i="10"/>
  <c r="BV5034" i="10"/>
  <c r="BU5034" i="10"/>
  <c r="BU5149" i="10"/>
  <c r="BV5164" i="10"/>
  <c r="BU5201" i="10"/>
  <c r="BV5753" i="10"/>
  <c r="BU5753" i="10"/>
  <c r="BV5888" i="10"/>
  <c r="BU6116" i="10"/>
  <c r="BV6130" i="10"/>
  <c r="BV7414" i="10"/>
  <c r="BU7869" i="10"/>
  <c r="X16" i="6"/>
  <c r="BV1062" i="10"/>
  <c r="BU1062" i="10"/>
  <c r="BV2973" i="10"/>
  <c r="BU2973" i="10"/>
  <c r="BV5085" i="10"/>
  <c r="BU5085" i="10"/>
  <c r="BV5760" i="10"/>
  <c r="BU5760" i="10"/>
  <c r="BU7812" i="10"/>
  <c r="BV7812" i="10"/>
  <c r="BV7910" i="10"/>
  <c r="BU7910" i="10"/>
  <c r="X9" i="6"/>
  <c r="AB13" i="6"/>
  <c r="AC14" i="6"/>
  <c r="Y13" i="6"/>
  <c r="X13" i="6"/>
  <c r="E9" i="11"/>
  <c r="E10" i="11" s="1"/>
  <c r="F18" i="7"/>
  <c r="K18" i="7" s="1"/>
  <c r="BU53" i="10"/>
  <c r="BV60" i="10"/>
  <c r="BU94" i="10"/>
  <c r="BU210" i="10"/>
  <c r="BV217" i="10"/>
  <c r="BU217" i="10"/>
  <c r="BV290" i="10"/>
  <c r="BU396" i="10"/>
  <c r="BU576" i="10"/>
  <c r="BU615" i="10"/>
  <c r="BU653" i="10"/>
  <c r="BV660" i="10"/>
  <c r="BU719" i="10"/>
  <c r="BV769" i="10"/>
  <c r="BV783" i="10"/>
  <c r="BU783" i="10"/>
  <c r="BU1026" i="10"/>
  <c r="BU1105" i="10"/>
  <c r="BU1206" i="10"/>
  <c r="BU1225" i="10"/>
  <c r="BU1245" i="10"/>
  <c r="BV1251" i="10"/>
  <c r="BV1358" i="10"/>
  <c r="BU1358" i="10"/>
  <c r="BU1521" i="10"/>
  <c r="BU1598" i="10"/>
  <c r="BV1818" i="10"/>
  <c r="BU1818" i="10"/>
  <c r="BV1847" i="10"/>
  <c r="BV1964" i="10"/>
  <c r="BU2089" i="10"/>
  <c r="BV2269" i="10"/>
  <c r="BU2269" i="10"/>
  <c r="BU2643" i="10"/>
  <c r="BU3619" i="10"/>
  <c r="BV4022" i="10"/>
  <c r="BU4022" i="10"/>
  <c r="BU4073" i="10"/>
  <c r="BU4094" i="10"/>
  <c r="BU4410" i="10"/>
  <c r="BU4432" i="10"/>
  <c r="BV4500" i="10"/>
  <c r="BU4500" i="10"/>
  <c r="BU5195" i="10"/>
  <c r="BU5814" i="10"/>
  <c r="BU5881" i="10"/>
  <c r="BV5953" i="10"/>
  <c r="BU5953" i="10"/>
  <c r="BV6196" i="10"/>
  <c r="BU6196" i="10"/>
  <c r="BV6213" i="10"/>
  <c r="BV9446" i="10"/>
  <c r="BU9446" i="10"/>
  <c r="F6" i="7"/>
  <c r="K6" i="7" s="1"/>
  <c r="BU448" i="10"/>
  <c r="BV448" i="10"/>
  <c r="BV1043" i="10"/>
  <c r="BU1043" i="10"/>
  <c r="BV1263" i="10"/>
  <c r="BU1263" i="10"/>
  <c r="AC4" i="6"/>
  <c r="AB4" i="6"/>
  <c r="F9" i="11"/>
  <c r="F10" i="11" s="1"/>
  <c r="F32" i="7"/>
  <c r="J32" i="7" s="1"/>
  <c r="F39" i="7"/>
  <c r="J39" i="7" s="1"/>
  <c r="BU114" i="10"/>
  <c r="BV250" i="10"/>
  <c r="BU291" i="10"/>
  <c r="BU390" i="10"/>
  <c r="BV423" i="10"/>
  <c r="BU423" i="10"/>
  <c r="BU530" i="10"/>
  <c r="BU654" i="10"/>
  <c r="BV654" i="10"/>
  <c r="BU725" i="10"/>
  <c r="BV888" i="10"/>
  <c r="BU888" i="10"/>
  <c r="BV954" i="10"/>
  <c r="BU954" i="10"/>
  <c r="BU1000" i="10"/>
  <c r="BU1020" i="10"/>
  <c r="BU1131" i="10"/>
  <c r="BU1416" i="10"/>
  <c r="BV1465" i="10"/>
  <c r="BU1465" i="10"/>
  <c r="BU1515" i="10"/>
  <c r="BV1791" i="10"/>
  <c r="BU1942" i="10"/>
  <c r="BV1949" i="10"/>
  <c r="BU1949" i="10"/>
  <c r="BV2075" i="10"/>
  <c r="BU2075" i="10"/>
  <c r="BV2141" i="10"/>
  <c r="BU2141" i="10"/>
  <c r="BU2156" i="10"/>
  <c r="BU2471" i="10"/>
  <c r="BU2690" i="10"/>
  <c r="BU2697" i="10"/>
  <c r="BU2725" i="10"/>
  <c r="BV2725" i="10"/>
  <c r="BV3011" i="10"/>
  <c r="BU3011" i="10"/>
  <c r="BV3134" i="10"/>
  <c r="BU3148" i="10"/>
  <c r="BU3192" i="10"/>
  <c r="BV3965" i="10"/>
  <c r="BU3965" i="10"/>
  <c r="BV3993" i="10"/>
  <c r="BU3993" i="10"/>
  <c r="BV4000" i="10"/>
  <c r="BU4000" i="10"/>
  <c r="BU4417" i="10"/>
  <c r="BV5822" i="10"/>
  <c r="BU5822" i="10"/>
  <c r="BV5903" i="10"/>
  <c r="BU5903" i="10"/>
  <c r="BV7778" i="10"/>
  <c r="BU7778" i="10"/>
  <c r="BV7793" i="10"/>
  <c r="BU7793" i="10"/>
  <c r="BV8139" i="10"/>
  <c r="BU8139" i="10"/>
  <c r="BV9050" i="10"/>
  <c r="BU9050" i="10"/>
  <c r="BU9333" i="10"/>
  <c r="BV9333" i="10"/>
  <c r="BV4306" i="10"/>
  <c r="BU4306" i="10"/>
  <c r="BV4793" i="10"/>
  <c r="BU4793" i="10"/>
  <c r="BV5129" i="10"/>
  <c r="BU5129" i="10"/>
  <c r="BV5150" i="10"/>
  <c r="BV5484" i="10"/>
  <c r="BU5484" i="10"/>
  <c r="BV5728" i="10"/>
  <c r="BU5728" i="10"/>
  <c r="BV5808" i="10"/>
  <c r="BV5867" i="10"/>
  <c r="BV5875" i="10"/>
  <c r="BV6665" i="10"/>
  <c r="BU6665" i="10"/>
  <c r="BU7110" i="10"/>
  <c r="BV7110" i="10"/>
  <c r="BU7293" i="10"/>
  <c r="BV7293" i="10"/>
  <c r="BV7771" i="10"/>
  <c r="BU9628" i="10"/>
  <c r="BV9628" i="10"/>
  <c r="BV9719" i="10"/>
  <c r="BU9719" i="10"/>
  <c r="BU9871" i="10"/>
  <c r="BV9871" i="10"/>
  <c r="BV9931" i="10"/>
  <c r="BU9992" i="10"/>
  <c r="BV9992" i="10"/>
  <c r="W4" i="6"/>
  <c r="W5" i="6"/>
  <c r="F31" i="7"/>
  <c r="J31" i="7" s="1"/>
  <c r="BV73" i="10"/>
  <c r="BU73" i="10"/>
  <c r="BV211" i="10"/>
  <c r="BV272" i="10"/>
  <c r="BV321" i="10"/>
  <c r="BV418" i="10"/>
  <c r="BU418" i="10"/>
  <c r="BV612" i="10"/>
  <c r="BU612" i="10"/>
  <c r="BV796" i="10"/>
  <c r="BU796" i="10"/>
  <c r="BV1075" i="10"/>
  <c r="BV1220" i="10"/>
  <c r="BV1282" i="10"/>
  <c r="BU1282" i="10"/>
  <c r="BV1333" i="10"/>
  <c r="BV1340" i="10"/>
  <c r="BU1340" i="10"/>
  <c r="BV1361" i="10"/>
  <c r="BV1805" i="10"/>
  <c r="BU1805" i="10"/>
  <c r="BV1945" i="10"/>
  <c r="BU1945" i="10"/>
  <c r="BV2021" i="10"/>
  <c r="BV2522" i="10"/>
  <c r="BV2569" i="10"/>
  <c r="BV2732" i="10"/>
  <c r="BU2732" i="10"/>
  <c r="BV2870" i="10"/>
  <c r="BV2931" i="10"/>
  <c r="BU2931" i="10"/>
  <c r="BV2990" i="10"/>
  <c r="BU3429" i="10"/>
  <c r="BV3429" i="10"/>
  <c r="BV3672" i="10"/>
  <c r="BV3707" i="10"/>
  <c r="BV3926" i="10"/>
  <c r="BU3926" i="10"/>
  <c r="BV3935" i="10"/>
  <c r="BV3969" i="10"/>
  <c r="BV4612" i="10"/>
  <c r="BU4612" i="10"/>
  <c r="BV4688" i="10"/>
  <c r="BV4722" i="10"/>
  <c r="BU4722" i="10"/>
  <c r="BU4945" i="10"/>
  <c r="BU5109" i="10"/>
  <c r="BV5661" i="10"/>
  <c r="BU5661" i="10"/>
  <c r="BV5802" i="10"/>
  <c r="BV7350" i="10"/>
  <c r="BV7371" i="10"/>
  <c r="BV7400" i="10"/>
  <c r="BU7699" i="10"/>
  <c r="BV9636" i="10"/>
  <c r="BV9653" i="10"/>
  <c r="BV9694" i="10"/>
  <c r="BU9694" i="10"/>
  <c r="BU9924" i="10"/>
  <c r="AC17" i="6"/>
  <c r="W20" i="6"/>
  <c r="Y23" i="6"/>
  <c r="BU6" i="10"/>
  <c r="BV24" i="10"/>
  <c r="BU24" i="10"/>
  <c r="BU55" i="10"/>
  <c r="BU115" i="10"/>
  <c r="BV121" i="10"/>
  <c r="BU145" i="10"/>
  <c r="BU175" i="10"/>
  <c r="BU369" i="10"/>
  <c r="BV369" i="10"/>
  <c r="BV375" i="10"/>
  <c r="BU400" i="10"/>
  <c r="BU406" i="10"/>
  <c r="BU455" i="10"/>
  <c r="BU461" i="10"/>
  <c r="BU565" i="10"/>
  <c r="BU600" i="10"/>
  <c r="BU625" i="10"/>
  <c r="BU655" i="10"/>
  <c r="BU1021" i="10"/>
  <c r="BU1120" i="10"/>
  <c r="BU1150" i="10"/>
  <c r="BV1214" i="10"/>
  <c r="BU1214" i="10"/>
  <c r="BV1296" i="10"/>
  <c r="BU1296" i="10"/>
  <c r="BV1417" i="10"/>
  <c r="BV1454" i="10"/>
  <c r="BV1470" i="10"/>
  <c r="BU1470" i="10"/>
  <c r="BV1539" i="10"/>
  <c r="BU1539" i="10"/>
  <c r="BV1558" i="10"/>
  <c r="BV1578" i="10"/>
  <c r="BU1578" i="10"/>
  <c r="BU1621" i="10"/>
  <c r="BU1627" i="10"/>
  <c r="BU1713" i="10"/>
  <c r="BU1741" i="10"/>
  <c r="BV1762" i="10"/>
  <c r="BV2120" i="10"/>
  <c r="BV2128" i="10"/>
  <c r="BV2135" i="10"/>
  <c r="BV2176" i="10"/>
  <c r="BU2197" i="10"/>
  <c r="BV2204" i="10"/>
  <c r="BU2204" i="10"/>
  <c r="BV2265" i="10"/>
  <c r="BU2265" i="10"/>
  <c r="BV2300" i="10"/>
  <c r="BV2369" i="10"/>
  <c r="BV2472" i="10"/>
  <c r="BV2536" i="10"/>
  <c r="BU2612" i="10"/>
  <c r="BU2677" i="10"/>
  <c r="BV2691" i="10"/>
  <c r="BV2765" i="10"/>
  <c r="BV2864" i="10"/>
  <c r="BU2964" i="10"/>
  <c r="BV3061" i="10"/>
  <c r="BU3061" i="10"/>
  <c r="BV3096" i="10"/>
  <c r="BU3096" i="10"/>
  <c r="BV3171" i="10"/>
  <c r="BV3193" i="10"/>
  <c r="BV3222" i="10"/>
  <c r="BU3458" i="10"/>
  <c r="BU3615" i="10"/>
  <c r="BV3658" i="10"/>
  <c r="BV3853" i="10"/>
  <c r="BV3868" i="10"/>
  <c r="BV3890" i="10"/>
  <c r="BV4278" i="10"/>
  <c r="BU4278" i="10"/>
  <c r="BV4300" i="10"/>
  <c r="BU4323" i="10"/>
  <c r="BU4669" i="10"/>
  <c r="BV4953" i="10"/>
  <c r="BU4953" i="10"/>
  <c r="BV5189" i="10"/>
  <c r="BU5189" i="10"/>
  <c r="BU5635" i="10"/>
  <c r="BV5641" i="10"/>
  <c r="BU5757" i="10"/>
  <c r="BV6073" i="10"/>
  <c r="BU6073" i="10"/>
  <c r="BV6406" i="10"/>
  <c r="BU6719" i="10"/>
  <c r="BU6740" i="10"/>
  <c r="BV6777" i="10"/>
  <c r="BU6784" i="10"/>
  <c r="BV6784" i="10"/>
  <c r="BU7080" i="10"/>
  <c r="BV7080" i="10"/>
  <c r="BV7393" i="10"/>
  <c r="BV504" i="10"/>
  <c r="BU504" i="10"/>
  <c r="BV958" i="10"/>
  <c r="BU958" i="10"/>
  <c r="BV1606" i="10"/>
  <c r="BU1606" i="10"/>
  <c r="BV3811" i="10"/>
  <c r="BU3811" i="10"/>
  <c r="BV6168" i="10"/>
  <c r="BU6168" i="10"/>
  <c r="BU6741" i="10"/>
  <c r="BV6741" i="10"/>
  <c r="BU8712" i="10"/>
  <c r="BV8712" i="10"/>
  <c r="BU37" i="10"/>
  <c r="BU61" i="10"/>
  <c r="BU67" i="10"/>
  <c r="BU86" i="10"/>
  <c r="BU92" i="10"/>
  <c r="BU346" i="10"/>
  <c r="BU382" i="10"/>
  <c r="BU431" i="10"/>
  <c r="BU486" i="10"/>
  <c r="BU492" i="10"/>
  <c r="BU571" i="10"/>
  <c r="BU577" i="10"/>
  <c r="BU771" i="10"/>
  <c r="BU951" i="10"/>
  <c r="BU1057" i="10"/>
  <c r="BV1083" i="10"/>
  <c r="BU1083" i="10"/>
  <c r="BU1252" i="10"/>
  <c r="BU1327" i="10"/>
  <c r="BV1334" i="10"/>
  <c r="BU1334" i="10"/>
  <c r="BV1377" i="10"/>
  <c r="BV1430" i="10"/>
  <c r="BU1436" i="10"/>
  <c r="BU1442" i="10"/>
  <c r="BV1499" i="10"/>
  <c r="BU1546" i="10"/>
  <c r="BU1706" i="10"/>
  <c r="BV1749" i="10"/>
  <c r="BV2129" i="10"/>
  <c r="BU2129" i="10"/>
  <c r="BU2150" i="10"/>
  <c r="BU2157" i="10"/>
  <c r="BV2198" i="10"/>
  <c r="BU2198" i="10"/>
  <c r="BU2218" i="10"/>
  <c r="BU2288" i="10"/>
  <c r="BU2294" i="10"/>
  <c r="BU2362" i="10"/>
  <c r="BU2412" i="10"/>
  <c r="BU2427" i="10"/>
  <c r="BU2440" i="10"/>
  <c r="BV2460" i="10"/>
  <c r="BU2494" i="10"/>
  <c r="BV2613" i="10"/>
  <c r="BU2641" i="10"/>
  <c r="BV2655" i="10"/>
  <c r="BU2655" i="10"/>
  <c r="BU2780" i="10"/>
  <c r="BU2998" i="10"/>
  <c r="BV2998" i="10"/>
  <c r="BU3054" i="10"/>
  <c r="BV3090" i="10"/>
  <c r="BU3090" i="10"/>
  <c r="BV3124" i="10"/>
  <c r="BU3124" i="10"/>
  <c r="BV3152" i="10"/>
  <c r="BU3159" i="10"/>
  <c r="BV3172" i="10"/>
  <c r="BU3314" i="10"/>
  <c r="BU3326" i="10"/>
  <c r="BU3333" i="10"/>
  <c r="BU3360" i="10"/>
  <c r="BU3388" i="10"/>
  <c r="BU3395" i="10"/>
  <c r="BV3407" i="10"/>
  <c r="BU3407" i="10"/>
  <c r="BV3415" i="10"/>
  <c r="BU3415" i="10"/>
  <c r="BV3444" i="10"/>
  <c r="BU3444" i="10"/>
  <c r="BV3459" i="10"/>
  <c r="BV3559" i="10"/>
  <c r="BV3644" i="10"/>
  <c r="BU3651" i="10"/>
  <c r="BV3771" i="10"/>
  <c r="BU3876" i="10"/>
  <c r="BV4175" i="10"/>
  <c r="BU4175" i="10"/>
  <c r="BV4213" i="10"/>
  <c r="BU4256" i="10"/>
  <c r="BU4263" i="10"/>
  <c r="BV4512" i="10"/>
  <c r="BU4512" i="10"/>
  <c r="BU4634" i="10"/>
  <c r="BV4648" i="10"/>
  <c r="BU4648" i="10"/>
  <c r="BU4656" i="10"/>
  <c r="BV4663" i="10"/>
  <c r="BU4933" i="10"/>
  <c r="BV5068" i="10"/>
  <c r="BV5110" i="10"/>
  <c r="BU5110" i="10"/>
  <c r="BU5326" i="10"/>
  <c r="BU5552" i="10"/>
  <c r="BV5620" i="10"/>
  <c r="BV5796" i="10"/>
  <c r="BU5796" i="10"/>
  <c r="BV6169" i="10"/>
  <c r="BU6169" i="10"/>
  <c r="BV6705" i="10"/>
  <c r="BU6705" i="10"/>
  <c r="AB6" i="6"/>
  <c r="AV13" i="11"/>
  <c r="W15" i="11"/>
  <c r="W16" i="11" s="1"/>
  <c r="BV19" i="10"/>
  <c r="BU19" i="10"/>
  <c r="BU43" i="10"/>
  <c r="BU49" i="10"/>
  <c r="BU98" i="10"/>
  <c r="BU110" i="10"/>
  <c r="BU116" i="10"/>
  <c r="BU140" i="10"/>
  <c r="BV169" i="10"/>
  <c r="BU200" i="10"/>
  <c r="BU212" i="10"/>
  <c r="BU218" i="10"/>
  <c r="BU231" i="10"/>
  <c r="BU261" i="10"/>
  <c r="BV267" i="10"/>
  <c r="BU292" i="10"/>
  <c r="BV310" i="10"/>
  <c r="BU352" i="10"/>
  <c r="BV364" i="10"/>
  <c r="BU364" i="10"/>
  <c r="BU388" i="10"/>
  <c r="BU407" i="10"/>
  <c r="BU449" i="10"/>
  <c r="BU468" i="10"/>
  <c r="BU474" i="10"/>
  <c r="BU541" i="10"/>
  <c r="BV547" i="10"/>
  <c r="BU547" i="10"/>
  <c r="BU595" i="10"/>
  <c r="BV601" i="10"/>
  <c r="BU601" i="10"/>
  <c r="BU620" i="10"/>
  <c r="BV705" i="10"/>
  <c r="BU741" i="10"/>
  <c r="BV827" i="10"/>
  <c r="BU839" i="10"/>
  <c r="BV845" i="10"/>
  <c r="BU1015" i="10"/>
  <c r="BU1063" i="10"/>
  <c r="BU1090" i="10"/>
  <c r="BU1103" i="10"/>
  <c r="BU1115" i="10"/>
  <c r="BU1126" i="10"/>
  <c r="BU1132" i="10"/>
  <c r="BU1151" i="10"/>
  <c r="BU1164" i="10"/>
  <c r="BU1183" i="10"/>
  <c r="BU1290" i="10"/>
  <c r="BU1310" i="10"/>
  <c r="BV1316" i="10"/>
  <c r="BV1363" i="10"/>
  <c r="BV1384" i="10"/>
  <c r="BU1384" i="10"/>
  <c r="BU1391" i="10"/>
  <c r="BV1418" i="10"/>
  <c r="BU1526" i="10"/>
  <c r="BV1565" i="10"/>
  <c r="BU1572" i="10"/>
  <c r="BV1593" i="10"/>
  <c r="BU1593" i="10"/>
  <c r="BU1692" i="10"/>
  <c r="BU1869" i="10"/>
  <c r="BV1897" i="10"/>
  <c r="BV1904" i="10"/>
  <c r="BV1910" i="10"/>
  <c r="BU1982" i="10"/>
  <c r="BV2023" i="10"/>
  <c r="BU2023" i="10"/>
  <c r="BU2044" i="10"/>
  <c r="BV2100" i="10"/>
  <c r="BV2107" i="10"/>
  <c r="BV2165" i="10"/>
  <c r="BU2281" i="10"/>
  <c r="BV2301" i="10"/>
  <c r="BV2328" i="10"/>
  <c r="BU2328" i="10"/>
  <c r="BU2466" i="10"/>
  <c r="BV2614" i="10"/>
  <c r="BU2614" i="10"/>
  <c r="BV2649" i="10"/>
  <c r="BU2649" i="10"/>
  <c r="BV2773" i="10"/>
  <c r="BV2850" i="10"/>
  <c r="BU2858" i="10"/>
  <c r="BU2945" i="10"/>
  <c r="BV2952" i="10"/>
  <c r="BU2971" i="10"/>
  <c r="BV2971" i="10"/>
  <c r="BU3012" i="10"/>
  <c r="BV3273" i="10"/>
  <c r="BU3273" i="10"/>
  <c r="BV3294" i="10"/>
  <c r="BU3294" i="10"/>
  <c r="BU3308" i="10"/>
  <c r="BU3320" i="10"/>
  <c r="BV3354" i="10"/>
  <c r="BV3401" i="10"/>
  <c r="BU3452" i="10"/>
  <c r="BU3552" i="10"/>
  <c r="BU3581" i="10"/>
  <c r="BV3792" i="10"/>
  <c r="BU3792" i="10"/>
  <c r="BV3840" i="10"/>
  <c r="BU3840" i="10"/>
  <c r="BU3862" i="10"/>
  <c r="BV4085" i="10"/>
  <c r="BU4085" i="10"/>
  <c r="BU4119" i="10"/>
  <c r="BU4125" i="10"/>
  <c r="BV4125" i="10"/>
  <c r="BV4133" i="10"/>
  <c r="BU4133" i="10"/>
  <c r="BU4161" i="10"/>
  <c r="BV4190" i="10"/>
  <c r="BU4190" i="10"/>
  <c r="BU4294" i="10"/>
  <c r="BV4317" i="10"/>
  <c r="BU4317" i="10"/>
  <c r="BV4445" i="10"/>
  <c r="BU4445" i="10"/>
  <c r="BV4583" i="10"/>
  <c r="BV4606" i="10"/>
  <c r="BU4606" i="10"/>
  <c r="BV4940" i="10"/>
  <c r="BV5040" i="10"/>
  <c r="BV5418" i="10"/>
  <c r="BV5591" i="10"/>
  <c r="BU6667" i="10"/>
  <c r="BV6734" i="10"/>
  <c r="AC13" i="6"/>
  <c r="BU1040" i="10"/>
  <c r="BV1133" i="10"/>
  <c r="BU1133" i="10"/>
  <c r="BU1145" i="10"/>
  <c r="BU1235" i="10"/>
  <c r="BV1253" i="10"/>
  <c r="BU1253" i="10"/>
  <c r="BU1431" i="10"/>
  <c r="BU1580" i="10"/>
  <c r="BU1693" i="10"/>
  <c r="BV1876" i="10"/>
  <c r="BU2037" i="10"/>
  <c r="BU2151" i="10"/>
  <c r="BV2158" i="10"/>
  <c r="BU2226" i="10"/>
  <c r="BU2289" i="10"/>
  <c r="BU2434" i="10"/>
  <c r="BU2447" i="10"/>
  <c r="BV2495" i="10"/>
  <c r="BU2495" i="10"/>
  <c r="BV2979" i="10"/>
  <c r="BU2979" i="10"/>
  <c r="BV3048" i="10"/>
  <c r="BU3048" i="10"/>
  <c r="BV3078" i="10"/>
  <c r="BU3078" i="10"/>
  <c r="BU3139" i="10"/>
  <c r="BV3252" i="10"/>
  <c r="BU3252" i="10"/>
  <c r="BV3340" i="10"/>
  <c r="BU3340" i="10"/>
  <c r="BV3453" i="10"/>
  <c r="BU3453" i="10"/>
  <c r="BV3645" i="10"/>
  <c r="BU3645" i="10"/>
  <c r="BV3730" i="10"/>
  <c r="BU3914" i="10"/>
  <c r="BV4014" i="10"/>
  <c r="BU4014" i="10"/>
  <c r="BU4106" i="10"/>
  <c r="BU4112" i="10"/>
  <c r="BU4562" i="10"/>
  <c r="BU5320" i="10"/>
  <c r="BU6939" i="10"/>
  <c r="BV6939" i="10"/>
  <c r="BV1096" i="10"/>
  <c r="BU1096" i="10"/>
  <c r="BV1157" i="10"/>
  <c r="BU1157" i="10"/>
  <c r="BV1599" i="10"/>
  <c r="BU1599" i="10"/>
  <c r="BU2508" i="10"/>
  <c r="BV2508" i="10"/>
  <c r="BV2801" i="10"/>
  <c r="BU2801" i="10"/>
  <c r="AB9" i="6"/>
  <c r="AC7" i="6"/>
  <c r="X12" i="6"/>
  <c r="S15" i="11"/>
  <c r="S16" i="11" s="1"/>
  <c r="F24" i="7"/>
  <c r="E24" i="7" s="1"/>
  <c r="C24" i="7" s="1"/>
  <c r="V4" i="10" s="1"/>
  <c r="BU50" i="10"/>
  <c r="BV62" i="10"/>
  <c r="BV170" i="10"/>
  <c r="BV213" i="10"/>
  <c r="BU213" i="10"/>
  <c r="BV353" i="10"/>
  <c r="BU353" i="10"/>
  <c r="BU420" i="10"/>
  <c r="BV432" i="10"/>
  <c r="BU450" i="10"/>
  <c r="BU675" i="10"/>
  <c r="BU915" i="10"/>
  <c r="BV927" i="10"/>
  <c r="BV952" i="10"/>
  <c r="BU952" i="10"/>
  <c r="BV996" i="10"/>
  <c r="BU996" i="10"/>
  <c r="BU1035" i="10"/>
  <c r="BV1091" i="10"/>
  <c r="BU1091" i="10"/>
  <c r="BV1196" i="10"/>
  <c r="BU1196" i="10"/>
  <c r="BV1291" i="10"/>
  <c r="BU1291" i="10"/>
  <c r="BV1378" i="10"/>
  <c r="BU1378" i="10"/>
  <c r="BV1533" i="10"/>
  <c r="BU1533" i="10"/>
  <c r="BV1707" i="10"/>
  <c r="BU1707" i="10"/>
  <c r="BU1795" i="10"/>
  <c r="BU1891" i="10"/>
  <c r="BV2072" i="10"/>
  <c r="BU2072" i="10"/>
  <c r="BU2114" i="10"/>
  <c r="BU2159" i="10"/>
  <c r="BU2282" i="10"/>
  <c r="BV2391" i="10"/>
  <c r="BU2391" i="10"/>
  <c r="BV2629" i="10"/>
  <c r="BU2767" i="10"/>
  <c r="BU2809" i="10"/>
  <c r="BV2886" i="10"/>
  <c r="BU2886" i="10"/>
  <c r="BU2912" i="10"/>
  <c r="BU2919" i="10"/>
  <c r="BU2953" i="10"/>
  <c r="BV3013" i="10"/>
  <c r="BV3019" i="10"/>
  <c r="BV3026" i="10"/>
  <c r="BU3026" i="10"/>
  <c r="BV3112" i="10"/>
  <c r="BU3133" i="10"/>
  <c r="BV3327" i="10"/>
  <c r="BV3334" i="10"/>
  <c r="BV3402" i="10"/>
  <c r="BU3402" i="10"/>
  <c r="BV3438" i="10"/>
  <c r="BV3907" i="10"/>
  <c r="BU3907" i="10"/>
  <c r="BU3984" i="10"/>
  <c r="BU4072" i="10"/>
  <c r="BU4184" i="10"/>
  <c r="BU4206" i="10"/>
  <c r="BV4395" i="10"/>
  <c r="BU4520" i="10"/>
  <c r="BV4563" i="10"/>
  <c r="BU4563" i="10"/>
  <c r="BV4781" i="10"/>
  <c r="BU4781" i="10"/>
  <c r="BV4788" i="10"/>
  <c r="BU4808" i="10"/>
  <c r="BV5055" i="10"/>
  <c r="BU5274" i="10"/>
  <c r="BU5472" i="10"/>
  <c r="F14" i="7"/>
  <c r="K14" i="7" s="1"/>
  <c r="BV890" i="10"/>
  <c r="BV896" i="10"/>
  <c r="BU896" i="10"/>
  <c r="BV975" i="10"/>
  <c r="BV1374" i="10"/>
  <c r="BV1473" i="10"/>
  <c r="BU1542" i="10"/>
  <c r="BU1554" i="10"/>
  <c r="BV1561" i="10"/>
  <c r="BU1561" i="10"/>
  <c r="BV1634" i="10"/>
  <c r="BU1634" i="10"/>
  <c r="BV1659" i="10"/>
  <c r="BU1659" i="10"/>
  <c r="BV1735" i="10"/>
  <c r="BU1756" i="10"/>
  <c r="BU1813" i="10"/>
  <c r="BU1820" i="10"/>
  <c r="BV1886" i="10"/>
  <c r="BU1886" i="10"/>
  <c r="BU1953" i="10"/>
  <c r="BV1985" i="10"/>
  <c r="BU1985" i="10"/>
  <c r="BV2063" i="10"/>
  <c r="BV2152" i="10"/>
  <c r="BU2237" i="10"/>
  <c r="BV2256" i="10"/>
  <c r="BU2256" i="10"/>
  <c r="BU2283" i="10"/>
  <c r="BV2321" i="10"/>
  <c r="BU2321" i="10"/>
  <c r="BU2336" i="10"/>
  <c r="BU2388" i="10"/>
  <c r="BU2516" i="10"/>
  <c r="BV2563" i="10"/>
  <c r="BU2563" i="10"/>
  <c r="BV2637" i="10"/>
  <c r="BU2671" i="10"/>
  <c r="BU2784" i="10"/>
  <c r="BU2804" i="10"/>
  <c r="BU2883" i="10"/>
  <c r="BV3042" i="10"/>
  <c r="BV3067" i="10"/>
  <c r="BV3108" i="10"/>
  <c r="BV3129" i="10"/>
  <c r="BU3183" i="10"/>
  <c r="BU3229" i="10"/>
  <c r="BV3385" i="10"/>
  <c r="BU3385" i="10"/>
  <c r="BV3432" i="10"/>
  <c r="BV4280" i="10"/>
  <c r="BU4280" i="10"/>
  <c r="BV4288" i="10"/>
  <c r="BV4443" i="10"/>
  <c r="BU4443" i="10"/>
  <c r="BV4600" i="10"/>
  <c r="BU4600" i="10"/>
  <c r="BV4738" i="10"/>
  <c r="BU4738" i="10"/>
  <c r="BV4985" i="10"/>
  <c r="BV5532" i="10"/>
  <c r="BV5613" i="10"/>
  <c r="BU5663" i="10"/>
  <c r="BV5663" i="10"/>
  <c r="BV5730" i="10"/>
  <c r="BV6542" i="10"/>
  <c r="BV6623" i="10"/>
  <c r="BV6728" i="10"/>
  <c r="BV7166" i="10"/>
  <c r="BU7166" i="10"/>
  <c r="BV9320" i="10"/>
  <c r="BU9320" i="10"/>
  <c r="BV111" i="10"/>
  <c r="BV332" i="10"/>
  <c r="BU542" i="10"/>
  <c r="BU596" i="10"/>
  <c r="BV711" i="10"/>
  <c r="BU772" i="10"/>
  <c r="BU862" i="10"/>
  <c r="BV902" i="10"/>
  <c r="BU1032" i="10"/>
  <c r="BU1237" i="10"/>
  <c r="BV1254" i="10"/>
  <c r="BU1254" i="10"/>
  <c r="BV1311" i="10"/>
  <c r="BV1408" i="10"/>
  <c r="BU1408" i="10"/>
  <c r="BU1516" i="10"/>
  <c r="BV1516" i="10"/>
  <c r="BV1992" i="10"/>
  <c r="BU1992" i="10"/>
  <c r="BV2160" i="10"/>
  <c r="BU2160" i="10"/>
  <c r="BV2955" i="10"/>
  <c r="BU2955" i="10"/>
  <c r="BV3351" i="10"/>
  <c r="BU3351" i="10"/>
  <c r="BV3460" i="10"/>
  <c r="BU3460" i="10"/>
  <c r="BV3489" i="10"/>
  <c r="BU3570" i="10"/>
  <c r="BV3652" i="10"/>
  <c r="BU3652" i="10"/>
  <c r="BU3928" i="10"/>
  <c r="BV4069" i="10"/>
  <c r="BU4069" i="10"/>
  <c r="BV4145" i="10"/>
  <c r="BU4145" i="10"/>
  <c r="BV4265" i="10"/>
  <c r="BU4265" i="10"/>
  <c r="BV4779" i="10"/>
  <c r="BU4779" i="10"/>
  <c r="BV4849" i="10"/>
  <c r="BU4849" i="10"/>
  <c r="BU4964" i="10"/>
  <c r="BV4993" i="10"/>
  <c r="BU4993" i="10"/>
  <c r="BV5104" i="10"/>
  <c r="BU5104" i="10"/>
  <c r="BU5332" i="10"/>
  <c r="BV5368" i="10"/>
  <c r="BU5428" i="10"/>
  <c r="BV5466" i="10"/>
  <c r="BU5466" i="10"/>
  <c r="BU6458" i="10"/>
  <c r="BV6699" i="10"/>
  <c r="BU6699" i="10"/>
  <c r="BV7182" i="10"/>
  <c r="BV7190" i="10"/>
  <c r="BV7249" i="10"/>
  <c r="BU7249" i="10"/>
  <c r="BV7344" i="10"/>
  <c r="BU7344" i="10"/>
  <c r="BV8690" i="10"/>
  <c r="BU8690" i="10"/>
  <c r="BU8706" i="10"/>
  <c r="BV8706" i="10"/>
  <c r="BU14" i="10"/>
  <c r="BU84" i="10"/>
  <c r="BU208" i="10"/>
  <c r="BU224" i="10"/>
  <c r="BV348" i="10"/>
  <c r="BU413" i="10"/>
  <c r="BU429" i="10"/>
  <c r="BU483" i="10"/>
  <c r="BU499" i="10"/>
  <c r="BU537" i="10"/>
  <c r="BU553" i="10"/>
  <c r="BV569" i="10"/>
  <c r="BU607" i="10"/>
  <c r="BU623" i="10"/>
  <c r="BU634" i="10"/>
  <c r="BU672" i="10"/>
  <c r="BU683" i="10"/>
  <c r="BU694" i="10"/>
  <c r="BV717" i="10"/>
  <c r="BU717" i="10"/>
  <c r="BU739" i="10"/>
  <c r="BU778" i="10"/>
  <c r="BU789" i="10"/>
  <c r="BU829" i="10"/>
  <c r="BU857" i="10"/>
  <c r="BU868" i="10"/>
  <c r="BV885" i="10"/>
  <c r="BU908" i="10"/>
  <c r="BU947" i="10"/>
  <c r="BV1033" i="10"/>
  <c r="BU1033" i="10"/>
  <c r="BU1072" i="10"/>
  <c r="BU1129" i="10"/>
  <c r="BU1174" i="10"/>
  <c r="BV1248" i="10"/>
  <c r="BU1271" i="10"/>
  <c r="BV1317" i="10"/>
  <c r="BU1317" i="10"/>
  <c r="BV1349" i="10"/>
  <c r="BU1474" i="10"/>
  <c r="BV1510" i="10"/>
  <c r="BU1510" i="10"/>
  <c r="BV1589" i="10"/>
  <c r="BV1622" i="10"/>
  <c r="BU1628" i="10"/>
  <c r="BU1672" i="10"/>
  <c r="BU1684" i="10"/>
  <c r="BV1743" i="10"/>
  <c r="BV1763" i="10"/>
  <c r="BU1763" i="10"/>
  <c r="BV1860" i="10"/>
  <c r="BV1879" i="10"/>
  <c r="BU1879" i="10"/>
  <c r="BV1926" i="10"/>
  <c r="BV1973" i="10"/>
  <c r="BV1993" i="10"/>
  <c r="BU1993" i="10"/>
  <c r="BV2112" i="10"/>
  <c r="BV2315" i="10"/>
  <c r="BU2350" i="10"/>
  <c r="BU2370" i="10"/>
  <c r="BU2382" i="10"/>
  <c r="BU2410" i="10"/>
  <c r="BV2417" i="10"/>
  <c r="BU2417" i="10"/>
  <c r="BV2501" i="10"/>
  <c r="BV2584" i="10"/>
  <c r="BU2584" i="10"/>
  <c r="BU2708" i="10"/>
  <c r="BU2721" i="10"/>
  <c r="BU2791" i="10"/>
  <c r="BU2839" i="10"/>
  <c r="BV2852" i="10"/>
  <c r="BV2865" i="10"/>
  <c r="BU2877" i="10"/>
  <c r="BV2929" i="10"/>
  <c r="BV2942" i="10"/>
  <c r="BU2942" i="10"/>
  <c r="BU3036" i="10"/>
  <c r="BU3049" i="10"/>
  <c r="BV3068" i="10"/>
  <c r="BV3176" i="10"/>
  <c r="BU3176" i="10"/>
  <c r="BU3210" i="10"/>
  <c r="BU3257" i="10"/>
  <c r="BU3426" i="10"/>
  <c r="BU3475" i="10"/>
  <c r="BU3564" i="10"/>
  <c r="BU3620" i="10"/>
  <c r="BU3858" i="10"/>
  <c r="BU3865" i="10"/>
  <c r="BU3895" i="10"/>
  <c r="BU4211" i="10"/>
  <c r="BU4245" i="10"/>
  <c r="BU4251" i="10"/>
  <c r="BV4289" i="10"/>
  <c r="BU4289" i="10"/>
  <c r="BU4344" i="10"/>
  <c r="BV4451" i="10"/>
  <c r="BU4451" i="10"/>
  <c r="BU4532" i="10"/>
  <c r="BU4628" i="10"/>
  <c r="BV4670" i="10"/>
  <c r="BU5084" i="10"/>
  <c r="BU5280" i="10"/>
  <c r="BU5345" i="10"/>
  <c r="BV5540" i="10"/>
  <c r="BU5540" i="10"/>
  <c r="BV5584" i="10"/>
  <c r="BV6319" i="10"/>
  <c r="BV6527" i="10"/>
  <c r="BU7045" i="10"/>
  <c r="BV7135" i="10"/>
  <c r="BV7143" i="10"/>
  <c r="BU7143" i="10"/>
  <c r="BU68" i="10"/>
  <c r="BU79" i="10"/>
  <c r="BU122" i="10"/>
  <c r="BU133" i="10"/>
  <c r="BU149" i="10"/>
  <c r="BU219" i="10"/>
  <c r="BU273" i="10"/>
  <c r="BU289" i="10"/>
  <c r="BV311" i="10"/>
  <c r="BU343" i="10"/>
  <c r="BU354" i="10"/>
  <c r="BU478" i="10"/>
  <c r="BU494" i="10"/>
  <c r="BU678" i="10"/>
  <c r="BU734" i="10"/>
  <c r="BU801" i="10"/>
  <c r="BU914" i="10"/>
  <c r="BU1209" i="10"/>
  <c r="BV1880" i="10"/>
  <c r="BU1880" i="10"/>
  <c r="BV2126" i="10"/>
  <c r="BU2126" i="10"/>
  <c r="BV2146" i="10"/>
  <c r="BV2250" i="10"/>
  <c r="BU2250" i="10"/>
  <c r="BU2403" i="10"/>
  <c r="BV2625" i="10"/>
  <c r="BU2658" i="10"/>
  <c r="BV2805" i="10"/>
  <c r="BU2805" i="10"/>
  <c r="BV2825" i="10"/>
  <c r="BV2910" i="10"/>
  <c r="BU2923" i="10"/>
  <c r="BV3029" i="10"/>
  <c r="BU3110" i="10"/>
  <c r="BV3110" i="10"/>
  <c r="BU3345" i="10"/>
  <c r="BV3490" i="10"/>
  <c r="BU3490" i="10"/>
  <c r="BU3558" i="10"/>
  <c r="BV3708" i="10"/>
  <c r="BU3830" i="10"/>
  <c r="BU3915" i="10"/>
  <c r="BU3929" i="10"/>
  <c r="BV3929" i="10"/>
  <c r="BV3963" i="10"/>
  <c r="BV4252" i="10"/>
  <c r="BU4252" i="10"/>
  <c r="BV4258" i="10"/>
  <c r="BU4473" i="10"/>
  <c r="BV4481" i="10"/>
  <c r="BU4481" i="10"/>
  <c r="BU4544" i="10"/>
  <c r="BV4551" i="10"/>
  <c r="BU4551" i="10"/>
  <c r="BV4587" i="10"/>
  <c r="BU4587" i="10"/>
  <c r="BV4594" i="10"/>
  <c r="BU4594" i="10"/>
  <c r="BU4622" i="10"/>
  <c r="BU4703" i="10"/>
  <c r="BV4703" i="10"/>
  <c r="BU4814" i="10"/>
  <c r="BV4898" i="10"/>
  <c r="BU4898" i="10"/>
  <c r="BV5028" i="10"/>
  <c r="BU5098" i="10"/>
  <c r="BU5234" i="10"/>
  <c r="BU5265" i="10"/>
  <c r="BV5325" i="10"/>
  <c r="BV5533" i="10"/>
  <c r="BV6185" i="10"/>
  <c r="BU6185" i="10"/>
  <c r="BV6392" i="10"/>
  <c r="BV6579" i="10"/>
  <c r="BV6655" i="10"/>
  <c r="BV6678" i="10"/>
  <c r="BU6678" i="10"/>
  <c r="BU564" i="10"/>
  <c r="BU618" i="10"/>
  <c r="BU767" i="10"/>
  <c r="BU784" i="10"/>
  <c r="BV891" i="10"/>
  <c r="BU964" i="10"/>
  <c r="BU987" i="10"/>
  <c r="BU993" i="10"/>
  <c r="BV1027" i="10"/>
  <c r="BU1078" i="10"/>
  <c r="BU1089" i="10"/>
  <c r="BU1101" i="10"/>
  <c r="BU1163" i="10"/>
  <c r="BU1192" i="10"/>
  <c r="BU1277" i="10"/>
  <c r="BU1288" i="10"/>
  <c r="BU1294" i="10"/>
  <c r="BU1355" i="10"/>
  <c r="BV1362" i="10"/>
  <c r="BU1690" i="10"/>
  <c r="BV1704" i="10"/>
  <c r="BV1750" i="10"/>
  <c r="N7" i="9"/>
  <c r="BU15" i="10"/>
  <c r="BV90" i="10"/>
  <c r="BU225" i="10"/>
  <c r="BU306" i="10"/>
  <c r="BU360" i="10"/>
  <c r="BU430" i="10"/>
  <c r="BU500" i="10"/>
  <c r="BU532" i="10"/>
  <c r="BV548" i="10"/>
  <c r="BU635" i="10"/>
  <c r="BU695" i="10"/>
  <c r="BU740" i="10"/>
  <c r="BU790" i="10"/>
  <c r="BU830" i="10"/>
  <c r="BU874" i="10"/>
  <c r="BU953" i="10"/>
  <c r="BU1130" i="10"/>
  <c r="BV1169" i="10"/>
  <c r="BV1175" i="10"/>
  <c r="BU1243" i="10"/>
  <c r="BV1396" i="10"/>
  <c r="BU1396" i="10"/>
  <c r="BV1434" i="10"/>
  <c r="BV1616" i="10"/>
  <c r="BV1730" i="10"/>
  <c r="BU1730" i="10"/>
  <c r="BV1744" i="10"/>
  <c r="BV1807" i="10"/>
  <c r="BV1814" i="10"/>
  <c r="BU1842" i="10"/>
  <c r="BU1961" i="10"/>
  <c r="BV1967" i="10"/>
  <c r="BU2046" i="10"/>
  <c r="BV2330" i="10"/>
  <c r="BU2371" i="10"/>
  <c r="BV2377" i="10"/>
  <c r="BV2389" i="10"/>
  <c r="BU2389" i="10"/>
  <c r="BU2397" i="10"/>
  <c r="BV2458" i="10"/>
  <c r="BV2477" i="10"/>
  <c r="BU2482" i="10"/>
  <c r="BV2524" i="10"/>
  <c r="BU2524" i="10"/>
  <c r="BU2571" i="10"/>
  <c r="BU2578" i="10"/>
  <c r="BU2593" i="10"/>
  <c r="BV2785" i="10"/>
  <c r="BV3023" i="10"/>
  <c r="BU3069" i="10"/>
  <c r="BV3177" i="10"/>
  <c r="BV3217" i="10"/>
  <c r="BV3224" i="10"/>
  <c r="BU3224" i="10"/>
  <c r="BV3230" i="10"/>
  <c r="BU3251" i="10"/>
  <c r="BU3372" i="10"/>
  <c r="BV3440" i="10"/>
  <c r="BU3482" i="10"/>
  <c r="BU3551" i="10"/>
  <c r="BV3565" i="10"/>
  <c r="BU3565" i="10"/>
  <c r="BV3579" i="10"/>
  <c r="BV3627" i="10"/>
  <c r="BU3640" i="10"/>
  <c r="BU3646" i="10"/>
  <c r="BV3646" i="10"/>
  <c r="BV3778" i="10"/>
  <c r="BU3778" i="10"/>
  <c r="BU3804" i="10"/>
  <c r="BU3810" i="10"/>
  <c r="BV3859" i="10"/>
  <c r="BU3859" i="10"/>
  <c r="BV4013" i="10"/>
  <c r="BV4139" i="10"/>
  <c r="BV4296" i="10"/>
  <c r="BU4296" i="10"/>
  <c r="BU4318" i="10"/>
  <c r="BU4925" i="10"/>
  <c r="BV5259" i="10"/>
  <c r="BV5346" i="10"/>
  <c r="BV6320" i="10"/>
  <c r="BV6528" i="10"/>
  <c r="BU6528" i="10"/>
  <c r="BV6566" i="10"/>
  <c r="BV7038" i="10"/>
  <c r="BU7038" i="10"/>
  <c r="BU7168" i="10"/>
  <c r="BV7168" i="10"/>
  <c r="BU80" i="10"/>
  <c r="BU180" i="10"/>
  <c r="BU280" i="10"/>
  <c r="BU380" i="10"/>
  <c r="BU480" i="10"/>
  <c r="BU580" i="10"/>
  <c r="BU680" i="10"/>
  <c r="BU780" i="10"/>
  <c r="BU880" i="10"/>
  <c r="BU980" i="10"/>
  <c r="BU1080" i="10"/>
  <c r="BU1180" i="10"/>
  <c r="BU1280" i="10"/>
  <c r="BU1328" i="10"/>
  <c r="BV1425" i="10"/>
  <c r="BU1482" i="10"/>
  <c r="BV1640" i="10"/>
  <c r="BV1682" i="10"/>
  <c r="BV1694" i="10"/>
  <c r="BU1824" i="10"/>
  <c r="BU1898" i="10"/>
  <c r="BU2016" i="10"/>
  <c r="BV2022" i="10"/>
  <c r="BU2034" i="10"/>
  <c r="BV2109" i="10"/>
  <c r="BV2233" i="10"/>
  <c r="BV2252" i="10"/>
  <c r="BV2259" i="10"/>
  <c r="BV2295" i="10"/>
  <c r="BV2327" i="10"/>
  <c r="BU2353" i="10"/>
  <c r="BU2404" i="10"/>
  <c r="BU2607" i="10"/>
  <c r="BU2652" i="10"/>
  <c r="BU2659" i="10"/>
  <c r="BV2685" i="10"/>
  <c r="BU2685" i="10"/>
  <c r="BV2807" i="10"/>
  <c r="BU2847" i="10"/>
  <c r="BU2892" i="10"/>
  <c r="BV2948" i="10"/>
  <c r="BV3007" i="10"/>
  <c r="BV3032" i="10"/>
  <c r="BU3102" i="10"/>
  <c r="BV3109" i="10"/>
  <c r="BU3109" i="10"/>
  <c r="BV3180" i="10"/>
  <c r="BU3258" i="10"/>
  <c r="BU3304" i="10"/>
  <c r="BV3304" i="10"/>
  <c r="BU3383" i="10"/>
  <c r="BU3483" i="10"/>
  <c r="BU3504" i="10"/>
  <c r="BU3727" i="10"/>
  <c r="BU3755" i="10"/>
  <c r="BV3903" i="10"/>
  <c r="BU3903" i="10"/>
  <c r="BV3931" i="10"/>
  <c r="BU3931" i="10"/>
  <c r="BV4235" i="10"/>
  <c r="BU4235" i="10"/>
  <c r="BV4324" i="10"/>
  <c r="BU4324" i="10"/>
  <c r="BU4350" i="10"/>
  <c r="BV4363" i="10"/>
  <c r="BU4363" i="10"/>
  <c r="BV4399" i="10"/>
  <c r="BU4399" i="10"/>
  <c r="BV4527" i="10"/>
  <c r="BU4527" i="10"/>
  <c r="BV4560" i="10"/>
  <c r="BU4560" i="10"/>
  <c r="BV4642" i="10"/>
  <c r="BU4642" i="10"/>
  <c r="BU4650" i="10"/>
  <c r="BV4805" i="10"/>
  <c r="BU4840" i="10"/>
  <c r="BU4888" i="10"/>
  <c r="BV4915" i="10"/>
  <c r="BU5023" i="10"/>
  <c r="BV5123" i="10"/>
  <c r="BU5196" i="10"/>
  <c r="BV5240" i="10"/>
  <c r="BU5240" i="10"/>
  <c r="BV5387" i="10"/>
  <c r="BU5425" i="10"/>
  <c r="BV5425" i="10"/>
  <c r="BV5527" i="10"/>
  <c r="BV5629" i="10"/>
  <c r="BV6308" i="10"/>
  <c r="BU6485" i="10"/>
  <c r="BV6514" i="10"/>
  <c r="BV6973" i="10"/>
  <c r="BU6973" i="10"/>
  <c r="BU7099" i="10"/>
  <c r="BU7136" i="10"/>
  <c r="BU7176" i="10"/>
  <c r="BU8719" i="10"/>
  <c r="BU9440" i="10"/>
  <c r="BU9453" i="10"/>
  <c r="BV9453" i="10"/>
  <c r="BV9517" i="10"/>
  <c r="BU9517" i="10"/>
  <c r="BV9886" i="10"/>
  <c r="BU9886" i="10"/>
  <c r="BV9917" i="10"/>
  <c r="BV1457" i="10"/>
  <c r="BV1555" i="10"/>
  <c r="BV1581" i="10"/>
  <c r="BV1617" i="10"/>
  <c r="BV1623" i="10"/>
  <c r="BV1843" i="10"/>
  <c r="BU1843" i="10"/>
  <c r="BV1911" i="10"/>
  <c r="BU1911" i="10"/>
  <c r="BV2066" i="10"/>
  <c r="BV2079" i="10"/>
  <c r="BV2097" i="10"/>
  <c r="BV2103" i="10"/>
  <c r="BV2179" i="10"/>
  <c r="BV2334" i="10"/>
  <c r="BV2582" i="10"/>
  <c r="BU2582" i="10"/>
  <c r="BV2679" i="10"/>
  <c r="BV2713" i="10"/>
  <c r="BV2975" i="10"/>
  <c r="BV3033" i="10"/>
  <c r="BU3033" i="10"/>
  <c r="BU3071" i="10"/>
  <c r="BV3071" i="10"/>
  <c r="BV3122" i="10"/>
  <c r="BV3155" i="10"/>
  <c r="BV3285" i="10"/>
  <c r="BV3357" i="10"/>
  <c r="BU3357" i="10"/>
  <c r="BV3390" i="10"/>
  <c r="BV3408" i="10"/>
  <c r="BV3602" i="10"/>
  <c r="BV3609" i="10"/>
  <c r="BV3616" i="10"/>
  <c r="BU3616" i="10"/>
  <c r="BV3748" i="10"/>
  <c r="BV4034" i="10"/>
  <c r="BV4130" i="10"/>
  <c r="BV4178" i="10"/>
  <c r="BU4178" i="10"/>
  <c r="BU4429" i="10"/>
  <c r="BV4429" i="10"/>
  <c r="BV4479" i="10"/>
  <c r="BU4479" i="10"/>
  <c r="BV4554" i="10"/>
  <c r="BU4554" i="10"/>
  <c r="BV4786" i="10"/>
  <c r="BU4786" i="10"/>
  <c r="BV5138" i="10"/>
  <c r="BV5359" i="10"/>
  <c r="BV5419" i="10"/>
  <c r="BU5419" i="10"/>
  <c r="BV5477" i="10"/>
  <c r="BV5521" i="10"/>
  <c r="BV6162" i="10"/>
  <c r="BV6228" i="10"/>
  <c r="BU6228" i="10"/>
  <c r="BV6336" i="10"/>
  <c r="BU6418" i="10"/>
  <c r="BU665" i="10"/>
  <c r="BU765" i="10"/>
  <c r="BU865" i="10"/>
  <c r="BU965" i="10"/>
  <c r="BU1065" i="10"/>
  <c r="BU1165" i="10"/>
  <c r="BU1265" i="10"/>
  <c r="BU1347" i="10"/>
  <c r="BV1402" i="10"/>
  <c r="BV1671" i="10"/>
  <c r="BV1708" i="10"/>
  <c r="BU1708" i="10"/>
  <c r="BV1721" i="10"/>
  <c r="BV1757" i="10"/>
  <c r="BV1837" i="10"/>
  <c r="BU1874" i="10"/>
  <c r="BV1892" i="10"/>
  <c r="BU1956" i="10"/>
  <c r="BU2035" i="10"/>
  <c r="BV2054" i="10"/>
  <c r="BV2147" i="10"/>
  <c r="BU2154" i="10"/>
  <c r="BV2185" i="10"/>
  <c r="BV2192" i="10"/>
  <c r="BU2216" i="10"/>
  <c r="BV2216" i="10"/>
  <c r="BV2284" i="10"/>
  <c r="BV2309" i="10"/>
  <c r="BU2347" i="10"/>
  <c r="BV2398" i="10"/>
  <c r="BV2511" i="10"/>
  <c r="BU2518" i="10"/>
  <c r="BV2531" i="10"/>
  <c r="BU2531" i="10"/>
  <c r="BV2576" i="10"/>
  <c r="BV2634" i="10"/>
  <c r="BV2653" i="10"/>
  <c r="BU2672" i="10"/>
  <c r="BU2733" i="10"/>
  <c r="BV2835" i="10"/>
  <c r="BU2874" i="10"/>
  <c r="BV2893" i="10"/>
  <c r="BU2937" i="10"/>
  <c r="BV2988" i="10"/>
  <c r="BU3059" i="10"/>
  <c r="BV3227" i="10"/>
  <c r="BV3265" i="10"/>
  <c r="BU3265" i="10"/>
  <c r="BV3377" i="10"/>
  <c r="BU3409" i="10"/>
  <c r="BV3477" i="10"/>
  <c r="BV3669" i="10"/>
  <c r="BU3683" i="10"/>
  <c r="BV3702" i="10"/>
  <c r="BV3709" i="10"/>
  <c r="BU3721" i="10"/>
  <c r="BU3843" i="10"/>
  <c r="BV3885" i="10"/>
  <c r="BU3891" i="10"/>
  <c r="BV4020" i="10"/>
  <c r="BU4020" i="10"/>
  <c r="BV4164" i="10"/>
  <c r="BU4164" i="10"/>
  <c r="BV4200" i="10"/>
  <c r="BV4339" i="10"/>
  <c r="BV4385" i="10"/>
  <c r="BU4385" i="10"/>
  <c r="BV4393" i="10"/>
  <c r="BV4464" i="10"/>
  <c r="BU4464" i="10"/>
  <c r="BU4590" i="10"/>
  <c r="BV4630" i="10"/>
  <c r="BV4651" i="10"/>
  <c r="BU4651" i="10"/>
  <c r="BV4875" i="10"/>
  <c r="BU5010" i="10"/>
  <c r="BV5182" i="10"/>
  <c r="BV5381" i="10"/>
  <c r="BU5381" i="10"/>
  <c r="BV5563" i="10"/>
  <c r="BU5563" i="10"/>
  <c r="BV6273" i="10"/>
  <c r="BV6295" i="10"/>
  <c r="BV6989" i="10"/>
  <c r="BU6989" i="10"/>
  <c r="BV8090" i="10"/>
  <c r="BU8639" i="10"/>
  <c r="BV1764" i="10"/>
  <c r="BU1764" i="10"/>
  <c r="BV3201" i="10"/>
  <c r="BU3201" i="10"/>
  <c r="BV3610" i="10"/>
  <c r="BU3610" i="10"/>
  <c r="BV4035" i="10"/>
  <c r="BU4035" i="10"/>
  <c r="BU4171" i="10"/>
  <c r="BV4171" i="10"/>
  <c r="BV4652" i="10"/>
  <c r="BU4652" i="10"/>
  <c r="BV4834" i="10"/>
  <c r="BU4834" i="10"/>
  <c r="BU5183" i="10"/>
  <c r="BV5183" i="10"/>
  <c r="BV6190" i="10"/>
  <c r="BU6190" i="10"/>
  <c r="BU855" i="10"/>
  <c r="BU955" i="10"/>
  <c r="BU1055" i="10"/>
  <c r="BU1155" i="10"/>
  <c r="BU1255" i="10"/>
  <c r="BU1329" i="10"/>
  <c r="BV1341" i="10"/>
  <c r="BU1360" i="10"/>
  <c r="BU1372" i="10"/>
  <c r="BV1379" i="10"/>
  <c r="BV1403" i="10"/>
  <c r="BU1415" i="10"/>
  <c r="BU1458" i="10"/>
  <c r="BV1471" i="10"/>
  <c r="BU1471" i="10"/>
  <c r="BV1502" i="10"/>
  <c r="BU1507" i="10"/>
  <c r="BV1531" i="10"/>
  <c r="BU1544" i="10"/>
  <c r="BV1582" i="10"/>
  <c r="BV1600" i="10"/>
  <c r="BV1642" i="10"/>
  <c r="BU1812" i="10"/>
  <c r="BU1887" i="10"/>
  <c r="BU1899" i="10"/>
  <c r="BU1925" i="10"/>
  <c r="BV1950" i="10"/>
  <c r="BU2017" i="10"/>
  <c r="BV2067" i="10"/>
  <c r="BU2086" i="10"/>
  <c r="BV2117" i="10"/>
  <c r="BV2136" i="10"/>
  <c r="BV2205" i="10"/>
  <c r="BV2247" i="10"/>
  <c r="BV2272" i="10"/>
  <c r="BU2278" i="10"/>
  <c r="BV2348" i="10"/>
  <c r="BU2348" i="10"/>
  <c r="BV2425" i="10"/>
  <c r="BU2425" i="10"/>
  <c r="BV2505" i="10"/>
  <c r="BU2525" i="10"/>
  <c r="BV2558" i="10"/>
  <c r="BU2622" i="10"/>
  <c r="BU2660" i="10"/>
  <c r="BV2673" i="10"/>
  <c r="BU2673" i="10"/>
  <c r="BU2694" i="10"/>
  <c r="BV2700" i="10"/>
  <c r="BU2707" i="10"/>
  <c r="BV2777" i="10"/>
  <c r="BV2802" i="10"/>
  <c r="BU2829" i="10"/>
  <c r="BU2905" i="10"/>
  <c r="BU3002" i="10"/>
  <c r="BV3047" i="10"/>
  <c r="BU3072" i="10"/>
  <c r="BU3117" i="10"/>
  <c r="BV3130" i="10"/>
  <c r="BU3136" i="10"/>
  <c r="BV3142" i="10"/>
  <c r="BU3142" i="10"/>
  <c r="BV3234" i="10"/>
  <c r="BV3246" i="10"/>
  <c r="BU3259" i="10"/>
  <c r="BU3279" i="10"/>
  <c r="BU3325" i="10"/>
  <c r="BV3332" i="10"/>
  <c r="BV3397" i="10"/>
  <c r="BU3484" i="10"/>
  <c r="BV3499" i="10"/>
  <c r="BU3499" i="10"/>
  <c r="BU3557" i="10"/>
  <c r="BV3576" i="10"/>
  <c r="BU3576" i="10"/>
  <c r="BU3690" i="10"/>
  <c r="BU3710" i="10"/>
  <c r="BV3742" i="10"/>
  <c r="BU4008" i="10"/>
  <c r="BU4028" i="10"/>
  <c r="BV4152" i="10"/>
  <c r="BU4152" i="10"/>
  <c r="BU4333" i="10"/>
  <c r="BU4488" i="10"/>
  <c r="BU4618" i="10"/>
  <c r="BV4761" i="10"/>
  <c r="BU4761" i="10"/>
  <c r="BV4780" i="10"/>
  <c r="BV5053" i="10"/>
  <c r="BU5053" i="10"/>
  <c r="BV5105" i="10"/>
  <c r="BV5153" i="10"/>
  <c r="BU5153" i="10"/>
  <c r="BV5344" i="10"/>
  <c r="BV5352" i="10"/>
  <c r="BU5509" i="10"/>
  <c r="BU5515" i="10"/>
  <c r="BU5542" i="10"/>
  <c r="BV5549" i="10"/>
  <c r="BV6040" i="10"/>
  <c r="BU6040" i="10"/>
  <c r="BU6170" i="10"/>
  <c r="BV6184" i="10"/>
  <c r="BV6199" i="10"/>
  <c r="BU6199" i="10"/>
  <c r="BU6207" i="10"/>
  <c r="BU6215" i="10"/>
  <c r="BV6215" i="10"/>
  <c r="BU6250" i="10"/>
  <c r="BU6908" i="10"/>
  <c r="BV6983" i="10"/>
  <c r="BU6983" i="10"/>
  <c r="BV8602" i="10"/>
  <c r="BU8602" i="10"/>
  <c r="BV8609" i="10"/>
  <c r="BU8609" i="10"/>
  <c r="BU9842" i="10"/>
  <c r="BV9842" i="10"/>
  <c r="BV9864" i="10"/>
  <c r="BU9864" i="10"/>
  <c r="BU9963" i="10"/>
  <c r="BV9963" i="10"/>
  <c r="BV10000" i="10"/>
  <c r="BU1414" i="10"/>
  <c r="BU1437" i="10"/>
  <c r="BU1522" i="10"/>
  <c r="BU1595" i="10"/>
  <c r="BU1612" i="10"/>
  <c r="BU1651" i="10"/>
  <c r="BU1674" i="10"/>
  <c r="BV1702" i="10"/>
  <c r="BU1753" i="10"/>
  <c r="BV1775" i="10"/>
  <c r="BV1792" i="10"/>
  <c r="BV1849" i="10"/>
  <c r="BV1883" i="10"/>
  <c r="BV1900" i="10"/>
  <c r="BV1917" i="10"/>
  <c r="BV1962" i="10"/>
  <c r="BU1968" i="10"/>
  <c r="BU1974" i="10"/>
  <c r="BV1996" i="10"/>
  <c r="BV2007" i="10"/>
  <c r="BU2239" i="10"/>
  <c r="BV2267" i="10"/>
  <c r="BV2354" i="10"/>
  <c r="BU2431" i="10"/>
  <c r="BV2443" i="10"/>
  <c r="BV2537" i="10"/>
  <c r="BU2543" i="10"/>
  <c r="BU2555" i="10"/>
  <c r="BV2596" i="10"/>
  <c r="BV2727" i="10"/>
  <c r="BU2734" i="10"/>
  <c r="BU2775" i="10"/>
  <c r="BV2817" i="10"/>
  <c r="BU2860" i="10"/>
  <c r="BU2925" i="10"/>
  <c r="BU2967" i="10"/>
  <c r="BU3009" i="10"/>
  <c r="BV3039" i="10"/>
  <c r="BV3137" i="10"/>
  <c r="BU3249" i="10"/>
  <c r="BV3267" i="10"/>
  <c r="BV3317" i="10"/>
  <c r="BV3423" i="10"/>
  <c r="BV3479" i="10"/>
  <c r="BU3479" i="10"/>
  <c r="BU3585" i="10"/>
  <c r="BV3597" i="10"/>
  <c r="BV3622" i="10"/>
  <c r="BU3692" i="10"/>
  <c r="BV3775" i="10"/>
  <c r="BU4009" i="10"/>
  <c r="BU4108" i="10"/>
  <c r="BV4114" i="10"/>
  <c r="BV4214" i="10"/>
  <c r="BU4214" i="10"/>
  <c r="BU4228" i="10"/>
  <c r="BV4274" i="10"/>
  <c r="BV4313" i="10"/>
  <c r="BV4327" i="10"/>
  <c r="BU4327" i="10"/>
  <c r="BU4418" i="10"/>
  <c r="BV4433" i="10"/>
  <c r="BU4433" i="10"/>
  <c r="BV4515" i="10"/>
  <c r="BU4515" i="10"/>
  <c r="BV4588" i="10"/>
  <c r="BV4723" i="10"/>
  <c r="BU4723" i="10"/>
  <c r="BU4770" i="10"/>
  <c r="BV4776" i="10"/>
  <c r="BU4776" i="10"/>
  <c r="BV4796" i="10"/>
  <c r="BU4796" i="10"/>
  <c r="BV5211" i="10"/>
  <c r="BU5211" i="10"/>
  <c r="BV5232" i="10"/>
  <c r="BV5254" i="10"/>
  <c r="BV5408" i="10"/>
  <c r="BV5438" i="10"/>
  <c r="BU5438" i="10"/>
  <c r="BU5543" i="10"/>
  <c r="BV6152" i="10"/>
  <c r="BV6192" i="10"/>
  <c r="BV6266" i="10"/>
  <c r="BV6324" i="10"/>
  <c r="BU6324" i="10"/>
  <c r="BV6381" i="10"/>
  <c r="BU6381" i="10"/>
  <c r="BU6507" i="10"/>
  <c r="BU6515" i="10"/>
  <c r="BV6560" i="10"/>
  <c r="BV7115" i="10"/>
  <c r="BU7115" i="10"/>
  <c r="BV7145" i="10"/>
  <c r="BU7145" i="10"/>
  <c r="BV7153" i="10"/>
  <c r="BV7545" i="10"/>
  <c r="BU7545" i="10"/>
  <c r="BV8146" i="10"/>
  <c r="BV8294" i="10"/>
  <c r="BU8294" i="10"/>
  <c r="BU8700" i="10"/>
  <c r="BU1375" i="10"/>
  <c r="BU1483" i="10"/>
  <c r="BU1736" i="10"/>
  <c r="BU2467" i="10"/>
  <c r="BU2728" i="10"/>
  <c r="BU3143" i="10"/>
  <c r="BV3143" i="10"/>
  <c r="BU3292" i="10"/>
  <c r="BU3604" i="10"/>
  <c r="BV3623" i="10"/>
  <c r="BU3623" i="10"/>
  <c r="BU3667" i="10"/>
  <c r="BU3712" i="10"/>
  <c r="BV3756" i="10"/>
  <c r="BU3756" i="10"/>
  <c r="BU4050" i="10"/>
  <c r="BU4083" i="10"/>
  <c r="BV4467" i="10"/>
  <c r="BU4467" i="10"/>
  <c r="BV4574" i="10"/>
  <c r="BU4574" i="10"/>
  <c r="BU4750" i="10"/>
  <c r="BU4790" i="10"/>
  <c r="BU5255" i="10"/>
  <c r="BV5292" i="10"/>
  <c r="BU5292" i="10"/>
  <c r="BV5393" i="10"/>
  <c r="BU5393" i="10"/>
  <c r="BV5473" i="10"/>
  <c r="BU5473" i="10"/>
  <c r="BU6088" i="10"/>
  <c r="BV6208" i="10"/>
  <c r="BU6208" i="10"/>
  <c r="BU6486" i="10"/>
  <c r="BV6486" i="10"/>
  <c r="BU6897" i="10"/>
  <c r="BV7029" i="10"/>
  <c r="BU7029" i="10"/>
  <c r="BU7092" i="10"/>
  <c r="BV7983" i="10"/>
  <c r="BU7983" i="10"/>
  <c r="BV8072" i="10"/>
  <c r="BU8072" i="10"/>
  <c r="BU8596" i="10"/>
  <c r="BV8596" i="10"/>
  <c r="BU8626" i="10"/>
  <c r="BV8626" i="10"/>
  <c r="BU2854" i="10"/>
  <c r="BU2872" i="10"/>
  <c r="BU2896" i="10"/>
  <c r="BU2914" i="10"/>
  <c r="BV3473" i="10"/>
  <c r="BU3473" i="10"/>
  <c r="BV3693" i="10"/>
  <c r="BU3693" i="10"/>
  <c r="BV3821" i="10"/>
  <c r="BU3821" i="10"/>
  <c r="BV3932" i="10"/>
  <c r="BU3932" i="10"/>
  <c r="BV4003" i="10"/>
  <c r="BU4003" i="10"/>
  <c r="BV4307" i="10"/>
  <c r="BU4307" i="10"/>
  <c r="BV4567" i="10"/>
  <c r="BU4567" i="10"/>
  <c r="BV5790" i="10"/>
  <c r="BU5790" i="10"/>
  <c r="BV5979" i="10"/>
  <c r="BU5979" i="10"/>
  <c r="BU6193" i="10"/>
  <c r="BV6193" i="10"/>
  <c r="BU6244" i="10"/>
  <c r="BV6244" i="10"/>
  <c r="BV6508" i="10"/>
  <c r="BU6508" i="10"/>
  <c r="BV6634" i="10"/>
  <c r="BU6634" i="10"/>
  <c r="BV7304" i="10"/>
  <c r="BU7304" i="10"/>
  <c r="BV8220" i="10"/>
  <c r="BU8220" i="10"/>
  <c r="BU8286" i="10"/>
  <c r="BU8662" i="10"/>
  <c r="BU8684" i="10"/>
  <c r="BU1353" i="10"/>
  <c r="BU1392" i="10"/>
  <c r="BU1500" i="10"/>
  <c r="BU1567" i="10"/>
  <c r="BU1596" i="10"/>
  <c r="BU1697" i="10"/>
  <c r="BU1720" i="10"/>
  <c r="BU1759" i="10"/>
  <c r="BV1787" i="10"/>
  <c r="BV1821" i="10"/>
  <c r="BV1872" i="10"/>
  <c r="BU1895" i="10"/>
  <c r="BV1957" i="10"/>
  <c r="BV1997" i="10"/>
  <c r="BV2047" i="10"/>
  <c r="BU2053" i="10"/>
  <c r="BV2070" i="10"/>
  <c r="BU2189" i="10"/>
  <c r="BU2195" i="10"/>
  <c r="BV2217" i="10"/>
  <c r="BU2223" i="10"/>
  <c r="BV2343" i="10"/>
  <c r="BV2367" i="10"/>
  <c r="BU2432" i="10"/>
  <c r="BU2456" i="10"/>
  <c r="BV2497" i="10"/>
  <c r="BU2532" i="10"/>
  <c r="BV2567" i="10"/>
  <c r="BV2579" i="10"/>
  <c r="BU2662" i="10"/>
  <c r="BV2668" i="10"/>
  <c r="BV2692" i="10"/>
  <c r="BU2704" i="10"/>
  <c r="BU2746" i="10"/>
  <c r="BU2788" i="10"/>
  <c r="BV2800" i="10"/>
  <c r="BU2812" i="10"/>
  <c r="BV2884" i="10"/>
  <c r="BU2902" i="10"/>
  <c r="BV2908" i="10"/>
  <c r="BU2944" i="10"/>
  <c r="BV2997" i="10"/>
  <c r="BU3003" i="10"/>
  <c r="BV3010" i="10"/>
  <c r="BV3052" i="10"/>
  <c r="BU3058" i="10"/>
  <c r="BV3082" i="10"/>
  <c r="BU3082" i="10"/>
  <c r="BU3125" i="10"/>
  <c r="BV3125" i="10"/>
  <c r="BV3188" i="10"/>
  <c r="BU3238" i="10"/>
  <c r="BU3250" i="10"/>
  <c r="BV3274" i="10"/>
  <c r="BV3305" i="10"/>
  <c r="BU3367" i="10"/>
  <c r="BU3380" i="10"/>
  <c r="BU3418" i="10"/>
  <c r="BV3430" i="10"/>
  <c r="BV3455" i="10"/>
  <c r="BU3536" i="10"/>
  <c r="BU3592" i="10"/>
  <c r="BV3655" i="10"/>
  <c r="BU3668" i="10"/>
  <c r="BV3822" i="10"/>
  <c r="BU3822" i="10"/>
  <c r="BU3860" i="10"/>
  <c r="BV3880" i="10"/>
  <c r="BU3880" i="10"/>
  <c r="BV4037" i="10"/>
  <c r="BU4037" i="10"/>
  <c r="BV4070" i="10"/>
  <c r="BU4070" i="10"/>
  <c r="BU4127" i="10"/>
  <c r="BV4188" i="10"/>
  <c r="BU4208" i="10"/>
  <c r="BV4208" i="10"/>
  <c r="BV4222" i="10"/>
  <c r="BU4222" i="10"/>
  <c r="BU4283" i="10"/>
  <c r="BU4412" i="10"/>
  <c r="BV4468" i="10"/>
  <c r="BU4468" i="10"/>
  <c r="BV4555" i="10"/>
  <c r="BV4667" i="10"/>
  <c r="BU4667" i="10"/>
  <c r="BV4758" i="10"/>
  <c r="BU4764" i="10"/>
  <c r="BV4823" i="10"/>
  <c r="BV4850" i="10"/>
  <c r="BV4890" i="10"/>
  <c r="BU4970" i="10"/>
  <c r="BV5029" i="10"/>
  <c r="BU5029" i="10"/>
  <c r="BV5049" i="10"/>
  <c r="BU5049" i="10"/>
  <c r="BV5247" i="10"/>
  <c r="BV5365" i="10"/>
  <c r="BU5365" i="10"/>
  <c r="BV5495" i="10"/>
  <c r="BV5502" i="10"/>
  <c r="BU5502" i="10"/>
  <c r="BV5625" i="10"/>
  <c r="BU5673" i="10"/>
  <c r="BU5994" i="10"/>
  <c r="BV6009" i="10"/>
  <c r="BV6082" i="10"/>
  <c r="BU6110" i="10"/>
  <c r="BV6118" i="10"/>
  <c r="BU6139" i="10"/>
  <c r="BV6582" i="10"/>
  <c r="BU6582" i="10"/>
  <c r="BU6746" i="10"/>
  <c r="BU6789" i="10"/>
  <c r="BU6809" i="10"/>
  <c r="BV6809" i="10"/>
  <c r="BV7022" i="10"/>
  <c r="BU7051" i="10"/>
  <c r="BU7093" i="10"/>
  <c r="BV7093" i="10"/>
  <c r="BV7569" i="10"/>
  <c r="BU7569" i="10"/>
  <c r="BV7591" i="10"/>
  <c r="BU7591" i="10"/>
  <c r="BU8096" i="10"/>
  <c r="BV8140" i="10"/>
  <c r="BV8198" i="10"/>
  <c r="BU8198" i="10"/>
  <c r="BU8376" i="10"/>
  <c r="BU8582" i="10"/>
  <c r="BV2861" i="10"/>
  <c r="BU2861" i="10"/>
  <c r="BV3611" i="10"/>
  <c r="BU3611" i="10"/>
  <c r="BV4315" i="10"/>
  <c r="BU4315" i="10"/>
  <c r="BV4420" i="10"/>
  <c r="BU4420" i="10"/>
  <c r="BV4435" i="10"/>
  <c r="BU4435" i="10"/>
  <c r="BV4523" i="10"/>
  <c r="BU4523" i="10"/>
  <c r="BV5775" i="10"/>
  <c r="BU5775" i="10"/>
  <c r="BV5949" i="10"/>
  <c r="BU5949" i="10"/>
  <c r="BU7015" i="10"/>
  <c r="BV7108" i="10"/>
  <c r="BU7108" i="10"/>
  <c r="BU7161" i="10"/>
  <c r="BV7170" i="10"/>
  <c r="BU7170" i="10"/>
  <c r="BV7977" i="10"/>
  <c r="BU8059" i="10"/>
  <c r="BV8104" i="10"/>
  <c r="BU8104" i="10"/>
  <c r="BV8111" i="10"/>
  <c r="BU8111" i="10"/>
  <c r="BU8133" i="10"/>
  <c r="BV1376" i="10"/>
  <c r="BV1387" i="10"/>
  <c r="BV1421" i="10"/>
  <c r="BV1484" i="10"/>
  <c r="BU1574" i="10"/>
  <c r="BU1585" i="10"/>
  <c r="BV1737" i="10"/>
  <c r="BU1748" i="10"/>
  <c r="BV1782" i="10"/>
  <c r="BU1816" i="10"/>
  <c r="BU1827" i="10"/>
  <c r="BU1941" i="10"/>
  <c r="BV1958" i="10"/>
  <c r="BU1969" i="10"/>
  <c r="BU2065" i="10"/>
  <c r="BU2088" i="10"/>
  <c r="BU2116" i="10"/>
  <c r="BV2122" i="10"/>
  <c r="BU2127" i="10"/>
  <c r="BV2172" i="10"/>
  <c r="BV2178" i="10"/>
  <c r="BV2201" i="10"/>
  <c r="BV2291" i="10"/>
  <c r="BU2326" i="10"/>
  <c r="BV2361" i="10"/>
  <c r="BV2402" i="10"/>
  <c r="BV2408" i="10"/>
  <c r="BU2426" i="10"/>
  <c r="BV2450" i="10"/>
  <c r="BU2492" i="10"/>
  <c r="BV2521" i="10"/>
  <c r="BV2609" i="10"/>
  <c r="BV2615" i="10"/>
  <c r="BV2627" i="10"/>
  <c r="BV2657" i="10"/>
  <c r="BV2693" i="10"/>
  <c r="BU2705" i="10"/>
  <c r="BU2723" i="10"/>
  <c r="BV2813" i="10"/>
  <c r="BV2843" i="10"/>
  <c r="BV2855" i="10"/>
  <c r="BU2855" i="10"/>
  <c r="BV2885" i="10"/>
  <c r="BV2909" i="10"/>
  <c r="BU2915" i="10"/>
  <c r="BV2933" i="10"/>
  <c r="BU2992" i="10"/>
  <c r="BV3004" i="10"/>
  <c r="BU3034" i="10"/>
  <c r="BU3046" i="10"/>
  <c r="BV3046" i="10"/>
  <c r="BV3169" i="10"/>
  <c r="BV3232" i="10"/>
  <c r="BU3232" i="10"/>
  <c r="BV3331" i="10"/>
  <c r="BV3374" i="10"/>
  <c r="BU3374" i="10"/>
  <c r="BU3461" i="10"/>
  <c r="BU3524" i="10"/>
  <c r="BV3524" i="10"/>
  <c r="BV3605" i="10"/>
  <c r="BV3637" i="10"/>
  <c r="BU3675" i="10"/>
  <c r="BU3706" i="10"/>
  <c r="BV3750" i="10"/>
  <c r="BV3764" i="10"/>
  <c r="BU3764" i="10"/>
  <c r="BV3809" i="10"/>
  <c r="BU3829" i="10"/>
  <c r="BU3874" i="10"/>
  <c r="BU3952" i="10"/>
  <c r="BV4097" i="10"/>
  <c r="BU4097" i="10"/>
  <c r="BV4155" i="10"/>
  <c r="BV4167" i="10"/>
  <c r="BU4167" i="10"/>
  <c r="BV4255" i="10"/>
  <c r="BV4269" i="10"/>
  <c r="BU4269" i="10"/>
  <c r="BU4329" i="10"/>
  <c r="BU4387" i="10"/>
  <c r="BU4483" i="10"/>
  <c r="BU4542" i="10"/>
  <c r="BV4568" i="10"/>
  <c r="BU4601" i="10"/>
  <c r="BV4654" i="10"/>
  <c r="BU4654" i="10"/>
  <c r="BU4739" i="10"/>
  <c r="BU4810" i="10"/>
  <c r="BV4870" i="10"/>
  <c r="BV4950" i="10"/>
  <c r="BV5090" i="10"/>
  <c r="BU5120" i="10"/>
  <c r="BV5155" i="10"/>
  <c r="BU5163" i="10"/>
  <c r="BU5219" i="10"/>
  <c r="BU5241" i="10"/>
  <c r="BU5424" i="10"/>
  <c r="BV5481" i="10"/>
  <c r="BU5488" i="10"/>
  <c r="BU5558" i="10"/>
  <c r="BV5558" i="10"/>
  <c r="BV5646" i="10"/>
  <c r="BU5696" i="10"/>
  <c r="BV5703" i="10"/>
  <c r="BU5863" i="10"/>
  <c r="BV6111" i="10"/>
  <c r="BV6326" i="10"/>
  <c r="BU6435" i="10"/>
  <c r="BV6803" i="10"/>
  <c r="BV7001" i="10"/>
  <c r="BV7086" i="10"/>
  <c r="BU7139" i="10"/>
  <c r="BV7223" i="10"/>
  <c r="BV1472" i="10"/>
  <c r="BU1537" i="10"/>
  <c r="BV1607" i="10"/>
  <c r="BV1677" i="10"/>
  <c r="BV1747" i="10"/>
  <c r="BV1758" i="10"/>
  <c r="BV1882" i="10"/>
  <c r="BV1979" i="10"/>
  <c r="BV2092" i="10"/>
  <c r="BV2200" i="10"/>
  <c r="BV2297" i="10"/>
  <c r="BV2342" i="10"/>
  <c r="BV2517" i="10"/>
  <c r="BV2557" i="10"/>
  <c r="BV2602" i="10"/>
  <c r="BV2642" i="10"/>
  <c r="BV2797" i="10"/>
  <c r="BV2832" i="10"/>
  <c r="BU2838" i="10"/>
  <c r="BV2913" i="10"/>
  <c r="BV2930" i="10"/>
  <c r="BV2947" i="10"/>
  <c r="BV3022" i="10"/>
  <c r="BV3097" i="10"/>
  <c r="BV3207" i="10"/>
  <c r="BV3213" i="10"/>
  <c r="BU3225" i="10"/>
  <c r="BV3242" i="10"/>
  <c r="BU3248" i="10"/>
  <c r="BV3277" i="10"/>
  <c r="BU3283" i="10"/>
  <c r="BU3450" i="10"/>
  <c r="BV3467" i="10"/>
  <c r="BV3588" i="10"/>
  <c r="BU3635" i="10"/>
  <c r="BU3704" i="10"/>
  <c r="BV3734" i="10"/>
  <c r="BV3752" i="10"/>
  <c r="BV3800" i="10"/>
  <c r="BV3813" i="10"/>
  <c r="BU3825" i="10"/>
  <c r="BV4067" i="10"/>
  <c r="BU4067" i="10"/>
  <c r="BV4103" i="10"/>
  <c r="BU4103" i="10"/>
  <c r="BU4383" i="10"/>
  <c r="BV4401" i="10"/>
  <c r="BU4401" i="10"/>
  <c r="BV4490" i="10"/>
  <c r="BU4490" i="10"/>
  <c r="BV4509" i="10"/>
  <c r="BU4708" i="10"/>
  <c r="BV5248" i="10"/>
  <c r="BU5248" i="10"/>
  <c r="BV5314" i="10"/>
  <c r="BV5398" i="10"/>
  <c r="BV5413" i="10"/>
  <c r="BV5530" i="10"/>
  <c r="BV5537" i="10"/>
  <c r="BV5585" i="10"/>
  <c r="BV5614" i="10"/>
  <c r="BV5722" i="10"/>
  <c r="BV5868" i="10"/>
  <c r="BU5955" i="10"/>
  <c r="BV5955" i="10"/>
  <c r="BV5970" i="10"/>
  <c r="BU5970" i="10"/>
  <c r="BV6097" i="10"/>
  <c r="BU6097" i="10"/>
  <c r="BV6480" i="10"/>
  <c r="BU6480" i="10"/>
  <c r="BV6539" i="10"/>
  <c r="BV6649" i="10"/>
  <c r="BU7229" i="10"/>
  <c r="BV7280" i="10"/>
  <c r="BV7443" i="10"/>
  <c r="BU7443" i="10"/>
  <c r="BU7459" i="10"/>
  <c r="BU7560" i="10"/>
  <c r="BV7765" i="10"/>
  <c r="BU8002" i="10"/>
  <c r="BV8002" i="10"/>
  <c r="BU8589" i="10"/>
  <c r="BV8677" i="10"/>
  <c r="BV8842" i="10"/>
  <c r="BU8842" i="10"/>
  <c r="BV9301" i="10"/>
  <c r="BU9308" i="10"/>
  <c r="BV9308" i="10"/>
  <c r="BU3132" i="10"/>
  <c r="BU3237" i="10"/>
  <c r="BU3329" i="10"/>
  <c r="BU3525" i="10"/>
  <c r="BU3600" i="10"/>
  <c r="BU3629" i="10"/>
  <c r="BU3788" i="10"/>
  <c r="BU3844" i="10"/>
  <c r="BV3892" i="10"/>
  <c r="BU3892" i="10"/>
  <c r="BV3967" i="10"/>
  <c r="BU3967" i="10"/>
  <c r="BU4029" i="10"/>
  <c r="BV4048" i="10"/>
  <c r="BU4048" i="10"/>
  <c r="BV4552" i="10"/>
  <c r="BU4552" i="10"/>
  <c r="BU4665" i="10"/>
  <c r="BV4929" i="10"/>
  <c r="BU4929" i="10"/>
  <c r="BV5165" i="10"/>
  <c r="BU5165" i="10"/>
  <c r="BU5285" i="10"/>
  <c r="BV5285" i="10"/>
  <c r="BV5441" i="10"/>
  <c r="BU5441" i="10"/>
  <c r="BV6269" i="10"/>
  <c r="BU6269" i="10"/>
  <c r="BV6284" i="10"/>
  <c r="BU6284" i="10"/>
  <c r="BU6524" i="10"/>
  <c r="BV6524" i="10"/>
  <c r="BV6880" i="10"/>
  <c r="BU6880" i="10"/>
  <c r="BV6909" i="10"/>
  <c r="BU6909" i="10"/>
  <c r="BV7266" i="10"/>
  <c r="BU7266" i="10"/>
  <c r="BV7588" i="10"/>
  <c r="BU7588" i="10"/>
  <c r="BU7904" i="10"/>
  <c r="BV7904" i="10"/>
  <c r="BV7925" i="10"/>
  <c r="BU7925" i="10"/>
  <c r="BV8567" i="10"/>
  <c r="BU8567" i="10"/>
  <c r="BV8663" i="10"/>
  <c r="BU8663" i="10"/>
  <c r="BU9016" i="10"/>
  <c r="BV9016" i="10"/>
  <c r="BU9031" i="10"/>
  <c r="BV9031" i="10"/>
  <c r="BU3904" i="10"/>
  <c r="BV3904" i="10"/>
  <c r="BV4571" i="10"/>
  <c r="BU4571" i="10"/>
  <c r="BV4791" i="10"/>
  <c r="BU4791" i="10"/>
  <c r="BU4873" i="10"/>
  <c r="BU4885" i="10"/>
  <c r="BU4904" i="10"/>
  <c r="BV4910" i="10"/>
  <c r="BU4955" i="10"/>
  <c r="BU4968" i="10"/>
  <c r="BU4974" i="10"/>
  <c r="BV4980" i="10"/>
  <c r="BU5005" i="10"/>
  <c r="BU5069" i="10"/>
  <c r="BU5075" i="10"/>
  <c r="BV5088" i="10"/>
  <c r="BU5158" i="10"/>
  <c r="BV5207" i="10"/>
  <c r="BV5235" i="10"/>
  <c r="BV5293" i="10"/>
  <c r="BU5321" i="10"/>
  <c r="BU5327" i="10"/>
  <c r="BU5340" i="10"/>
  <c r="BV5434" i="10"/>
  <c r="BV5607" i="10"/>
  <c r="BV5679" i="10"/>
  <c r="BU5679" i="10"/>
  <c r="BU5735" i="10"/>
  <c r="BV5747" i="10"/>
  <c r="BV5761" i="10"/>
  <c r="BU5761" i="10"/>
  <c r="BU5783" i="10"/>
  <c r="BV5840" i="10"/>
  <c r="BU5840" i="10"/>
  <c r="BU6317" i="10"/>
  <c r="BV6337" i="10"/>
  <c r="BV6352" i="10"/>
  <c r="BU6466" i="10"/>
  <c r="BU6495" i="10"/>
  <c r="BU6642" i="10"/>
  <c r="BU7196" i="10"/>
  <c r="BU7202" i="10"/>
  <c r="BU7216" i="10"/>
  <c r="BV7274" i="10"/>
  <c r="BU7274" i="10"/>
  <c r="BU7553" i="10"/>
  <c r="BU7870" i="10"/>
  <c r="BU7877" i="10"/>
  <c r="BV7883" i="10"/>
  <c r="BU7883" i="10"/>
  <c r="BU8334" i="10"/>
  <c r="BV8583" i="10"/>
  <c r="BU8583" i="10"/>
  <c r="BU8981" i="10"/>
  <c r="BV8981" i="10"/>
  <c r="BU9024" i="10"/>
  <c r="BV3075" i="10"/>
  <c r="BU3150" i="10"/>
  <c r="BV3167" i="10"/>
  <c r="BV3202" i="10"/>
  <c r="BV3272" i="10"/>
  <c r="BU3480" i="10"/>
  <c r="BV3491" i="10"/>
  <c r="BU3497" i="10"/>
  <c r="BV3571" i="10"/>
  <c r="BV3589" i="10"/>
  <c r="BV3618" i="10"/>
  <c r="BU3705" i="10"/>
  <c r="BV3717" i="10"/>
  <c r="BU3722" i="10"/>
  <c r="BV3746" i="10"/>
  <c r="BU3789" i="10"/>
  <c r="BU3838" i="10"/>
  <c r="BV3930" i="10"/>
  <c r="BV4042" i="10"/>
  <c r="BU4042" i="10"/>
  <c r="BV4092" i="10"/>
  <c r="BU4092" i="10"/>
  <c r="BV4153" i="10"/>
  <c r="BU4172" i="10"/>
  <c r="BV4197" i="10"/>
  <c r="BU4197" i="10"/>
  <c r="BV4334" i="10"/>
  <c r="BV4352" i="10"/>
  <c r="BU4352" i="10"/>
  <c r="BU4377" i="10"/>
  <c r="BV4390" i="10"/>
  <c r="BU4427" i="10"/>
  <c r="BV4440" i="10"/>
  <c r="BU4440" i="10"/>
  <c r="BV4471" i="10"/>
  <c r="BV4645" i="10"/>
  <c r="BV4709" i="10"/>
  <c r="BU4709" i="10"/>
  <c r="BV4753" i="10"/>
  <c r="BU4753" i="10"/>
  <c r="BV4923" i="10"/>
  <c r="BU5286" i="10"/>
  <c r="BV5414" i="10"/>
  <c r="BU5551" i="10"/>
  <c r="BU5601" i="10"/>
  <c r="BV5723" i="10"/>
  <c r="BV5964" i="10"/>
  <c r="BU5964" i="10"/>
  <c r="BU5978" i="10"/>
  <c r="BV6021" i="10"/>
  <c r="BU6034" i="10"/>
  <c r="BV6076" i="10"/>
  <c r="BU6076" i="10"/>
  <c r="BV6394" i="10"/>
  <c r="BU6394" i="10"/>
  <c r="BV6635" i="10"/>
  <c r="BV6643" i="10"/>
  <c r="BU6643" i="10"/>
  <c r="BU6671" i="10"/>
  <c r="BU6780" i="10"/>
  <c r="BU6851" i="10"/>
  <c r="BV6945" i="10"/>
  <c r="BU6945" i="10"/>
  <c r="BV6953" i="10"/>
  <c r="BV6960" i="10"/>
  <c r="BU7260" i="10"/>
  <c r="BU7413" i="10"/>
  <c r="BU7435" i="10"/>
  <c r="BU7546" i="10"/>
  <c r="BV7823" i="10"/>
  <c r="BU7823" i="10"/>
  <c r="BV7849" i="10"/>
  <c r="BU7849" i="10"/>
  <c r="BU8822" i="10"/>
  <c r="BV8835" i="10"/>
  <c r="BU8835" i="10"/>
  <c r="BV3451" i="10"/>
  <c r="BU3451" i="10"/>
  <c r="BV3998" i="10"/>
  <c r="BU3998" i="10"/>
  <c r="BV4660" i="10"/>
  <c r="BU4660" i="10"/>
  <c r="BV5159" i="10"/>
  <c r="BU5159" i="10"/>
  <c r="BU6063" i="10"/>
  <c r="BV6063" i="10"/>
  <c r="BV6338" i="10"/>
  <c r="BU6338" i="10"/>
  <c r="BV6636" i="10"/>
  <c r="BU6636" i="10"/>
  <c r="BV7824" i="10"/>
  <c r="BU7824" i="10"/>
  <c r="BU8313" i="10"/>
  <c r="BU8485" i="10"/>
  <c r="BU8545" i="10"/>
  <c r="BV8780" i="10"/>
  <c r="BU8780" i="10"/>
  <c r="BV1382" i="10"/>
  <c r="BV1479" i="10"/>
  <c r="BV1592" i="10"/>
  <c r="BV1700" i="10"/>
  <c r="BV1797" i="10"/>
  <c r="BV1867" i="10"/>
  <c r="BV1921" i="10"/>
  <c r="BV1937" i="10"/>
  <c r="BV2002" i="10"/>
  <c r="BV2142" i="10"/>
  <c r="BU2153" i="10"/>
  <c r="BV2212" i="10"/>
  <c r="BV2332" i="10"/>
  <c r="BV2338" i="10"/>
  <c r="BU2462" i="10"/>
  <c r="BV2490" i="10"/>
  <c r="BV2507" i="10"/>
  <c r="BV2575" i="10"/>
  <c r="BV2592" i="10"/>
  <c r="BV2706" i="10"/>
  <c r="BV2712" i="10"/>
  <c r="BV2897" i="10"/>
  <c r="BV2977" i="10"/>
  <c r="BV3064" i="10"/>
  <c r="BU3104" i="10"/>
  <c r="BV3127" i="10"/>
  <c r="BU3220" i="10"/>
  <c r="BV3255" i="10"/>
  <c r="BU3307" i="10"/>
  <c r="BV3313" i="10"/>
  <c r="BV3347" i="10"/>
  <c r="BV3353" i="10"/>
  <c r="BV3434" i="10"/>
  <c r="BU3445" i="10"/>
  <c r="BU3469" i="10"/>
  <c r="BV3492" i="10"/>
  <c r="BV3532" i="10"/>
  <c r="BV3555" i="10"/>
  <c r="BV3572" i="10"/>
  <c r="BV3642" i="10"/>
  <c r="BU3682" i="10"/>
  <c r="BU3694" i="10"/>
  <c r="BV3747" i="10"/>
  <c r="BV3777" i="10"/>
  <c r="BU3777" i="10"/>
  <c r="BU3808" i="10"/>
  <c r="BU3832" i="10"/>
  <c r="BV3943" i="10"/>
  <c r="BU3943" i="10"/>
  <c r="BV3992" i="10"/>
  <c r="BU3992" i="10"/>
  <c r="BV4030" i="10"/>
  <c r="BU4086" i="10"/>
  <c r="BU4117" i="10"/>
  <c r="BV4147" i="10"/>
  <c r="BU4147" i="10"/>
  <c r="BU4191" i="10"/>
  <c r="BU4230" i="10"/>
  <c r="BU4304" i="10"/>
  <c r="BV4371" i="10"/>
  <c r="BV4492" i="10"/>
  <c r="BU4492" i="10"/>
  <c r="BU4504" i="10"/>
  <c r="BU4572" i="10"/>
  <c r="BU4585" i="10"/>
  <c r="BU4702" i="10"/>
  <c r="BU4734" i="10"/>
  <c r="BV4785" i="10"/>
  <c r="BV4829" i="10"/>
  <c r="BU4829" i="10"/>
  <c r="BV4855" i="10"/>
  <c r="BV4905" i="10"/>
  <c r="BV4975" i="10"/>
  <c r="BU4988" i="10"/>
  <c r="BU5025" i="10"/>
  <c r="BV5070" i="10"/>
  <c r="BU5181" i="10"/>
  <c r="BV5208" i="10"/>
  <c r="BU5229" i="10"/>
  <c r="BV5258" i="10"/>
  <c r="BU5407" i="10"/>
  <c r="BV5435" i="10"/>
  <c r="BU5557" i="10"/>
  <c r="BV5652" i="10"/>
  <c r="BV5777" i="10"/>
  <c r="BU5899" i="10"/>
  <c r="BU5927" i="10"/>
  <c r="BV5972" i="10"/>
  <c r="BV6022" i="10"/>
  <c r="BV6262" i="10"/>
  <c r="BU6325" i="10"/>
  <c r="BU6380" i="10"/>
  <c r="BU6438" i="10"/>
  <c r="BU6591" i="10"/>
  <c r="BU6629" i="10"/>
  <c r="BV6773" i="10"/>
  <c r="BV6830" i="10"/>
  <c r="BU6830" i="10"/>
  <c r="BU7189" i="10"/>
  <c r="BV7436" i="10"/>
  <c r="BU7436" i="10"/>
  <c r="BV7497" i="10"/>
  <c r="BU7538" i="10"/>
  <c r="BU7842" i="10"/>
  <c r="BV7842" i="10"/>
  <c r="BU8462" i="10"/>
  <c r="BV8486" i="10"/>
  <c r="BU8486" i="10"/>
  <c r="BV1332" i="10"/>
  <c r="BV1432" i="10"/>
  <c r="BV1532" i="10"/>
  <c r="BV1632" i="10"/>
  <c r="BV1732" i="10"/>
  <c r="BV1832" i="10"/>
  <c r="BV1932" i="10"/>
  <c r="BV2032" i="10"/>
  <c r="BV2132" i="10"/>
  <c r="BV2232" i="10"/>
  <c r="BV2322" i="10"/>
  <c r="BV2376" i="10"/>
  <c r="BV2392" i="10"/>
  <c r="BV2457" i="10"/>
  <c r="BV2597" i="10"/>
  <c r="BU2608" i="10"/>
  <c r="BV2667" i="10"/>
  <c r="BU2783" i="10"/>
  <c r="BV2932" i="10"/>
  <c r="BV3037" i="10"/>
  <c r="BV3092" i="10"/>
  <c r="BV3197" i="10"/>
  <c r="BV3352" i="10"/>
  <c r="BV3512" i="10"/>
  <c r="BV3567" i="10"/>
  <c r="BV3617" i="10"/>
  <c r="BU3783" i="10"/>
  <c r="BU4529" i="10"/>
  <c r="BU4608" i="10"/>
  <c r="BV4735" i="10"/>
  <c r="BU4735" i="10"/>
  <c r="BV4835" i="10"/>
  <c r="BV4935" i="10"/>
  <c r="BV5035" i="10"/>
  <c r="BV5135" i="10"/>
  <c r="BV5185" i="10"/>
  <c r="BU5185" i="10"/>
  <c r="BV5268" i="10"/>
  <c r="BU5268" i="10"/>
  <c r="BV5302" i="10"/>
  <c r="BV5309" i="10"/>
  <c r="BU5322" i="10"/>
  <c r="BV5328" i="10"/>
  <c r="BV5395" i="10"/>
  <c r="BV5455" i="10"/>
  <c r="BV5636" i="10"/>
  <c r="BU5691" i="10"/>
  <c r="BV5698" i="10"/>
  <c r="BU5698" i="10"/>
  <c r="BU5705" i="10"/>
  <c r="BU5719" i="10"/>
  <c r="BV6091" i="10"/>
  <c r="BV6251" i="10"/>
  <c r="BU6251" i="10"/>
  <c r="BV6383" i="10"/>
  <c r="BU6383" i="10"/>
  <c r="BU6474" i="10"/>
  <c r="BV6474" i="10"/>
  <c r="BV6601" i="10"/>
  <c r="BU6608" i="10"/>
  <c r="BV6608" i="10"/>
  <c r="BV6652" i="10"/>
  <c r="BU6693" i="10"/>
  <c r="BV6693" i="10"/>
  <c r="BV6707" i="10"/>
  <c r="BV6722" i="10"/>
  <c r="BV6842" i="10"/>
  <c r="BV6891" i="10"/>
  <c r="BU6891" i="10"/>
  <c r="BV6976" i="10"/>
  <c r="BV7061" i="10"/>
  <c r="BU7298" i="10"/>
  <c r="BV7351" i="10"/>
  <c r="BU7380" i="10"/>
  <c r="BV7401" i="10"/>
  <c r="BV7448" i="10"/>
  <c r="BU7448" i="10"/>
  <c r="BU7724" i="10"/>
  <c r="BV7746" i="10"/>
  <c r="BU7746" i="10"/>
  <c r="BV7864" i="10"/>
  <c r="BV8930" i="10"/>
  <c r="BU8930" i="10"/>
  <c r="BU8996" i="10"/>
  <c r="BV8996" i="10"/>
  <c r="BV9425" i="10"/>
  <c r="BU4004" i="10"/>
  <c r="BV4192" i="10"/>
  <c r="BU4192" i="10"/>
  <c r="BU4225" i="10"/>
  <c r="BU4308" i="10"/>
  <c r="BU4625" i="10"/>
  <c r="BV4671" i="10"/>
  <c r="BU4671" i="10"/>
  <c r="BV4806" i="10"/>
  <c r="BU4806" i="10"/>
  <c r="BU5516" i="10"/>
  <c r="BU5869" i="10"/>
  <c r="BV5988" i="10"/>
  <c r="BU5988" i="10"/>
  <c r="BV6743" i="10"/>
  <c r="BU6743" i="10"/>
  <c r="BV7011" i="10"/>
  <c r="BU7011" i="10"/>
  <c r="BV7046" i="10"/>
  <c r="BU7046" i="10"/>
  <c r="BV7281" i="10"/>
  <c r="BU7281" i="10"/>
  <c r="BU7289" i="10"/>
  <c r="BV7289" i="10"/>
  <c r="BV7359" i="10"/>
  <c r="BU7359" i="10"/>
  <c r="BV7796" i="10"/>
  <c r="BU7796" i="10"/>
  <c r="BU7857" i="10"/>
  <c r="BV7857" i="10"/>
  <c r="BV4672" i="10"/>
  <c r="BU4672" i="10"/>
  <c r="BV4729" i="10"/>
  <c r="BU4729" i="10"/>
  <c r="BV4771" i="10"/>
  <c r="BU4771" i="10"/>
  <c r="BU5205" i="10"/>
  <c r="BU5316" i="10"/>
  <c r="BV5608" i="10"/>
  <c r="BV5615" i="10"/>
  <c r="BU5615" i="10"/>
  <c r="BV5622" i="10"/>
  <c r="BU5685" i="10"/>
  <c r="BU5812" i="10"/>
  <c r="BU5819" i="10"/>
  <c r="BV5834" i="10"/>
  <c r="BU5848" i="10"/>
  <c r="BV5876" i="10"/>
  <c r="BU5876" i="10"/>
  <c r="BU6057" i="10"/>
  <c r="BV6296" i="10"/>
  <c r="BU6296" i="10"/>
  <c r="BV6432" i="10"/>
  <c r="BU6467" i="10"/>
  <c r="BU6510" i="10"/>
  <c r="BV6567" i="10"/>
  <c r="BU6567" i="10"/>
  <c r="BU6723" i="10"/>
  <c r="BU6786" i="10"/>
  <c r="BV6786" i="10"/>
  <c r="BV6870" i="10"/>
  <c r="BV6954" i="10"/>
  <c r="BU7039" i="10"/>
  <c r="BU7187" i="10"/>
  <c r="BU7254" i="10"/>
  <c r="BU7329" i="10"/>
  <c r="BV7352" i="10"/>
  <c r="BV8214" i="10"/>
  <c r="BU8214" i="10"/>
  <c r="BV8975" i="10"/>
  <c r="BV3767" i="10"/>
  <c r="BU3767" i="10"/>
  <c r="BU3894" i="10"/>
  <c r="BU3916" i="10"/>
  <c r="BV3955" i="10"/>
  <c r="BV3971" i="10"/>
  <c r="BV3988" i="10"/>
  <c r="BU4032" i="10"/>
  <c r="BU4076" i="10"/>
  <c r="BU4087" i="10"/>
  <c r="BU4115" i="10"/>
  <c r="BU4137" i="10"/>
  <c r="BU4181" i="10"/>
  <c r="BU4203" i="10"/>
  <c r="BV4209" i="10"/>
  <c r="BU4231" i="10"/>
  <c r="BU4286" i="10"/>
  <c r="BV4292" i="10"/>
  <c r="BU4292" i="10"/>
  <c r="BU4297" i="10"/>
  <c r="BU4325" i="10"/>
  <c r="BU4336" i="10"/>
  <c r="BU4391" i="10"/>
  <c r="BU4424" i="10"/>
  <c r="BV4430" i="10"/>
  <c r="BV4446" i="10"/>
  <c r="BU4452" i="10"/>
  <c r="BU4496" i="10"/>
  <c r="BV4513" i="10"/>
  <c r="BV4530" i="10"/>
  <c r="BU4569" i="10"/>
  <c r="BV4592" i="10"/>
  <c r="BU4592" i="10"/>
  <c r="BU4597" i="10"/>
  <c r="BV4655" i="10"/>
  <c r="BV4683" i="10"/>
  <c r="BU4706" i="10"/>
  <c r="BU4730" i="10"/>
  <c r="BU4736" i="10"/>
  <c r="BU4747" i="10"/>
  <c r="BU4824" i="10"/>
  <c r="BV4830" i="10"/>
  <c r="BU4924" i="10"/>
  <c r="BV4930" i="10"/>
  <c r="BU5024" i="10"/>
  <c r="BV5030" i="10"/>
  <c r="BU5124" i="10"/>
  <c r="BV5130" i="10"/>
  <c r="BU5166" i="10"/>
  <c r="BU5172" i="10"/>
  <c r="BV5179" i="10"/>
  <c r="BU5179" i="10"/>
  <c r="BV5212" i="10"/>
  <c r="BV5230" i="10"/>
  <c r="BU5236" i="10"/>
  <c r="BU5249" i="10"/>
  <c r="BU5303" i="10"/>
  <c r="BV5389" i="10"/>
  <c r="BU5389" i="10"/>
  <c r="BV5417" i="10"/>
  <c r="BU5429" i="10"/>
  <c r="BU5483" i="10"/>
  <c r="BV5497" i="10"/>
  <c r="BU5574" i="10"/>
  <c r="BU5589" i="10"/>
  <c r="BV5602" i="10"/>
  <c r="BU5692" i="10"/>
  <c r="BU5706" i="10"/>
  <c r="BU5773" i="10"/>
  <c r="BV5800" i="10"/>
  <c r="BV5891" i="10"/>
  <c r="BU5891" i="10"/>
  <c r="BU5933" i="10"/>
  <c r="BV6433" i="10"/>
  <c r="BU6433" i="10"/>
  <c r="BV6835" i="10"/>
  <c r="BU7214" i="10"/>
  <c r="BV7214" i="10"/>
  <c r="BV7268" i="10"/>
  <c r="BV7345" i="10"/>
  <c r="BU7572" i="10"/>
  <c r="BV7660" i="10"/>
  <c r="BV7774" i="10"/>
  <c r="BU7774" i="10"/>
  <c r="BU8138" i="10"/>
  <c r="BU8168" i="10"/>
  <c r="BU8183" i="10"/>
  <c r="BV8887" i="10"/>
  <c r="BV8909" i="10"/>
  <c r="BU8962" i="10"/>
  <c r="BU3861" i="10"/>
  <c r="BU3872" i="10"/>
  <c r="BU3927" i="10"/>
  <c r="BU3977" i="10"/>
  <c r="BU3999" i="10"/>
  <c r="BU4021" i="10"/>
  <c r="BU4126" i="10"/>
  <c r="BU4198" i="10"/>
  <c r="BU4220" i="10"/>
  <c r="BU4242" i="10"/>
  <c r="BU4347" i="10"/>
  <c r="BU4402" i="10"/>
  <c r="BU4419" i="10"/>
  <c r="BU4507" i="10"/>
  <c r="BU4586" i="10"/>
  <c r="BU4620" i="10"/>
  <c r="BV4801" i="10"/>
  <c r="BU4801" i="10"/>
  <c r="BV5243" i="10"/>
  <c r="BV5457" i="10"/>
  <c r="BU5457" i="10"/>
  <c r="BV5470" i="10"/>
  <c r="BU5470" i="10"/>
  <c r="BV5490" i="10"/>
  <c r="BU5490" i="10"/>
  <c r="BV6148" i="10"/>
  <c r="BU6148" i="10"/>
  <c r="BV6203" i="10"/>
  <c r="BU6203" i="10"/>
  <c r="BV6260" i="10"/>
  <c r="BU6260" i="10"/>
  <c r="BV6290" i="10"/>
  <c r="BU6290" i="10"/>
  <c r="BV6343" i="10"/>
  <c r="BV6405" i="10"/>
  <c r="BV6412" i="10"/>
  <c r="BU6440" i="10"/>
  <c r="BV6468" i="10"/>
  <c r="BU6548" i="10"/>
  <c r="BU6653" i="10"/>
  <c r="BU6666" i="10"/>
  <c r="BV6821" i="10"/>
  <c r="BU6821" i="10"/>
  <c r="BU6857" i="10"/>
  <c r="BU6998" i="10"/>
  <c r="BV7222" i="10"/>
  <c r="BU7241" i="10"/>
  <c r="BU7565" i="10"/>
  <c r="BU7646" i="10"/>
  <c r="BV7661" i="10"/>
  <c r="BU7661" i="10"/>
  <c r="BV2307" i="10"/>
  <c r="BU2329" i="10"/>
  <c r="BV2372" i="10"/>
  <c r="BV2442" i="10"/>
  <c r="BV2512" i="10"/>
  <c r="BU2550" i="10"/>
  <c r="BV2577" i="10"/>
  <c r="BU2729" i="10"/>
  <c r="BV2751" i="10"/>
  <c r="BV2834" i="10"/>
  <c r="BU2867" i="10"/>
  <c r="BV2922" i="10"/>
  <c r="BU2950" i="10"/>
  <c r="BV2972" i="10"/>
  <c r="BV3027" i="10"/>
  <c r="BV3055" i="10"/>
  <c r="BV3077" i="10"/>
  <c r="BV3088" i="10"/>
  <c r="BU3204" i="10"/>
  <c r="BV3309" i="10"/>
  <c r="BV3342" i="10"/>
  <c r="BU3392" i="10"/>
  <c r="BU3425" i="10"/>
  <c r="BV3447" i="10"/>
  <c r="BV3502" i="10"/>
  <c r="BU3508" i="10"/>
  <c r="BV3530" i="10"/>
  <c r="BV3607" i="10"/>
  <c r="BV3613" i="10"/>
  <c r="BU3729" i="10"/>
  <c r="BU3817" i="10"/>
  <c r="BV3834" i="10"/>
  <c r="BV3867" i="10"/>
  <c r="BU3867" i="10"/>
  <c r="BU3950" i="10"/>
  <c r="BV4055" i="10"/>
  <c r="BV4071" i="10"/>
  <c r="BV4088" i="10"/>
  <c r="BU4132" i="10"/>
  <c r="BU4176" i="10"/>
  <c r="BU4187" i="10"/>
  <c r="BU4204" i="10"/>
  <c r="BU4237" i="10"/>
  <c r="BV4309" i="10"/>
  <c r="BV4392" i="10"/>
  <c r="BU4392" i="10"/>
  <c r="BU4397" i="10"/>
  <c r="BU4425" i="10"/>
  <c r="BU4508" i="10"/>
  <c r="BV4524" i="10"/>
  <c r="BU4547" i="10"/>
  <c r="BV4603" i="10"/>
  <c r="BU4632" i="10"/>
  <c r="BV4760" i="10"/>
  <c r="BV4766" i="10"/>
  <c r="BU4766" i="10"/>
  <c r="BV4860" i="10"/>
  <c r="BV4960" i="10"/>
  <c r="BV5060" i="10"/>
  <c r="BU5225" i="10"/>
  <c r="BU5304" i="10"/>
  <c r="BU5357" i="10"/>
  <c r="BV5376" i="10"/>
  <c r="BU5397" i="10"/>
  <c r="BU5430" i="10"/>
  <c r="BU5498" i="10"/>
  <c r="BV5575" i="10"/>
  <c r="BV5603" i="10"/>
  <c r="BU5603" i="10"/>
  <c r="BV5767" i="10"/>
  <c r="BV5789" i="10"/>
  <c r="BV5828" i="10"/>
  <c r="BV5913" i="10"/>
  <c r="BU5913" i="10"/>
  <c r="BV5961" i="10"/>
  <c r="BU5998" i="10"/>
  <c r="BU6026" i="10"/>
  <c r="BV6032" i="10"/>
  <c r="BU6079" i="10"/>
  <c r="BV6079" i="10"/>
  <c r="BU6099" i="10"/>
  <c r="BV6219" i="10"/>
  <c r="BU6226" i="10"/>
  <c r="BV6232" i="10"/>
  <c r="BV6335" i="10"/>
  <c r="BU6364" i="10"/>
  <c r="BU6441" i="10"/>
  <c r="BU6462" i="10"/>
  <c r="BV6673" i="10"/>
  <c r="BV6716" i="10"/>
  <c r="BV6836" i="10"/>
  <c r="BU6864" i="10"/>
  <c r="BU6928" i="10"/>
  <c r="BV6970" i="10"/>
  <c r="BU6970" i="10"/>
  <c r="BU7208" i="10"/>
  <c r="BU7322" i="10"/>
  <c r="BU7466" i="10"/>
  <c r="BV7552" i="10"/>
  <c r="BU7566" i="10"/>
  <c r="BV7696" i="10"/>
  <c r="BU7696" i="10"/>
  <c r="BU7711" i="10"/>
  <c r="BV7711" i="10"/>
  <c r="BV7943" i="10"/>
  <c r="BU7943" i="10"/>
  <c r="BV8145" i="10"/>
  <c r="BV8169" i="10"/>
  <c r="BU8169" i="10"/>
  <c r="BU8725" i="10"/>
  <c r="BV8739" i="10"/>
  <c r="BU8746" i="10"/>
  <c r="BV8746" i="10"/>
  <c r="BU8873" i="10"/>
  <c r="BV8873" i="10"/>
  <c r="BV2387" i="10"/>
  <c r="BV2487" i="10"/>
  <c r="BV2587" i="10"/>
  <c r="BV2687" i="10"/>
  <c r="BV2787" i="10"/>
  <c r="BV2887" i="10"/>
  <c r="BV2987" i="10"/>
  <c r="BV3087" i="10"/>
  <c r="BV3187" i="10"/>
  <c r="BV3287" i="10"/>
  <c r="BV3387" i="10"/>
  <c r="BV3487" i="10"/>
  <c r="BV3587" i="10"/>
  <c r="BV3687" i="10"/>
  <c r="BV5167" i="10"/>
  <c r="BV5202" i="10"/>
  <c r="BV5220" i="10"/>
  <c r="BU5220" i="10"/>
  <c r="BV5287" i="10"/>
  <c r="BU5317" i="10"/>
  <c r="BV5347" i="10"/>
  <c r="BV5353" i="10"/>
  <c r="BU5371" i="10"/>
  <c r="BU5383" i="10"/>
  <c r="BV5402" i="10"/>
  <c r="BU5467" i="10"/>
  <c r="BV5492" i="10"/>
  <c r="BU5504" i="10"/>
  <c r="BU5565" i="10"/>
  <c r="BU5630" i="10"/>
  <c r="BV5667" i="10"/>
  <c r="BU5785" i="10"/>
  <c r="BU5831" i="10"/>
  <c r="BU5857" i="10"/>
  <c r="BU6029" i="10"/>
  <c r="BV6035" i="10"/>
  <c r="BV6302" i="10"/>
  <c r="BU6355" i="10"/>
  <c r="BV6401" i="10"/>
  <c r="BV6415" i="10"/>
  <c r="BU6415" i="10"/>
  <c r="BV6536" i="10"/>
  <c r="BV6602" i="10"/>
  <c r="BV6824" i="10"/>
  <c r="BU6824" i="10"/>
  <c r="BV6922" i="10"/>
  <c r="BV6948" i="10"/>
  <c r="BV6992" i="10"/>
  <c r="BV7177" i="10"/>
  <c r="BV7323" i="10"/>
  <c r="BU7478" i="10"/>
  <c r="BU7683" i="10"/>
  <c r="BV7683" i="10"/>
  <c r="BV7972" i="10"/>
  <c r="BV8016" i="10"/>
  <c r="BU8016" i="10"/>
  <c r="BV8030" i="10"/>
  <c r="BU8030" i="10"/>
  <c r="BV8554" i="10"/>
  <c r="BU8554" i="10"/>
  <c r="BV8819" i="10"/>
  <c r="BV8924" i="10"/>
  <c r="BU8924" i="10"/>
  <c r="BU8939" i="10"/>
  <c r="BU9368" i="10"/>
  <c r="BV9368" i="10"/>
  <c r="BV9376" i="10"/>
  <c r="BU9376" i="10"/>
  <c r="BV9509" i="10"/>
  <c r="BU9509" i="10"/>
  <c r="BV9621" i="10"/>
  <c r="BV5479" i="10"/>
  <c r="BU5479" i="10"/>
  <c r="BV5996" i="10"/>
  <c r="BU5996" i="10"/>
  <c r="BV6100" i="10"/>
  <c r="BU6100" i="10"/>
  <c r="BV6173" i="10"/>
  <c r="BU6173" i="10"/>
  <c r="BU6456" i="10"/>
  <c r="BV6456" i="10"/>
  <c r="BU6979" i="10"/>
  <c r="BV7178" i="10"/>
  <c r="BU7178" i="10"/>
  <c r="BU7570" i="10"/>
  <c r="BU7582" i="10"/>
  <c r="BV7617" i="10"/>
  <c r="BU7617" i="10"/>
  <c r="BV7851" i="10"/>
  <c r="BU7851" i="10"/>
  <c r="BU9267" i="10"/>
  <c r="BV9267" i="10"/>
  <c r="BU5191" i="10"/>
  <c r="BV5209" i="10"/>
  <c r="BU5250" i="10"/>
  <c r="BV5263" i="10"/>
  <c r="BU5275" i="10"/>
  <c r="BU5281" i="10"/>
  <c r="BU5305" i="10"/>
  <c r="BU5311" i="10"/>
  <c r="BU5329" i="10"/>
  <c r="BV5360" i="10"/>
  <c r="BU5444" i="10"/>
  <c r="BU5461" i="10"/>
  <c r="BU5511" i="10"/>
  <c r="BV5535" i="10"/>
  <c r="BU5597" i="10"/>
  <c r="BV5609" i="10"/>
  <c r="BU5650" i="10"/>
  <c r="BU5751" i="10"/>
  <c r="BV5851" i="10"/>
  <c r="BV5897" i="10"/>
  <c r="BU5910" i="10"/>
  <c r="BU5976" i="10"/>
  <c r="BV5983" i="10"/>
  <c r="BV6010" i="10"/>
  <c r="BU6023" i="10"/>
  <c r="BU6067" i="10"/>
  <c r="BV6114" i="10"/>
  <c r="BU6127" i="10"/>
  <c r="BU6134" i="10"/>
  <c r="BU6146" i="10"/>
  <c r="BV6187" i="10"/>
  <c r="BU6256" i="10"/>
  <c r="BV6263" i="10"/>
  <c r="BV6369" i="10"/>
  <c r="BU6496" i="10"/>
  <c r="BU6516" i="10"/>
  <c r="BU6583" i="10"/>
  <c r="BV6609" i="10"/>
  <c r="BU6609" i="10"/>
  <c r="BU6710" i="10"/>
  <c r="BU6737" i="10"/>
  <c r="BV7449" i="10"/>
  <c r="BU7449" i="10"/>
  <c r="BU7995" i="10"/>
  <c r="BU8447" i="10"/>
  <c r="BU8758" i="10"/>
  <c r="BU8792" i="10"/>
  <c r="BU8807" i="10"/>
  <c r="BU8903" i="10"/>
  <c r="BU4811" i="10"/>
  <c r="BU4816" i="10"/>
  <c r="BU4821" i="10"/>
  <c r="BU4826" i="10"/>
  <c r="BU4831" i="10"/>
  <c r="BU4836" i="10"/>
  <c r="BU4841" i="10"/>
  <c r="BU4846" i="10"/>
  <c r="BU4851" i="10"/>
  <c r="BU4856" i="10"/>
  <c r="BU4861" i="10"/>
  <c r="BU4866" i="10"/>
  <c r="BU4871" i="10"/>
  <c r="BU4876" i="10"/>
  <c r="BU4881" i="10"/>
  <c r="BU4886" i="10"/>
  <c r="BU4891" i="10"/>
  <c r="BU4896" i="10"/>
  <c r="BU4901" i="10"/>
  <c r="BU4906" i="10"/>
  <c r="BU4911" i="10"/>
  <c r="BU4916" i="10"/>
  <c r="BU4921" i="10"/>
  <c r="BU4926" i="10"/>
  <c r="BU4931" i="10"/>
  <c r="BU4936" i="10"/>
  <c r="BU4941" i="10"/>
  <c r="BU4946" i="10"/>
  <c r="BU4951" i="10"/>
  <c r="BU4956" i="10"/>
  <c r="BU4961" i="10"/>
  <c r="BU4966" i="10"/>
  <c r="BU4971" i="10"/>
  <c r="BU4976" i="10"/>
  <c r="BU4981" i="10"/>
  <c r="BU4986" i="10"/>
  <c r="BU4991" i="10"/>
  <c r="BU4996" i="10"/>
  <c r="BU5001" i="10"/>
  <c r="BU5006" i="10"/>
  <c r="BU5011" i="10"/>
  <c r="BU5016" i="10"/>
  <c r="BU5021" i="10"/>
  <c r="BU5026" i="10"/>
  <c r="BU5031" i="10"/>
  <c r="BU5036" i="10"/>
  <c r="BU5041" i="10"/>
  <c r="BU5046" i="10"/>
  <c r="BU5051" i="10"/>
  <c r="BU5056" i="10"/>
  <c r="BU5061" i="10"/>
  <c r="BU5066" i="10"/>
  <c r="BU5071" i="10"/>
  <c r="BU5076" i="10"/>
  <c r="BU5081" i="10"/>
  <c r="BU5086" i="10"/>
  <c r="BU5091" i="10"/>
  <c r="BU5096" i="10"/>
  <c r="BU5101" i="10"/>
  <c r="BU5106" i="10"/>
  <c r="BU5111" i="10"/>
  <c r="BU5116" i="10"/>
  <c r="BU5121" i="10"/>
  <c r="BU5126" i="10"/>
  <c r="BU5131" i="10"/>
  <c r="BU5136" i="10"/>
  <c r="BU5141" i="10"/>
  <c r="BU5146" i="10"/>
  <c r="BU5151" i="10"/>
  <c r="BU5156" i="10"/>
  <c r="BU5168" i="10"/>
  <c r="BV5174" i="10"/>
  <c r="BU5341" i="10"/>
  <c r="BV5372" i="10"/>
  <c r="BU5372" i="10"/>
  <c r="BU5378" i="10"/>
  <c r="BV5505" i="10"/>
  <c r="BV5547" i="10"/>
  <c r="BV5592" i="10"/>
  <c r="BU5598" i="10"/>
  <c r="BV5668" i="10"/>
  <c r="BU5674" i="10"/>
  <c r="BU5779" i="10"/>
  <c r="BU5930" i="10"/>
  <c r="BU6061" i="10"/>
  <c r="BV6209" i="10"/>
  <c r="BU6209" i="10"/>
  <c r="BV6758" i="10"/>
  <c r="BV6765" i="10"/>
  <c r="BU6804" i="10"/>
  <c r="BV6811" i="10"/>
  <c r="BU6811" i="10"/>
  <c r="BU6854" i="10"/>
  <c r="BV6854" i="10"/>
  <c r="BV6882" i="10"/>
  <c r="BV6964" i="10"/>
  <c r="BU6964" i="10"/>
  <c r="BV7055" i="10"/>
  <c r="BU7055" i="10"/>
  <c r="BV7171" i="10"/>
  <c r="BU7171" i="10"/>
  <c r="BV7317" i="10"/>
  <c r="BU7576" i="10"/>
  <c r="BV7589" i="10"/>
  <c r="BU7835" i="10"/>
  <c r="BU7935" i="10"/>
  <c r="BU7996" i="10"/>
  <c r="BV7996" i="10"/>
  <c r="BV8181" i="10"/>
  <c r="BU8181" i="10"/>
  <c r="BV8189" i="10"/>
  <c r="BU8253" i="10"/>
  <c r="BV8268" i="10"/>
  <c r="BU8268" i="10"/>
  <c r="BU8318" i="10"/>
  <c r="BV8340" i="10"/>
  <c r="BV8538" i="10"/>
  <c r="BV8751" i="10"/>
  <c r="BU8786" i="10"/>
  <c r="BV8786" i="10"/>
  <c r="BV8955" i="10"/>
  <c r="BU8955" i="10"/>
  <c r="BU9153" i="10"/>
  <c r="BU4751" i="10"/>
  <c r="BV5192" i="10"/>
  <c r="BV5269" i="10"/>
  <c r="BU5294" i="10"/>
  <c r="BU5318" i="10"/>
  <c r="BV5330" i="10"/>
  <c r="BU5348" i="10"/>
  <c r="BU5384" i="10"/>
  <c r="BV5486" i="10"/>
  <c r="BU5493" i="10"/>
  <c r="BV5680" i="10"/>
  <c r="BU5879" i="10"/>
  <c r="BV5885" i="10"/>
  <c r="BV5971" i="10"/>
  <c r="BU6278" i="10"/>
  <c r="BV6285" i="10"/>
  <c r="BV6395" i="10"/>
  <c r="BU6395" i="10"/>
  <c r="BV6409" i="10"/>
  <c r="BU6409" i="10"/>
  <c r="BU6603" i="10"/>
  <c r="BU6624" i="10"/>
  <c r="BV6664" i="10"/>
  <c r="BU6670" i="10"/>
  <c r="BV6677" i="10"/>
  <c r="BV6798" i="10"/>
  <c r="BU6798" i="10"/>
  <c r="BV6950" i="10"/>
  <c r="BU6950" i="10"/>
  <c r="BV7220" i="10"/>
  <c r="BU7220" i="10"/>
  <c r="BV7472" i="10"/>
  <c r="BU8197" i="10"/>
  <c r="BV8211" i="10"/>
  <c r="BU8211" i="10"/>
  <c r="BU8332" i="10"/>
  <c r="BV8361" i="10"/>
  <c r="BU8361" i="10"/>
  <c r="BV8448" i="10"/>
  <c r="BU8448" i="10"/>
  <c r="BV8759" i="10"/>
  <c r="BU8759" i="10"/>
  <c r="BU8779" i="10"/>
  <c r="BV8841" i="10"/>
  <c r="BU8856" i="10"/>
  <c r="BV8856" i="10"/>
  <c r="BV8948" i="10"/>
  <c r="BU8948" i="10"/>
  <c r="BV9241" i="10"/>
  <c r="BU9241" i="10"/>
  <c r="BV2762" i="10"/>
  <c r="BV2862" i="10"/>
  <c r="BV2962" i="10"/>
  <c r="BV3062" i="10"/>
  <c r="BV3162" i="10"/>
  <c r="BV3262" i="10"/>
  <c r="BV3362" i="10"/>
  <c r="BV3462" i="10"/>
  <c r="BV3562" i="10"/>
  <c r="BV3662" i="10"/>
  <c r="BV3762" i="10"/>
  <c r="BV5198" i="10"/>
  <c r="BV5251" i="10"/>
  <c r="BU5257" i="10"/>
  <c r="BU5270" i="10"/>
  <c r="BV5282" i="10"/>
  <c r="BV5306" i="10"/>
  <c r="BV5342" i="10"/>
  <c r="BU5487" i="10"/>
  <c r="BV5560" i="10"/>
  <c r="BU5560" i="10"/>
  <c r="BU5567" i="10"/>
  <c r="BV5580" i="10"/>
  <c r="BV5624" i="10"/>
  <c r="BV5681" i="10"/>
  <c r="BU5681" i="10"/>
  <c r="BV5734" i="10"/>
  <c r="BV5752" i="10"/>
  <c r="BU5924" i="10"/>
  <c r="BU5952" i="10"/>
  <c r="BU5990" i="10"/>
  <c r="BU6108" i="10"/>
  <c r="BU6122" i="10"/>
  <c r="BV6147" i="10"/>
  <c r="BV6202" i="10"/>
  <c r="BU6257" i="10"/>
  <c r="BV6349" i="10"/>
  <c r="BU6349" i="10"/>
  <c r="BU6376" i="10"/>
  <c r="BU6382" i="10"/>
  <c r="BV6389" i="10"/>
  <c r="BV6450" i="10"/>
  <c r="BV6531" i="10"/>
  <c r="BU6531" i="10"/>
  <c r="BV6577" i="10"/>
  <c r="BU6597" i="10"/>
  <c r="BV6618" i="10"/>
  <c r="BU6618" i="10"/>
  <c r="BV6658" i="10"/>
  <c r="BU6690" i="10"/>
  <c r="BU6731" i="10"/>
  <c r="BU6759" i="10"/>
  <c r="BU6936" i="10"/>
  <c r="BV7021" i="10"/>
  <c r="BV7034" i="10"/>
  <c r="BU7098" i="10"/>
  <c r="BU7310" i="10"/>
  <c r="BV7405" i="10"/>
  <c r="BU7619" i="10"/>
  <c r="BV7671" i="10"/>
  <c r="BU7671" i="10"/>
  <c r="BU7819" i="10"/>
  <c r="BV7819" i="10"/>
  <c r="BU7907" i="10"/>
  <c r="BU7929" i="10"/>
  <c r="BV7942" i="10"/>
  <c r="BV8150" i="10"/>
  <c r="BU8190" i="10"/>
  <c r="BU8319" i="10"/>
  <c r="BU8326" i="10"/>
  <c r="BV8341" i="10"/>
  <c r="BU8341" i="10"/>
  <c r="BV8382" i="10"/>
  <c r="BU8382" i="10"/>
  <c r="BU8441" i="10"/>
  <c r="BV8539" i="10"/>
  <c r="BU9139" i="10"/>
  <c r="BV5197" i="10"/>
  <c r="BV5231" i="10"/>
  <c r="BV5272" i="10"/>
  <c r="BV5290" i="10"/>
  <c r="BV5313" i="10"/>
  <c r="BV5412" i="10"/>
  <c r="BU5446" i="10"/>
  <c r="BU5452" i="10"/>
  <c r="BV5463" i="10"/>
  <c r="BU5463" i="10"/>
  <c r="BV5617" i="10"/>
  <c r="BV5670" i="10"/>
  <c r="BU5670" i="10"/>
  <c r="BV5707" i="10"/>
  <c r="BV5870" i="10"/>
  <c r="BU5901" i="10"/>
  <c r="BV5967" i="10"/>
  <c r="BV5992" i="10"/>
  <c r="BV6017" i="10"/>
  <c r="BU6106" i="10"/>
  <c r="BU6179" i="10"/>
  <c r="BU6291" i="10"/>
  <c r="BV6340" i="10"/>
  <c r="BV6365" i="10"/>
  <c r="BV6377" i="10"/>
  <c r="BV6492" i="10"/>
  <c r="BU6499" i="10"/>
  <c r="BV6537" i="10"/>
  <c r="BV6568" i="10"/>
  <c r="BV6580" i="10"/>
  <c r="BU6580" i="10"/>
  <c r="BU6637" i="10"/>
  <c r="BV6735" i="10"/>
  <c r="BU6761" i="10"/>
  <c r="BU6768" i="10"/>
  <c r="BV6818" i="10"/>
  <c r="BU6818" i="10"/>
  <c r="BU6905" i="10"/>
  <c r="BV7041" i="10"/>
  <c r="BU7041" i="10"/>
  <c r="BU7089" i="10"/>
  <c r="BV7191" i="10"/>
  <c r="BU7191" i="10"/>
  <c r="BU7291" i="10"/>
  <c r="BV7324" i="10"/>
  <c r="BU7324" i="10"/>
  <c r="BV7408" i="10"/>
  <c r="BU7408" i="10"/>
  <c r="BV7485" i="10"/>
  <c r="BV7499" i="10"/>
  <c r="BV7554" i="10"/>
  <c r="BU7554" i="10"/>
  <c r="BV7629" i="10"/>
  <c r="BU7690" i="10"/>
  <c r="BV7871" i="10"/>
  <c r="BV7961" i="10"/>
  <c r="BU8017" i="10"/>
  <c r="BU8075" i="10"/>
  <c r="BV8134" i="10"/>
  <c r="BV8235" i="10"/>
  <c r="BU8505" i="10"/>
  <c r="BU8796" i="10"/>
  <c r="BV8796" i="10"/>
  <c r="BV9117" i="10"/>
  <c r="BU9117" i="10"/>
  <c r="BV9247" i="10"/>
  <c r="BU9247" i="10"/>
  <c r="BU9296" i="10"/>
  <c r="BV9302" i="10"/>
  <c r="BU9302" i="10"/>
  <c r="BV9583" i="10"/>
  <c r="BU9583" i="10"/>
  <c r="BV9646" i="10"/>
  <c r="BU9646" i="10"/>
  <c r="BU5647" i="10"/>
  <c r="BV5720" i="10"/>
  <c r="BU5720" i="10"/>
  <c r="BU6885" i="10"/>
  <c r="BV7184" i="10"/>
  <c r="BU7184" i="10"/>
  <c r="BV7318" i="10"/>
  <c r="BU7318" i="10"/>
  <c r="BV7353" i="10"/>
  <c r="BU7353" i="10"/>
  <c r="BV8120" i="10"/>
  <c r="BU8120" i="10"/>
  <c r="BV8561" i="10"/>
  <c r="BU8561" i="10"/>
  <c r="BV5786" i="10"/>
  <c r="BU5786" i="10"/>
  <c r="BU6054" i="10"/>
  <c r="BU6112" i="10"/>
  <c r="BU6155" i="10"/>
  <c r="BV6197" i="10"/>
  <c r="BU6216" i="10"/>
  <c r="BV6223" i="10"/>
  <c r="BU6223" i="10"/>
  <c r="BU6267" i="10"/>
  <c r="BV6346" i="10"/>
  <c r="BV6378" i="10"/>
  <c r="BV6384" i="10"/>
  <c r="BU6384" i="10"/>
  <c r="BU6445" i="10"/>
  <c r="BV6463" i="10"/>
  <c r="BV6493" i="10"/>
  <c r="BU6544" i="10"/>
  <c r="BU6550" i="10"/>
  <c r="BV6556" i="10"/>
  <c r="BV6612" i="10"/>
  <c r="BU6631" i="10"/>
  <c r="BU6711" i="10"/>
  <c r="BU6717" i="10"/>
  <c r="BV6748" i="10"/>
  <c r="BU6774" i="10"/>
  <c r="BV6826" i="10"/>
  <c r="BU6826" i="10"/>
  <c r="BU6840" i="10"/>
  <c r="BV6847" i="10"/>
  <c r="BU6852" i="10"/>
  <c r="BU6859" i="10"/>
  <c r="BV6990" i="10"/>
  <c r="BU6990" i="10"/>
  <c r="BU7023" i="10"/>
  <c r="BU7035" i="10"/>
  <c r="BV7035" i="10"/>
  <c r="BV7049" i="10"/>
  <c r="BU7049" i="10"/>
  <c r="BU7096" i="10"/>
  <c r="BV7116" i="10"/>
  <c r="BU7150" i="10"/>
  <c r="BU7332" i="10"/>
  <c r="BU7339" i="10"/>
  <c r="BV7374" i="10"/>
  <c r="BU7374" i="10"/>
  <c r="BU7438" i="10"/>
  <c r="BV7460" i="10"/>
  <c r="BV7540" i="10"/>
  <c r="BV7548" i="10"/>
  <c r="BU7548" i="10"/>
  <c r="BU7622" i="10"/>
  <c r="BV7684" i="10"/>
  <c r="BU7753" i="10"/>
  <c r="BV7787" i="10"/>
  <c r="BU7836" i="10"/>
  <c r="BV7892" i="10"/>
  <c r="BU7892" i="10"/>
  <c r="BU7955" i="10"/>
  <c r="BU7990" i="10"/>
  <c r="BV8010" i="10"/>
  <c r="BV8031" i="10"/>
  <c r="BV8048" i="10"/>
  <c r="BU8048" i="10"/>
  <c r="BU8099" i="10"/>
  <c r="BV8099" i="10"/>
  <c r="BV8506" i="10"/>
  <c r="BU8506" i="10"/>
  <c r="BV8569" i="10"/>
  <c r="BU8569" i="10"/>
  <c r="BV8612" i="10"/>
  <c r="BU8612" i="10"/>
  <c r="BV8635" i="10"/>
  <c r="BU8635" i="10"/>
  <c r="BV8693" i="10"/>
  <c r="BU8804" i="10"/>
  <c r="BU9261" i="10"/>
  <c r="BU5648" i="10"/>
  <c r="BV5648" i="10"/>
  <c r="BU5695" i="10"/>
  <c r="BV5750" i="10"/>
  <c r="BU5756" i="10"/>
  <c r="BU5810" i="10"/>
  <c r="BV5817" i="10"/>
  <c r="BV5858" i="10"/>
  <c r="BU5864" i="10"/>
  <c r="BV5871" i="10"/>
  <c r="BV5944" i="10"/>
  <c r="BV5950" i="10"/>
  <c r="BU5950" i="10"/>
  <c r="BV6005" i="10"/>
  <c r="BV6018" i="10"/>
  <c r="BV6077" i="10"/>
  <c r="BV6089" i="10"/>
  <c r="BU6095" i="10"/>
  <c r="BV6242" i="10"/>
  <c r="BU6254" i="10"/>
  <c r="BV6274" i="10"/>
  <c r="BV6280" i="10"/>
  <c r="BU6280" i="10"/>
  <c r="BU6422" i="10"/>
  <c r="BV6457" i="10"/>
  <c r="BV6475" i="10"/>
  <c r="BU6481" i="10"/>
  <c r="BV6481" i="10"/>
  <c r="BV6487" i="10"/>
  <c r="BU6487" i="10"/>
  <c r="BV6512" i="10"/>
  <c r="BU6525" i="10"/>
  <c r="BV6619" i="10"/>
  <c r="BV6638" i="10"/>
  <c r="BV6644" i="10"/>
  <c r="BU6675" i="10"/>
  <c r="BU6718" i="10"/>
  <c r="BU6736" i="10"/>
  <c r="BV6742" i="10"/>
  <c r="BV6762" i="10"/>
  <c r="BV6899" i="10"/>
  <c r="BU6899" i="10"/>
  <c r="BU6944" i="10"/>
  <c r="BV7124" i="10"/>
  <c r="BU7277" i="10"/>
  <c r="BU7299" i="10"/>
  <c r="BU7311" i="10"/>
  <c r="BU7439" i="10"/>
  <c r="BV7439" i="10"/>
  <c r="BU7453" i="10"/>
  <c r="BV7467" i="10"/>
  <c r="BU7526" i="10"/>
  <c r="BV7665" i="10"/>
  <c r="BU7677" i="10"/>
  <c r="BU7712" i="10"/>
  <c r="BV7740" i="10"/>
  <c r="BV7815" i="10"/>
  <c r="BU7822" i="10"/>
  <c r="BU8004" i="10"/>
  <c r="BV8069" i="10"/>
  <c r="BU8461" i="10"/>
  <c r="BU8468" i="10"/>
  <c r="BU8492" i="10"/>
  <c r="BV8540" i="10"/>
  <c r="BU8555" i="10"/>
  <c r="BV8577" i="10"/>
  <c r="BV8694" i="10"/>
  <c r="BU8694" i="10"/>
  <c r="BU9104" i="10"/>
  <c r="BV5612" i="10"/>
  <c r="BU5677" i="10"/>
  <c r="BU5733" i="10"/>
  <c r="BV5762" i="10"/>
  <c r="BU5774" i="10"/>
  <c r="BU5890" i="10"/>
  <c r="BV5902" i="10"/>
  <c r="BV6012" i="10"/>
  <c r="BU6101" i="10"/>
  <c r="BV6107" i="10"/>
  <c r="BV6125" i="10"/>
  <c r="BU6167" i="10"/>
  <c r="BU6341" i="10"/>
  <c r="BV6347" i="10"/>
  <c r="BU6397" i="10"/>
  <c r="BU6451" i="10"/>
  <c r="BU6469" i="10"/>
  <c r="BV7541" i="10"/>
  <c r="BU7541" i="10"/>
  <c r="BU7829" i="10"/>
  <c r="BV7837" i="10"/>
  <c r="BU7837" i="10"/>
  <c r="BV7984" i="10"/>
  <c r="BV8092" i="10"/>
  <c r="BU8092" i="10"/>
  <c r="BV9051" i="10"/>
  <c r="BV5187" i="10"/>
  <c r="BV5193" i="10"/>
  <c r="BV5221" i="10"/>
  <c r="BV5337" i="10"/>
  <c r="BU5355" i="10"/>
  <c r="BV5500" i="10"/>
  <c r="BV5506" i="10"/>
  <c r="BU5506" i="10"/>
  <c r="BV5576" i="10"/>
  <c r="BU5576" i="10"/>
  <c r="BU5631" i="10"/>
  <c r="BV5672" i="10"/>
  <c r="BV5709" i="10"/>
  <c r="BU5709" i="10"/>
  <c r="BV5847" i="10"/>
  <c r="BV5859" i="10"/>
  <c r="BV5865" i="10"/>
  <c r="BU5865" i="10"/>
  <c r="BU5884" i="10"/>
  <c r="BU5926" i="10"/>
  <c r="BV5932" i="10"/>
  <c r="BV5987" i="10"/>
  <c r="BU6037" i="10"/>
  <c r="BV6072" i="10"/>
  <c r="BU6090" i="10"/>
  <c r="BV6198" i="10"/>
  <c r="BV6204" i="10"/>
  <c r="BU6249" i="10"/>
  <c r="BU6261" i="10"/>
  <c r="BU6299" i="10"/>
  <c r="BV6354" i="10"/>
  <c r="BU6398" i="10"/>
  <c r="BV6464" i="10"/>
  <c r="BV6545" i="10"/>
  <c r="BU6626" i="10"/>
  <c r="BV6632" i="10"/>
  <c r="BU6632" i="10"/>
  <c r="BU6676" i="10"/>
  <c r="BU6682" i="10"/>
  <c r="BV6712" i="10"/>
  <c r="BV6730" i="10"/>
  <c r="BV6755" i="10"/>
  <c r="BU6914" i="10"/>
  <c r="BU7219" i="10"/>
  <c r="BV7252" i="10"/>
  <c r="BU7454" i="10"/>
  <c r="BV7487" i="10"/>
  <c r="BU7487" i="10"/>
  <c r="BU7534" i="10"/>
  <c r="BV7534" i="10"/>
  <c r="BV7623" i="10"/>
  <c r="BU7623" i="10"/>
  <c r="BU7645" i="10"/>
  <c r="BU7706" i="10"/>
  <c r="BU7781" i="10"/>
  <c r="BV7913" i="10"/>
  <c r="BU7913" i="10"/>
  <c r="BU7941" i="10"/>
  <c r="BU7991" i="10"/>
  <c r="BV8056" i="10"/>
  <c r="BV8338" i="10"/>
  <c r="BU8338" i="10"/>
  <c r="BV8367" i="10"/>
  <c r="BU8367" i="10"/>
  <c r="BV8394" i="10"/>
  <c r="BV8454" i="10"/>
  <c r="BV8469" i="10"/>
  <c r="BV8541" i="10"/>
  <c r="BU8541" i="10"/>
  <c r="BV8548" i="10"/>
  <c r="BV8570" i="10"/>
  <c r="BU8570" i="10"/>
  <c r="BV5177" i="10"/>
  <c r="BV5188" i="10"/>
  <c r="BV5312" i="10"/>
  <c r="BV5409" i="10"/>
  <c r="BV5522" i="10"/>
  <c r="BV5587" i="10"/>
  <c r="BV5731" i="10"/>
  <c r="BV5797" i="10"/>
  <c r="BV5820" i="10"/>
  <c r="BU5854" i="10"/>
  <c r="BV5882" i="10"/>
  <c r="BU5905" i="10"/>
  <c r="BU5939" i="10"/>
  <c r="BV5956" i="10"/>
  <c r="BV6007" i="10"/>
  <c r="BV6052" i="10"/>
  <c r="BV6080" i="10"/>
  <c r="BV6131" i="10"/>
  <c r="BU6176" i="10"/>
  <c r="BV6205" i="10"/>
  <c r="BU6303" i="10"/>
  <c r="BU6419" i="10"/>
  <c r="BV6522" i="10"/>
  <c r="BU6557" i="10"/>
  <c r="BU6621" i="10"/>
  <c r="BV6679" i="10"/>
  <c r="BU6714" i="10"/>
  <c r="BV6714" i="10"/>
  <c r="BV6793" i="10"/>
  <c r="BV6843" i="10"/>
  <c r="BV6886" i="10"/>
  <c r="BV6911" i="10"/>
  <c r="BU7005" i="10"/>
  <c r="BU7024" i="10"/>
  <c r="BU7043" i="10"/>
  <c r="BU7113" i="10"/>
  <c r="BV7132" i="10"/>
  <c r="BV7217" i="10"/>
  <c r="BU7236" i="10"/>
  <c r="BV7287" i="10"/>
  <c r="BV7294" i="10"/>
  <c r="BV7327" i="10"/>
  <c r="BU7508" i="10"/>
  <c r="BV7521" i="10"/>
  <c r="BV7528" i="10"/>
  <c r="BV7592" i="10"/>
  <c r="BU7592" i="10"/>
  <c r="BV7735" i="10"/>
  <c r="BU7742" i="10"/>
  <c r="BU7830" i="10"/>
  <c r="BU7930" i="10"/>
  <c r="BV8287" i="10"/>
  <c r="BV8427" i="10"/>
  <c r="BV8897" i="10"/>
  <c r="BU8897" i="10"/>
  <c r="BV8969" i="10"/>
  <c r="BV8982" i="10"/>
  <c r="BU8982" i="10"/>
  <c r="BU9136" i="10"/>
  <c r="BV9136" i="10"/>
  <c r="BV9757" i="10"/>
  <c r="BU9757" i="10"/>
  <c r="BU5404" i="10"/>
  <c r="BU5626" i="10"/>
  <c r="BV5637" i="10"/>
  <c r="BU5637" i="10"/>
  <c r="BU5726" i="10"/>
  <c r="BU6373" i="10"/>
  <c r="BU6586" i="10"/>
  <c r="BU6656" i="10"/>
  <c r="BU6703" i="10"/>
  <c r="BU6775" i="10"/>
  <c r="BU7347" i="10"/>
  <c r="BV7347" i="10"/>
  <c r="BV7944" i="10"/>
  <c r="BU7944" i="10"/>
  <c r="BV8251" i="10"/>
  <c r="BU8251" i="10"/>
  <c r="BV8295" i="10"/>
  <c r="BU8295" i="10"/>
  <c r="BV8406" i="10"/>
  <c r="BU8406" i="10"/>
  <c r="BV8456" i="10"/>
  <c r="BU8456" i="10"/>
  <c r="BV9356" i="10"/>
  <c r="BU9356" i="10"/>
  <c r="BU9606" i="10"/>
  <c r="BV9606" i="10"/>
  <c r="BU5610" i="10"/>
  <c r="BU5815" i="10"/>
  <c r="BU5838" i="10"/>
  <c r="BU5951" i="10"/>
  <c r="BU6036" i="10"/>
  <c r="BU6075" i="10"/>
  <c r="BU6126" i="10"/>
  <c r="BU6200" i="10"/>
  <c r="BU6356" i="10"/>
  <c r="BU6448" i="10"/>
  <c r="BU6540" i="10"/>
  <c r="BU6856" i="10"/>
  <c r="BU6893" i="10"/>
  <c r="BU6955" i="10"/>
  <c r="BU7068" i="10"/>
  <c r="BU7081" i="10"/>
  <c r="BU7133" i="10"/>
  <c r="BV7185" i="10"/>
  <c r="BU7185" i="10"/>
  <c r="BU7295" i="10"/>
  <c r="BU7341" i="10"/>
  <c r="BU7382" i="10"/>
  <c r="BU7489" i="10"/>
  <c r="BV7702" i="10"/>
  <c r="BU7702" i="10"/>
  <c r="BU7831" i="10"/>
  <c r="BU7905" i="10"/>
  <c r="BU7923" i="10"/>
  <c r="BV7966" i="10"/>
  <c r="BU7966" i="10"/>
  <c r="BU8114" i="10"/>
  <c r="BU8122" i="10"/>
  <c r="BV8281" i="10"/>
  <c r="BU8442" i="10"/>
  <c r="BV8449" i="10"/>
  <c r="BU8449" i="10"/>
  <c r="BV8479" i="10"/>
  <c r="BU8479" i="10"/>
  <c r="BU8622" i="10"/>
  <c r="BU8824" i="10"/>
  <c r="BU8849" i="10"/>
  <c r="BU8920" i="10"/>
  <c r="BU9231" i="10"/>
  <c r="BV9276" i="10"/>
  <c r="BU9290" i="10"/>
  <c r="BV9562" i="10"/>
  <c r="BU9562" i="10"/>
  <c r="BU5963" i="10"/>
  <c r="BU6177" i="10"/>
  <c r="BU6235" i="10"/>
  <c r="BU6281" i="10"/>
  <c r="BU6408" i="10"/>
  <c r="BU6414" i="10"/>
  <c r="BU6610" i="10"/>
  <c r="BU6831" i="10"/>
  <c r="BV6837" i="10"/>
  <c r="BU6837" i="10"/>
  <c r="BU6881" i="10"/>
  <c r="BU6900" i="10"/>
  <c r="BU7018" i="10"/>
  <c r="BU7056" i="10"/>
  <c r="BU7114" i="10"/>
  <c r="BU7193" i="10"/>
  <c r="BU7417" i="10"/>
  <c r="BU7437" i="10"/>
  <c r="BU7456" i="10"/>
  <c r="BU7542" i="10"/>
  <c r="BU7613" i="10"/>
  <c r="BU7642" i="10"/>
  <c r="BV7642" i="10"/>
  <c r="BU8093" i="10"/>
  <c r="BV8093" i="10"/>
  <c r="BV8244" i="10"/>
  <c r="BU8244" i="10"/>
  <c r="BU8259" i="10"/>
  <c r="BU8407" i="10"/>
  <c r="BV8573" i="10"/>
  <c r="BU8573" i="10"/>
  <c r="BU8836" i="10"/>
  <c r="BV8836" i="10"/>
  <c r="BV9130" i="10"/>
  <c r="BU9130" i="10"/>
  <c r="BV9256" i="10"/>
  <c r="BU9256" i="10"/>
  <c r="BV9555" i="10"/>
  <c r="BU9555" i="10"/>
  <c r="BU7784" i="10"/>
  <c r="BV7784" i="10"/>
  <c r="BV7825" i="10"/>
  <c r="BU7825" i="10"/>
  <c r="BV8217" i="10"/>
  <c r="BU8217" i="10"/>
  <c r="BU8594" i="10"/>
  <c r="BV8615" i="10"/>
  <c r="BV8667" i="10"/>
  <c r="BU8667" i="10"/>
  <c r="BV8688" i="10"/>
  <c r="BU8688" i="10"/>
  <c r="BU8770" i="10"/>
  <c r="BU8830" i="10"/>
  <c r="BV9225" i="10"/>
  <c r="BV9270" i="10"/>
  <c r="BU9270" i="10"/>
  <c r="BV9277" i="10"/>
  <c r="BU9277" i="10"/>
  <c r="BV9512" i="10"/>
  <c r="BU9512" i="10"/>
  <c r="BV5227" i="10"/>
  <c r="BV5297" i="10"/>
  <c r="BV5351" i="10"/>
  <c r="BV5367" i="10"/>
  <c r="BV5432" i="10"/>
  <c r="BV5572" i="10"/>
  <c r="BU5583" i="10"/>
  <c r="BV5727" i="10"/>
  <c r="BV5827" i="10"/>
  <c r="BV5912" i="10"/>
  <c r="BV6048" i="10"/>
  <c r="BV6087" i="10"/>
  <c r="BU6183" i="10"/>
  <c r="BU6195" i="10"/>
  <c r="BU6293" i="10"/>
  <c r="BU6298" i="10"/>
  <c r="BU6391" i="10"/>
  <c r="BV6477" i="10"/>
  <c r="BV6587" i="10"/>
  <c r="BU6640" i="10"/>
  <c r="BV6692" i="10"/>
  <c r="BV6727" i="10"/>
  <c r="BU6745" i="10"/>
  <c r="BU6757" i="10"/>
  <c r="BU6764" i="10"/>
  <c r="BV6776" i="10"/>
  <c r="BU6869" i="10"/>
  <c r="BU6913" i="10"/>
  <c r="BU6956" i="10"/>
  <c r="BU6982" i="10"/>
  <c r="BV6994" i="10"/>
  <c r="BU7069" i="10"/>
  <c r="BV7102" i="10"/>
  <c r="BU7167" i="10"/>
  <c r="BV7212" i="10"/>
  <c r="BV7238" i="10"/>
  <c r="BU7238" i="10"/>
  <c r="BV7335" i="10"/>
  <c r="BU7363" i="10"/>
  <c r="BU7410" i="10"/>
  <c r="BV7424" i="10"/>
  <c r="BV7496" i="10"/>
  <c r="BV7635" i="10"/>
  <c r="BU7635" i="10"/>
  <c r="BU7695" i="10"/>
  <c r="BV7710" i="10"/>
  <c r="BV7730" i="10"/>
  <c r="BU7777" i="10"/>
  <c r="BU7839" i="10"/>
  <c r="BV7946" i="10"/>
  <c r="BU7946" i="10"/>
  <c r="BV8001" i="10"/>
  <c r="BV8275" i="10"/>
  <c r="BU8421" i="10"/>
  <c r="BV8421" i="10"/>
  <c r="BU8435" i="10"/>
  <c r="BU8552" i="10"/>
  <c r="BU8659" i="10"/>
  <c r="BV8659" i="10"/>
  <c r="BV8825" i="10"/>
  <c r="BU9196" i="10"/>
  <c r="BV9196" i="10"/>
  <c r="BV9211" i="10"/>
  <c r="BV5162" i="10"/>
  <c r="BV5262" i="10"/>
  <c r="BV5362" i="10"/>
  <c r="BV5462" i="10"/>
  <c r="BV5562" i="10"/>
  <c r="BU5605" i="10"/>
  <c r="BV5632" i="10"/>
  <c r="BV5772" i="10"/>
  <c r="BU5826" i="10"/>
  <c r="BV5982" i="10"/>
  <c r="BU6047" i="10"/>
  <c r="BV6117" i="10"/>
  <c r="BV6182" i="10"/>
  <c r="BV6237" i="10"/>
  <c r="BV6265" i="10"/>
  <c r="BV6342" i="10"/>
  <c r="BV6452" i="10"/>
  <c r="BV6502" i="10"/>
  <c r="BU6513" i="10"/>
  <c r="BV6657" i="10"/>
  <c r="BV6696" i="10"/>
  <c r="BV6747" i="10"/>
  <c r="BV6792" i="10"/>
  <c r="BU6815" i="10"/>
  <c r="BV6877" i="10"/>
  <c r="BV6917" i="10"/>
  <c r="BU6923" i="10"/>
  <c r="BV6962" i="10"/>
  <c r="BV7052" i="10"/>
  <c r="BV7122" i="10"/>
  <c r="BV7162" i="10"/>
  <c r="BU7174" i="10"/>
  <c r="BV7197" i="10"/>
  <c r="BU7203" i="10"/>
  <c r="BU7301" i="10"/>
  <c r="BU7384" i="10"/>
  <c r="BV7396" i="10"/>
  <c r="BV7463" i="10"/>
  <c r="BV7505" i="10"/>
  <c r="BU7605" i="10"/>
  <c r="BV7680" i="10"/>
  <c r="BU7794" i="10"/>
  <c r="BU7840" i="10"/>
  <c r="BV7865" i="10"/>
  <c r="BV7985" i="10"/>
  <c r="BU7992" i="10"/>
  <c r="BV7998" i="10"/>
  <c r="BU7998" i="10"/>
  <c r="BU8202" i="10"/>
  <c r="BV8247" i="10"/>
  <c r="BV8436" i="10"/>
  <c r="BU8494" i="10"/>
  <c r="BV8508" i="10"/>
  <c r="BU8508" i="10"/>
  <c r="BV8522" i="10"/>
  <c r="BV8571" i="10"/>
  <c r="BU8571" i="10"/>
  <c r="BU8646" i="10"/>
  <c r="BV8646" i="10"/>
  <c r="BV8652" i="10"/>
  <c r="BU8652" i="10"/>
  <c r="BU8740" i="10"/>
  <c r="BU8950" i="10"/>
  <c r="BV8950" i="10"/>
  <c r="BV9074" i="10"/>
  <c r="BV9090" i="10"/>
  <c r="BV9598" i="10"/>
  <c r="BV9857" i="10"/>
  <c r="BU9857" i="10"/>
  <c r="BU6838" i="10"/>
  <c r="BU7464" i="10"/>
  <c r="BU7500" i="10"/>
  <c r="BU7512" i="10"/>
  <c r="BU7543" i="10"/>
  <c r="BV7543" i="10"/>
  <c r="BU7586" i="10"/>
  <c r="BU7636" i="10"/>
  <c r="BV7649" i="10"/>
  <c r="BU7649" i="10"/>
  <c r="BV7731" i="10"/>
  <c r="BU7731" i="10"/>
  <c r="BU7986" i="10"/>
  <c r="BV7986" i="10"/>
  <c r="BU8087" i="10"/>
  <c r="BV8179" i="10"/>
  <c r="BU8179" i="10"/>
  <c r="BU8221" i="10"/>
  <c r="BU8296" i="10"/>
  <c r="BU8529" i="10"/>
  <c r="BV8579" i="10"/>
  <c r="BU8579" i="10"/>
  <c r="BV8660" i="10"/>
  <c r="BU8660" i="10"/>
  <c r="BU8727" i="10"/>
  <c r="BU8787" i="10"/>
  <c r="BV8793" i="10"/>
  <c r="BU8793" i="10"/>
  <c r="BU8936" i="10"/>
  <c r="BV8936" i="10"/>
  <c r="BU9191" i="10"/>
  <c r="BV9191" i="10"/>
  <c r="BV9722" i="10"/>
  <c r="BU9722" i="10"/>
  <c r="BU6832" i="10"/>
  <c r="BU7403" i="10"/>
  <c r="BV7415" i="10"/>
  <c r="BU7421" i="10"/>
  <c r="BU7427" i="10"/>
  <c r="BV8233" i="10"/>
  <c r="BU8233" i="10"/>
  <c r="BU8944" i="10"/>
  <c r="BU9091" i="10"/>
  <c r="BV9091" i="10"/>
  <c r="BU9219" i="10"/>
  <c r="BV9535" i="10"/>
  <c r="BV9835" i="10"/>
  <c r="BU9835" i="10"/>
  <c r="BV6787" i="10"/>
  <c r="BU6844" i="10"/>
  <c r="BV6901" i="10"/>
  <c r="BV6951" i="10"/>
  <c r="BU6957" i="10"/>
  <c r="BV7002" i="10"/>
  <c r="BV7019" i="10"/>
  <c r="BU7053" i="10"/>
  <c r="BV7059" i="10"/>
  <c r="BU7076" i="10"/>
  <c r="BV7094" i="10"/>
  <c r="BV7117" i="10"/>
  <c r="BV7140" i="10"/>
  <c r="BU7151" i="10"/>
  <c r="BU7186" i="10"/>
  <c r="BU7209" i="10"/>
  <c r="BV7215" i="10"/>
  <c r="BU7284" i="10"/>
  <c r="BV7313" i="10"/>
  <c r="BV7319" i="10"/>
  <c r="BU7319" i="10"/>
  <c r="BU7330" i="10"/>
  <c r="BU7336" i="10"/>
  <c r="BU7342" i="10"/>
  <c r="BV7385" i="10"/>
  <c r="BU7390" i="10"/>
  <c r="BV7433" i="10"/>
  <c r="BU7524" i="10"/>
  <c r="BV7537" i="10"/>
  <c r="BU7537" i="10"/>
  <c r="BV7556" i="10"/>
  <c r="BV7643" i="10"/>
  <c r="BU7643" i="10"/>
  <c r="BV7675" i="10"/>
  <c r="BU7713" i="10"/>
  <c r="BV7763" i="10"/>
  <c r="BU7788" i="10"/>
  <c r="BU7807" i="10"/>
  <c r="BV7813" i="10"/>
  <c r="BU7813" i="10"/>
  <c r="BV7866" i="10"/>
  <c r="BV7872" i="10"/>
  <c r="BU7954" i="10"/>
  <c r="BU8173" i="10"/>
  <c r="BV8187" i="10"/>
  <c r="BV8215" i="10"/>
  <c r="BU8240" i="10"/>
  <c r="BV8365" i="10"/>
  <c r="BU8402" i="10"/>
  <c r="BV8409" i="10"/>
  <c r="BU8409" i="10"/>
  <c r="BV8480" i="10"/>
  <c r="BU8620" i="10"/>
  <c r="BU8627" i="10"/>
  <c r="BV8633" i="10"/>
  <c r="BU8640" i="10"/>
  <c r="BU8653" i="10"/>
  <c r="BV8653" i="10"/>
  <c r="BU9036" i="10"/>
  <c r="BV9036" i="10"/>
  <c r="BU9049" i="10"/>
  <c r="BU9055" i="10"/>
  <c r="BU9062" i="10"/>
  <c r="BV9075" i="10"/>
  <c r="BV9127" i="10"/>
  <c r="BU9127" i="10"/>
  <c r="BU9170" i="10"/>
  <c r="BU9184" i="10"/>
  <c r="BU9198" i="10"/>
  <c r="BV9497" i="10"/>
  <c r="BU9497" i="10"/>
  <c r="BV9731" i="10"/>
  <c r="BU9731" i="10"/>
  <c r="BU9827" i="10"/>
  <c r="BV9827" i="10"/>
  <c r="BU6810" i="10"/>
  <c r="BV6816" i="10"/>
  <c r="BV6827" i="10"/>
  <c r="BV6861" i="10"/>
  <c r="BU6918" i="10"/>
  <c r="BV6924" i="10"/>
  <c r="BU7025" i="10"/>
  <c r="BU7088" i="10"/>
  <c r="BU7100" i="10"/>
  <c r="BV7163" i="10"/>
  <c r="BV7273" i="10"/>
  <c r="BU7290" i="10"/>
  <c r="BU7296" i="10"/>
  <c r="BV7302" i="10"/>
  <c r="BU7325" i="10"/>
  <c r="BU7348" i="10"/>
  <c r="BU7397" i="10"/>
  <c r="BU7440" i="10"/>
  <c r="BV7531" i="10"/>
  <c r="BV7544" i="10"/>
  <c r="BV7580" i="10"/>
  <c r="BU7624" i="10"/>
  <c r="BV7719" i="10"/>
  <c r="BU7719" i="10"/>
  <c r="BV7745" i="10"/>
  <c r="BU7782" i="10"/>
  <c r="BU7841" i="10"/>
  <c r="BU7973" i="10"/>
  <c r="BV8061" i="10"/>
  <c r="BU8061" i="10"/>
  <c r="BU8074" i="10"/>
  <c r="BV8102" i="10"/>
  <c r="BU8195" i="10"/>
  <c r="BV8330" i="10"/>
  <c r="BU8337" i="10"/>
  <c r="BV8389" i="10"/>
  <c r="BU8689" i="10"/>
  <c r="BV8714" i="10"/>
  <c r="BU8714" i="10"/>
  <c r="BU8879" i="10"/>
  <c r="BU9098" i="10"/>
  <c r="BU9206" i="10"/>
  <c r="BV9206" i="10"/>
  <c r="BV9213" i="10"/>
  <c r="BU9213" i="10"/>
  <c r="BU9498" i="10"/>
  <c r="BV5892" i="10"/>
  <c r="BV5989" i="10"/>
  <c r="BV6102" i="10"/>
  <c r="BU6211" i="10"/>
  <c r="BV6222" i="10"/>
  <c r="BV6277" i="10"/>
  <c r="BV6332" i="10"/>
  <c r="BV6387" i="10"/>
  <c r="BU6393" i="10"/>
  <c r="BV6437" i="10"/>
  <c r="BV6459" i="10"/>
  <c r="BV6498" i="10"/>
  <c r="BU6614" i="10"/>
  <c r="BV6647" i="10"/>
  <c r="BV6782" i="10"/>
  <c r="BV6890" i="10"/>
  <c r="BV6935" i="10"/>
  <c r="BV6952" i="10"/>
  <c r="BV6997" i="10"/>
  <c r="BU7020" i="10"/>
  <c r="BU7042" i="10"/>
  <c r="BV7048" i="10"/>
  <c r="BU7077" i="10"/>
  <c r="BU7141" i="10"/>
  <c r="BU7146" i="10"/>
  <c r="BU7192" i="10"/>
  <c r="BU7210" i="10"/>
  <c r="BV7227" i="10"/>
  <c r="BV7262" i="10"/>
  <c r="BU7267" i="10"/>
  <c r="BU7331" i="10"/>
  <c r="BV7337" i="10"/>
  <c r="BU7373" i="10"/>
  <c r="BV7391" i="10"/>
  <c r="BU7428" i="10"/>
  <c r="BV7458" i="10"/>
  <c r="BU7525" i="10"/>
  <c r="BU7563" i="10"/>
  <c r="BU7618" i="10"/>
  <c r="BU7637" i="10"/>
  <c r="BU7651" i="10"/>
  <c r="BV7670" i="10"/>
  <c r="BV7776" i="10"/>
  <c r="BV7789" i="10"/>
  <c r="BU7795" i="10"/>
  <c r="BV7854" i="10"/>
  <c r="BV8055" i="10"/>
  <c r="BU8068" i="10"/>
  <c r="BV8081" i="10"/>
  <c r="BV8222" i="10"/>
  <c r="BV8241" i="10"/>
  <c r="BU8270" i="10"/>
  <c r="BV8290" i="10"/>
  <c r="BU8424" i="10"/>
  <c r="BV8481" i="10"/>
  <c r="BU8481" i="10"/>
  <c r="BV8502" i="10"/>
  <c r="BU8607" i="10"/>
  <c r="BV8654" i="10"/>
  <c r="BV8669" i="10"/>
  <c r="BU8696" i="10"/>
  <c r="BV8696" i="10"/>
  <c r="BU9149" i="10"/>
  <c r="BU9164" i="10"/>
  <c r="BV9714" i="10"/>
  <c r="BU9714" i="10"/>
  <c r="BV9774" i="10"/>
  <c r="BU9774" i="10"/>
  <c r="BV5642" i="10"/>
  <c r="BV5742" i="10"/>
  <c r="BV5842" i="10"/>
  <c r="BV5942" i="10"/>
  <c r="BV6042" i="10"/>
  <c r="BV6142" i="10"/>
  <c r="BV6292" i="10"/>
  <c r="BU6314" i="10"/>
  <c r="BV6357" i="10"/>
  <c r="BV6427" i="10"/>
  <c r="BV6497" i="10"/>
  <c r="BU6535" i="10"/>
  <c r="BV6562" i="10"/>
  <c r="BV6702" i="10"/>
  <c r="BU6756" i="10"/>
  <c r="BV6912" i="10"/>
  <c r="BU6977" i="10"/>
  <c r="BV7119" i="10"/>
  <c r="BU7152" i="10"/>
  <c r="BV7207" i="10"/>
  <c r="BU7235" i="10"/>
  <c r="BV7257" i="10"/>
  <c r="BV7312" i="10"/>
  <c r="BV7340" i="10"/>
  <c r="BU7375" i="10"/>
  <c r="BU7416" i="10"/>
  <c r="BV7445" i="10"/>
  <c r="BU7555" i="10"/>
  <c r="BU7584" i="10"/>
  <c r="BV7590" i="10"/>
  <c r="BU7596" i="10"/>
  <c r="BU7667" i="10"/>
  <c r="BV7725" i="10"/>
  <c r="BV7860" i="10"/>
  <c r="BV7950" i="10"/>
  <c r="BV8005" i="10"/>
  <c r="BV8044" i="10"/>
  <c r="BU8063" i="10"/>
  <c r="BV8063" i="10"/>
  <c r="BV8129" i="10"/>
  <c r="BU8129" i="10"/>
  <c r="BU8184" i="10"/>
  <c r="BV8355" i="10"/>
  <c r="BU8384" i="10"/>
  <c r="BV8384" i="10"/>
  <c r="BV8397" i="10"/>
  <c r="BU8397" i="10"/>
  <c r="BV8430" i="10"/>
  <c r="BV8510" i="10"/>
  <c r="BV8535" i="10"/>
  <c r="BV8549" i="10"/>
  <c r="BU8549" i="10"/>
  <c r="BV8616" i="10"/>
  <c r="BU8616" i="10"/>
  <c r="BU8657" i="10"/>
  <c r="BV8697" i="10"/>
  <c r="BV8990" i="10"/>
  <c r="BV9025" i="10"/>
  <c r="BU9025" i="10"/>
  <c r="BU9171" i="10"/>
  <c r="BV9171" i="10"/>
  <c r="BU9707" i="10"/>
  <c r="BV9707" i="10"/>
  <c r="BU9821" i="10"/>
  <c r="BU9918" i="10"/>
  <c r="BV9925" i="10"/>
  <c r="BU7737" i="10"/>
  <c r="BV7737" i="10"/>
  <c r="BU7767" i="10"/>
  <c r="BU8084" i="10"/>
  <c r="BU8109" i="10"/>
  <c r="BV8199" i="10"/>
  <c r="BU8199" i="10"/>
  <c r="BU8245" i="10"/>
  <c r="BU8271" i="10"/>
  <c r="BU8391" i="10"/>
  <c r="BV8411" i="10"/>
  <c r="BU8411" i="10"/>
  <c r="BU8891" i="10"/>
  <c r="BV8891" i="10"/>
  <c r="BV8957" i="10"/>
  <c r="BU8957" i="10"/>
  <c r="BU9478" i="10"/>
  <c r="BV9478" i="10"/>
  <c r="BV9683" i="10"/>
  <c r="BU9683" i="10"/>
  <c r="BU7726" i="10"/>
  <c r="BU7861" i="10"/>
  <c r="BV7974" i="10"/>
  <c r="BU7974" i="10"/>
  <c r="BU8457" i="10"/>
  <c r="BU8484" i="10"/>
  <c r="BU8490" i="10"/>
  <c r="BU8497" i="10"/>
  <c r="BV8590" i="10"/>
  <c r="BU8604" i="10"/>
  <c r="BV8685" i="10"/>
  <c r="BU8802" i="10"/>
  <c r="BV8839" i="10"/>
  <c r="BU8839" i="10"/>
  <c r="BV8852" i="10"/>
  <c r="BU9018" i="10"/>
  <c r="BU9165" i="10"/>
  <c r="BU9350" i="10"/>
  <c r="BU9503" i="10"/>
  <c r="BV9503" i="10"/>
  <c r="BV9660" i="10"/>
  <c r="BV9858" i="10"/>
  <c r="BV9910" i="10"/>
  <c r="BU7962" i="10"/>
  <c r="BU8038" i="10"/>
  <c r="BU8103" i="10"/>
  <c r="BV9005" i="10"/>
  <c r="BU9005" i="10"/>
  <c r="BV9280" i="10"/>
  <c r="BU9280" i="10"/>
  <c r="BV9464" i="10"/>
  <c r="BU9464" i="10"/>
  <c r="BU9553" i="10"/>
  <c r="BV9553" i="10"/>
  <c r="BV9610" i="10"/>
  <c r="BV9675" i="10"/>
  <c r="BV7603" i="10"/>
  <c r="BV7650" i="10"/>
  <c r="BV7720" i="10"/>
  <c r="BU7797" i="10"/>
  <c r="BU7814" i="10"/>
  <c r="BU7832" i="10"/>
  <c r="BV7844" i="10"/>
  <c r="BV7850" i="10"/>
  <c r="BV7885" i="10"/>
  <c r="BV7891" i="10"/>
  <c r="BU7933" i="10"/>
  <c r="BV7945" i="10"/>
  <c r="BV8026" i="10"/>
  <c r="BU8032" i="10"/>
  <c r="BV8046" i="10"/>
  <c r="BU8046" i="10"/>
  <c r="BV8117" i="10"/>
  <c r="BU8117" i="10"/>
  <c r="BV8160" i="10"/>
  <c r="BV8305" i="10"/>
  <c r="BU8311" i="10"/>
  <c r="BU8323" i="10"/>
  <c r="BU8437" i="10"/>
  <c r="BV8451" i="10"/>
  <c r="BV8591" i="10"/>
  <c r="BU8591" i="10"/>
  <c r="BV8679" i="10"/>
  <c r="BU8679" i="10"/>
  <c r="BU8878" i="10"/>
  <c r="BU8919" i="10"/>
  <c r="BU8925" i="10"/>
  <c r="BU8958" i="10"/>
  <c r="BU8998" i="10"/>
  <c r="BV9088" i="10"/>
  <c r="BU9123" i="10"/>
  <c r="BV9123" i="10"/>
  <c r="BV9152" i="10"/>
  <c r="BV9159" i="10"/>
  <c r="BU9312" i="10"/>
  <c r="BU9318" i="10"/>
  <c r="BV9318" i="10"/>
  <c r="BU9540" i="10"/>
  <c r="BV9588" i="10"/>
  <c r="BU9676" i="10"/>
  <c r="BV6687" i="10"/>
  <c r="BV6698" i="10"/>
  <c r="BV6822" i="10"/>
  <c r="BV6919" i="10"/>
  <c r="BV7032" i="10"/>
  <c r="BV7137" i="10"/>
  <c r="BV7297" i="10"/>
  <c r="BU7441" i="10"/>
  <c r="BV7475" i="10"/>
  <c r="BV7515" i="10"/>
  <c r="BU7585" i="10"/>
  <c r="BU7668" i="10"/>
  <c r="BV7679" i="10"/>
  <c r="BV7709" i="10"/>
  <c r="BU7738" i="10"/>
  <c r="BU7744" i="10"/>
  <c r="BU7780" i="10"/>
  <c r="BU7821" i="10"/>
  <c r="BV7862" i="10"/>
  <c r="BU7927" i="10"/>
  <c r="BV8039" i="10"/>
  <c r="BU8039" i="10"/>
  <c r="BV8085" i="10"/>
  <c r="BU8186" i="10"/>
  <c r="BV8193" i="10"/>
  <c r="BU8193" i="10"/>
  <c r="BV8201" i="10"/>
  <c r="BU8201" i="10"/>
  <c r="BV8226" i="10"/>
  <c r="BV8265" i="10"/>
  <c r="BV8350" i="10"/>
  <c r="BU8405" i="10"/>
  <c r="BV8585" i="10"/>
  <c r="BV8618" i="10"/>
  <c r="BU8618" i="10"/>
  <c r="BU8737" i="10"/>
  <c r="BU8744" i="10"/>
  <c r="BV8757" i="10"/>
  <c r="BU8853" i="10"/>
  <c r="BU8866" i="10"/>
  <c r="BV8866" i="10"/>
  <c r="BV8885" i="10"/>
  <c r="BV8931" i="10"/>
  <c r="BV9073" i="10"/>
  <c r="BV9116" i="10"/>
  <c r="BV9253" i="10"/>
  <c r="BU9273" i="10"/>
  <c r="BV9273" i="10"/>
  <c r="BV9300" i="10"/>
  <c r="BU9345" i="10"/>
  <c r="BV9547" i="10"/>
  <c r="BV9582" i="10"/>
  <c r="BU9582" i="10"/>
  <c r="BU9727" i="10"/>
  <c r="BV9727" i="10"/>
  <c r="BV9744" i="10"/>
  <c r="BU9744" i="10"/>
  <c r="BV6172" i="10"/>
  <c r="BV6272" i="10"/>
  <c r="BV6372" i="10"/>
  <c r="BV6472" i="10"/>
  <c r="BV6572" i="10"/>
  <c r="BV6672" i="10"/>
  <c r="BV6772" i="10"/>
  <c r="BV6872" i="10"/>
  <c r="BV6972" i="10"/>
  <c r="BV7072" i="10"/>
  <c r="BV7172" i="10"/>
  <c r="BV7272" i="10"/>
  <c r="BU7379" i="10"/>
  <c r="BU7412" i="10"/>
  <c r="BV7517" i="10"/>
  <c r="BV7568" i="10"/>
  <c r="BV7602" i="10"/>
  <c r="BU7625" i="10"/>
  <c r="BV7715" i="10"/>
  <c r="BV7749" i="10"/>
  <c r="BV7805" i="10"/>
  <c r="BV7940" i="10"/>
  <c r="BU7969" i="10"/>
  <c r="BV7980" i="10"/>
  <c r="BU7980" i="10"/>
  <c r="BV8205" i="10"/>
  <c r="BU8284" i="10"/>
  <c r="BV8314" i="10"/>
  <c r="BU8314" i="10"/>
  <c r="BU8357" i="10"/>
  <c r="BV8415" i="10"/>
  <c r="BU8439" i="10"/>
  <c r="BV8475" i="10"/>
  <c r="BV8524" i="10"/>
  <c r="BU8592" i="10"/>
  <c r="BV8610" i="10"/>
  <c r="BV8629" i="10"/>
  <c r="BV8765" i="10"/>
  <c r="BV8888" i="10"/>
  <c r="BU8888" i="10"/>
  <c r="BU8921" i="10"/>
  <c r="BV8921" i="10"/>
  <c r="BV9039" i="10"/>
  <c r="BV9058" i="10"/>
  <c r="BU9058" i="10"/>
  <c r="BV9185" i="10"/>
  <c r="BU9185" i="10"/>
  <c r="BU9436" i="10"/>
  <c r="BV9487" i="10"/>
  <c r="BU9487" i="10"/>
  <c r="BV9599" i="10"/>
  <c r="BU9599" i="10"/>
  <c r="BU9695" i="10"/>
  <c r="BV9695" i="10"/>
  <c r="BU9792" i="10"/>
  <c r="BU9822" i="10"/>
  <c r="BU7981" i="10"/>
  <c r="BU8040" i="10"/>
  <c r="BU8784" i="10"/>
  <c r="BV8850" i="10"/>
  <c r="BU8850" i="10"/>
  <c r="BV9134" i="10"/>
  <c r="BU9134" i="10"/>
  <c r="BV9889" i="10"/>
  <c r="BU9889" i="10"/>
  <c r="BV8034" i="10"/>
  <c r="BU8034" i="10"/>
  <c r="BU8082" i="10"/>
  <c r="BU8242" i="10"/>
  <c r="BU8315" i="10"/>
  <c r="BV8345" i="10"/>
  <c r="BV8422" i="10"/>
  <c r="BU8422" i="10"/>
  <c r="BV8476" i="10"/>
  <c r="BU8476" i="10"/>
  <c r="BU8605" i="10"/>
  <c r="BU8844" i="10"/>
  <c r="BU9374" i="10"/>
  <c r="BV9374" i="10"/>
  <c r="BV9472" i="10"/>
  <c r="BU9472" i="10"/>
  <c r="BV9510" i="10"/>
  <c r="BU9510" i="10"/>
  <c r="BU9524" i="10"/>
  <c r="BU9688" i="10"/>
  <c r="BU9696" i="10"/>
  <c r="BV9814" i="10"/>
  <c r="BU9814" i="10"/>
  <c r="BV8088" i="10"/>
  <c r="BU8088" i="10"/>
  <c r="BU8142" i="10"/>
  <c r="BV8142" i="10"/>
  <c r="BV8574" i="10"/>
  <c r="BU8574" i="10"/>
  <c r="BU9737" i="10"/>
  <c r="BV9755" i="10"/>
  <c r="BU9755" i="10"/>
  <c r="BV9785" i="10"/>
  <c r="BU9793" i="10"/>
  <c r="BV9793" i="10"/>
  <c r="BV7947" i="10"/>
  <c r="BV8047" i="10"/>
  <c r="BV8130" i="10"/>
  <c r="BU8188" i="10"/>
  <c r="BU8273" i="10"/>
  <c r="BV8285" i="10"/>
  <c r="BV8352" i="10"/>
  <c r="BU8352" i="10"/>
  <c r="BU8375" i="10"/>
  <c r="BV8410" i="10"/>
  <c r="BU8416" i="10"/>
  <c r="BV8440" i="10"/>
  <c r="BV8489" i="10"/>
  <c r="BU8495" i="10"/>
  <c r="BV8624" i="10"/>
  <c r="BU8624" i="10"/>
  <c r="BU8643" i="10"/>
  <c r="BV8661" i="10"/>
  <c r="BV8680" i="10"/>
  <c r="BV8716" i="10"/>
  <c r="BV8778" i="10"/>
  <c r="BU8803" i="10"/>
  <c r="BU8821" i="10"/>
  <c r="BV8821" i="10"/>
  <c r="BU8838" i="10"/>
  <c r="BU8908" i="10"/>
  <c r="BV8915" i="10"/>
  <c r="BV9033" i="10"/>
  <c r="BU9033" i="10"/>
  <c r="BU9087" i="10"/>
  <c r="BV9121" i="10"/>
  <c r="BU9128" i="10"/>
  <c r="BU9148" i="10"/>
  <c r="BV9166" i="10"/>
  <c r="BV9402" i="10"/>
  <c r="BV9496" i="10"/>
  <c r="BU9681" i="10"/>
  <c r="BU9721" i="10"/>
  <c r="BU9738" i="10"/>
  <c r="BV9738" i="10"/>
  <c r="BV7047" i="10"/>
  <c r="BV7147" i="10"/>
  <c r="BV7247" i="10"/>
  <c r="BU7491" i="10"/>
  <c r="BV7530" i="10"/>
  <c r="BV7547" i="10"/>
  <c r="BV7575" i="10"/>
  <c r="BV7615" i="10"/>
  <c r="BU7621" i="10"/>
  <c r="BV7722" i="10"/>
  <c r="BV7790" i="10"/>
  <c r="BV7846" i="10"/>
  <c r="BV7880" i="10"/>
  <c r="BV7964" i="10"/>
  <c r="BU7970" i="10"/>
  <c r="BU8012" i="10"/>
  <c r="BV8165" i="10"/>
  <c r="BV8249" i="10"/>
  <c r="BV8303" i="10"/>
  <c r="BU8303" i="10"/>
  <c r="BV8346" i="10"/>
  <c r="BV8370" i="10"/>
  <c r="BU8513" i="10"/>
  <c r="BU8568" i="10"/>
  <c r="BV8710" i="10"/>
  <c r="BV8735" i="10"/>
  <c r="BV8754" i="10"/>
  <c r="BU8754" i="10"/>
  <c r="BV8815" i="10"/>
  <c r="BV8870" i="10"/>
  <c r="BV8876" i="10"/>
  <c r="BV8902" i="10"/>
  <c r="BU8973" i="10"/>
  <c r="BV8973" i="10"/>
  <c r="BV8986" i="10"/>
  <c r="BV9102" i="10"/>
  <c r="BU9102" i="10"/>
  <c r="BU9115" i="10"/>
  <c r="BV9187" i="10"/>
  <c r="BU9187" i="10"/>
  <c r="BU9367" i="10"/>
  <c r="BV9375" i="10"/>
  <c r="BU9473" i="10"/>
  <c r="BV9511" i="10"/>
  <c r="BV9658" i="10"/>
  <c r="BV7395" i="10"/>
  <c r="BV7495" i="10"/>
  <c r="BV7640" i="10"/>
  <c r="BU7705" i="10"/>
  <c r="BV7775" i="10"/>
  <c r="BV7845" i="10"/>
  <c r="BV7915" i="10"/>
  <c r="BV7926" i="10"/>
  <c r="BV8050" i="10"/>
  <c r="BV8147" i="10"/>
  <c r="BV8260" i="10"/>
  <c r="BV8465" i="10"/>
  <c r="BV8530" i="10"/>
  <c r="BU8641" i="10"/>
  <c r="BV8641" i="10"/>
  <c r="BU8720" i="10"/>
  <c r="BU8934" i="10"/>
  <c r="BU8946" i="10"/>
  <c r="BV8946" i="10"/>
  <c r="BU8959" i="10"/>
  <c r="BV8965" i="10"/>
  <c r="BU8965" i="10"/>
  <c r="BV9020" i="10"/>
  <c r="BU9052" i="10"/>
  <c r="BV9052" i="10"/>
  <c r="BU9085" i="10"/>
  <c r="BV9214" i="10"/>
  <c r="BU9386" i="10"/>
  <c r="BV9733" i="10"/>
  <c r="BU9733" i="10"/>
  <c r="BV9881" i="10"/>
  <c r="BU8811" i="10"/>
  <c r="BV8811" i="10"/>
  <c r="BV8910" i="10"/>
  <c r="BU8910" i="10"/>
  <c r="BU9215" i="10"/>
  <c r="BV9215" i="10"/>
  <c r="BU9426" i="10"/>
  <c r="BV9426" i="10"/>
  <c r="BV9639" i="10"/>
  <c r="BU9639" i="10"/>
  <c r="BV7975" i="10"/>
  <c r="BV8045" i="10"/>
  <c r="BV8115" i="10"/>
  <c r="BV8126" i="10"/>
  <c r="BU8185" i="10"/>
  <c r="BU8196" i="10"/>
  <c r="BU8212" i="10"/>
  <c r="BV8250" i="10"/>
  <c r="BU8255" i="10"/>
  <c r="BU8266" i="10"/>
  <c r="BU8282" i="10"/>
  <c r="BU8293" i="10"/>
  <c r="BU8309" i="10"/>
  <c r="BU8325" i="10"/>
  <c r="BU8336" i="10"/>
  <c r="BV8347" i="10"/>
  <c r="BU8390" i="10"/>
  <c r="BU8433" i="10"/>
  <c r="BV8460" i="10"/>
  <c r="BU8471" i="10"/>
  <c r="BU8487" i="10"/>
  <c r="BU8503" i="10"/>
  <c r="BU8519" i="10"/>
  <c r="BV8525" i="10"/>
  <c r="BU8547" i="10"/>
  <c r="BV8580" i="10"/>
  <c r="BU8613" i="10"/>
  <c r="BU8675" i="10"/>
  <c r="BU8692" i="10"/>
  <c r="BU8760" i="10"/>
  <c r="BU8782" i="10"/>
  <c r="BU8874" i="10"/>
  <c r="BV8880" i="10"/>
  <c r="BU8940" i="10"/>
  <c r="BU8978" i="10"/>
  <c r="BV8984" i="10"/>
  <c r="BU9014" i="10"/>
  <c r="BV9040" i="10"/>
  <c r="BU9040" i="10"/>
  <c r="BV9099" i="10"/>
  <c r="BU9328" i="10"/>
  <c r="BV9328" i="10"/>
  <c r="BU9545" i="10"/>
  <c r="BV9742" i="10"/>
  <c r="BU9742" i="10"/>
  <c r="BU9780" i="10"/>
  <c r="BV9801" i="10"/>
  <c r="BU9801" i="10"/>
  <c r="BV9815" i="10"/>
  <c r="BU8121" i="10"/>
  <c r="BU8342" i="10"/>
  <c r="BU8542" i="10"/>
  <c r="BV8664" i="10"/>
  <c r="BV8681" i="10"/>
  <c r="BV8771" i="10"/>
  <c r="BU8777" i="10"/>
  <c r="BV8794" i="10"/>
  <c r="BV9111" i="10"/>
  <c r="BV9188" i="10"/>
  <c r="BU9188" i="10"/>
  <c r="BV9265" i="10"/>
  <c r="BV9278" i="10"/>
  <c r="BU9291" i="10"/>
  <c r="BV9347" i="10"/>
  <c r="BU9347" i="10"/>
  <c r="BV9353" i="10"/>
  <c r="BV9365" i="10"/>
  <c r="BU9365" i="10"/>
  <c r="BU9533" i="10"/>
  <c r="BU9539" i="10"/>
  <c r="BU9559" i="10"/>
  <c r="BV9566" i="10"/>
  <c r="BV9580" i="10"/>
  <c r="BU9773" i="10"/>
  <c r="BU9787" i="10"/>
  <c r="BU9034" i="10"/>
  <c r="BU9100" i="10"/>
  <c r="BV9125" i="10"/>
  <c r="BU9125" i="10"/>
  <c r="BU9252" i="10"/>
  <c r="BV9285" i="10"/>
  <c r="BV9322" i="10"/>
  <c r="BU9322" i="10"/>
  <c r="BU9476" i="10"/>
  <c r="BV9751" i="10"/>
  <c r="BV7370" i="10"/>
  <c r="BV7470" i="10"/>
  <c r="BV7550" i="10"/>
  <c r="BV7647" i="10"/>
  <c r="BV7760" i="10"/>
  <c r="BV7965" i="10"/>
  <c r="BV8035" i="10"/>
  <c r="BV8089" i="10"/>
  <c r="BV8105" i="10"/>
  <c r="BV8170" i="10"/>
  <c r="BV8310" i="10"/>
  <c r="BU8321" i="10"/>
  <c r="BV8380" i="10"/>
  <c r="BV8520" i="10"/>
  <c r="BU8559" i="10"/>
  <c r="BV8636" i="10"/>
  <c r="BV8665" i="10"/>
  <c r="BU8699" i="10"/>
  <c r="BV8721" i="10"/>
  <c r="BU8750" i="10"/>
  <c r="BV8851" i="10"/>
  <c r="BV8869" i="10"/>
  <c r="BV8911" i="10"/>
  <c r="BU8961" i="10"/>
  <c r="BV8961" i="10"/>
  <c r="BU9112" i="10"/>
  <c r="BV9112" i="10"/>
  <c r="BV9373" i="10"/>
  <c r="BU9373" i="10"/>
  <c r="BU9420" i="10"/>
  <c r="BV9434" i="10"/>
  <c r="BU9434" i="10"/>
  <c r="BU9449" i="10"/>
  <c r="BV9663" i="10"/>
  <c r="BU9663" i="10"/>
  <c r="BU9718" i="10"/>
  <c r="BU9752" i="10"/>
  <c r="BV9752" i="10"/>
  <c r="BV9853" i="10"/>
  <c r="BU9853" i="10"/>
  <c r="BV7600" i="10"/>
  <c r="BV7700" i="10"/>
  <c r="BV7800" i="10"/>
  <c r="BV7900" i="10"/>
  <c r="BV8000" i="10"/>
  <c r="BV8100" i="10"/>
  <c r="BV8200" i="10"/>
  <c r="BV8300" i="10"/>
  <c r="BV8400" i="10"/>
  <c r="BV8500" i="10"/>
  <c r="BV8600" i="10"/>
  <c r="BV8799" i="10"/>
  <c r="BV9118" i="10"/>
  <c r="BU9118" i="10"/>
  <c r="BV9351" i="10"/>
  <c r="BV9383" i="10"/>
  <c r="BV9483" i="10"/>
  <c r="BV9531" i="10"/>
  <c r="BU9531" i="10"/>
  <c r="BV9747" i="10"/>
  <c r="BU9775" i="10"/>
  <c r="BV9919" i="10"/>
  <c r="BU9978" i="10"/>
  <c r="BV9978" i="10"/>
  <c r="BV9340" i="10"/>
  <c r="BV9437" i="10"/>
  <c r="BU9437" i="10"/>
  <c r="BV9470" i="10"/>
  <c r="BU9883" i="10"/>
  <c r="BV9883" i="10"/>
  <c r="BV9898" i="10"/>
  <c r="BU9017" i="10"/>
  <c r="BU9077" i="10"/>
  <c r="BU9083" i="10"/>
  <c r="BU9197" i="10"/>
  <c r="BU9203" i="10"/>
  <c r="BU9262" i="10"/>
  <c r="BU9268" i="10"/>
  <c r="BV9268" i="10"/>
  <c r="BV9286" i="10"/>
  <c r="BU9335" i="10"/>
  <c r="BV9417" i="10"/>
  <c r="BV9430" i="10"/>
  <c r="BV9457" i="10"/>
  <c r="BV9484" i="10"/>
  <c r="BU9715" i="10"/>
  <c r="BU9748" i="10"/>
  <c r="BU9876" i="10"/>
  <c r="BV9912" i="10"/>
  <c r="BU9912" i="10"/>
  <c r="BV8899" i="10"/>
  <c r="BU8932" i="10"/>
  <c r="BU8943" i="10"/>
  <c r="BV8988" i="10"/>
  <c r="BV9000" i="10"/>
  <c r="BU9023" i="10"/>
  <c r="BV9059" i="10"/>
  <c r="BU9089" i="10"/>
  <c r="BV9101" i="10"/>
  <c r="BV9144" i="10"/>
  <c r="BV9150" i="10"/>
  <c r="BU9150" i="10"/>
  <c r="BV9228" i="10"/>
  <c r="BV9499" i="10"/>
  <c r="BU9611" i="10"/>
  <c r="BU9708" i="10"/>
  <c r="BV9740" i="10"/>
  <c r="BU9740" i="10"/>
  <c r="BV9756" i="10"/>
  <c r="BU9763" i="10"/>
  <c r="BV9942" i="10"/>
  <c r="BU9942" i="10"/>
  <c r="BV8575" i="10"/>
  <c r="BU8741" i="10"/>
  <c r="BV8741" i="10"/>
  <c r="BU8894" i="10"/>
  <c r="BV8971" i="10"/>
  <c r="BU8977" i="10"/>
  <c r="BV9071" i="10"/>
  <c r="BU9275" i="10"/>
  <c r="BU9281" i="10"/>
  <c r="BV9293" i="10"/>
  <c r="BU9305" i="10"/>
  <c r="BV9371" i="10"/>
  <c r="BU9371" i="10"/>
  <c r="BV9438" i="10"/>
  <c r="BV9465" i="10"/>
  <c r="BV9485" i="10"/>
  <c r="BU9485" i="10"/>
  <c r="BU9579" i="10"/>
  <c r="BU9612" i="10"/>
  <c r="BV9612" i="10"/>
  <c r="BV9642" i="10"/>
  <c r="BU9657" i="10"/>
  <c r="BU9672" i="10"/>
  <c r="BV9672" i="10"/>
  <c r="BV9716" i="10"/>
  <c r="BU9716" i="10"/>
  <c r="BU9725" i="10"/>
  <c r="BU9732" i="10"/>
  <c r="BV9834" i="10"/>
  <c r="BV9884" i="10"/>
  <c r="BU9884" i="10"/>
  <c r="BU9892" i="10"/>
  <c r="BV8999" i="10"/>
  <c r="BV9220" i="10"/>
  <c r="BU9248" i="10"/>
  <c r="BV9248" i="10"/>
  <c r="BV9331" i="10"/>
  <c r="BV9414" i="10"/>
  <c r="BV9441" i="10"/>
  <c r="BV9460" i="10"/>
  <c r="BU9493" i="10"/>
  <c r="BV9525" i="10"/>
  <c r="BU9525" i="10"/>
  <c r="BV9575" i="10"/>
  <c r="BV9622" i="10"/>
  <c r="BV9677" i="10"/>
  <c r="BU9769" i="10"/>
  <c r="BV9809" i="10"/>
  <c r="BU9993" i="10"/>
  <c r="BV9199" i="10"/>
  <c r="BU9326" i="10"/>
  <c r="BV9384" i="10"/>
  <c r="BU9403" i="10"/>
  <c r="BU9461" i="10"/>
  <c r="BV9461" i="10"/>
  <c r="BV9576" i="10"/>
  <c r="BV9623" i="10"/>
  <c r="BV9630" i="10"/>
  <c r="BV9664" i="10"/>
  <c r="BU9671" i="10"/>
  <c r="BV9818" i="10"/>
  <c r="BU9032" i="10"/>
  <c r="BU9048" i="10"/>
  <c r="BU9935" i="10"/>
  <c r="BU9027" i="10"/>
  <c r="BU9043" i="10"/>
  <c r="BV9086" i="10"/>
  <c r="BU9097" i="10"/>
  <c r="BU9113" i="10"/>
  <c r="BV9156" i="10"/>
  <c r="BU9167" i="10"/>
  <c r="BU9210" i="10"/>
  <c r="BV9221" i="10"/>
  <c r="BU9227" i="10"/>
  <c r="BV9243" i="10"/>
  <c r="BU9287" i="10"/>
  <c r="BU9332" i="10"/>
  <c r="BV9343" i="10"/>
  <c r="BV9422" i="10"/>
  <c r="BU9422" i="10"/>
  <c r="BU9481" i="10"/>
  <c r="BU9501" i="10"/>
  <c r="BV9507" i="10"/>
  <c r="BU9507" i="10"/>
  <c r="BU9514" i="10"/>
  <c r="BV9597" i="10"/>
  <c r="BU9645" i="10"/>
  <c r="BU9699" i="10"/>
  <c r="BV9735" i="10"/>
  <c r="BU9735" i="10"/>
  <c r="BU9790" i="10"/>
  <c r="BV9819" i="10"/>
  <c r="BU9819" i="10"/>
  <c r="BU9840" i="10"/>
  <c r="BU9865" i="10"/>
  <c r="BV9865" i="10"/>
  <c r="BV9081" i="10"/>
  <c r="BU9178" i="10"/>
  <c r="BV9238" i="10"/>
  <c r="BU9397" i="10"/>
  <c r="BU9429" i="10"/>
  <c r="BV9462" i="10"/>
  <c r="BU9462" i="10"/>
  <c r="BU9494" i="10"/>
  <c r="BV9577" i="10"/>
  <c r="BU9577" i="10"/>
  <c r="BV9631" i="10"/>
  <c r="BU9631" i="10"/>
  <c r="BU9659" i="10"/>
  <c r="BV9685" i="10"/>
  <c r="BV9743" i="10"/>
  <c r="BV9811" i="10"/>
  <c r="BV9833" i="10"/>
  <c r="BU9859" i="10"/>
  <c r="BV9916" i="10"/>
  <c r="BV9943" i="10"/>
  <c r="BU9943" i="10"/>
  <c r="BV9226" i="10"/>
  <c r="BV9380" i="10"/>
  <c r="BV9563" i="10"/>
  <c r="BV9669" i="10"/>
  <c r="BU9689" i="10"/>
  <c r="BV9836" i="10"/>
  <c r="BV9880" i="10"/>
  <c r="BV9980" i="10"/>
  <c r="BV9797" i="10"/>
  <c r="BV9874" i="10"/>
  <c r="BV9887" i="10"/>
  <c r="BV9901" i="10"/>
  <c r="BV9913" i="10"/>
  <c r="BV9967" i="10"/>
  <c r="BV9981" i="10"/>
  <c r="BV9830" i="10"/>
  <c r="BU9856" i="10"/>
  <c r="BU9907" i="10"/>
  <c r="BV9974" i="10"/>
  <c r="BU9746" i="10"/>
  <c r="BV9779" i="10"/>
  <c r="BU9824" i="10"/>
  <c r="BV9831" i="10"/>
  <c r="BU9831" i="10"/>
  <c r="BU9862" i="10"/>
  <c r="BU9875" i="10"/>
  <c r="BV9914" i="10"/>
  <c r="BU9914" i="10"/>
  <c r="BU9948" i="10"/>
  <c r="BU9810" i="10"/>
  <c r="BU9975" i="10"/>
  <c r="BV9975" i="10"/>
  <c r="BV9988" i="10"/>
  <c r="BU9988" i="10"/>
  <c r="BV9530" i="10"/>
  <c r="BU9536" i="10"/>
  <c r="BV9565" i="10"/>
  <c r="BV9594" i="10"/>
  <c r="BU9601" i="10"/>
  <c r="BV9697" i="10"/>
  <c r="BV9709" i="10"/>
  <c r="BV9764" i="10"/>
  <c r="BU9794" i="10"/>
  <c r="BU9926" i="10"/>
  <c r="BV9932" i="10"/>
  <c r="BU9613" i="10"/>
  <c r="BV9728" i="10"/>
  <c r="BU9728" i="10"/>
  <c r="BU9896" i="10"/>
  <c r="BU9939" i="10"/>
  <c r="BV9404" i="10"/>
  <c r="BV9450" i="10"/>
  <c r="BV9560" i="10"/>
  <c r="BV9655" i="10"/>
  <c r="BV9710" i="10"/>
  <c r="BU9759" i="10"/>
  <c r="BV9783" i="10"/>
  <c r="BU9813" i="10"/>
  <c r="BV9837" i="10"/>
  <c r="BU9927" i="10"/>
  <c r="BV9537" i="10"/>
  <c r="BU9537" i="10"/>
  <c r="BV9589" i="10"/>
  <c r="BU9589" i="10"/>
  <c r="BV9410" i="10"/>
  <c r="BU9410" i="10"/>
  <c r="BV9445" i="10"/>
  <c r="BV9480" i="10"/>
  <c r="BV9520" i="10"/>
  <c r="BU9578" i="10"/>
  <c r="BV9614" i="10"/>
  <c r="BU9649" i="10"/>
  <c r="BV9656" i="10"/>
  <c r="BU9686" i="10"/>
  <c r="BU9717" i="10"/>
  <c r="BV9717" i="10"/>
  <c r="BV9723" i="10"/>
  <c r="BU9777" i="10"/>
  <c r="BV9879" i="10"/>
  <c r="BV9897" i="10"/>
  <c r="BV9921" i="10"/>
  <c r="BU9940" i="10"/>
  <c r="BV9983" i="10"/>
  <c r="BU9995" i="10"/>
  <c r="BV9370" i="10"/>
  <c r="BV9468" i="10"/>
  <c r="BU9638" i="10"/>
  <c r="BU9644" i="10"/>
  <c r="BV9692" i="10"/>
  <c r="BU9705" i="10"/>
  <c r="BU9796" i="10"/>
  <c r="BU9844" i="10"/>
  <c r="BU9915" i="10"/>
  <c r="BU9965" i="10"/>
  <c r="BV9415" i="10"/>
  <c r="BV9515" i="10"/>
  <c r="BU9650" i="10"/>
  <c r="BV9799" i="10"/>
  <c r="BV9843" i="10"/>
  <c r="BV9904" i="10"/>
  <c r="BV9989" i="10"/>
  <c r="BV10001" i="10"/>
  <c r="BV9405" i="10"/>
  <c r="BV9505" i="10"/>
  <c r="BV9584" i="10"/>
  <c r="BU9750" i="10"/>
  <c r="BV9899" i="10"/>
  <c r="BU9949" i="10"/>
  <c r="BU9955" i="10"/>
  <c r="BV9984" i="10"/>
  <c r="BV9395" i="10"/>
  <c r="BV9495" i="10"/>
  <c r="BV9634" i="10"/>
  <c r="BV9684" i="10"/>
  <c r="BU9850" i="10"/>
  <c r="BU9596" i="10"/>
  <c r="BU9734" i="10"/>
  <c r="BU9817" i="10"/>
  <c r="BV9654" i="10"/>
  <c r="BV9754" i="10"/>
  <c r="BV9854" i="10"/>
  <c r="BV9954" i="10"/>
  <c r="BV9944" i="10"/>
  <c r="BV9934" i="10"/>
  <c r="BV9629" i="10"/>
  <c r="BV9729" i="10"/>
  <c r="BV9829" i="10"/>
  <c r="BV9929" i="10"/>
  <c r="I19" i="6" l="1"/>
  <c r="I17" i="6"/>
  <c r="J130" i="6"/>
  <c r="R130" i="6" s="1"/>
  <c r="J140" i="6"/>
  <c r="R140" i="6" s="1"/>
  <c r="J91" i="6"/>
  <c r="J30" i="6"/>
  <c r="M30" i="6" s="1"/>
  <c r="J35" i="6"/>
  <c r="M35" i="6" s="1"/>
  <c r="J22" i="6"/>
  <c r="R22" i="6" s="1"/>
  <c r="BU4" i="10"/>
  <c r="H14" i="2"/>
  <c r="F14" i="2"/>
  <c r="G14" i="2"/>
  <c r="I14" i="2"/>
  <c r="BJ4" i="10"/>
  <c r="BV4" i="10"/>
  <c r="I15" i="2"/>
  <c r="F2" i="2"/>
  <c r="I16" i="6"/>
  <c r="I20" i="6"/>
  <c r="I13" i="6"/>
  <c r="I9" i="6"/>
  <c r="J94" i="6"/>
  <c r="R94" i="6" s="1"/>
  <c r="J104" i="6"/>
  <c r="R104" i="6" s="1"/>
  <c r="I138" i="6"/>
  <c r="O138" i="6" s="1"/>
  <c r="J131" i="6"/>
  <c r="R131" i="6" s="1"/>
  <c r="J133" i="6"/>
  <c r="M133" i="6" s="1"/>
  <c r="J141" i="6"/>
  <c r="R141" i="6" s="1"/>
  <c r="J95" i="6"/>
  <c r="M95" i="6" s="1"/>
  <c r="J92" i="6"/>
  <c r="R92" i="6" s="1"/>
  <c r="I15" i="6"/>
  <c r="J97" i="6"/>
  <c r="R97" i="6" s="1"/>
  <c r="I18" i="6"/>
  <c r="J102" i="6"/>
  <c r="R102" i="6" s="1"/>
  <c r="J28" i="6"/>
  <c r="R28" i="6" s="1"/>
  <c r="I4" i="6"/>
  <c r="I11" i="6"/>
  <c r="J138" i="6"/>
  <c r="R138" i="6" s="1"/>
  <c r="J128" i="6"/>
  <c r="R128" i="6" s="1"/>
  <c r="I128" i="6"/>
  <c r="O128" i="6" s="1"/>
  <c r="J101" i="6"/>
  <c r="M101" i="6" s="1"/>
  <c r="I116" i="6"/>
  <c r="T116" i="6" s="1"/>
  <c r="M139" i="6"/>
  <c r="J105" i="6"/>
  <c r="R105" i="6" s="1"/>
  <c r="I112" i="6"/>
  <c r="O112" i="6" s="1"/>
  <c r="J103" i="6"/>
  <c r="R103" i="6" s="1"/>
  <c r="J90" i="6"/>
  <c r="R90" i="6" s="1"/>
  <c r="I14" i="6"/>
  <c r="I110" i="6"/>
  <c r="T110" i="6" s="1"/>
  <c r="J98" i="6"/>
  <c r="R98" i="6" s="1"/>
  <c r="I10" i="6"/>
  <c r="R74" i="6"/>
  <c r="J134" i="6"/>
  <c r="M134" i="6" s="1"/>
  <c r="J15" i="6"/>
  <c r="I135" i="6"/>
  <c r="O135" i="6" s="1"/>
  <c r="I133" i="6"/>
  <c r="O133" i="6" s="1"/>
  <c r="I140" i="6"/>
  <c r="T140" i="6" s="1"/>
  <c r="I126" i="6"/>
  <c r="T126" i="6" s="1"/>
  <c r="J11" i="6"/>
  <c r="I132" i="6"/>
  <c r="O132" i="6" s="1"/>
  <c r="J79" i="6"/>
  <c r="M79" i="6" s="1"/>
  <c r="I129" i="6"/>
  <c r="O129" i="6" s="1"/>
  <c r="I118" i="6"/>
  <c r="T118" i="6" s="1"/>
  <c r="I142" i="6"/>
  <c r="T142" i="6" s="1"/>
  <c r="I122" i="6"/>
  <c r="T122" i="6" s="1"/>
  <c r="I139" i="6"/>
  <c r="T139" i="6" s="1"/>
  <c r="J142" i="6"/>
  <c r="M142" i="6" s="1"/>
  <c r="I136" i="6"/>
  <c r="T136" i="6" s="1"/>
  <c r="I6" i="6"/>
  <c r="I109" i="6"/>
  <c r="T109" i="6" s="1"/>
  <c r="J126" i="6"/>
  <c r="R126" i="6" s="1"/>
  <c r="I130" i="6"/>
  <c r="O130" i="6" s="1"/>
  <c r="I8" i="6"/>
  <c r="I115" i="6"/>
  <c r="T115" i="6" s="1"/>
  <c r="J125" i="6"/>
  <c r="M125" i="6" s="1"/>
  <c r="I12" i="6"/>
  <c r="I108" i="6"/>
  <c r="T108" i="6" s="1"/>
  <c r="I149" i="6"/>
  <c r="T149" i="6" s="1"/>
  <c r="J8" i="6"/>
  <c r="J20" i="6"/>
  <c r="J135" i="6"/>
  <c r="M135" i="6" s="1"/>
  <c r="I113" i="6"/>
  <c r="O113" i="6" s="1"/>
  <c r="J89" i="6"/>
  <c r="R89" i="6" s="1"/>
  <c r="J19" i="6"/>
  <c r="J84" i="6"/>
  <c r="R84" i="6" s="1"/>
  <c r="J80" i="6"/>
  <c r="R80" i="6" s="1"/>
  <c r="J77" i="6"/>
  <c r="R77" i="6" s="1"/>
  <c r="J16" i="6"/>
  <c r="J10" i="6"/>
  <c r="J13" i="6"/>
  <c r="J129" i="6"/>
  <c r="M129" i="6" s="1"/>
  <c r="I119" i="6"/>
  <c r="O119" i="6" s="1"/>
  <c r="J4" i="6"/>
  <c r="J6" i="6"/>
  <c r="J9" i="6"/>
  <c r="J127" i="6"/>
  <c r="M127" i="6" s="1"/>
  <c r="J32" i="6"/>
  <c r="M32" i="6" s="1"/>
  <c r="I114" i="6"/>
  <c r="T114" i="6" s="1"/>
  <c r="J12" i="6"/>
  <c r="J132" i="6"/>
  <c r="M132" i="6" s="1"/>
  <c r="J37" i="6"/>
  <c r="R37" i="6" s="1"/>
  <c r="I123" i="6"/>
  <c r="T123" i="6" s="1"/>
  <c r="J137" i="6"/>
  <c r="M137" i="6" s="1"/>
  <c r="J27" i="6"/>
  <c r="R27" i="6" s="1"/>
  <c r="J18" i="6"/>
  <c r="J23" i="6"/>
  <c r="R23" i="6" s="1"/>
  <c r="J21" i="6"/>
  <c r="R21" i="6" s="1"/>
  <c r="S21" i="6" s="1"/>
  <c r="I117" i="6"/>
  <c r="T117" i="6" s="1"/>
  <c r="I131" i="6"/>
  <c r="O131" i="6" s="1"/>
  <c r="I159" i="6"/>
  <c r="T159" i="6" s="1"/>
  <c r="I5" i="6"/>
  <c r="I120" i="6"/>
  <c r="T120" i="6" s="1"/>
  <c r="I18" i="2"/>
  <c r="I19" i="2"/>
  <c r="I17" i="2"/>
  <c r="I16" i="2"/>
  <c r="J43" i="7"/>
  <c r="E43" i="7" s="1"/>
  <c r="C43" i="7" s="1"/>
  <c r="AO4" i="10" s="1"/>
  <c r="K60" i="7"/>
  <c r="E60" i="7" s="1"/>
  <c r="C60" i="7" s="1"/>
  <c r="BF4" i="10" s="1"/>
  <c r="J13" i="7"/>
  <c r="E13" i="7" s="1"/>
  <c r="C13" i="7" s="1"/>
  <c r="K4" i="10" s="1"/>
  <c r="K47" i="7"/>
  <c r="E47" i="7" s="1"/>
  <c r="C47" i="7" s="1"/>
  <c r="AS4" i="10" s="1"/>
  <c r="K44" i="7"/>
  <c r="E44" i="7" s="1"/>
  <c r="C44" i="7" s="1"/>
  <c r="AP4" i="10" s="1"/>
  <c r="K46" i="7"/>
  <c r="E46" i="7" s="1"/>
  <c r="C46" i="7" s="1"/>
  <c r="AR4" i="10" s="1"/>
  <c r="E57" i="7"/>
  <c r="C57" i="7" s="1"/>
  <c r="BC4" i="10" s="1"/>
  <c r="K55" i="7"/>
  <c r="E55" i="7" s="1"/>
  <c r="C55" i="7" s="1"/>
  <c r="BA4" i="10" s="1"/>
  <c r="K61" i="7"/>
  <c r="E61" i="7" s="1"/>
  <c r="C61" i="7" s="1"/>
  <c r="BG4" i="10" s="1"/>
  <c r="K56" i="7"/>
  <c r="E56" i="7" s="1"/>
  <c r="C56" i="7" s="1"/>
  <c r="BB4" i="10" s="1"/>
  <c r="K51" i="7"/>
  <c r="E51" i="7" s="1"/>
  <c r="C51" i="7" s="1"/>
  <c r="AW4" i="10" s="1"/>
  <c r="J45" i="7"/>
  <c r="E45" i="7" s="1"/>
  <c r="C45" i="7" s="1"/>
  <c r="AQ4" i="10" s="1"/>
  <c r="J7" i="7"/>
  <c r="E7" i="7" s="1"/>
  <c r="C7" i="7" s="1"/>
  <c r="E4" i="10" s="1"/>
  <c r="J14" i="7"/>
  <c r="E14" i="7" s="1"/>
  <c r="C14" i="7" s="1"/>
  <c r="L4" i="10" s="1"/>
  <c r="J49" i="6"/>
  <c r="M49" i="6" s="1"/>
  <c r="I155" i="6"/>
  <c r="O155" i="6" s="1"/>
  <c r="J40" i="6"/>
  <c r="R40" i="6" s="1"/>
  <c r="I153" i="6"/>
  <c r="T153" i="6" s="1"/>
  <c r="I141" i="6"/>
  <c r="T141" i="6" s="1"/>
  <c r="J43" i="6"/>
  <c r="M43" i="6" s="1"/>
  <c r="I150" i="6"/>
  <c r="T150" i="6" s="1"/>
  <c r="I111" i="6"/>
  <c r="T111" i="6" s="1"/>
  <c r="I134" i="6"/>
  <c r="T134" i="6" s="1"/>
  <c r="J45" i="6"/>
  <c r="R45" i="6" s="1"/>
  <c r="I147" i="6"/>
  <c r="O147" i="6" s="1"/>
  <c r="T138" i="6"/>
  <c r="J52" i="6"/>
  <c r="M52" i="6" s="1"/>
  <c r="I151" i="6"/>
  <c r="O151" i="6" s="1"/>
  <c r="I144" i="6"/>
  <c r="T144" i="6" s="1"/>
  <c r="I124" i="6"/>
  <c r="T124" i="6" s="1"/>
  <c r="I157" i="6"/>
  <c r="T157" i="6" s="1"/>
  <c r="I137" i="6"/>
  <c r="O137" i="6" s="1"/>
  <c r="I125" i="6"/>
  <c r="O125" i="6" s="1"/>
  <c r="J96" i="6"/>
  <c r="J106" i="6"/>
  <c r="J93" i="6"/>
  <c r="J100" i="6"/>
  <c r="J99" i="6"/>
  <c r="J44" i="6"/>
  <c r="R44" i="6" s="1"/>
  <c r="J136" i="6"/>
  <c r="J41" i="7"/>
  <c r="E41" i="7" s="1"/>
  <c r="C41" i="7" s="1"/>
  <c r="AM4" i="10" s="1"/>
  <c r="J6" i="7"/>
  <c r="E6" i="7" s="1"/>
  <c r="C6" i="7" s="1"/>
  <c r="D4" i="10" s="1"/>
  <c r="J17" i="7"/>
  <c r="E17" i="7" s="1"/>
  <c r="C17" i="7" s="1"/>
  <c r="O4" i="10" s="1"/>
  <c r="K36" i="7"/>
  <c r="E36" i="7" s="1"/>
  <c r="C36" i="7" s="1"/>
  <c r="AH4" i="10" s="1"/>
  <c r="J5" i="7"/>
  <c r="E5" i="7" s="1"/>
  <c r="C5" i="7" s="1"/>
  <c r="C4" i="10" s="1"/>
  <c r="J9" i="7"/>
  <c r="E9" i="7" s="1"/>
  <c r="C9" i="7" s="1"/>
  <c r="G4" i="10" s="1"/>
  <c r="J53" i="6"/>
  <c r="R53" i="6" s="1"/>
  <c r="J42" i="6"/>
  <c r="M42" i="6" s="1"/>
  <c r="J73" i="6"/>
  <c r="R73" i="6" s="1"/>
  <c r="J47" i="6"/>
  <c r="R47" i="6" s="1"/>
  <c r="J75" i="6"/>
  <c r="R75" i="6" s="1"/>
  <c r="I74" i="6"/>
  <c r="I83" i="6"/>
  <c r="I87" i="6"/>
  <c r="I84" i="6"/>
  <c r="I80" i="6"/>
  <c r="I79" i="6"/>
  <c r="I89" i="6"/>
  <c r="I73" i="6"/>
  <c r="I78" i="6"/>
  <c r="I88" i="6"/>
  <c r="I85" i="6"/>
  <c r="I82" i="6"/>
  <c r="I86" i="6"/>
  <c r="I77" i="6"/>
  <c r="I76" i="6"/>
  <c r="I81" i="6"/>
  <c r="J55" i="6"/>
  <c r="M55" i="6" s="1"/>
  <c r="J83" i="6"/>
  <c r="M83" i="6" s="1"/>
  <c r="J48" i="6"/>
  <c r="R48" i="6" s="1"/>
  <c r="J76" i="6"/>
  <c r="M76" i="6" s="1"/>
  <c r="J26" i="6"/>
  <c r="R26" i="6" s="1"/>
  <c r="J31" i="6"/>
  <c r="J36" i="6"/>
  <c r="J29" i="6"/>
  <c r="R29" i="6" s="1"/>
  <c r="J24" i="6"/>
  <c r="R24" i="6" s="1"/>
  <c r="J34" i="6"/>
  <c r="J33" i="6"/>
  <c r="J51" i="6"/>
  <c r="J50" i="6"/>
  <c r="J41" i="6"/>
  <c r="J54" i="6"/>
  <c r="J46" i="6"/>
  <c r="J39" i="6"/>
  <c r="I143" i="6"/>
  <c r="O143" i="6" s="1"/>
  <c r="I152" i="6"/>
  <c r="T152" i="6" s="1"/>
  <c r="J85" i="6"/>
  <c r="R85" i="6" s="1"/>
  <c r="I154" i="6"/>
  <c r="T154" i="6" s="1"/>
  <c r="J78" i="6"/>
  <c r="M78" i="6" s="1"/>
  <c r="J17" i="6"/>
  <c r="J5" i="6"/>
  <c r="J14" i="6"/>
  <c r="I146" i="6"/>
  <c r="T146" i="6" s="1"/>
  <c r="J88" i="6"/>
  <c r="M88" i="6" s="1"/>
  <c r="J86" i="6"/>
  <c r="M86" i="6" s="1"/>
  <c r="J81" i="6"/>
  <c r="R81" i="6" s="1"/>
  <c r="J82" i="6"/>
  <c r="R82" i="6" s="1"/>
  <c r="I156" i="6"/>
  <c r="I145" i="6"/>
  <c r="I158" i="6"/>
  <c r="T158" i="6" s="1"/>
  <c r="J87" i="6"/>
  <c r="M87" i="6" s="1"/>
  <c r="K19" i="7"/>
  <c r="E19" i="7" s="1"/>
  <c r="C19" i="7" s="1"/>
  <c r="Q4" i="10" s="1"/>
  <c r="K39" i="7"/>
  <c r="E39" i="7" s="1"/>
  <c r="C39" i="7" s="1"/>
  <c r="J20" i="4" s="1"/>
  <c r="K32" i="7"/>
  <c r="E32" i="7" s="1"/>
  <c r="C32" i="7" s="1"/>
  <c r="AD4" i="10" s="1"/>
  <c r="K62" i="7"/>
  <c r="E62" i="7" s="1"/>
  <c r="C62" i="7" s="1"/>
  <c r="BH4" i="10" s="1"/>
  <c r="J18" i="7"/>
  <c r="E18" i="7" s="1"/>
  <c r="C18" i="7" s="1"/>
  <c r="P4" i="10" s="1"/>
  <c r="K29" i="7"/>
  <c r="E29" i="7" s="1"/>
  <c r="C29" i="7" s="1"/>
  <c r="AA4" i="10" s="1"/>
  <c r="F20" i="5"/>
  <c r="I48" i="6"/>
  <c r="I38" i="6"/>
  <c r="I46" i="6"/>
  <c r="I41" i="6"/>
  <c r="I55" i="6"/>
  <c r="I47" i="6"/>
  <c r="I52" i="6"/>
  <c r="I45" i="6"/>
  <c r="I43" i="6"/>
  <c r="I40" i="6"/>
  <c r="I53" i="6"/>
  <c r="I49" i="6"/>
  <c r="I42" i="6"/>
  <c r="I44" i="6"/>
  <c r="I54" i="6"/>
  <c r="I39" i="6"/>
  <c r="I51" i="6"/>
  <c r="I50" i="6"/>
  <c r="F11" i="5"/>
  <c r="K23" i="7"/>
  <c r="E23" i="7" s="1"/>
  <c r="C23" i="7" s="1"/>
  <c r="U4" i="10" s="1"/>
  <c r="J72" i="6"/>
  <c r="J67" i="6"/>
  <c r="J62" i="6"/>
  <c r="J57" i="6"/>
  <c r="J70" i="6"/>
  <c r="J66" i="6"/>
  <c r="J71" i="6"/>
  <c r="J68" i="6"/>
  <c r="J65" i="6"/>
  <c r="J59" i="6"/>
  <c r="J61" i="6"/>
  <c r="J60" i="6"/>
  <c r="J64" i="6"/>
  <c r="J56" i="6"/>
  <c r="J69" i="6"/>
  <c r="J58" i="6"/>
  <c r="J63" i="6"/>
  <c r="J15" i="7"/>
  <c r="E15" i="7" s="1"/>
  <c r="C15" i="7" s="1"/>
  <c r="M4" i="10" s="1"/>
  <c r="T161" i="6"/>
  <c r="O161" i="6"/>
  <c r="J167" i="6"/>
  <c r="M167" i="6" s="1"/>
  <c r="J162" i="6"/>
  <c r="J164" i="6"/>
  <c r="M164" i="6" s="1"/>
  <c r="J160" i="6"/>
  <c r="J176" i="6"/>
  <c r="M176" i="6" s="1"/>
  <c r="J173" i="6"/>
  <c r="M173" i="6" s="1"/>
  <c r="J170" i="6"/>
  <c r="M170" i="6" s="1"/>
  <c r="J169" i="6"/>
  <c r="M169" i="6" s="1"/>
  <c r="J175" i="6"/>
  <c r="M175" i="6" s="1"/>
  <c r="J168" i="6"/>
  <c r="M168" i="6" s="1"/>
  <c r="J161" i="6"/>
  <c r="J172" i="6"/>
  <c r="M172" i="6" s="1"/>
  <c r="J166" i="6"/>
  <c r="M166" i="6" s="1"/>
  <c r="J171" i="6"/>
  <c r="M171" i="6" s="1"/>
  <c r="J165" i="6"/>
  <c r="M165" i="6" s="1"/>
  <c r="J163" i="6"/>
  <c r="M163" i="6" s="1"/>
  <c r="J174" i="6"/>
  <c r="M174" i="6" s="1"/>
  <c r="K20" i="7"/>
  <c r="E20" i="7" s="1"/>
  <c r="C20" i="7" s="1"/>
  <c r="R4" i="10" s="1"/>
  <c r="C2" i="2"/>
  <c r="N3" i="2"/>
  <c r="P3" i="2" s="1"/>
  <c r="C3" i="2"/>
  <c r="N2" i="2"/>
  <c r="P2" i="2" s="1"/>
  <c r="J8" i="7"/>
  <c r="E8" i="7" s="1"/>
  <c r="C8" i="7" s="1"/>
  <c r="F4" i="10" s="1"/>
  <c r="T148" i="6"/>
  <c r="O148" i="6"/>
  <c r="J10" i="7"/>
  <c r="E10" i="7" s="1"/>
  <c r="C10" i="7" s="1"/>
  <c r="H4" i="10" s="1"/>
  <c r="J122" i="6"/>
  <c r="J117" i="6"/>
  <c r="J112" i="6"/>
  <c r="J120" i="6"/>
  <c r="J116" i="6"/>
  <c r="J123" i="6"/>
  <c r="J114" i="6"/>
  <c r="J121" i="6"/>
  <c r="J115" i="6"/>
  <c r="J111" i="6"/>
  <c r="J119" i="6"/>
  <c r="J113" i="6"/>
  <c r="J109" i="6"/>
  <c r="J110" i="6"/>
  <c r="J108" i="6"/>
  <c r="J124" i="6"/>
  <c r="J118" i="6"/>
  <c r="T160" i="6"/>
  <c r="O160" i="6"/>
  <c r="M91" i="6"/>
  <c r="R91" i="6"/>
  <c r="J12" i="7"/>
  <c r="E12" i="7" s="1"/>
  <c r="C12" i="7" s="1"/>
  <c r="T162" i="6"/>
  <c r="O162" i="6"/>
  <c r="R95" i="6"/>
  <c r="I99" i="6"/>
  <c r="I95" i="6"/>
  <c r="I107" i="6"/>
  <c r="I97" i="6"/>
  <c r="I104" i="6"/>
  <c r="I94" i="6"/>
  <c r="I91" i="6"/>
  <c r="I101" i="6"/>
  <c r="I96" i="6"/>
  <c r="I90" i="6"/>
  <c r="I105" i="6"/>
  <c r="I103" i="6"/>
  <c r="I102" i="6"/>
  <c r="I106" i="6"/>
  <c r="I100" i="6"/>
  <c r="I93" i="6"/>
  <c r="I98" i="6"/>
  <c r="I92" i="6"/>
  <c r="K31" i="7"/>
  <c r="E31" i="7" s="1"/>
  <c r="C31" i="7" s="1"/>
  <c r="AC4" i="10" s="1"/>
  <c r="R107" i="6"/>
  <c r="M107" i="6"/>
  <c r="I70" i="6"/>
  <c r="I71" i="6"/>
  <c r="I68" i="6"/>
  <c r="I62" i="6"/>
  <c r="I59" i="6"/>
  <c r="I67" i="6"/>
  <c r="I61" i="6"/>
  <c r="I57" i="6"/>
  <c r="I72" i="6"/>
  <c r="I66" i="6"/>
  <c r="I60" i="6"/>
  <c r="I58" i="6"/>
  <c r="I65" i="6"/>
  <c r="I64" i="6"/>
  <c r="I56" i="6"/>
  <c r="I69" i="6"/>
  <c r="I63" i="6"/>
  <c r="I37" i="6"/>
  <c r="I24" i="6"/>
  <c r="T24" i="6" s="1"/>
  <c r="I34" i="6"/>
  <c r="I35" i="6"/>
  <c r="I36" i="6"/>
  <c r="I32" i="6"/>
  <c r="I27" i="6"/>
  <c r="I30" i="6"/>
  <c r="I25" i="6"/>
  <c r="I33" i="6"/>
  <c r="I28" i="6"/>
  <c r="I31" i="6"/>
  <c r="I22" i="6"/>
  <c r="T22" i="6" s="1"/>
  <c r="I21" i="6"/>
  <c r="T21" i="6" s="1"/>
  <c r="I23" i="6"/>
  <c r="T23" i="6" s="1"/>
  <c r="I29" i="6"/>
  <c r="I26" i="6"/>
  <c r="J157" i="6"/>
  <c r="J152" i="6"/>
  <c r="J147" i="6"/>
  <c r="J151" i="6"/>
  <c r="J150" i="6"/>
  <c r="J148" i="6"/>
  <c r="J146" i="6"/>
  <c r="J154" i="6"/>
  <c r="J144" i="6"/>
  <c r="J156" i="6"/>
  <c r="J158" i="6"/>
  <c r="J153" i="6"/>
  <c r="J155" i="6"/>
  <c r="J159" i="6"/>
  <c r="J143" i="6"/>
  <c r="J149" i="6"/>
  <c r="J145" i="6"/>
  <c r="K33" i="7"/>
  <c r="E33" i="7" s="1"/>
  <c r="C33" i="7" s="1"/>
  <c r="AE4" i="10" s="1"/>
  <c r="K21" i="7"/>
  <c r="E21" i="7" s="1"/>
  <c r="C21" i="7" s="1"/>
  <c r="S4" i="10" s="1"/>
  <c r="I2" i="2"/>
  <c r="F3" i="2"/>
  <c r="T127" i="6"/>
  <c r="O127" i="6"/>
  <c r="F14" i="5"/>
  <c r="F8" i="5"/>
  <c r="F17" i="5"/>
  <c r="M38" i="6"/>
  <c r="R38" i="6"/>
  <c r="J16" i="7"/>
  <c r="E16" i="7" s="1"/>
  <c r="C16" i="7" s="1"/>
  <c r="N4" i="10" s="1"/>
  <c r="K35" i="7"/>
  <c r="E35" i="7" s="1"/>
  <c r="C35" i="7" s="1"/>
  <c r="AG4" i="10" s="1"/>
  <c r="T121" i="6"/>
  <c r="O121" i="6"/>
  <c r="O75" i="6"/>
  <c r="T75" i="6"/>
  <c r="K37" i="7"/>
  <c r="E37" i="7" s="1"/>
  <c r="C37" i="7" s="1"/>
  <c r="AI4" i="10" s="1"/>
  <c r="J11" i="7"/>
  <c r="E11" i="7" s="1"/>
  <c r="C11" i="7" s="1"/>
  <c r="I4" i="10" s="1"/>
  <c r="J42" i="7"/>
  <c r="E42" i="7" s="1"/>
  <c r="C42" i="7" s="1"/>
  <c r="AN4" i="10" s="1"/>
  <c r="K34" i="7"/>
  <c r="E34" i="7" s="1"/>
  <c r="C34" i="7" s="1"/>
  <c r="AF4" i="10" s="1"/>
  <c r="M128" i="6" l="1"/>
  <c r="M77" i="6"/>
  <c r="R30" i="6"/>
  <c r="S25" i="6"/>
  <c r="O110" i="6"/>
  <c r="M140" i="6"/>
  <c r="M141" i="6"/>
  <c r="M90" i="6"/>
  <c r="R142" i="6"/>
  <c r="R35" i="6"/>
  <c r="S23" i="6"/>
  <c r="O115" i="6"/>
  <c r="M47" i="6"/>
  <c r="M130" i="6"/>
  <c r="O153" i="6"/>
  <c r="T128" i="6"/>
  <c r="M131" i="6"/>
  <c r="T112" i="6"/>
  <c r="M104" i="6"/>
  <c r="M103" i="6"/>
  <c r="M80" i="6"/>
  <c r="M94" i="6"/>
  <c r="O139" i="6"/>
  <c r="O122" i="6"/>
  <c r="M84" i="6"/>
  <c r="H19" i="2"/>
  <c r="F19" i="2"/>
  <c r="G11" i="5"/>
  <c r="G17" i="5"/>
  <c r="K20" i="4"/>
  <c r="B3" i="13"/>
  <c r="C3" i="13"/>
  <c r="F18" i="2"/>
  <c r="G8" i="5"/>
  <c r="G20" i="5"/>
  <c r="H19" i="4"/>
  <c r="I19" i="4" s="1"/>
  <c r="H18" i="2"/>
  <c r="J16" i="5"/>
  <c r="K16" i="5" s="1"/>
  <c r="G9" i="5"/>
  <c r="H20" i="5"/>
  <c r="I20" i="5" s="1"/>
  <c r="J19" i="5"/>
  <c r="K19" i="5" s="1"/>
  <c r="G14" i="5"/>
  <c r="J9" i="5"/>
  <c r="K9" i="5" s="1"/>
  <c r="H3" i="2"/>
  <c r="H11" i="4"/>
  <c r="I11" i="4" s="1"/>
  <c r="J14" i="2"/>
  <c r="K14" i="2" s="1"/>
  <c r="G19" i="2"/>
  <c r="H14" i="5"/>
  <c r="I14" i="5" s="1"/>
  <c r="J15" i="2"/>
  <c r="L15" i="2" s="1"/>
  <c r="F20" i="2"/>
  <c r="J15" i="5"/>
  <c r="K15" i="5" s="1"/>
  <c r="AK4" i="10"/>
  <c r="H10" i="5"/>
  <c r="I10" i="5" s="1"/>
  <c r="G16" i="2"/>
  <c r="J13" i="5"/>
  <c r="K13" i="5" s="1"/>
  <c r="H20" i="4"/>
  <c r="I20" i="4" s="1"/>
  <c r="H2" i="2"/>
  <c r="J20" i="5"/>
  <c r="K20" i="5" s="1"/>
  <c r="J11" i="4"/>
  <c r="K11" i="4" s="1"/>
  <c r="J14" i="5"/>
  <c r="K14" i="5" s="1"/>
  <c r="H17" i="4"/>
  <c r="I17" i="4" s="1"/>
  <c r="H18" i="5"/>
  <c r="I18" i="5" s="1"/>
  <c r="G15" i="5"/>
  <c r="J17" i="2"/>
  <c r="K17" i="2" s="1"/>
  <c r="G20" i="2"/>
  <c r="C2" i="13"/>
  <c r="J5" i="4"/>
  <c r="K5" i="4" s="1"/>
  <c r="J8" i="5"/>
  <c r="K8" i="5" s="1"/>
  <c r="H8" i="5"/>
  <c r="I8" i="5" s="1"/>
  <c r="J16" i="2"/>
  <c r="K16" i="2" s="1"/>
  <c r="H20" i="2"/>
  <c r="J17" i="4"/>
  <c r="K17" i="4" s="1"/>
  <c r="H16" i="4"/>
  <c r="I16" i="4" s="1"/>
  <c r="J12" i="4"/>
  <c r="K12" i="4" s="1"/>
  <c r="H12" i="4"/>
  <c r="I12" i="4" s="1"/>
  <c r="H4" i="5"/>
  <c r="I4" i="5" s="1"/>
  <c r="G18" i="5"/>
  <c r="H6" i="5"/>
  <c r="I6" i="5" s="1"/>
  <c r="M2" i="2"/>
  <c r="J19" i="2"/>
  <c r="L19" i="2" s="1"/>
  <c r="I20" i="2"/>
  <c r="H9" i="5"/>
  <c r="I9" i="5" s="1"/>
  <c r="J19" i="4"/>
  <c r="K19" i="4" s="1"/>
  <c r="G18" i="2"/>
  <c r="J13" i="4"/>
  <c r="K13" i="4" s="1"/>
  <c r="H7" i="5"/>
  <c r="I7" i="5" s="1"/>
  <c r="H9" i="4"/>
  <c r="I9" i="4" s="1"/>
  <c r="H15" i="4"/>
  <c r="I15" i="4" s="1"/>
  <c r="J15" i="4"/>
  <c r="K15" i="4" s="1"/>
  <c r="J4" i="5"/>
  <c r="K4" i="5" s="1"/>
  <c r="J6" i="5"/>
  <c r="K6" i="5" s="1"/>
  <c r="F15" i="2"/>
  <c r="J20" i="2"/>
  <c r="L20" i="2" s="1"/>
  <c r="E2" i="2"/>
  <c r="H14" i="4"/>
  <c r="I14" i="4" s="1"/>
  <c r="H4" i="4"/>
  <c r="I4" i="4" s="1"/>
  <c r="J16" i="4"/>
  <c r="K16" i="4" s="1"/>
  <c r="G12" i="5"/>
  <c r="H15" i="2"/>
  <c r="H17" i="5"/>
  <c r="I17" i="5" s="1"/>
  <c r="J4" i="4"/>
  <c r="K4" i="4" s="1"/>
  <c r="H5" i="5"/>
  <c r="I5" i="5" s="1"/>
  <c r="H13" i="4"/>
  <c r="I13" i="4" s="1"/>
  <c r="G15" i="2"/>
  <c r="J8" i="4"/>
  <c r="K8" i="4" s="1"/>
  <c r="J18" i="4"/>
  <c r="K18" i="4" s="1"/>
  <c r="H18" i="4"/>
  <c r="I18" i="4" s="1"/>
  <c r="H13" i="5"/>
  <c r="I13" i="5" s="1"/>
  <c r="H10" i="4"/>
  <c r="I10" i="4" s="1"/>
  <c r="H6" i="4"/>
  <c r="I6" i="4" s="1"/>
  <c r="F17" i="2"/>
  <c r="H5" i="4"/>
  <c r="I5" i="4" s="1"/>
  <c r="H17" i="2"/>
  <c r="H19" i="5"/>
  <c r="I19" i="5" s="1"/>
  <c r="H15" i="5"/>
  <c r="I15" i="5" s="1"/>
  <c r="J14" i="4"/>
  <c r="K14" i="4" s="1"/>
  <c r="S2" i="2"/>
  <c r="T2" i="2" s="1"/>
  <c r="J4" i="10"/>
  <c r="J12" i="5"/>
  <c r="K12" i="5" s="1"/>
  <c r="F16" i="2"/>
  <c r="B2" i="13"/>
  <c r="E3" i="2"/>
  <c r="J10" i="4"/>
  <c r="K10" i="4" s="1"/>
  <c r="J18" i="5"/>
  <c r="K18" i="5" s="1"/>
  <c r="G17" i="2"/>
  <c r="J17" i="5"/>
  <c r="K17" i="5" s="1"/>
  <c r="H11" i="5"/>
  <c r="I11" i="5" s="1"/>
  <c r="J9" i="4"/>
  <c r="K9" i="4" s="1"/>
  <c r="J11" i="5"/>
  <c r="K11" i="5" s="1"/>
  <c r="J6" i="4"/>
  <c r="K6" i="4" s="1"/>
  <c r="H12" i="5"/>
  <c r="I12" i="5" s="1"/>
  <c r="J7" i="5"/>
  <c r="K7" i="5" s="1"/>
  <c r="J7" i="4"/>
  <c r="K7" i="4" s="1"/>
  <c r="S3" i="2"/>
  <c r="T3" i="2" s="1"/>
  <c r="H7" i="4"/>
  <c r="I7" i="4" s="1"/>
  <c r="J5" i="5"/>
  <c r="K5" i="5" s="1"/>
  <c r="H16" i="5"/>
  <c r="I16" i="5" s="1"/>
  <c r="C2" i="3"/>
  <c r="F19" i="5" s="1"/>
  <c r="G19" i="5" s="1"/>
  <c r="H8" i="4"/>
  <c r="I8" i="4" s="1"/>
  <c r="J10" i="5"/>
  <c r="K10" i="5" s="1"/>
  <c r="H16" i="2"/>
  <c r="J18" i="2"/>
  <c r="K18" i="2" s="1"/>
  <c r="O126" i="6"/>
  <c r="M138" i="6"/>
  <c r="R133" i="6"/>
  <c r="M126" i="6"/>
  <c r="M102" i="6"/>
  <c r="M92" i="6"/>
  <c r="S28" i="6"/>
  <c r="M97" i="6"/>
  <c r="T129" i="6"/>
  <c r="R101" i="6"/>
  <c r="O118" i="6"/>
  <c r="R137" i="6"/>
  <c r="T132" i="6"/>
  <c r="M85" i="6"/>
  <c r="O108" i="6"/>
  <c r="T155" i="6"/>
  <c r="R49" i="6"/>
  <c r="M105" i="6"/>
  <c r="O142" i="6"/>
  <c r="T113" i="6"/>
  <c r="M89" i="6"/>
  <c r="O123" i="6"/>
  <c r="M37" i="6"/>
  <c r="O116" i="6"/>
  <c r="O152" i="6"/>
  <c r="R76" i="6"/>
  <c r="R55" i="6"/>
  <c r="R135" i="6"/>
  <c r="M40" i="6"/>
  <c r="R79" i="6"/>
  <c r="R132" i="6"/>
  <c r="O136" i="6"/>
  <c r="O149" i="6"/>
  <c r="R125" i="6"/>
  <c r="T133" i="6"/>
  <c r="M98" i="6"/>
  <c r="T135" i="6"/>
  <c r="T130" i="6"/>
  <c r="M53" i="6"/>
  <c r="O140" i="6"/>
  <c r="S27" i="6"/>
  <c r="O114" i="6"/>
  <c r="R134" i="6"/>
  <c r="T147" i="6"/>
  <c r="O109" i="6"/>
  <c r="O117" i="6"/>
  <c r="T119" i="6"/>
  <c r="R43" i="6"/>
  <c r="O146" i="6"/>
  <c r="O154" i="6"/>
  <c r="O134" i="6"/>
  <c r="M81" i="6"/>
  <c r="O111" i="6"/>
  <c r="R78" i="6"/>
  <c r="R88" i="6"/>
  <c r="O141" i="6"/>
  <c r="M48" i="6"/>
  <c r="S22" i="6"/>
  <c r="AB23" i="6" s="1"/>
  <c r="R32" i="6"/>
  <c r="M45" i="6"/>
  <c r="O159" i="6"/>
  <c r="M44" i="6"/>
  <c r="R127" i="6"/>
  <c r="R129" i="6"/>
  <c r="O120" i="6"/>
  <c r="M82" i="6"/>
  <c r="O144" i="6"/>
  <c r="T131" i="6"/>
  <c r="O124" i="6"/>
  <c r="T151" i="6"/>
  <c r="T125" i="6"/>
  <c r="R136" i="6"/>
  <c r="M136" i="6"/>
  <c r="M73" i="6"/>
  <c r="T143" i="6"/>
  <c r="R86" i="6"/>
  <c r="R83" i="6"/>
  <c r="R87" i="6"/>
  <c r="M99" i="6"/>
  <c r="R99" i="6"/>
  <c r="O157" i="6"/>
  <c r="R100" i="6"/>
  <c r="M100" i="6"/>
  <c r="S30" i="6"/>
  <c r="R93" i="6"/>
  <c r="M93" i="6"/>
  <c r="T137" i="6"/>
  <c r="O150" i="6"/>
  <c r="S26" i="6"/>
  <c r="R52" i="6"/>
  <c r="R106" i="6"/>
  <c r="M106" i="6"/>
  <c r="O158" i="6"/>
  <c r="R96" i="6"/>
  <c r="M96" i="6"/>
  <c r="T73" i="6"/>
  <c r="O73" i="6"/>
  <c r="T89" i="6"/>
  <c r="O89" i="6"/>
  <c r="O79" i="6"/>
  <c r="T79" i="6"/>
  <c r="T84" i="6"/>
  <c r="O84" i="6"/>
  <c r="R33" i="6"/>
  <c r="M33" i="6"/>
  <c r="T87" i="6"/>
  <c r="O87" i="6"/>
  <c r="M39" i="6"/>
  <c r="R39" i="6"/>
  <c r="R34" i="6"/>
  <c r="M34" i="6"/>
  <c r="T83" i="6"/>
  <c r="O83" i="6"/>
  <c r="T80" i="6"/>
  <c r="O80" i="6"/>
  <c r="R54" i="6"/>
  <c r="M54" i="6"/>
  <c r="S29" i="6"/>
  <c r="T145" i="6"/>
  <c r="O145" i="6"/>
  <c r="R41" i="6"/>
  <c r="M41" i="6"/>
  <c r="M36" i="6"/>
  <c r="R36" i="6"/>
  <c r="R46" i="6"/>
  <c r="M46" i="6"/>
  <c r="T74" i="6"/>
  <c r="O74" i="6"/>
  <c r="T156" i="6"/>
  <c r="O156" i="6"/>
  <c r="M50" i="6"/>
  <c r="R50" i="6"/>
  <c r="R31" i="6"/>
  <c r="M31" i="6"/>
  <c r="N31" i="6" s="1"/>
  <c r="S24" i="6"/>
  <c r="AB25" i="6" s="1"/>
  <c r="R42" i="6"/>
  <c r="R51" i="6"/>
  <c r="M51" i="6"/>
  <c r="M75" i="6"/>
  <c r="T81" i="6"/>
  <c r="O81" i="6"/>
  <c r="T76" i="6"/>
  <c r="O76" i="6"/>
  <c r="O77" i="6"/>
  <c r="T77" i="6"/>
  <c r="T82" i="6"/>
  <c r="O82" i="6"/>
  <c r="O85" i="6"/>
  <c r="T85" i="6"/>
  <c r="T86" i="6"/>
  <c r="O86" i="6"/>
  <c r="T88" i="6"/>
  <c r="O88" i="6"/>
  <c r="T78" i="6"/>
  <c r="O78" i="6"/>
  <c r="M152" i="6"/>
  <c r="R152" i="6"/>
  <c r="T69" i="6"/>
  <c r="O69" i="6"/>
  <c r="O96" i="6"/>
  <c r="T96" i="6"/>
  <c r="M111" i="6"/>
  <c r="R111" i="6"/>
  <c r="R157" i="6"/>
  <c r="M157" i="6"/>
  <c r="T38" i="6"/>
  <c r="O38" i="6"/>
  <c r="M159" i="6"/>
  <c r="R159" i="6"/>
  <c r="M161" i="6"/>
  <c r="R161" i="6"/>
  <c r="M65" i="6"/>
  <c r="R65" i="6"/>
  <c r="O39" i="6"/>
  <c r="T39" i="6"/>
  <c r="R158" i="6"/>
  <c r="M158" i="6"/>
  <c r="T30" i="6"/>
  <c r="O30" i="6"/>
  <c r="T59" i="6"/>
  <c r="O59" i="6"/>
  <c r="T92" i="6"/>
  <c r="O92" i="6"/>
  <c r="M68" i="6"/>
  <c r="R68" i="6"/>
  <c r="O54" i="6"/>
  <c r="T54" i="6"/>
  <c r="O101" i="6"/>
  <c r="T101" i="6"/>
  <c r="R63" i="6"/>
  <c r="M63" i="6"/>
  <c r="R145" i="6"/>
  <c r="M145" i="6"/>
  <c r="M149" i="6"/>
  <c r="R149" i="6"/>
  <c r="T99" i="6"/>
  <c r="O99" i="6"/>
  <c r="O50" i="6"/>
  <c r="T50" i="6"/>
  <c r="T51" i="6"/>
  <c r="O51" i="6"/>
  <c r="O25" i="6"/>
  <c r="T25" i="6"/>
  <c r="R71" i="6"/>
  <c r="M71" i="6"/>
  <c r="T44" i="6"/>
  <c r="O44" i="6"/>
  <c r="O47" i="6"/>
  <c r="T47" i="6"/>
  <c r="R115" i="6"/>
  <c r="M115" i="6"/>
  <c r="T55" i="6"/>
  <c r="O55" i="6"/>
  <c r="T26" i="6"/>
  <c r="O26" i="6"/>
  <c r="T64" i="6"/>
  <c r="O64" i="6"/>
  <c r="O65" i="6"/>
  <c r="T65" i="6"/>
  <c r="T94" i="6"/>
  <c r="O94" i="6"/>
  <c r="M114" i="6"/>
  <c r="R114" i="6"/>
  <c r="T58" i="6"/>
  <c r="O58" i="6"/>
  <c r="O104" i="6"/>
  <c r="T104" i="6"/>
  <c r="M123" i="6"/>
  <c r="R123" i="6"/>
  <c r="R69" i="6"/>
  <c r="M69" i="6"/>
  <c r="M120" i="6"/>
  <c r="R120" i="6"/>
  <c r="R143" i="6"/>
  <c r="M143" i="6"/>
  <c r="M112" i="6"/>
  <c r="R112" i="6"/>
  <c r="O57" i="6"/>
  <c r="T57" i="6"/>
  <c r="T33" i="6"/>
  <c r="O33" i="6"/>
  <c r="R59" i="6"/>
  <c r="M59" i="6"/>
  <c r="M153" i="6"/>
  <c r="R153" i="6"/>
  <c r="T27" i="6"/>
  <c r="O27" i="6"/>
  <c r="M144" i="6"/>
  <c r="R144" i="6"/>
  <c r="T32" i="6"/>
  <c r="O32" i="6"/>
  <c r="T68" i="6"/>
  <c r="O68" i="6"/>
  <c r="T93" i="6"/>
  <c r="O93" i="6"/>
  <c r="R118" i="6"/>
  <c r="M118" i="6"/>
  <c r="M66" i="6"/>
  <c r="R66" i="6"/>
  <c r="O42" i="6"/>
  <c r="T42" i="6"/>
  <c r="T31" i="6"/>
  <c r="O31" i="6"/>
  <c r="T28" i="6"/>
  <c r="O28" i="6"/>
  <c r="R117" i="6"/>
  <c r="M117" i="6"/>
  <c r="R155" i="6"/>
  <c r="M155" i="6"/>
  <c r="T61" i="6"/>
  <c r="O61" i="6"/>
  <c r="R122" i="6"/>
  <c r="M122" i="6"/>
  <c r="O67" i="6"/>
  <c r="T67" i="6"/>
  <c r="R156" i="6"/>
  <c r="M156" i="6"/>
  <c r="O62" i="6"/>
  <c r="T62" i="6"/>
  <c r="T98" i="6"/>
  <c r="O98" i="6"/>
  <c r="M154" i="6"/>
  <c r="R154" i="6"/>
  <c r="O36" i="6"/>
  <c r="T36" i="6"/>
  <c r="O71" i="6"/>
  <c r="T71" i="6"/>
  <c r="O100" i="6"/>
  <c r="T100" i="6"/>
  <c r="R124" i="6"/>
  <c r="M124" i="6"/>
  <c r="R70" i="6"/>
  <c r="M70" i="6"/>
  <c r="T49" i="6"/>
  <c r="O49" i="6"/>
  <c r="R121" i="6"/>
  <c r="M121" i="6"/>
  <c r="M146" i="6"/>
  <c r="R146" i="6"/>
  <c r="O35" i="6"/>
  <c r="T35" i="6"/>
  <c r="T70" i="6"/>
  <c r="O70" i="6"/>
  <c r="O106" i="6"/>
  <c r="T106" i="6"/>
  <c r="M108" i="6"/>
  <c r="R108" i="6"/>
  <c r="R57" i="6"/>
  <c r="M57" i="6"/>
  <c r="T53" i="6"/>
  <c r="O53" i="6"/>
  <c r="O41" i="6"/>
  <c r="T41" i="6"/>
  <c r="T66" i="6"/>
  <c r="O66" i="6"/>
  <c r="R64" i="6"/>
  <c r="M64" i="6"/>
  <c r="T72" i="6"/>
  <c r="O72" i="6"/>
  <c r="R60" i="6"/>
  <c r="M60" i="6"/>
  <c r="M148" i="6"/>
  <c r="R148" i="6"/>
  <c r="T34" i="6"/>
  <c r="O34" i="6"/>
  <c r="T102" i="6"/>
  <c r="O102" i="6"/>
  <c r="R110" i="6"/>
  <c r="M110" i="6"/>
  <c r="M62" i="6"/>
  <c r="R62" i="6"/>
  <c r="O40" i="6"/>
  <c r="T40" i="6"/>
  <c r="M58" i="6"/>
  <c r="R58" i="6"/>
  <c r="U22" i="6"/>
  <c r="U23" i="6"/>
  <c r="U24" i="6"/>
  <c r="U21" i="6"/>
  <c r="R56" i="6"/>
  <c r="M56" i="6"/>
  <c r="O91" i="6"/>
  <c r="T91" i="6"/>
  <c r="T29" i="6"/>
  <c r="O29" i="6"/>
  <c r="O107" i="6"/>
  <c r="T107" i="6"/>
  <c r="T95" i="6"/>
  <c r="O95" i="6"/>
  <c r="M61" i="6"/>
  <c r="R61" i="6"/>
  <c r="R109" i="6"/>
  <c r="M109" i="6"/>
  <c r="R160" i="6"/>
  <c r="M160" i="6"/>
  <c r="R67" i="6"/>
  <c r="M67" i="6"/>
  <c r="T43" i="6"/>
  <c r="O43" i="6"/>
  <c r="R151" i="6"/>
  <c r="M151" i="6"/>
  <c r="O37" i="6"/>
  <c r="T37" i="6"/>
  <c r="T105" i="6"/>
  <c r="O105" i="6"/>
  <c r="M113" i="6"/>
  <c r="R113" i="6"/>
  <c r="R72" i="6"/>
  <c r="M72" i="6"/>
  <c r="T45" i="6"/>
  <c r="O45" i="6"/>
  <c r="T56" i="6"/>
  <c r="O56" i="6"/>
  <c r="T46" i="6"/>
  <c r="O46" i="6"/>
  <c r="N30" i="6"/>
  <c r="T60" i="6"/>
  <c r="O60" i="6"/>
  <c r="T97" i="6"/>
  <c r="O97" i="6"/>
  <c r="M116" i="6"/>
  <c r="R116" i="6"/>
  <c r="O48" i="6"/>
  <c r="T48" i="6"/>
  <c r="R150" i="6"/>
  <c r="M150" i="6"/>
  <c r="T103" i="6"/>
  <c r="O103" i="6"/>
  <c r="R147" i="6"/>
  <c r="M147" i="6"/>
  <c r="T63" i="6"/>
  <c r="O63" i="6"/>
  <c r="T90" i="6"/>
  <c r="O90" i="6"/>
  <c r="M119" i="6"/>
  <c r="R119" i="6"/>
  <c r="R162" i="6"/>
  <c r="M162" i="6"/>
  <c r="AA21" i="6"/>
  <c r="AB21" i="6"/>
  <c r="O52" i="6"/>
  <c r="T52" i="6"/>
  <c r="AA26" i="6" l="1"/>
  <c r="AB29" i="6"/>
  <c r="L2" i="2"/>
  <c r="F4" i="4" s="1"/>
  <c r="F16" i="4"/>
  <c r="G16" i="4" s="1"/>
  <c r="F17" i="4"/>
  <c r="G17" i="4" s="1"/>
  <c r="F18" i="4"/>
  <c r="G18" i="4" s="1"/>
  <c r="F20" i="4"/>
  <c r="G20" i="4" s="1"/>
  <c r="L3" i="2"/>
  <c r="F7" i="5" s="1"/>
  <c r="G7" i="5" s="1"/>
  <c r="K20" i="2"/>
  <c r="F16" i="5"/>
  <c r="G16" i="5" s="1"/>
  <c r="F12" i="4"/>
  <c r="G12" i="4" s="1"/>
  <c r="F8" i="4"/>
  <c r="G8" i="4" s="1"/>
  <c r="F14" i="4"/>
  <c r="G14" i="4" s="1"/>
  <c r="F10" i="5"/>
  <c r="G10" i="5" s="1"/>
  <c r="F15" i="4"/>
  <c r="G15" i="4" s="1"/>
  <c r="F13" i="4"/>
  <c r="G13" i="4" s="1"/>
  <c r="F10" i="4"/>
  <c r="G10" i="4" s="1"/>
  <c r="F13" i="5"/>
  <c r="G13" i="5" s="1"/>
  <c r="K19" i="2"/>
  <c r="F19" i="4"/>
  <c r="G19" i="4" s="1"/>
  <c r="F11" i="4"/>
  <c r="G11" i="4" s="1"/>
  <c r="F9" i="4"/>
  <c r="G9" i="4" s="1"/>
  <c r="L16" i="2"/>
  <c r="L18" i="2"/>
  <c r="K15" i="2"/>
  <c r="L17" i="2"/>
  <c r="AA28" i="6"/>
  <c r="AB28" i="6"/>
  <c r="AA22" i="6"/>
  <c r="J22" i="4" s="1"/>
  <c r="K22" i="4" s="1"/>
  <c r="AB22" i="6"/>
  <c r="N45" i="6"/>
  <c r="AA23" i="6"/>
  <c r="F23" i="4" s="1"/>
  <c r="G23" i="4" s="1"/>
  <c r="N36" i="6"/>
  <c r="U31" i="6"/>
  <c r="S33" i="6"/>
  <c r="N43" i="6"/>
  <c r="N38" i="6"/>
  <c r="N57" i="6"/>
  <c r="S44" i="6"/>
  <c r="AA44" i="6" s="1"/>
  <c r="S42" i="6"/>
  <c r="AA43" i="6" s="1"/>
  <c r="S49" i="6"/>
  <c r="AA27" i="6"/>
  <c r="J27" i="4" s="1"/>
  <c r="K27" i="4" s="1"/>
  <c r="N50" i="6"/>
  <c r="U38" i="6"/>
  <c r="N41" i="6"/>
  <c r="AB24" i="6"/>
  <c r="U42" i="6"/>
  <c r="AB26" i="6"/>
  <c r="H26" i="4" s="1"/>
  <c r="I26" i="4" s="1"/>
  <c r="AB27" i="6"/>
  <c r="N32" i="6"/>
  <c r="S48" i="6"/>
  <c r="N51" i="6"/>
  <c r="N55" i="6"/>
  <c r="N53" i="6"/>
  <c r="AA30" i="6"/>
  <c r="F30" i="4" s="1"/>
  <c r="G30" i="4" s="1"/>
  <c r="N56" i="6"/>
  <c r="S35" i="6"/>
  <c r="U40" i="6"/>
  <c r="AA25" i="6"/>
  <c r="F25" i="4" s="1"/>
  <c r="G25" i="4" s="1"/>
  <c r="S51" i="6"/>
  <c r="S41" i="6"/>
  <c r="N48" i="6"/>
  <c r="AA24" i="6"/>
  <c r="F24" i="4" s="1"/>
  <c r="G24" i="4" s="1"/>
  <c r="U78" i="6"/>
  <c r="S53" i="6"/>
  <c r="S31" i="6"/>
  <c r="U61" i="6"/>
  <c r="N52" i="6"/>
  <c r="S43" i="6"/>
  <c r="U128" i="6"/>
  <c r="S52" i="6"/>
  <c r="S36" i="6"/>
  <c r="S50" i="6"/>
  <c r="U41" i="6"/>
  <c r="N42" i="6"/>
  <c r="S32" i="6"/>
  <c r="S38" i="6"/>
  <c r="S55" i="6"/>
  <c r="U112" i="6"/>
  <c r="U139" i="6"/>
  <c r="N46" i="6"/>
  <c r="N37" i="6"/>
  <c r="N39" i="6"/>
  <c r="U25" i="6"/>
  <c r="N44" i="6"/>
  <c r="N54" i="6"/>
  <c r="U30" i="6"/>
  <c r="AA29" i="6"/>
  <c r="F29" i="4" s="1"/>
  <c r="G29" i="4" s="1"/>
  <c r="S34" i="6"/>
  <c r="S39" i="6"/>
  <c r="S47" i="6"/>
  <c r="N33" i="6"/>
  <c r="N49" i="6"/>
  <c r="S37" i="6"/>
  <c r="S63" i="6"/>
  <c r="S45" i="6"/>
  <c r="U36" i="6"/>
  <c r="S46" i="6"/>
  <c r="N47" i="6"/>
  <c r="N58" i="6"/>
  <c r="AC58" i="6" s="1"/>
  <c r="U26" i="6"/>
  <c r="S40" i="6"/>
  <c r="S54" i="6"/>
  <c r="N75" i="6"/>
  <c r="N35" i="6"/>
  <c r="N34" i="6"/>
  <c r="N40" i="6"/>
  <c r="U69" i="6"/>
  <c r="U74" i="6"/>
  <c r="U89" i="6"/>
  <c r="U53" i="6"/>
  <c r="U79" i="6"/>
  <c r="U84" i="6"/>
  <c r="S138" i="6"/>
  <c r="S85" i="6"/>
  <c r="S113" i="6"/>
  <c r="S154" i="6"/>
  <c r="S132" i="6"/>
  <c r="S143" i="6"/>
  <c r="S141" i="6"/>
  <c r="N138" i="6"/>
  <c r="N108" i="6"/>
  <c r="N107" i="6"/>
  <c r="N92" i="6"/>
  <c r="N69" i="6"/>
  <c r="N89" i="6"/>
  <c r="N102" i="6"/>
  <c r="N87" i="6"/>
  <c r="N103" i="6"/>
  <c r="N101" i="6"/>
  <c r="N77" i="6"/>
  <c r="N124" i="6"/>
  <c r="N95" i="6"/>
  <c r="N62" i="6"/>
  <c r="N122" i="6"/>
  <c r="N100" i="6"/>
  <c r="N137" i="6"/>
  <c r="N128" i="6"/>
  <c r="N111" i="6"/>
  <c r="N65" i="6"/>
  <c r="N90" i="6"/>
  <c r="N145" i="6"/>
  <c r="N83" i="6"/>
  <c r="N115" i="6"/>
  <c r="U115" i="6"/>
  <c r="S94" i="6"/>
  <c r="S161" i="6"/>
  <c r="U151" i="6"/>
  <c r="U152" i="6"/>
  <c r="U143" i="6"/>
  <c r="U138" i="6"/>
  <c r="H21" i="4"/>
  <c r="F21" i="4"/>
  <c r="G21" i="4" s="1"/>
  <c r="J21" i="4"/>
  <c r="S115" i="6"/>
  <c r="N142" i="6"/>
  <c r="N127" i="6"/>
  <c r="N79" i="6"/>
  <c r="S78" i="6"/>
  <c r="U51" i="6"/>
  <c r="U45" i="6"/>
  <c r="U72" i="6"/>
  <c r="U76" i="6"/>
  <c r="S153" i="6"/>
  <c r="S99" i="6"/>
  <c r="S156" i="6"/>
  <c r="U110" i="6"/>
  <c r="N96" i="6"/>
  <c r="N140" i="6"/>
  <c r="U116" i="6"/>
  <c r="S130" i="6"/>
  <c r="N106" i="6"/>
  <c r="N135" i="6"/>
  <c r="S160" i="6"/>
  <c r="U29" i="6"/>
  <c r="W30" i="6" s="1"/>
  <c r="U120" i="6"/>
  <c r="U73" i="6"/>
  <c r="U121" i="6"/>
  <c r="U55" i="6"/>
  <c r="S152" i="6"/>
  <c r="P142" i="6"/>
  <c r="P150" i="6"/>
  <c r="P133" i="6"/>
  <c r="P128" i="6"/>
  <c r="P123" i="6"/>
  <c r="P118" i="6"/>
  <c r="P113" i="6"/>
  <c r="P108" i="6"/>
  <c r="P103" i="6"/>
  <c r="P98" i="6"/>
  <c r="P93" i="6"/>
  <c r="P88" i="6"/>
  <c r="P83" i="6"/>
  <c r="P78" i="6"/>
  <c r="P73" i="6"/>
  <c r="P68" i="6"/>
  <c r="P63" i="6"/>
  <c r="P58" i="6"/>
  <c r="P53" i="6"/>
  <c r="P42" i="6"/>
  <c r="P158" i="6"/>
  <c r="P125" i="6"/>
  <c r="P100" i="6"/>
  <c r="P75" i="6"/>
  <c r="P50" i="6"/>
  <c r="P147" i="6"/>
  <c r="P137" i="6"/>
  <c r="P121" i="6"/>
  <c r="P96" i="6"/>
  <c r="P71" i="6"/>
  <c r="P40" i="6"/>
  <c r="P29" i="6"/>
  <c r="P154" i="6"/>
  <c r="P130" i="6"/>
  <c r="P140" i="6"/>
  <c r="P111" i="6"/>
  <c r="P101" i="6"/>
  <c r="P36" i="6"/>
  <c r="P156" i="6"/>
  <c r="P152" i="6"/>
  <c r="P85" i="6"/>
  <c r="P62" i="6"/>
  <c r="P59" i="6"/>
  <c r="P52" i="6"/>
  <c r="P48" i="6"/>
  <c r="P25" i="6"/>
  <c r="P138" i="6"/>
  <c r="P37" i="6"/>
  <c r="P162" i="6"/>
  <c r="P105" i="6"/>
  <c r="P82" i="6"/>
  <c r="P72" i="6"/>
  <c r="P43" i="6"/>
  <c r="P31" i="6"/>
  <c r="P127" i="6"/>
  <c r="P115" i="6"/>
  <c r="P89" i="6"/>
  <c r="P79" i="6"/>
  <c r="P49" i="6"/>
  <c r="P26" i="6"/>
  <c r="P66" i="6"/>
  <c r="P38" i="6"/>
  <c r="P161" i="6"/>
  <c r="P129" i="6"/>
  <c r="P80" i="6"/>
  <c r="P51" i="6"/>
  <c r="P135" i="6"/>
  <c r="P57" i="6"/>
  <c r="P107" i="6"/>
  <c r="P76" i="6"/>
  <c r="P55" i="6"/>
  <c r="P35" i="6"/>
  <c r="P30" i="6"/>
  <c r="P155" i="6"/>
  <c r="P99" i="6"/>
  <c r="P74" i="6"/>
  <c r="P97" i="6"/>
  <c r="P95" i="6"/>
  <c r="P46" i="6"/>
  <c r="P33" i="6"/>
  <c r="P144" i="6"/>
  <c r="P122" i="6"/>
  <c r="P112" i="6"/>
  <c r="P70" i="6"/>
  <c r="P64" i="6"/>
  <c r="P41" i="6"/>
  <c r="P28" i="6"/>
  <c r="P159" i="6"/>
  <c r="P117" i="6"/>
  <c r="P114" i="6"/>
  <c r="P106" i="6"/>
  <c r="P47" i="6"/>
  <c r="P61" i="6"/>
  <c r="P132" i="6"/>
  <c r="P86" i="6"/>
  <c r="P151" i="6"/>
  <c r="P91" i="6"/>
  <c r="P44" i="6"/>
  <c r="P149" i="6"/>
  <c r="P90" i="6"/>
  <c r="P92" i="6"/>
  <c r="P143" i="6"/>
  <c r="P131" i="6"/>
  <c r="P157" i="6"/>
  <c r="P139" i="6"/>
  <c r="P110" i="6"/>
  <c r="P153" i="6"/>
  <c r="P77" i="6"/>
  <c r="P148" i="6"/>
  <c r="P119" i="6"/>
  <c r="P56" i="6"/>
  <c r="P134" i="6"/>
  <c r="P136" i="6"/>
  <c r="P94" i="6"/>
  <c r="P65" i="6"/>
  <c r="P54" i="6"/>
  <c r="P116" i="6"/>
  <c r="P39" i="6"/>
  <c r="P32" i="6"/>
  <c r="P102" i="6"/>
  <c r="P146" i="6"/>
  <c r="P124" i="6"/>
  <c r="P87" i="6"/>
  <c r="P67" i="6"/>
  <c r="P27" i="6"/>
  <c r="P34" i="6"/>
  <c r="P160" i="6"/>
  <c r="P145" i="6"/>
  <c r="P84" i="6"/>
  <c r="P69" i="6"/>
  <c r="P141" i="6"/>
  <c r="P126" i="6"/>
  <c r="P120" i="6"/>
  <c r="P104" i="6"/>
  <c r="P60" i="6"/>
  <c r="P45" i="6"/>
  <c r="P81" i="6"/>
  <c r="P109" i="6"/>
  <c r="N76" i="6"/>
  <c r="N72" i="6"/>
  <c r="N78" i="6"/>
  <c r="U34" i="6"/>
  <c r="U37" i="6"/>
  <c r="U28" i="6"/>
  <c r="U127" i="6"/>
  <c r="U119" i="6"/>
  <c r="S149" i="6"/>
  <c r="S145" i="6"/>
  <c r="N88" i="6"/>
  <c r="S66" i="6"/>
  <c r="S158" i="6"/>
  <c r="U111" i="6"/>
  <c r="U133" i="6"/>
  <c r="U105" i="6"/>
  <c r="U124" i="6"/>
  <c r="S74" i="6"/>
  <c r="S120" i="6"/>
  <c r="N70" i="6"/>
  <c r="N110" i="6"/>
  <c r="N80" i="6"/>
  <c r="N114" i="6"/>
  <c r="U159" i="6"/>
  <c r="U144" i="6"/>
  <c r="U141" i="6"/>
  <c r="U160" i="6"/>
  <c r="U130" i="6"/>
  <c r="S86" i="6"/>
  <c r="S72" i="6"/>
  <c r="S82" i="6"/>
  <c r="N113" i="6"/>
  <c r="N118" i="6"/>
  <c r="N132" i="6"/>
  <c r="S123" i="6"/>
  <c r="S69" i="6"/>
  <c r="S125" i="6"/>
  <c r="S59" i="6"/>
  <c r="S95" i="6"/>
  <c r="S60" i="6"/>
  <c r="S71" i="6"/>
  <c r="S126" i="6"/>
  <c r="U150" i="6"/>
  <c r="U65" i="6"/>
  <c r="U68" i="6"/>
  <c r="U147" i="6"/>
  <c r="U49" i="6"/>
  <c r="U140" i="6"/>
  <c r="U134" i="6"/>
  <c r="S159" i="6"/>
  <c r="S147" i="6"/>
  <c r="S155" i="6"/>
  <c r="S118" i="6"/>
  <c r="S96" i="6"/>
  <c r="S88" i="6"/>
  <c r="S110" i="6"/>
  <c r="U63" i="6"/>
  <c r="S109" i="6"/>
  <c r="U66" i="6"/>
  <c r="N91" i="6"/>
  <c r="N133" i="6"/>
  <c r="U67" i="6"/>
  <c r="N105" i="6"/>
  <c r="U96" i="6"/>
  <c r="U129" i="6"/>
  <c r="N116" i="6"/>
  <c r="N123" i="6"/>
  <c r="N126" i="6"/>
  <c r="N119" i="6"/>
  <c r="N68" i="6"/>
  <c r="N131" i="6"/>
  <c r="N121" i="6"/>
  <c r="N144" i="6"/>
  <c r="S137" i="6"/>
  <c r="U100" i="6"/>
  <c r="U161" i="6"/>
  <c r="U44" i="6"/>
  <c r="U87" i="6"/>
  <c r="U149" i="6"/>
  <c r="U43" i="6"/>
  <c r="U145" i="6"/>
  <c r="U155" i="6"/>
  <c r="S97" i="6"/>
  <c r="S61" i="6"/>
  <c r="S128" i="6"/>
  <c r="S83" i="6"/>
  <c r="S142" i="6"/>
  <c r="U157" i="6"/>
  <c r="S76" i="6"/>
  <c r="U156" i="6"/>
  <c r="S70" i="6"/>
  <c r="U109" i="6"/>
  <c r="U142" i="6"/>
  <c r="S108" i="6"/>
  <c r="S91" i="6"/>
  <c r="U92" i="6"/>
  <c r="U75" i="6"/>
  <c r="S121" i="6"/>
  <c r="S79" i="6"/>
  <c r="S81" i="6"/>
  <c r="S150" i="6"/>
  <c r="N63" i="6"/>
  <c r="U80" i="6"/>
  <c r="S135" i="6"/>
  <c r="U70" i="6"/>
  <c r="S65" i="6"/>
  <c r="S80" i="6"/>
  <c r="N120" i="6"/>
  <c r="N97" i="6"/>
  <c r="U153" i="6"/>
  <c r="S57" i="6"/>
  <c r="S56" i="6"/>
  <c r="N134" i="6"/>
  <c r="N94" i="6"/>
  <c r="N81" i="6"/>
  <c r="N61" i="6"/>
  <c r="U35" i="6"/>
  <c r="U108" i="6"/>
  <c r="U81" i="6"/>
  <c r="U93" i="6"/>
  <c r="U27" i="6"/>
  <c r="U95" i="6"/>
  <c r="U46" i="6"/>
  <c r="S75" i="6"/>
  <c r="S62" i="6"/>
  <c r="U125" i="6"/>
  <c r="S119" i="6"/>
  <c r="S151" i="6"/>
  <c r="N136" i="6"/>
  <c r="S117" i="6"/>
  <c r="U57" i="6"/>
  <c r="S114" i="6"/>
  <c r="U113" i="6"/>
  <c r="U114" i="6"/>
  <c r="U83" i="6"/>
  <c r="S87" i="6"/>
  <c r="N82" i="6"/>
  <c r="U106" i="6"/>
  <c r="S84" i="6"/>
  <c r="S90" i="6"/>
  <c r="N73" i="6"/>
  <c r="N130" i="6"/>
  <c r="S104" i="6"/>
  <c r="U71" i="6"/>
  <c r="U90" i="6"/>
  <c r="U58" i="6"/>
  <c r="U33" i="6"/>
  <c r="U56" i="6"/>
  <c r="U154" i="6"/>
  <c r="U162" i="6"/>
  <c r="S58" i="6"/>
  <c r="S107" i="6"/>
  <c r="N60" i="6"/>
  <c r="N143" i="6"/>
  <c r="N99" i="6"/>
  <c r="N84" i="6"/>
  <c r="W22" i="6"/>
  <c r="X21" i="6"/>
  <c r="W21" i="6"/>
  <c r="U146" i="6"/>
  <c r="U132" i="6"/>
  <c r="U97" i="6"/>
  <c r="U50" i="6"/>
  <c r="U118" i="6"/>
  <c r="U54" i="6"/>
  <c r="S127" i="6"/>
  <c r="S77" i="6"/>
  <c r="S103" i="6"/>
  <c r="S102" i="6"/>
  <c r="U137" i="6"/>
  <c r="S133" i="6"/>
  <c r="S139" i="6"/>
  <c r="U103" i="6"/>
  <c r="U99" i="6"/>
  <c r="U39" i="6"/>
  <c r="S146" i="6"/>
  <c r="S129" i="6"/>
  <c r="U82" i="6"/>
  <c r="S112" i="6"/>
  <c r="N104" i="6"/>
  <c r="U117" i="6"/>
  <c r="U32" i="6"/>
  <c r="S92" i="6"/>
  <c r="S124" i="6"/>
  <c r="S116" i="6"/>
  <c r="F26" i="4"/>
  <c r="G26" i="4" s="1"/>
  <c r="J26" i="4"/>
  <c r="K26" i="4" s="1"/>
  <c r="U88" i="6"/>
  <c r="AC31" i="6"/>
  <c r="AC30" i="6"/>
  <c r="AB30" i="6"/>
  <c r="S73" i="6"/>
  <c r="S101" i="6"/>
  <c r="S67" i="6"/>
  <c r="U123" i="6"/>
  <c r="U94" i="6"/>
  <c r="S89" i="6"/>
  <c r="S111" i="6"/>
  <c r="N112" i="6"/>
  <c r="U77" i="6"/>
  <c r="U101" i="6"/>
  <c r="S136" i="6"/>
  <c r="S106" i="6"/>
  <c r="S134" i="6"/>
  <c r="N71" i="6"/>
  <c r="S122" i="6"/>
  <c r="U126" i="6"/>
  <c r="S144" i="6"/>
  <c r="N86" i="6"/>
  <c r="N66" i="6"/>
  <c r="N59" i="6"/>
  <c r="U47" i="6"/>
  <c r="W24" i="6"/>
  <c r="X23" i="6"/>
  <c r="U136" i="6"/>
  <c r="U59" i="6"/>
  <c r="S93" i="6"/>
  <c r="F22" i="4"/>
  <c r="G22" i="4" s="1"/>
  <c r="N141" i="6"/>
  <c r="N117" i="6"/>
  <c r="N129" i="6"/>
  <c r="S98" i="6"/>
  <c r="W23" i="6"/>
  <c r="X22" i="6"/>
  <c r="U98" i="6"/>
  <c r="S64" i="6"/>
  <c r="S157" i="6"/>
  <c r="U148" i="6"/>
  <c r="N67" i="6"/>
  <c r="U107" i="6"/>
  <c r="U104" i="6"/>
  <c r="S105" i="6"/>
  <c r="S140" i="6"/>
  <c r="N139" i="6"/>
  <c r="N109" i="6"/>
  <c r="U60" i="6"/>
  <c r="S100" i="6"/>
  <c r="N64" i="6"/>
  <c r="N74" i="6"/>
  <c r="N85" i="6"/>
  <c r="U131" i="6"/>
  <c r="U48" i="6"/>
  <c r="U62" i="6"/>
  <c r="U91" i="6"/>
  <c r="U86" i="6"/>
  <c r="U158" i="6"/>
  <c r="U64" i="6"/>
  <c r="S148" i="6"/>
  <c r="S131" i="6"/>
  <c r="F28" i="4"/>
  <c r="G28" i="4" s="1"/>
  <c r="H28" i="4"/>
  <c r="I28" i="4" s="1"/>
  <c r="J28" i="4"/>
  <c r="K28" i="4" s="1"/>
  <c r="N98" i="6"/>
  <c r="N93" i="6"/>
  <c r="N125" i="6"/>
  <c r="U52" i="6"/>
  <c r="X24" i="6"/>
  <c r="U85" i="6"/>
  <c r="U122" i="6"/>
  <c r="U102" i="6"/>
  <c r="U135" i="6"/>
  <c r="S162" i="6"/>
  <c r="S68" i="6"/>
  <c r="AA57" i="6" l="1"/>
  <c r="W27" i="6"/>
  <c r="AC46" i="6"/>
  <c r="AA49" i="6"/>
  <c r="W32" i="6"/>
  <c r="F32" i="5" s="1"/>
  <c r="G32" i="5" s="1"/>
  <c r="AA51" i="6"/>
  <c r="J51" i="4" s="1"/>
  <c r="K51" i="4" s="1"/>
  <c r="H22" i="4"/>
  <c r="I22" i="4" s="1"/>
  <c r="J23" i="4"/>
  <c r="K23" i="4" s="1"/>
  <c r="AA126" i="6"/>
  <c r="J126" i="4" s="1"/>
  <c r="K126" i="4" s="1"/>
  <c r="AA71" i="6"/>
  <c r="J71" i="4" s="1"/>
  <c r="K71" i="4" s="1"/>
  <c r="AA33" i="6"/>
  <c r="F33" i="4" s="1"/>
  <c r="G33" i="4" s="1"/>
  <c r="AA86" i="6"/>
  <c r="F86" i="4" s="1"/>
  <c r="G86" i="4" s="1"/>
  <c r="H23" i="4"/>
  <c r="I23" i="4" s="1"/>
  <c r="AA132" i="6"/>
  <c r="J132" i="4" s="1"/>
  <c r="K132" i="4" s="1"/>
  <c r="AA41" i="6"/>
  <c r="J41" i="4" s="1"/>
  <c r="K41" i="4" s="1"/>
  <c r="F5" i="4"/>
  <c r="G5" i="4" s="1"/>
  <c r="F6" i="4"/>
  <c r="G6" i="4" s="1"/>
  <c r="F7" i="4"/>
  <c r="G7" i="4" s="1"/>
  <c r="F6" i="5"/>
  <c r="G6" i="5" s="1"/>
  <c r="F5" i="5"/>
  <c r="G5" i="5" s="1"/>
  <c r="F4" i="5"/>
  <c r="G4" i="5" s="1"/>
  <c r="R3" i="2"/>
  <c r="Q2" i="2"/>
  <c r="D7" i="4" s="1"/>
  <c r="E7" i="4" s="1"/>
  <c r="R2" i="2"/>
  <c r="Q3" i="2"/>
  <c r="D12" i="5" s="1"/>
  <c r="E12" i="5" s="1"/>
  <c r="AA34" i="6"/>
  <c r="J34" i="4" s="1"/>
  <c r="K34" i="4" s="1"/>
  <c r="AA55" i="6"/>
  <c r="F55" i="4" s="1"/>
  <c r="G55" i="4" s="1"/>
  <c r="W28" i="6"/>
  <c r="J28" i="5" s="1"/>
  <c r="K28" i="5" s="1"/>
  <c r="H27" i="4"/>
  <c r="I27" i="4" s="1"/>
  <c r="J24" i="4"/>
  <c r="K24" i="4" s="1"/>
  <c r="AC48" i="6"/>
  <c r="AC45" i="6"/>
  <c r="AA53" i="6"/>
  <c r="F53" i="4" s="1"/>
  <c r="G53" i="4" s="1"/>
  <c r="AB41" i="6"/>
  <c r="H25" i="4"/>
  <c r="I25" i="4" s="1"/>
  <c r="J25" i="4"/>
  <c r="K25" i="4" s="1"/>
  <c r="AA76" i="6"/>
  <c r="F76" i="4" s="1"/>
  <c r="G76" i="4" s="1"/>
  <c r="AA46" i="6"/>
  <c r="J46" i="4" s="1"/>
  <c r="K46" i="4" s="1"/>
  <c r="AC57" i="6"/>
  <c r="AC50" i="6"/>
  <c r="AA50" i="6"/>
  <c r="F50" i="4" s="1"/>
  <c r="G50" i="4" s="1"/>
  <c r="AC56" i="6"/>
  <c r="AB33" i="6"/>
  <c r="AA36" i="6"/>
  <c r="J36" i="4" s="1"/>
  <c r="K36" i="4" s="1"/>
  <c r="H24" i="4"/>
  <c r="I24" i="4" s="1"/>
  <c r="AA120" i="6"/>
  <c r="F120" i="4" s="1"/>
  <c r="G120" i="4" s="1"/>
  <c r="AC41" i="6"/>
  <c r="AA134" i="6"/>
  <c r="F134" i="4" s="1"/>
  <c r="G134" i="4" s="1"/>
  <c r="AB43" i="6"/>
  <c r="H43" i="4" s="1"/>
  <c r="I43" i="4" s="1"/>
  <c r="W40" i="6"/>
  <c r="J40" i="5" s="1"/>
  <c r="K40" i="5" s="1"/>
  <c r="W31" i="6"/>
  <c r="J31" i="5" s="1"/>
  <c r="K31" i="5" s="1"/>
  <c r="AC59" i="6"/>
  <c r="AA117" i="6"/>
  <c r="F117" i="4" s="1"/>
  <c r="G117" i="4" s="1"/>
  <c r="AA94" i="6"/>
  <c r="F94" i="4" s="1"/>
  <c r="G94" i="4" s="1"/>
  <c r="AC43" i="6"/>
  <c r="AB50" i="6"/>
  <c r="AC49" i="6"/>
  <c r="AA42" i="6"/>
  <c r="W47" i="6"/>
  <c r="F47" i="5" s="1"/>
  <c r="G47" i="5" s="1"/>
  <c r="AA67" i="6"/>
  <c r="F67" i="4" s="1"/>
  <c r="G67" i="4" s="1"/>
  <c r="W42" i="6"/>
  <c r="J42" i="5" s="1"/>
  <c r="K42" i="5" s="1"/>
  <c r="AC53" i="6"/>
  <c r="AA83" i="6"/>
  <c r="F83" i="4" s="1"/>
  <c r="G83" i="4" s="1"/>
  <c r="AA98" i="6"/>
  <c r="J98" i="4" s="1"/>
  <c r="K98" i="4" s="1"/>
  <c r="AB51" i="6"/>
  <c r="AB52" i="6"/>
  <c r="AB48" i="6"/>
  <c r="F27" i="4"/>
  <c r="G27" i="4" s="1"/>
  <c r="AC47" i="6"/>
  <c r="W38" i="6"/>
  <c r="AA40" i="6"/>
  <c r="F40" i="4" s="1"/>
  <c r="G40" i="4" s="1"/>
  <c r="AC33" i="6"/>
  <c r="W44" i="6"/>
  <c r="W48" i="6"/>
  <c r="F48" i="5" s="1"/>
  <c r="G48" i="5" s="1"/>
  <c r="J30" i="4"/>
  <c r="K30" i="4" s="1"/>
  <c r="AA102" i="6"/>
  <c r="J102" i="4" s="1"/>
  <c r="K102" i="4" s="1"/>
  <c r="AC55" i="6"/>
  <c r="AA32" i="6"/>
  <c r="AC35" i="6"/>
  <c r="AB42" i="6"/>
  <c r="AA48" i="6"/>
  <c r="AC42" i="6"/>
  <c r="AC34" i="6"/>
  <c r="AC51" i="6"/>
  <c r="AC32" i="6"/>
  <c r="AB31" i="6"/>
  <c r="AA130" i="6"/>
  <c r="F130" i="4" s="1"/>
  <c r="G130" i="4" s="1"/>
  <c r="AA82" i="6"/>
  <c r="J82" i="4" s="1"/>
  <c r="K82" i="4" s="1"/>
  <c r="W26" i="6"/>
  <c r="F26" i="5" s="1"/>
  <c r="G26" i="5" s="1"/>
  <c r="AA63" i="6"/>
  <c r="J63" i="4" s="1"/>
  <c r="K63" i="4" s="1"/>
  <c r="AB49" i="6"/>
  <c r="H49" i="4" s="1"/>
  <c r="I49" i="4" s="1"/>
  <c r="AA85" i="6"/>
  <c r="F85" i="4" s="1"/>
  <c r="G85" i="4" s="1"/>
  <c r="AA60" i="6"/>
  <c r="F60" i="4" s="1"/>
  <c r="G60" i="4" s="1"/>
  <c r="AC52" i="6"/>
  <c r="H30" i="4"/>
  <c r="I30" i="4" s="1"/>
  <c r="AB37" i="6"/>
  <c r="AA113" i="6"/>
  <c r="F113" i="4" s="1"/>
  <c r="G113" i="4" s="1"/>
  <c r="H29" i="4"/>
  <c r="I29" i="4" s="1"/>
  <c r="AB55" i="6"/>
  <c r="AB53" i="6"/>
  <c r="AB46" i="6"/>
  <c r="AB40" i="6"/>
  <c r="AA109" i="6"/>
  <c r="J109" i="4" s="1"/>
  <c r="K109" i="4" s="1"/>
  <c r="AA89" i="6"/>
  <c r="J89" i="4" s="1"/>
  <c r="K89" i="4" s="1"/>
  <c r="AA80" i="6"/>
  <c r="J80" i="4" s="1"/>
  <c r="K80" i="4" s="1"/>
  <c r="AB58" i="6"/>
  <c r="W37" i="6"/>
  <c r="AA39" i="6"/>
  <c r="AA45" i="6"/>
  <c r="AC36" i="6"/>
  <c r="AA64" i="6"/>
  <c r="J64" i="4" s="1"/>
  <c r="K64" i="4" s="1"/>
  <c r="AB32" i="6"/>
  <c r="AA92" i="6"/>
  <c r="F92" i="4" s="1"/>
  <c r="G92" i="4" s="1"/>
  <c r="AA122" i="6"/>
  <c r="J122" i="4" s="1"/>
  <c r="K122" i="4" s="1"/>
  <c r="J29" i="4"/>
  <c r="K29" i="4" s="1"/>
  <c r="AB35" i="6"/>
  <c r="AA108" i="6"/>
  <c r="W45" i="6"/>
  <c r="F45" i="5" s="1"/>
  <c r="G45" i="5" s="1"/>
  <c r="AA38" i="6"/>
  <c r="AA107" i="6"/>
  <c r="AB57" i="6"/>
  <c r="H57" i="4" s="1"/>
  <c r="I57" i="4" s="1"/>
  <c r="W25" i="6"/>
  <c r="F25" i="5" s="1"/>
  <c r="G25" i="5" s="1"/>
  <c r="AB38" i="6"/>
  <c r="AA35" i="6"/>
  <c r="F35" i="4" s="1"/>
  <c r="G35" i="4" s="1"/>
  <c r="AC54" i="6"/>
  <c r="AA37" i="6"/>
  <c r="AA52" i="6"/>
  <c r="AC40" i="6"/>
  <c r="AC39" i="6"/>
  <c r="AC37" i="6"/>
  <c r="AA112" i="6"/>
  <c r="J112" i="4" s="1"/>
  <c r="K112" i="4" s="1"/>
  <c r="AA54" i="6"/>
  <c r="J54" i="4" s="1"/>
  <c r="K54" i="4" s="1"/>
  <c r="AA101" i="6"/>
  <c r="F101" i="4" s="1"/>
  <c r="G101" i="4" s="1"/>
  <c r="AA77" i="6"/>
  <c r="J77" i="4" s="1"/>
  <c r="K77" i="4" s="1"/>
  <c r="W41" i="6"/>
  <c r="AA90" i="6"/>
  <c r="F90" i="4" s="1"/>
  <c r="G90" i="4" s="1"/>
  <c r="AC38" i="6"/>
  <c r="AB36" i="6"/>
  <c r="AC44" i="6"/>
  <c r="AA111" i="6"/>
  <c r="J111" i="4" s="1"/>
  <c r="K111" i="4" s="1"/>
  <c r="W35" i="6"/>
  <c r="AA95" i="6"/>
  <c r="J95" i="4" s="1"/>
  <c r="K95" i="4" s="1"/>
  <c r="AA47" i="6"/>
  <c r="W43" i="6"/>
  <c r="J43" i="5" s="1"/>
  <c r="K43" i="5" s="1"/>
  <c r="AB44" i="6"/>
  <c r="H44" i="4" s="1"/>
  <c r="I44" i="4" s="1"/>
  <c r="W36" i="6"/>
  <c r="F36" i="5" s="1"/>
  <c r="G36" i="5" s="1"/>
  <c r="AA129" i="6"/>
  <c r="J129" i="4" s="1"/>
  <c r="K129" i="4" s="1"/>
  <c r="AA70" i="6"/>
  <c r="J70" i="4" s="1"/>
  <c r="K70" i="4" s="1"/>
  <c r="AB47" i="6"/>
  <c r="AA103" i="6"/>
  <c r="J103" i="4" s="1"/>
  <c r="K103" i="4" s="1"/>
  <c r="AB54" i="6"/>
  <c r="AA62" i="6"/>
  <c r="F62" i="4" s="1"/>
  <c r="G62" i="4" s="1"/>
  <c r="AA124" i="6"/>
  <c r="J124" i="4" s="1"/>
  <c r="K124" i="4" s="1"/>
  <c r="AB39" i="6"/>
  <c r="AA115" i="6"/>
  <c r="J115" i="4" s="1"/>
  <c r="K115" i="4" s="1"/>
  <c r="AB34" i="6"/>
  <c r="AB45" i="6"/>
  <c r="AA75" i="6"/>
  <c r="F75" i="4" s="1"/>
  <c r="G75" i="4" s="1"/>
  <c r="X49" i="6"/>
  <c r="AA31" i="6"/>
  <c r="J31" i="4" s="1"/>
  <c r="K31" i="4" s="1"/>
  <c r="AC65" i="6"/>
  <c r="AB64" i="6"/>
  <c r="AA100" i="6"/>
  <c r="J24" i="5"/>
  <c r="K24" i="5" s="1"/>
  <c r="F24" i="5"/>
  <c r="G24" i="5" s="1"/>
  <c r="H24" i="5"/>
  <c r="I24" i="5" s="1"/>
  <c r="W46" i="6"/>
  <c r="AC131" i="6"/>
  <c r="AB130" i="6"/>
  <c r="AC89" i="6"/>
  <c r="AB88" i="6"/>
  <c r="Y36" i="6"/>
  <c r="X35" i="6"/>
  <c r="AC63" i="6"/>
  <c r="AB62" i="6"/>
  <c r="AC60" i="6"/>
  <c r="AB59" i="6"/>
  <c r="AA66" i="6"/>
  <c r="AA73" i="6"/>
  <c r="Y41" i="6"/>
  <c r="X40" i="6"/>
  <c r="AB135" i="6"/>
  <c r="AA56" i="6"/>
  <c r="AC96" i="6"/>
  <c r="AB95" i="6"/>
  <c r="AB93" i="6"/>
  <c r="AC94" i="6"/>
  <c r="AC97" i="6"/>
  <c r="AB96" i="6"/>
  <c r="F57" i="4"/>
  <c r="G57" i="4" s="1"/>
  <c r="J57" i="4"/>
  <c r="K57" i="4" s="1"/>
  <c r="X36" i="6"/>
  <c r="Y37" i="6"/>
  <c r="W33" i="6"/>
  <c r="AC105" i="6"/>
  <c r="AB104" i="6"/>
  <c r="AA79" i="6"/>
  <c r="J23" i="5"/>
  <c r="K23" i="5" s="1"/>
  <c r="H23" i="5"/>
  <c r="I23" i="5" s="1"/>
  <c r="F23" i="5"/>
  <c r="G23" i="5" s="1"/>
  <c r="Y30" i="6"/>
  <c r="X29" i="6"/>
  <c r="AB67" i="6"/>
  <c r="AC68" i="6"/>
  <c r="AC67" i="6"/>
  <c r="AB66" i="6"/>
  <c r="W39" i="6"/>
  <c r="AA104" i="6"/>
  <c r="H22" i="5"/>
  <c r="I22" i="5" s="1"/>
  <c r="F22" i="5"/>
  <c r="G22" i="5" s="1"/>
  <c r="J22" i="5"/>
  <c r="K22" i="5" s="1"/>
  <c r="AA87" i="6"/>
  <c r="AB106" i="6"/>
  <c r="AC107" i="6"/>
  <c r="AC125" i="6"/>
  <c r="AB124" i="6"/>
  <c r="AA133" i="6"/>
  <c r="AB125" i="6"/>
  <c r="AC126" i="6"/>
  <c r="AB81" i="6"/>
  <c r="AC82" i="6"/>
  <c r="AB56" i="6"/>
  <c r="AA99" i="6"/>
  <c r="AB86" i="6"/>
  <c r="AC87" i="6"/>
  <c r="AA74" i="6"/>
  <c r="AA78" i="6"/>
  <c r="AB73" i="6"/>
  <c r="AC74" i="6"/>
  <c r="AC122" i="6"/>
  <c r="AB121" i="6"/>
  <c r="AC80" i="6"/>
  <c r="AB79" i="6"/>
  <c r="AB77" i="6"/>
  <c r="AC78" i="6"/>
  <c r="Y43" i="6"/>
  <c r="X42" i="6"/>
  <c r="AA69" i="6"/>
  <c r="J43" i="4"/>
  <c r="K43" i="4" s="1"/>
  <c r="F43" i="4"/>
  <c r="G43" i="4" s="1"/>
  <c r="J30" i="5"/>
  <c r="K30" i="5" s="1"/>
  <c r="F30" i="5"/>
  <c r="G30" i="5" s="1"/>
  <c r="AA91" i="6"/>
  <c r="AA118" i="6"/>
  <c r="AB131" i="6"/>
  <c r="AC132" i="6"/>
  <c r="AC134" i="6"/>
  <c r="AB133" i="6"/>
  <c r="Y38" i="6"/>
  <c r="X37" i="6"/>
  <c r="AC128" i="6"/>
  <c r="AB127" i="6"/>
  <c r="AB101" i="6"/>
  <c r="AC102" i="6"/>
  <c r="AA114" i="6"/>
  <c r="K21" i="4"/>
  <c r="AA59" i="6"/>
  <c r="AC116" i="6"/>
  <c r="AB115" i="6"/>
  <c r="J32" i="5"/>
  <c r="K32" i="5" s="1"/>
  <c r="AC79" i="6"/>
  <c r="AB78" i="6"/>
  <c r="I21" i="4"/>
  <c r="AC135" i="6"/>
  <c r="AB134" i="6"/>
  <c r="X33" i="6"/>
  <c r="Y34" i="6"/>
  <c r="AA97" i="6"/>
  <c r="AB90" i="6"/>
  <c r="AC91" i="6"/>
  <c r="AA58" i="6"/>
  <c r="AB118" i="6"/>
  <c r="AC119" i="6"/>
  <c r="AA93" i="6"/>
  <c r="X45" i="6"/>
  <c r="Y46" i="6"/>
  <c r="J44" i="4"/>
  <c r="K44" i="4" s="1"/>
  <c r="F44" i="4"/>
  <c r="G44" i="4" s="1"/>
  <c r="AC81" i="6"/>
  <c r="AB80" i="6"/>
  <c r="AC70" i="6"/>
  <c r="AB69" i="6"/>
  <c r="AB110" i="6"/>
  <c r="AC111" i="6"/>
  <c r="F27" i="5"/>
  <c r="G27" i="5" s="1"/>
  <c r="J27" i="5"/>
  <c r="K27" i="5" s="1"/>
  <c r="AC95" i="6"/>
  <c r="AB94" i="6"/>
  <c r="AC108" i="6"/>
  <c r="AB107" i="6"/>
  <c r="AC106" i="6"/>
  <c r="AB105" i="6"/>
  <c r="AC73" i="6"/>
  <c r="AB72" i="6"/>
  <c r="AB132" i="6"/>
  <c r="AC133" i="6"/>
  <c r="X32" i="6"/>
  <c r="Y33" i="6"/>
  <c r="AC66" i="6"/>
  <c r="AB65" i="6"/>
  <c r="AA106" i="6"/>
  <c r="AC112" i="6"/>
  <c r="AB111" i="6"/>
  <c r="AB128" i="6"/>
  <c r="AC129" i="6"/>
  <c r="Y32" i="6"/>
  <c r="X31" i="6"/>
  <c r="AA105" i="6"/>
  <c r="Y48" i="6"/>
  <c r="X47" i="6"/>
  <c r="W49" i="6"/>
  <c r="AA128" i="6"/>
  <c r="AC85" i="6"/>
  <c r="AB84" i="6"/>
  <c r="AB68" i="6"/>
  <c r="AC69" i="6"/>
  <c r="AB91" i="6"/>
  <c r="AC92" i="6"/>
  <c r="AA127" i="6"/>
  <c r="Y29" i="6"/>
  <c r="X28" i="6"/>
  <c r="AA131" i="6"/>
  <c r="AB103" i="6"/>
  <c r="AC104" i="6"/>
  <c r="AA65" i="6"/>
  <c r="AA123" i="6"/>
  <c r="AC100" i="6"/>
  <c r="AB99" i="6"/>
  <c r="AC120" i="6"/>
  <c r="AB119" i="6"/>
  <c r="AA72" i="6"/>
  <c r="Y35" i="6"/>
  <c r="X34" i="6"/>
  <c r="X41" i="6"/>
  <c r="Y42" i="6"/>
  <c r="Y26" i="6"/>
  <c r="X25" i="6"/>
  <c r="Y25" i="6"/>
  <c r="AA116" i="6"/>
  <c r="AB87" i="6"/>
  <c r="AC88" i="6"/>
  <c r="AC62" i="6"/>
  <c r="AB61" i="6"/>
  <c r="X38" i="6"/>
  <c r="Y39" i="6"/>
  <c r="AB83" i="6"/>
  <c r="AC84" i="6"/>
  <c r="AA121" i="6"/>
  <c r="X26" i="6"/>
  <c r="Y27" i="6"/>
  <c r="AC109" i="6"/>
  <c r="AB108" i="6"/>
  <c r="AB112" i="6"/>
  <c r="AC113" i="6"/>
  <c r="AB76" i="6"/>
  <c r="AC77" i="6"/>
  <c r="X46" i="6"/>
  <c r="Y47" i="6"/>
  <c r="X44" i="6"/>
  <c r="Y45" i="6"/>
  <c r="W34" i="6"/>
  <c r="AB97" i="6"/>
  <c r="AC98" i="6"/>
  <c r="AC101" i="6"/>
  <c r="AB100" i="6"/>
  <c r="AB120" i="6"/>
  <c r="AC121" i="6"/>
  <c r="X43" i="6"/>
  <c r="Y44" i="6"/>
  <c r="AA81" i="6"/>
  <c r="AB126" i="6"/>
  <c r="AC127" i="6"/>
  <c r="AA61" i="6"/>
  <c r="X27" i="6"/>
  <c r="Y28" i="6"/>
  <c r="AB102" i="6"/>
  <c r="AC103" i="6"/>
  <c r="AC118" i="6"/>
  <c r="AB117" i="6"/>
  <c r="AB116" i="6"/>
  <c r="AC117" i="6"/>
  <c r="AC93" i="6"/>
  <c r="AB92" i="6"/>
  <c r="J49" i="4"/>
  <c r="K49" i="4" s="1"/>
  <c r="F49" i="4"/>
  <c r="G49" i="4" s="1"/>
  <c r="AB70" i="6"/>
  <c r="AC71" i="6"/>
  <c r="AC110" i="6"/>
  <c r="AB109" i="6"/>
  <c r="AC99" i="6"/>
  <c r="AB98" i="6"/>
  <c r="AA119" i="6"/>
  <c r="X39" i="6"/>
  <c r="Y40" i="6"/>
  <c r="AA125" i="6"/>
  <c r="AC114" i="6"/>
  <c r="AB113" i="6"/>
  <c r="Y31" i="6"/>
  <c r="X30" i="6"/>
  <c r="H30" i="5" s="1"/>
  <c r="I30" i="5" s="1"/>
  <c r="AB122" i="6"/>
  <c r="AC123" i="6"/>
  <c r="AA68" i="6"/>
  <c r="J21" i="5"/>
  <c r="H21" i="5"/>
  <c r="F21" i="5"/>
  <c r="G21" i="5" s="1"/>
  <c r="AB85" i="6"/>
  <c r="AC86" i="6"/>
  <c r="AC72" i="6"/>
  <c r="AB71" i="6"/>
  <c r="H71" i="4" s="1"/>
  <c r="I71" i="4" s="1"/>
  <c r="AC83" i="6"/>
  <c r="AB82" i="6"/>
  <c r="AC64" i="6"/>
  <c r="AB63" i="6"/>
  <c r="AA110" i="6"/>
  <c r="W29" i="6"/>
  <c r="Y49" i="6"/>
  <c r="X48" i="6"/>
  <c r="G4" i="4"/>
  <c r="AB75" i="6"/>
  <c r="AC75" i="6"/>
  <c r="AB74" i="6"/>
  <c r="AC130" i="6"/>
  <c r="AB129" i="6"/>
  <c r="AA135" i="6"/>
  <c r="AB60" i="6"/>
  <c r="AC61" i="6"/>
  <c r="AA88" i="6"/>
  <c r="AA84" i="6"/>
  <c r="AB123" i="6"/>
  <c r="AC124" i="6"/>
  <c r="AA96" i="6"/>
  <c r="AC115" i="6"/>
  <c r="AB114" i="6"/>
  <c r="AC90" i="6"/>
  <c r="AB89" i="6"/>
  <c r="AC76" i="6"/>
  <c r="H126" i="4" l="1"/>
  <c r="I126" i="4" s="1"/>
  <c r="F51" i="4"/>
  <c r="G51" i="4" s="1"/>
  <c r="H51" i="4"/>
  <c r="I51" i="4" s="1"/>
  <c r="H132" i="4"/>
  <c r="I132" i="4" s="1"/>
  <c r="F126" i="4"/>
  <c r="G126" i="4" s="1"/>
  <c r="H77" i="4"/>
  <c r="I77" i="4" s="1"/>
  <c r="F132" i="4"/>
  <c r="G132" i="4" s="1"/>
  <c r="F124" i="4"/>
  <c r="G124" i="4" s="1"/>
  <c r="J86" i="4"/>
  <c r="K86" i="4" s="1"/>
  <c r="J76" i="4"/>
  <c r="K76" i="4" s="1"/>
  <c r="H117" i="4"/>
  <c r="I117" i="4" s="1"/>
  <c r="J53" i="4"/>
  <c r="K53" i="4" s="1"/>
  <c r="F71" i="4"/>
  <c r="G71" i="4" s="1"/>
  <c r="H33" i="4"/>
  <c r="I33" i="4" s="1"/>
  <c r="J33" i="4"/>
  <c r="K33" i="4" s="1"/>
  <c r="J117" i="4"/>
  <c r="K117" i="4" s="1"/>
  <c r="H47" i="5"/>
  <c r="I47" i="5" s="1"/>
  <c r="H34" i="4"/>
  <c r="I34" i="4" s="1"/>
  <c r="J134" i="4"/>
  <c r="K134" i="4" s="1"/>
  <c r="F46" i="4"/>
  <c r="G46" i="4" s="1"/>
  <c r="F34" i="4"/>
  <c r="G34" i="4" s="1"/>
  <c r="H55" i="4"/>
  <c r="I55" i="4" s="1"/>
  <c r="H42" i="4"/>
  <c r="I42" i="4" s="1"/>
  <c r="H41" i="4"/>
  <c r="I41" i="4" s="1"/>
  <c r="H28" i="5"/>
  <c r="I28" i="5" s="1"/>
  <c r="J55" i="4"/>
  <c r="K55" i="4" s="1"/>
  <c r="F89" i="4"/>
  <c r="G89" i="4" s="1"/>
  <c r="F28" i="5"/>
  <c r="G28" i="5" s="1"/>
  <c r="F41" i="4"/>
  <c r="G41" i="4" s="1"/>
  <c r="D4" i="4"/>
  <c r="E4" i="4" s="1"/>
  <c r="D6" i="4"/>
  <c r="E6" i="4" s="1"/>
  <c r="D5" i="4"/>
  <c r="E5" i="4" s="1"/>
  <c r="D11" i="5"/>
  <c r="E11" i="5" s="1"/>
  <c r="D11" i="4"/>
  <c r="E11" i="4" s="1"/>
  <c r="D4" i="5"/>
  <c r="E4" i="5" s="1"/>
  <c r="D6" i="5"/>
  <c r="E6" i="5" s="1"/>
  <c r="D7" i="5"/>
  <c r="E7" i="5" s="1"/>
  <c r="D13" i="5"/>
  <c r="E13" i="5" s="1"/>
  <c r="D19" i="5"/>
  <c r="E19" i="5" s="1"/>
  <c r="D18" i="5"/>
  <c r="E18" i="5" s="1"/>
  <c r="D22" i="5"/>
  <c r="E22" i="5" s="1"/>
  <c r="D9" i="4"/>
  <c r="E9" i="4" s="1"/>
  <c r="D25" i="4"/>
  <c r="E25" i="4" s="1"/>
  <c r="D26" i="4"/>
  <c r="E26" i="4" s="1"/>
  <c r="D29" i="4"/>
  <c r="E29" i="4" s="1"/>
  <c r="D22" i="4"/>
  <c r="E22" i="4" s="1"/>
  <c r="D23" i="5"/>
  <c r="E23" i="5" s="1"/>
  <c r="D20" i="4"/>
  <c r="E20" i="4" s="1"/>
  <c r="D8" i="4"/>
  <c r="E8" i="4" s="1"/>
  <c r="D10" i="4"/>
  <c r="E10" i="4" s="1"/>
  <c r="D24" i="4"/>
  <c r="E24" i="4" s="1"/>
  <c r="D12" i="4"/>
  <c r="E12" i="4" s="1"/>
  <c r="D14" i="4"/>
  <c r="E14" i="4" s="1"/>
  <c r="D19" i="4"/>
  <c r="E19" i="4" s="1"/>
  <c r="D28" i="4"/>
  <c r="E28" i="4" s="1"/>
  <c r="D21" i="4"/>
  <c r="E21" i="4" s="1"/>
  <c r="D45" i="4"/>
  <c r="E45" i="4" s="1"/>
  <c r="D27" i="4"/>
  <c r="E27" i="4" s="1"/>
  <c r="D76" i="4"/>
  <c r="E76" i="4" s="1"/>
  <c r="D18" i="4"/>
  <c r="E18" i="4" s="1"/>
  <c r="D13" i="4"/>
  <c r="E13" i="4" s="1"/>
  <c r="D15" i="4"/>
  <c r="E15" i="4" s="1"/>
  <c r="D5" i="5"/>
  <c r="E5" i="5" s="1"/>
  <c r="D10" i="5"/>
  <c r="E10" i="5" s="1"/>
  <c r="D16" i="5"/>
  <c r="E16" i="5" s="1"/>
  <c r="D30" i="4"/>
  <c r="E30" i="4" s="1"/>
  <c r="D21" i="5"/>
  <c r="E21" i="5" s="1"/>
  <c r="D8" i="5"/>
  <c r="E8" i="5" s="1"/>
  <c r="D9" i="5"/>
  <c r="E9" i="5" s="1"/>
  <c r="D17" i="4"/>
  <c r="E17" i="4" s="1"/>
  <c r="D14" i="5"/>
  <c r="E14" i="5" s="1"/>
  <c r="D15" i="5"/>
  <c r="E15" i="5" s="1"/>
  <c r="D17" i="5"/>
  <c r="E17" i="5" s="1"/>
  <c r="D20" i="5"/>
  <c r="E20" i="5" s="1"/>
  <c r="D16" i="4"/>
  <c r="E16" i="4" s="1"/>
  <c r="D24" i="5"/>
  <c r="E24" i="5" s="1"/>
  <c r="D23" i="4"/>
  <c r="E23" i="4" s="1"/>
  <c r="J50" i="4"/>
  <c r="K50" i="4" s="1"/>
  <c r="H46" i="4"/>
  <c r="I46" i="4" s="1"/>
  <c r="D43" i="4"/>
  <c r="E43" i="4" s="1"/>
  <c r="D83" i="4"/>
  <c r="E83" i="4" s="1"/>
  <c r="H76" i="4"/>
  <c r="I76" i="4" s="1"/>
  <c r="F95" i="4"/>
  <c r="G95" i="4" s="1"/>
  <c r="J101" i="4"/>
  <c r="K101" i="4" s="1"/>
  <c r="F122" i="4"/>
  <c r="G122" i="4" s="1"/>
  <c r="F43" i="5"/>
  <c r="G43" i="5" s="1"/>
  <c r="D87" i="4"/>
  <c r="E87" i="4" s="1"/>
  <c r="D32" i="5"/>
  <c r="E32" i="5" s="1"/>
  <c r="J113" i="4"/>
  <c r="K113" i="4" s="1"/>
  <c r="F102" i="4"/>
  <c r="G102" i="4" s="1"/>
  <c r="D65" i="4"/>
  <c r="E65" i="4" s="1"/>
  <c r="D55" i="4"/>
  <c r="E55" i="4" s="1"/>
  <c r="F42" i="5"/>
  <c r="G42" i="5" s="1"/>
  <c r="J67" i="4"/>
  <c r="K67" i="4" s="1"/>
  <c r="H102" i="4"/>
  <c r="I102" i="4" s="1"/>
  <c r="J47" i="5"/>
  <c r="K47" i="5" s="1"/>
  <c r="D86" i="4"/>
  <c r="E86" i="4" s="1"/>
  <c r="H36" i="4"/>
  <c r="I36" i="4" s="1"/>
  <c r="H113" i="4"/>
  <c r="I113" i="4" s="1"/>
  <c r="H120" i="4"/>
  <c r="I120" i="4" s="1"/>
  <c r="D70" i="4"/>
  <c r="E70" i="4" s="1"/>
  <c r="H134" i="4"/>
  <c r="I134" i="4" s="1"/>
  <c r="D41" i="4"/>
  <c r="E41" i="4" s="1"/>
  <c r="J120" i="4"/>
  <c r="K120" i="4" s="1"/>
  <c r="F129" i="4"/>
  <c r="G129" i="4" s="1"/>
  <c r="D66" i="4"/>
  <c r="E66" i="4" s="1"/>
  <c r="D123" i="4"/>
  <c r="E123" i="4" s="1"/>
  <c r="D49" i="4"/>
  <c r="E49" i="4" s="1"/>
  <c r="D118" i="4"/>
  <c r="E118" i="4" s="1"/>
  <c r="D50" i="4"/>
  <c r="E50" i="4" s="1"/>
  <c r="F98" i="4"/>
  <c r="G98" i="4" s="1"/>
  <c r="F70" i="4"/>
  <c r="G70" i="4" s="1"/>
  <c r="D74" i="4"/>
  <c r="E74" i="4" s="1"/>
  <c r="D28" i="5"/>
  <c r="E28" i="5" s="1"/>
  <c r="D107" i="4"/>
  <c r="E107" i="4" s="1"/>
  <c r="D27" i="5"/>
  <c r="E27" i="5" s="1"/>
  <c r="D38" i="4"/>
  <c r="E38" i="4" s="1"/>
  <c r="D56" i="4"/>
  <c r="E56" i="4" s="1"/>
  <c r="D46" i="4"/>
  <c r="E46" i="4" s="1"/>
  <c r="D119" i="4"/>
  <c r="E119" i="4" s="1"/>
  <c r="H67" i="4"/>
  <c r="I67" i="4" s="1"/>
  <c r="D44" i="5"/>
  <c r="E44" i="5" s="1"/>
  <c r="D91" i="4"/>
  <c r="E91" i="4" s="1"/>
  <c r="F36" i="4"/>
  <c r="G36" i="4" s="1"/>
  <c r="D29" i="5"/>
  <c r="E29" i="5" s="1"/>
  <c r="D101" i="4"/>
  <c r="E101" i="4" s="1"/>
  <c r="J48" i="5"/>
  <c r="K48" i="5" s="1"/>
  <c r="D97" i="4"/>
  <c r="E97" i="4" s="1"/>
  <c r="D30" i="5"/>
  <c r="E30" i="5" s="1"/>
  <c r="D61" i="4"/>
  <c r="E61" i="4" s="1"/>
  <c r="D132" i="4"/>
  <c r="E132" i="4" s="1"/>
  <c r="H54" i="4"/>
  <c r="I54" i="4" s="1"/>
  <c r="J83" i="4"/>
  <c r="K83" i="4" s="1"/>
  <c r="D89" i="4"/>
  <c r="E89" i="4" s="1"/>
  <c r="D53" i="4"/>
  <c r="E53" i="4" s="1"/>
  <c r="D124" i="4"/>
  <c r="E124" i="4" s="1"/>
  <c r="H31" i="5"/>
  <c r="I31" i="5" s="1"/>
  <c r="D78" i="4"/>
  <c r="E78" i="4" s="1"/>
  <c r="D42" i="4"/>
  <c r="E42" i="4" s="1"/>
  <c r="D131" i="4"/>
  <c r="E131" i="4" s="1"/>
  <c r="D110" i="4"/>
  <c r="E110" i="4" s="1"/>
  <c r="D79" i="4"/>
  <c r="E79" i="4" s="1"/>
  <c r="D38" i="5"/>
  <c r="E38" i="5" s="1"/>
  <c r="D135" i="4"/>
  <c r="E135" i="4" s="1"/>
  <c r="D133" i="4"/>
  <c r="E133" i="4" s="1"/>
  <c r="D32" i="4"/>
  <c r="E32" i="4" s="1"/>
  <c r="D48" i="4"/>
  <c r="E48" i="4" s="1"/>
  <c r="H94" i="4"/>
  <c r="I94" i="4" s="1"/>
  <c r="D47" i="5"/>
  <c r="E47" i="5" s="1"/>
  <c r="H40" i="5"/>
  <c r="I40" i="5" s="1"/>
  <c r="D80" i="4"/>
  <c r="E80" i="4" s="1"/>
  <c r="J94" i="4"/>
  <c r="K94" i="4" s="1"/>
  <c r="D105" i="4"/>
  <c r="E105" i="4" s="1"/>
  <c r="H50" i="4"/>
  <c r="I50" i="4" s="1"/>
  <c r="D81" i="4"/>
  <c r="E81" i="4" s="1"/>
  <c r="D130" i="4"/>
  <c r="E130" i="4" s="1"/>
  <c r="D127" i="4"/>
  <c r="E127" i="4" s="1"/>
  <c r="D128" i="4"/>
  <c r="E128" i="4" s="1"/>
  <c r="D116" i="4"/>
  <c r="E116" i="4" s="1"/>
  <c r="D54" i="4"/>
  <c r="E54" i="4" s="1"/>
  <c r="D73" i="4"/>
  <c r="E73" i="4" s="1"/>
  <c r="D125" i="4"/>
  <c r="E125" i="4" s="1"/>
  <c r="D122" i="4"/>
  <c r="E122" i="4" s="1"/>
  <c r="D34" i="5"/>
  <c r="E34" i="5" s="1"/>
  <c r="D68" i="4"/>
  <c r="E68" i="4" s="1"/>
  <c r="D106" i="4"/>
  <c r="E106" i="4" s="1"/>
  <c r="D114" i="4"/>
  <c r="E114" i="4" s="1"/>
  <c r="D64" i="4"/>
  <c r="E64" i="4" s="1"/>
  <c r="D52" i="4"/>
  <c r="E52" i="4" s="1"/>
  <c r="D31" i="5"/>
  <c r="E31" i="5" s="1"/>
  <c r="D109" i="4"/>
  <c r="E109" i="4" s="1"/>
  <c r="F77" i="4"/>
  <c r="G77" i="4" s="1"/>
  <c r="D47" i="4"/>
  <c r="E47" i="4" s="1"/>
  <c r="D37" i="4"/>
  <c r="E37" i="4" s="1"/>
  <c r="D63" i="4"/>
  <c r="E63" i="4" s="1"/>
  <c r="D59" i="4"/>
  <c r="E59" i="4" s="1"/>
  <c r="D115" i="4"/>
  <c r="E115" i="4" s="1"/>
  <c r="D100" i="4"/>
  <c r="E100" i="4" s="1"/>
  <c r="D48" i="5"/>
  <c r="E48" i="5" s="1"/>
  <c r="D99" i="4"/>
  <c r="E99" i="4" s="1"/>
  <c r="D39" i="4"/>
  <c r="E39" i="4" s="1"/>
  <c r="F40" i="5"/>
  <c r="G40" i="5" s="1"/>
  <c r="H32" i="4"/>
  <c r="I32" i="4" s="1"/>
  <c r="D39" i="5"/>
  <c r="E39" i="5" s="1"/>
  <c r="D35" i="5"/>
  <c r="E35" i="5" s="1"/>
  <c r="H37" i="5"/>
  <c r="I37" i="5" s="1"/>
  <c r="D51" i="4"/>
  <c r="E51" i="4" s="1"/>
  <c r="D33" i="4"/>
  <c r="E33" i="4" s="1"/>
  <c r="D96" i="4"/>
  <c r="E96" i="4" s="1"/>
  <c r="F31" i="5"/>
  <c r="G31" i="5" s="1"/>
  <c r="D92" i="4"/>
  <c r="E92" i="4" s="1"/>
  <c r="D93" i="4"/>
  <c r="E93" i="4" s="1"/>
  <c r="D69" i="4"/>
  <c r="E69" i="4" s="1"/>
  <c r="D104" i="4"/>
  <c r="E104" i="4" s="1"/>
  <c r="H42" i="5"/>
  <c r="I42" i="5" s="1"/>
  <c r="D129" i="4"/>
  <c r="E129" i="4" s="1"/>
  <c r="D113" i="4"/>
  <c r="E113" i="4" s="1"/>
  <c r="D36" i="4"/>
  <c r="E36" i="4" s="1"/>
  <c r="D41" i="5"/>
  <c r="E41" i="5" s="1"/>
  <c r="D84" i="4"/>
  <c r="E84" i="4" s="1"/>
  <c r="D88" i="4"/>
  <c r="E88" i="4" s="1"/>
  <c r="D72" i="4"/>
  <c r="E72" i="4" s="1"/>
  <c r="D33" i="5"/>
  <c r="E33" i="5" s="1"/>
  <c r="D95" i="4"/>
  <c r="E95" i="4" s="1"/>
  <c r="F32" i="4"/>
  <c r="G32" i="4" s="1"/>
  <c r="H129" i="4"/>
  <c r="I129" i="4" s="1"/>
  <c r="D49" i="5"/>
  <c r="E49" i="5" s="1"/>
  <c r="J32" i="4"/>
  <c r="K32" i="4" s="1"/>
  <c r="H53" i="4"/>
  <c r="I53" i="4" s="1"/>
  <c r="D58" i="4"/>
  <c r="E58" i="4" s="1"/>
  <c r="D111" i="4"/>
  <c r="E111" i="4" s="1"/>
  <c r="D60" i="4"/>
  <c r="E60" i="4" s="1"/>
  <c r="H60" i="4"/>
  <c r="I60" i="4" s="1"/>
  <c r="F63" i="4"/>
  <c r="G63" i="4" s="1"/>
  <c r="J44" i="5"/>
  <c r="K44" i="5" s="1"/>
  <c r="J36" i="5"/>
  <c r="K36" i="5" s="1"/>
  <c r="D42" i="5"/>
  <c r="E42" i="5" s="1"/>
  <c r="D31" i="4"/>
  <c r="E31" i="4" s="1"/>
  <c r="J60" i="4"/>
  <c r="K60" i="4" s="1"/>
  <c r="D82" i="4"/>
  <c r="E82" i="4" s="1"/>
  <c r="D103" i="4"/>
  <c r="E103" i="4" s="1"/>
  <c r="D44" i="4"/>
  <c r="E44" i="4" s="1"/>
  <c r="D43" i="5"/>
  <c r="E43" i="5" s="1"/>
  <c r="D46" i="5"/>
  <c r="E46" i="5" s="1"/>
  <c r="F31" i="4"/>
  <c r="G31" i="4" s="1"/>
  <c r="D75" i="4"/>
  <c r="E75" i="4" s="1"/>
  <c r="F44" i="5"/>
  <c r="G44" i="5" s="1"/>
  <c r="H31" i="4"/>
  <c r="I31" i="4" s="1"/>
  <c r="D40" i="4"/>
  <c r="E40" i="4" s="1"/>
  <c r="D37" i="5"/>
  <c r="E37" i="5" s="1"/>
  <c r="H75" i="4"/>
  <c r="I75" i="4" s="1"/>
  <c r="J75" i="4"/>
  <c r="K75" i="4" s="1"/>
  <c r="J40" i="4"/>
  <c r="K40" i="4" s="1"/>
  <c r="D134" i="4"/>
  <c r="E134" i="4" s="1"/>
  <c r="D62" i="4"/>
  <c r="E62" i="4" s="1"/>
  <c r="D45" i="5"/>
  <c r="E45" i="5" s="1"/>
  <c r="H48" i="5"/>
  <c r="I48" i="5" s="1"/>
  <c r="D121" i="4"/>
  <c r="E121" i="4" s="1"/>
  <c r="H108" i="4"/>
  <c r="I108" i="4" s="1"/>
  <c r="D126" i="4"/>
  <c r="E126" i="4" s="1"/>
  <c r="D117" i="4"/>
  <c r="E117" i="4" s="1"/>
  <c r="D40" i="5"/>
  <c r="E40" i="5" s="1"/>
  <c r="D35" i="4"/>
  <c r="E35" i="4" s="1"/>
  <c r="H38" i="5"/>
  <c r="I38" i="5" s="1"/>
  <c r="D112" i="4"/>
  <c r="E112" i="4" s="1"/>
  <c r="D67" i="4"/>
  <c r="E67" i="4" s="1"/>
  <c r="D85" i="4"/>
  <c r="E85" i="4" s="1"/>
  <c r="J85" i="4"/>
  <c r="K85" i="4" s="1"/>
  <c r="J38" i="5"/>
  <c r="K38" i="5" s="1"/>
  <c r="D108" i="4"/>
  <c r="E108" i="4" s="1"/>
  <c r="H43" i="5"/>
  <c r="I43" i="5" s="1"/>
  <c r="F38" i="5"/>
  <c r="G38" i="5" s="1"/>
  <c r="J45" i="5"/>
  <c r="K45" i="5" s="1"/>
  <c r="D102" i="4"/>
  <c r="E102" i="4" s="1"/>
  <c r="J42" i="4"/>
  <c r="K42" i="4" s="1"/>
  <c r="F42" i="4"/>
  <c r="G42" i="4" s="1"/>
  <c r="H85" i="4"/>
  <c r="I85" i="4" s="1"/>
  <c r="D34" i="4"/>
  <c r="E34" i="4" s="1"/>
  <c r="H36" i="5"/>
  <c r="I36" i="5" s="1"/>
  <c r="D120" i="4"/>
  <c r="E120" i="4" s="1"/>
  <c r="D57" i="4"/>
  <c r="E57" i="4" s="1"/>
  <c r="D26" i="5"/>
  <c r="E26" i="5" s="1"/>
  <c r="D25" i="5"/>
  <c r="E25" i="5" s="1"/>
  <c r="H40" i="4"/>
  <c r="I40" i="4" s="1"/>
  <c r="D98" i="4"/>
  <c r="E98" i="4" s="1"/>
  <c r="D90" i="4"/>
  <c r="E90" i="4" s="1"/>
  <c r="D77" i="4"/>
  <c r="E77" i="4" s="1"/>
  <c r="D94" i="4"/>
  <c r="E94" i="4" s="1"/>
  <c r="D36" i="5"/>
  <c r="E36" i="5" s="1"/>
  <c r="D71" i="4"/>
  <c r="E71" i="4" s="1"/>
  <c r="F39" i="4"/>
  <c r="G39" i="4" s="1"/>
  <c r="J39" i="4"/>
  <c r="K39" i="4" s="1"/>
  <c r="J130" i="4"/>
  <c r="K130" i="4" s="1"/>
  <c r="F80" i="4"/>
  <c r="G80" i="4" s="1"/>
  <c r="H130" i="4"/>
  <c r="I130" i="4" s="1"/>
  <c r="H62" i="4"/>
  <c r="I62" i="4" s="1"/>
  <c r="F82" i="4"/>
  <c r="G82" i="4" s="1"/>
  <c r="H107" i="4"/>
  <c r="I107" i="4" s="1"/>
  <c r="H45" i="5"/>
  <c r="I45" i="5" s="1"/>
  <c r="H80" i="4"/>
  <c r="I80" i="4" s="1"/>
  <c r="F109" i="4"/>
  <c r="G109" i="4" s="1"/>
  <c r="J35" i="4"/>
  <c r="K35" i="4" s="1"/>
  <c r="F54" i="4"/>
  <c r="G54" i="4" s="1"/>
  <c r="J26" i="5"/>
  <c r="K26" i="5" s="1"/>
  <c r="F37" i="5"/>
  <c r="G37" i="5" s="1"/>
  <c r="F112" i="4"/>
  <c r="G112" i="4" s="1"/>
  <c r="H35" i="4"/>
  <c r="I35" i="4" s="1"/>
  <c r="J62" i="4"/>
  <c r="K62" i="4" s="1"/>
  <c r="H124" i="4"/>
  <c r="I124" i="4" s="1"/>
  <c r="H89" i="4"/>
  <c r="I89" i="4" s="1"/>
  <c r="H82" i="4"/>
  <c r="I82" i="4" s="1"/>
  <c r="J37" i="5"/>
  <c r="K37" i="5" s="1"/>
  <c r="J48" i="4"/>
  <c r="K48" i="4" s="1"/>
  <c r="F48" i="4"/>
  <c r="G48" i="4" s="1"/>
  <c r="H122" i="4"/>
  <c r="I122" i="4" s="1"/>
  <c r="H95" i="4"/>
  <c r="I95" i="4" s="1"/>
  <c r="H48" i="4"/>
  <c r="I48" i="4" s="1"/>
  <c r="F115" i="4"/>
  <c r="G115" i="4" s="1"/>
  <c r="J35" i="5"/>
  <c r="K35" i="5" s="1"/>
  <c r="F111" i="4"/>
  <c r="G111" i="4" s="1"/>
  <c r="F35" i="5"/>
  <c r="G35" i="5" s="1"/>
  <c r="F64" i="4"/>
  <c r="G64" i="4" s="1"/>
  <c r="J41" i="5"/>
  <c r="K41" i="5" s="1"/>
  <c r="F41" i="5"/>
  <c r="G41" i="5" s="1"/>
  <c r="H37" i="4"/>
  <c r="I37" i="4" s="1"/>
  <c r="H35" i="5"/>
  <c r="I35" i="5" s="1"/>
  <c r="F107" i="4"/>
  <c r="G107" i="4" s="1"/>
  <c r="H39" i="4"/>
  <c r="I39" i="4" s="1"/>
  <c r="J37" i="4"/>
  <c r="K37" i="4" s="1"/>
  <c r="F37" i="4"/>
  <c r="G37" i="4" s="1"/>
  <c r="H98" i="4"/>
  <c r="I98" i="4" s="1"/>
  <c r="H38" i="4"/>
  <c r="I38" i="4" s="1"/>
  <c r="J107" i="4"/>
  <c r="K107" i="4" s="1"/>
  <c r="J52" i="4"/>
  <c r="K52" i="4" s="1"/>
  <c r="F52" i="4"/>
  <c r="G52" i="4" s="1"/>
  <c r="F103" i="4"/>
  <c r="G103" i="4" s="1"/>
  <c r="J47" i="4"/>
  <c r="K47" i="4" s="1"/>
  <c r="H47" i="4"/>
  <c r="I47" i="4" s="1"/>
  <c r="F47" i="4"/>
  <c r="G47" i="4" s="1"/>
  <c r="H64" i="4"/>
  <c r="I64" i="4" s="1"/>
  <c r="H86" i="4"/>
  <c r="I86" i="4" s="1"/>
  <c r="J25" i="5"/>
  <c r="K25" i="5" s="1"/>
  <c r="J108" i="4"/>
  <c r="K108" i="4" s="1"/>
  <c r="J38" i="4"/>
  <c r="K38" i="4" s="1"/>
  <c r="F38" i="4"/>
  <c r="G38" i="4" s="1"/>
  <c r="H25" i="5"/>
  <c r="I25" i="5" s="1"/>
  <c r="F108" i="4"/>
  <c r="G108" i="4" s="1"/>
  <c r="J90" i="4"/>
  <c r="K90" i="4" s="1"/>
  <c r="H83" i="4"/>
  <c r="I83" i="4" s="1"/>
  <c r="H52" i="4"/>
  <c r="I52" i="4" s="1"/>
  <c r="J92" i="4"/>
  <c r="K92" i="4" s="1"/>
  <c r="H90" i="4"/>
  <c r="I90" i="4" s="1"/>
  <c r="F2" i="8"/>
  <c r="J2" i="16" s="1"/>
  <c r="H92" i="4"/>
  <c r="I92" i="4" s="1"/>
  <c r="H45" i="4"/>
  <c r="I45" i="4" s="1"/>
  <c r="F45" i="4"/>
  <c r="G45" i="4" s="1"/>
  <c r="J45" i="4"/>
  <c r="K45" i="4" s="1"/>
  <c r="C2" i="8"/>
  <c r="G2" i="16" s="1"/>
  <c r="H131" i="4"/>
  <c r="I131" i="4" s="1"/>
  <c r="F131" i="4"/>
  <c r="G131" i="4" s="1"/>
  <c r="J131" i="4"/>
  <c r="K131" i="4" s="1"/>
  <c r="H115" i="4"/>
  <c r="I115" i="4" s="1"/>
  <c r="H133" i="4"/>
  <c r="I133" i="4" s="1"/>
  <c r="F133" i="4"/>
  <c r="G133" i="4" s="1"/>
  <c r="J133" i="4"/>
  <c r="K133" i="4" s="1"/>
  <c r="H26" i="5"/>
  <c r="I26" i="5" s="1"/>
  <c r="H111" i="4"/>
  <c r="I111" i="4" s="1"/>
  <c r="H106" i="4"/>
  <c r="I106" i="4" s="1"/>
  <c r="F106" i="4"/>
  <c r="G106" i="4" s="1"/>
  <c r="J106" i="4"/>
  <c r="K106" i="4" s="1"/>
  <c r="J93" i="4"/>
  <c r="K93" i="4" s="1"/>
  <c r="H93" i="4"/>
  <c r="I93" i="4" s="1"/>
  <c r="F93" i="4"/>
  <c r="G93" i="4" s="1"/>
  <c r="H32" i="5"/>
  <c r="I32" i="5" s="1"/>
  <c r="H78" i="4"/>
  <c r="I78" i="4" s="1"/>
  <c r="J78" i="4"/>
  <c r="K78" i="4" s="1"/>
  <c r="F78" i="4"/>
  <c r="G78" i="4" s="1"/>
  <c r="J46" i="5"/>
  <c r="K46" i="5" s="1"/>
  <c r="H46" i="5"/>
  <c r="I46" i="5" s="1"/>
  <c r="F46" i="5"/>
  <c r="G46" i="5" s="1"/>
  <c r="J116" i="4"/>
  <c r="K116" i="4" s="1"/>
  <c r="F116" i="4"/>
  <c r="G116" i="4" s="1"/>
  <c r="H116" i="4"/>
  <c r="I116" i="4" s="1"/>
  <c r="J104" i="4"/>
  <c r="K104" i="4" s="1"/>
  <c r="H104" i="4"/>
  <c r="I104" i="4" s="1"/>
  <c r="F104" i="4"/>
  <c r="G104" i="4" s="1"/>
  <c r="H63" i="4"/>
  <c r="I63" i="4" s="1"/>
  <c r="H127" i="4"/>
  <c r="I127" i="4" s="1"/>
  <c r="J127" i="4"/>
  <c r="K127" i="4" s="1"/>
  <c r="F127" i="4"/>
  <c r="G127" i="4" s="1"/>
  <c r="F72" i="4"/>
  <c r="G72" i="4" s="1"/>
  <c r="J72" i="4"/>
  <c r="K72" i="4" s="1"/>
  <c r="H72" i="4"/>
  <c r="I72" i="4" s="1"/>
  <c r="F121" i="4"/>
  <c r="G121" i="4" s="1"/>
  <c r="J121" i="4"/>
  <c r="K121" i="4" s="1"/>
  <c r="H121" i="4"/>
  <c r="I121" i="4" s="1"/>
  <c r="F105" i="4"/>
  <c r="G105" i="4" s="1"/>
  <c r="J105" i="4"/>
  <c r="K105" i="4" s="1"/>
  <c r="H105" i="4"/>
  <c r="I105" i="4" s="1"/>
  <c r="H70" i="4"/>
  <c r="I70" i="4" s="1"/>
  <c r="H74" i="4"/>
  <c r="I74" i="4" s="1"/>
  <c r="F74" i="4"/>
  <c r="G74" i="4" s="1"/>
  <c r="J74" i="4"/>
  <c r="K74" i="4" s="1"/>
  <c r="J66" i="4"/>
  <c r="K66" i="4" s="1"/>
  <c r="H66" i="4"/>
  <c r="I66" i="4" s="1"/>
  <c r="F66" i="4"/>
  <c r="G66" i="4" s="1"/>
  <c r="H96" i="4"/>
  <c r="I96" i="4" s="1"/>
  <c r="J96" i="4"/>
  <c r="K96" i="4" s="1"/>
  <c r="F96" i="4"/>
  <c r="G96" i="4" s="1"/>
  <c r="F49" i="5"/>
  <c r="G49" i="5" s="1"/>
  <c r="J49" i="5"/>
  <c r="K49" i="5" s="1"/>
  <c r="H49" i="5"/>
  <c r="I49" i="5" s="1"/>
  <c r="J84" i="4"/>
  <c r="K84" i="4" s="1"/>
  <c r="H84" i="4"/>
  <c r="I84" i="4" s="1"/>
  <c r="F84" i="4"/>
  <c r="G84" i="4" s="1"/>
  <c r="J110" i="4"/>
  <c r="K110" i="4" s="1"/>
  <c r="H110" i="4"/>
  <c r="I110" i="4" s="1"/>
  <c r="F110" i="4"/>
  <c r="G110" i="4" s="1"/>
  <c r="H101" i="4"/>
  <c r="I101" i="4" s="1"/>
  <c r="J33" i="5"/>
  <c r="K33" i="5" s="1"/>
  <c r="H33" i="5"/>
  <c r="I33" i="5" s="1"/>
  <c r="F33" i="5"/>
  <c r="G33" i="5" s="1"/>
  <c r="F123" i="4"/>
  <c r="G123" i="4" s="1"/>
  <c r="J123" i="4"/>
  <c r="K123" i="4" s="1"/>
  <c r="H123" i="4"/>
  <c r="I123" i="4" s="1"/>
  <c r="H112" i="4"/>
  <c r="I112" i="4" s="1"/>
  <c r="J58" i="4"/>
  <c r="K58" i="4" s="1"/>
  <c r="H58" i="4"/>
  <c r="I58" i="4" s="1"/>
  <c r="F58" i="4"/>
  <c r="G58" i="4" s="1"/>
  <c r="F79" i="4"/>
  <c r="G79" i="4" s="1"/>
  <c r="J79" i="4"/>
  <c r="K79" i="4" s="1"/>
  <c r="H79" i="4"/>
  <c r="I79" i="4" s="1"/>
  <c r="J39" i="5"/>
  <c r="K39" i="5" s="1"/>
  <c r="H39" i="5"/>
  <c r="I39" i="5" s="1"/>
  <c r="F39" i="5"/>
  <c r="G39" i="5" s="1"/>
  <c r="J81" i="4"/>
  <c r="K81" i="4" s="1"/>
  <c r="H81" i="4"/>
  <c r="I81" i="4" s="1"/>
  <c r="F81" i="4"/>
  <c r="G81" i="4" s="1"/>
  <c r="H34" i="5"/>
  <c r="I34" i="5" s="1"/>
  <c r="J34" i="5"/>
  <c r="K34" i="5" s="1"/>
  <c r="F34" i="5"/>
  <c r="G34" i="5" s="1"/>
  <c r="F65" i="4"/>
  <c r="G65" i="4" s="1"/>
  <c r="H65" i="4"/>
  <c r="I65" i="4" s="1"/>
  <c r="J65" i="4"/>
  <c r="K65" i="4" s="1"/>
  <c r="H27" i="5"/>
  <c r="I27" i="5" s="1"/>
  <c r="H99" i="4"/>
  <c r="I99" i="4" s="1"/>
  <c r="F99" i="4"/>
  <c r="G99" i="4" s="1"/>
  <c r="J99" i="4"/>
  <c r="K99" i="4" s="1"/>
  <c r="H103" i="4"/>
  <c r="I103" i="4" s="1"/>
  <c r="J128" i="4"/>
  <c r="K128" i="4" s="1"/>
  <c r="H128" i="4"/>
  <c r="I128" i="4" s="1"/>
  <c r="F128" i="4"/>
  <c r="G128" i="4" s="1"/>
  <c r="J59" i="4"/>
  <c r="K59" i="4" s="1"/>
  <c r="H59" i="4"/>
  <c r="I59" i="4" s="1"/>
  <c r="F59" i="4"/>
  <c r="G59" i="4" s="1"/>
  <c r="H88" i="4"/>
  <c r="I88" i="4" s="1"/>
  <c r="F88" i="4"/>
  <c r="G88" i="4" s="1"/>
  <c r="J88" i="4"/>
  <c r="K88" i="4" s="1"/>
  <c r="H41" i="5"/>
  <c r="I41" i="5" s="1"/>
  <c r="H44" i="5"/>
  <c r="I44" i="5" s="1"/>
  <c r="H109" i="4"/>
  <c r="I109" i="4" s="1"/>
  <c r="F135" i="4"/>
  <c r="G135" i="4" s="1"/>
  <c r="J135" i="4"/>
  <c r="K135" i="4" s="1"/>
  <c r="H135" i="4"/>
  <c r="I135" i="4" s="1"/>
  <c r="J100" i="4"/>
  <c r="K100" i="4" s="1"/>
  <c r="H100" i="4"/>
  <c r="I100" i="4" s="1"/>
  <c r="F100" i="4"/>
  <c r="G100" i="4" s="1"/>
  <c r="J73" i="4"/>
  <c r="K73" i="4" s="1"/>
  <c r="H73" i="4"/>
  <c r="I73" i="4" s="1"/>
  <c r="F73" i="4"/>
  <c r="G73" i="4" s="1"/>
  <c r="J61" i="4"/>
  <c r="K61" i="4" s="1"/>
  <c r="H61" i="4"/>
  <c r="I61" i="4" s="1"/>
  <c r="F61" i="4"/>
  <c r="G61" i="4" s="1"/>
  <c r="H87" i="4"/>
  <c r="I87" i="4" s="1"/>
  <c r="F87" i="4"/>
  <c r="G87" i="4" s="1"/>
  <c r="J87" i="4"/>
  <c r="K87" i="4" s="1"/>
  <c r="J69" i="4"/>
  <c r="K69" i="4" s="1"/>
  <c r="F69" i="4"/>
  <c r="G69" i="4" s="1"/>
  <c r="H69" i="4"/>
  <c r="I69" i="4" s="1"/>
  <c r="H56" i="4"/>
  <c r="I56" i="4" s="1"/>
  <c r="F56" i="4"/>
  <c r="G56" i="4" s="1"/>
  <c r="J56" i="4"/>
  <c r="K56" i="4" s="1"/>
  <c r="F3" i="8"/>
  <c r="J3" i="16" s="1"/>
  <c r="F125" i="4"/>
  <c r="G125" i="4" s="1"/>
  <c r="J125" i="4"/>
  <c r="K125" i="4" s="1"/>
  <c r="H125" i="4"/>
  <c r="I125" i="4" s="1"/>
  <c r="I21" i="5"/>
  <c r="F97" i="4"/>
  <c r="G97" i="4" s="1"/>
  <c r="J97" i="4"/>
  <c r="K97" i="4" s="1"/>
  <c r="H97" i="4"/>
  <c r="I97" i="4" s="1"/>
  <c r="J119" i="4"/>
  <c r="K119" i="4" s="1"/>
  <c r="H119" i="4"/>
  <c r="I119" i="4" s="1"/>
  <c r="F119" i="4"/>
  <c r="G119" i="4" s="1"/>
  <c r="K21" i="5"/>
  <c r="F118" i="4"/>
  <c r="G118" i="4" s="1"/>
  <c r="H118" i="4"/>
  <c r="I118" i="4" s="1"/>
  <c r="J118" i="4"/>
  <c r="K118" i="4" s="1"/>
  <c r="J29" i="5"/>
  <c r="K29" i="5" s="1"/>
  <c r="F29" i="5"/>
  <c r="G29" i="5" s="1"/>
  <c r="H29" i="5"/>
  <c r="I29" i="5" s="1"/>
  <c r="F68" i="4"/>
  <c r="G68" i="4" s="1"/>
  <c r="J68" i="4"/>
  <c r="K68" i="4" s="1"/>
  <c r="H68" i="4"/>
  <c r="I68" i="4" s="1"/>
  <c r="J114" i="4"/>
  <c r="K114" i="4" s="1"/>
  <c r="F114" i="4"/>
  <c r="G114" i="4" s="1"/>
  <c r="H114" i="4"/>
  <c r="I114" i="4" s="1"/>
  <c r="F91" i="4"/>
  <c r="G91" i="4" s="1"/>
  <c r="H91" i="4"/>
  <c r="I91" i="4" s="1"/>
  <c r="J91" i="4"/>
  <c r="K91" i="4" s="1"/>
  <c r="C3" i="8"/>
  <c r="G3" i="16" s="1"/>
  <c r="G3" i="5" l="1"/>
  <c r="E2" i="8" s="1"/>
  <c r="I2" i="16" s="1"/>
  <c r="E3" i="4"/>
  <c r="B3" i="8" s="1"/>
  <c r="F3" i="16" s="1"/>
  <c r="K3" i="4"/>
  <c r="G3" i="8" s="1"/>
  <c r="K3" i="16" s="1"/>
  <c r="I3" i="4"/>
  <c r="D3" i="8" s="1"/>
  <c r="BO4" i="10" s="1"/>
  <c r="E3" i="5"/>
  <c r="B2" i="8" s="1"/>
  <c r="F2" i="16" s="1"/>
  <c r="G3" i="4"/>
  <c r="E3" i="8" s="1"/>
  <c r="I3" i="16" s="1"/>
  <c r="H3" i="4"/>
  <c r="D3" i="4"/>
  <c r="I3" i="5"/>
  <c r="D2" i="8" s="1"/>
  <c r="BM4" i="10" s="1"/>
  <c r="J3" i="5"/>
  <c r="K3" i="5"/>
  <c r="G2" i="8" s="1"/>
  <c r="K2" i="16" s="1"/>
  <c r="D3" i="5"/>
  <c r="F3" i="5"/>
  <c r="J3" i="4"/>
  <c r="H3" i="5"/>
  <c r="F3" i="4"/>
  <c r="BN4" i="10" l="1"/>
  <c r="H3" i="16"/>
  <c r="K3" i="8"/>
  <c r="O3" i="16" s="1"/>
  <c r="BP4" i="10"/>
  <c r="H3" i="8"/>
  <c r="L3" i="16" s="1"/>
  <c r="L3" i="8"/>
  <c r="P3" i="16" s="1"/>
  <c r="H2" i="16"/>
  <c r="I3" i="8"/>
  <c r="M3" i="16" s="1"/>
  <c r="M3" i="8" l="1"/>
  <c r="Q3" i="16" s="1"/>
  <c r="J3" i="8"/>
  <c r="N3" i="16" s="1"/>
  <c r="G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8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<sst xmlns="http://schemas.openxmlformats.org/spreadsheetml/2006/main" count="1590" uniqueCount="613">
  <si>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</si>
  <si>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</si>
  <si>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</si>
  <si>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</si>
  <si>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</si>
  <si>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</si>
  <si>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</si>
  <si>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</si>
  <si>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</si>
  <si>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</si>
  <si>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</si>
  <si>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</si>
  <si>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</si>
  <si>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</si>
  <si>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</si>
  <si>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</si>
  <si>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</si>
  <si>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</si>
  <si>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</si>
  <si>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</si>
  <si>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</si>
  <si>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</si>
  <si>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</si>
  <si>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</si>
  <si>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</si>
  <si>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</si>
  <si>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</si>
  <si>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</si>
  <si>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</si>
  <si>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</si>
  <si>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</si>
  <si>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</si>
  <si>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</si>
  <si>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</si>
  <si>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</si>
  <si>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</si>
  <si>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</si>
  <si>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</si>
  <si>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</si>
  <si>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</si>
  <si>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</si>
  <si>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</si>
  <si>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</si>
  <si>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</si>
  <si>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</si>
  <si>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</si>
  <si>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</si>
  <si>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</si>
  <si>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</si>
  <si>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</si>
  <si>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</si>
  <si>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</si>
  <si>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</si>
  <si>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</si>
  <si>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</si>
  <si>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</si>
  <si>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</si>
  <si>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</si>
  <si>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</si>
  <si>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</si>
  <si>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</si>
  <si>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</si>
  <si>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</si>
  <si>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</si>
  <si>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</si>
  <si>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</si>
  <si>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</si>
  <si>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</si>
  <si>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</si>
  <si>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</si>
  <si>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</si>
  <si>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</si>
  <si>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</si>
  <si>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</si>
  <si>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</si>
  <si>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</si>
  <si>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</si>
  <si>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</si>
  <si>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</si>
  <si>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</si>
  <si>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</si>
  <si>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</si>
  <si>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</si>
  <si>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</si>
  <si>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</si>
  <si>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</si>
  <si>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</si>
  <si>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</si>
  <si>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</si>
  <si>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</si>
  <si>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</si>
  <si>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</si>
  <si>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</si>
  <si>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</si>
  <si>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</si>
  <si>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</si>
  <si>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</si>
  <si>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</si>
  <si>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</si>
  <si>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</si>
  <si>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</si>
  <si>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</si>
  <si>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</si>
  <si>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</si>
  <si>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</si>
  <si>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</si>
  <si>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</si>
  <si>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</si>
  <si>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</si>
  <si>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</si>
  <si>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</si>
  <si>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</si>
  <si>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</si>
  <si>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</si>
  <si>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</si>
  <si>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</si>
  <si>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</si>
  <si>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</si>
  <si>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</si>
  <si>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</si>
  <si>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</si>
  <si>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</si>
  <si>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</si>
  <si>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</si>
  <si>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</si>
  <si>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</si>
  <si>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</si>
  <si>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</si>
  <si>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</si>
  <si>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</si>
  <si>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</si>
  <si>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</si>
  <si>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</si>
  <si>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t>后续治疗成本</t>
  </si>
  <si>
    <t>后续周期总成本</t>
  </si>
  <si>
    <t>10*18*3</t>
  </si>
  <si>
    <t>50*10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</si>
  <si>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</si>
  <si>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</si>
  <si>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</si>
  <si>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</si>
  <si>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</si>
  <si>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</si>
  <si>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</si>
  <si>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</si>
  <si>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</si>
  <si>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随访及管理成本</t>
  </si>
  <si>
    <t>$</t>
  </si>
  <si>
    <t>c_fu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</si>
  <si>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</si>
  <si>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</si>
  <si>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</si>
  <si>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</si>
  <si>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</si>
  <si>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</si>
  <si>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</si>
  <si>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</si>
  <si>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</si>
  <si>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</si>
  <si>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</si>
  <si>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</si>
  <si>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</si>
  <si>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</si>
  <si>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</si>
  <si>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</si>
  <si>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</si>
  <si>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</si>
  <si>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</si>
  <si>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</si>
  <si>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</si>
  <si>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</si>
  <si>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</si>
  <si>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</si>
  <si>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</si>
  <si>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</si>
  <si>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t>DIE</t>
  </si>
  <si>
    <t>月份</t>
  </si>
  <si>
    <t>mean age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</si>
  <si>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</si>
  <si>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</si>
  <si>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</si>
  <si>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</si>
  <si>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</si>
  <si>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</si>
  <si>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</si>
  <si>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</si>
  <si>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</si>
  <si>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</si>
  <si>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</si>
  <si>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</si>
  <si>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</si>
  <si>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</si>
  <si>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</si>
  <si>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</si>
  <si>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</si>
  <si>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</si>
  <si>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</si>
  <si>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</si>
  <si>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DSA (Mean)</t>
  </si>
  <si>
    <t>PSA</t>
  </si>
  <si>
    <t>Sd/Se</t>
  </si>
  <si>
    <t>LOW</t>
  </si>
  <si>
    <t>UPPER</t>
  </si>
  <si>
    <t>Dist</t>
  </si>
  <si>
    <t>alpha</t>
  </si>
  <si>
    <t>beta</t>
  </si>
  <si>
    <t>备注</t>
  </si>
  <si>
    <t>Model</t>
  </si>
  <si>
    <t>DSA=0，PSA=1</t>
  </si>
  <si>
    <t>exchange</t>
  </si>
  <si>
    <t>成本_ct_单次</t>
  </si>
  <si>
    <t>c_ct</t>
  </si>
  <si>
    <t>gamma</t>
  </si>
  <si>
    <t>成本_免疫检测_单次</t>
  </si>
  <si>
    <t>c_it</t>
  </si>
  <si>
    <t>成本_血常规_单次</t>
  </si>
  <si>
    <t>c_bt</t>
  </si>
  <si>
    <t>成本_尿常规_单次</t>
  </si>
  <si>
    <t>c_ut</t>
  </si>
  <si>
    <t>成本_肾功能检测</t>
  </si>
  <si>
    <t>c_lt</t>
  </si>
  <si>
    <t>成本_MRI</t>
  </si>
  <si>
    <t>c_mri</t>
  </si>
  <si>
    <t>成本_静脉注射</t>
  </si>
  <si>
    <t>c_iv</t>
  </si>
  <si>
    <t>成本_最佳支持治疗</t>
  </si>
  <si>
    <t>c_bsc</t>
  </si>
  <si>
    <t>成本_临终关怀*</t>
  </si>
  <si>
    <t>c_eof</t>
  </si>
  <si>
    <t>成本_贫血</t>
  </si>
  <si>
    <t>c_anemia</t>
  </si>
  <si>
    <t>成本_中性粒细胞计数减少</t>
  </si>
  <si>
    <t>c_nd</t>
  </si>
  <si>
    <t>成本_中性粒细胞减少症</t>
  </si>
  <si>
    <t>c_neu</t>
  </si>
  <si>
    <t>成本_白细胞计数减少</t>
  </si>
  <si>
    <t>c_wbccd</t>
  </si>
  <si>
    <t>成本_血小板计数减少</t>
  </si>
  <si>
    <t>c_pcd</t>
  </si>
  <si>
    <t>c_hypona</t>
  </si>
  <si>
    <t>负效用_贫血*</t>
  </si>
  <si>
    <t>disu_anemia</t>
  </si>
  <si>
    <t>负效用_中性粒细胞计数减少*</t>
  </si>
  <si>
    <t>disu_nd</t>
  </si>
  <si>
    <t>负效用_中性粒细胞减少症</t>
  </si>
  <si>
    <t>disu_neu</t>
  </si>
  <si>
    <t>负效用_白细胞计数减少*</t>
  </si>
  <si>
    <t>disu_wbccd</t>
  </si>
  <si>
    <t>负效用_血小板计数减少*</t>
  </si>
  <si>
    <t>disu_pcd</t>
  </si>
  <si>
    <t>disu_hypona</t>
  </si>
  <si>
    <t>持续时间_贫血*</t>
  </si>
  <si>
    <t>dura_anemia</t>
  </si>
  <si>
    <t>normal</t>
  </si>
  <si>
    <t>持续时间_中性粒细胞计数减少*</t>
  </si>
  <si>
    <t>dura_nd</t>
  </si>
  <si>
    <t>持续时间_中性粒细胞减少症*</t>
  </si>
  <si>
    <t>dura_neu</t>
  </si>
  <si>
    <t>持续时间_白细胞计数减少*</t>
  </si>
  <si>
    <t>dura_wbccd</t>
  </si>
  <si>
    <t>持续时间_血小板计数减少*</t>
  </si>
  <si>
    <t>dura_pcd</t>
  </si>
  <si>
    <t>dura_hypona</t>
  </si>
  <si>
    <t>发生率_斯鲁利_贫血</t>
  </si>
  <si>
    <t>p_ser_anemia</t>
  </si>
  <si>
    <t>发生率_斯鲁利_中性粒细胞计数减少</t>
  </si>
  <si>
    <t>p_ser_nd</t>
  </si>
  <si>
    <t>发生率_斯鲁利_中性粒细胞减少症</t>
  </si>
  <si>
    <t>p_ser_neu</t>
  </si>
  <si>
    <t>发生率_斯鲁利_白细胞计数减少</t>
  </si>
  <si>
    <t>p_ser_wbccd</t>
  </si>
  <si>
    <t>发生率_斯鲁利_血小板计数减少</t>
  </si>
  <si>
    <t>p_ser_pcd</t>
  </si>
  <si>
    <t>p_ser_hypona</t>
  </si>
  <si>
    <t>发生率_化疗_贫血</t>
  </si>
  <si>
    <t>p_che_anemia</t>
  </si>
  <si>
    <t>发生率_化疗_中性粒细胞计数减少</t>
  </si>
  <si>
    <t>p_che_nd</t>
  </si>
  <si>
    <t>发生率_化疗_中性粒细胞减少</t>
  </si>
  <si>
    <t>p_che_neu</t>
  </si>
  <si>
    <t>发生率_化疗_白细胞计数减少</t>
  </si>
  <si>
    <t>p_che_wbccd</t>
  </si>
  <si>
    <t>发生率_化疗_血小板计数减少</t>
  </si>
  <si>
    <t>p_che_pcd</t>
  </si>
  <si>
    <t>p_che_hypona</t>
  </si>
  <si>
    <t>效用_PFS</t>
  </si>
  <si>
    <t>u_pfs</t>
  </si>
  <si>
    <t>效用_PD</t>
  </si>
  <si>
    <t>u_pd</t>
  </si>
  <si>
    <t>成本_卡铂(50mg)</t>
  </si>
  <si>
    <t>c_carb</t>
  </si>
  <si>
    <t>成本_依托泊苷(10mg)</t>
  </si>
  <si>
    <t>c_eto</t>
  </si>
  <si>
    <t>c_top</t>
  </si>
  <si>
    <t>sub_ser</t>
  </si>
  <si>
    <t>sub_che</t>
  </si>
  <si>
    <t>贴现率</t>
  </si>
  <si>
    <t>disc</t>
  </si>
  <si>
    <t>体表面积</t>
  </si>
  <si>
    <t>bsa</t>
  </si>
  <si>
    <t>体重</t>
  </si>
  <si>
    <t>bw</t>
  </si>
  <si>
    <t>肌酐清除率</t>
  </si>
  <si>
    <t>CrC</t>
  </si>
  <si>
    <t>成本_斯鲁利单抗</t>
  </si>
  <si>
    <t>c_ser</t>
  </si>
  <si>
    <t>Mean</t>
  </si>
  <si>
    <t>Low</t>
  </si>
  <si>
    <t>Upper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</si>
  <si>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</si>
  <si>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</si>
  <si>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t>Costs</t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</si>
  <si>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</si>
  <si>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</si>
  <si>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</si>
  <si>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</si>
  <si>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</si>
  <si>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</si>
  <si>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</si>
  <si>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</si>
  <si>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</si>
  <si>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</si>
  <si>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</si>
  <si>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</si>
  <si>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</si>
  <si>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</si>
  <si>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</si>
  <si>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</si>
  <si>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</si>
  <si>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</si>
  <si>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</si>
  <si>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</si>
  <si>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</si>
  <si>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</si>
  <si>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</si>
  <si>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</si>
  <si>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</si>
  <si>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</si>
  <si>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</si>
  <si>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</si>
  <si>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</si>
  <si>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</si>
  <si>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</si>
  <si>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</si>
  <si>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</si>
  <si>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</si>
  <si>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</si>
  <si>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</si>
  <si>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</si>
  <si>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</si>
  <si>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</si>
  <si>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</si>
  <si>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</si>
  <si>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</si>
  <si>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</si>
  <si>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</si>
  <si>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</si>
  <si>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</si>
  <si>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</si>
  <si>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</si>
  <si>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</si>
  <si>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</si>
  <si>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</si>
  <si>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</si>
  <si>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</si>
  <si>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</si>
  <si>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</si>
  <si>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</si>
  <si>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</si>
  <si>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</si>
  <si>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</si>
  <si>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</si>
  <si>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</si>
  <si>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</si>
  <si>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</si>
  <si>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</si>
  <si>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</si>
  <si>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</si>
  <si>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</si>
  <si>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</si>
  <si>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</si>
  <si>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</si>
  <si>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</si>
  <si>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</si>
  <si>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</si>
  <si>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</si>
  <si>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</si>
  <si>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</si>
  <si>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</si>
  <si>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</si>
  <si>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</si>
  <si>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</si>
  <si>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</si>
  <si>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</si>
  <si>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</si>
  <si>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</si>
  <si>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</si>
  <si>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</si>
  <si>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</si>
  <si>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</si>
  <si>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</si>
  <si>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</si>
  <si>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</si>
  <si>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</si>
  <si>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</si>
  <si>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</si>
  <si>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</si>
  <si>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</si>
  <si>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</si>
  <si>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</si>
  <si>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</si>
  <si>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</si>
  <si>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</si>
  <si>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</si>
  <si>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</si>
  <si>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</si>
  <si>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</si>
  <si>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</si>
  <si>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</si>
  <si>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</si>
  <si>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</si>
  <si>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</si>
  <si>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</si>
  <si>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</si>
  <si>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</si>
  <si>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</si>
  <si>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</si>
  <si>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</si>
  <si>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</si>
  <si>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</si>
  <si>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</si>
  <si>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</si>
  <si>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</si>
  <si>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</si>
  <si>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</si>
  <si>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</si>
  <si>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</si>
  <si>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</si>
  <si>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</si>
  <si>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</si>
  <si>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</si>
  <si>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</si>
  <si>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</si>
  <si>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</si>
  <si>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</si>
  <si>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</si>
  <si>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</si>
  <si>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</si>
  <si>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</si>
  <si>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</si>
  <si>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</si>
  <si>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</si>
  <si>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</si>
  <si>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</si>
  <si>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</si>
  <si>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</si>
  <si>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</si>
  <si>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</si>
  <si>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</si>
  <si>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</si>
  <si>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</si>
  <si>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</si>
  <si>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</si>
  <si>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</si>
  <si>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</si>
  <si>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</si>
  <si>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Liver function blood test panel/one time*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</si>
  <si>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</si>
  <si>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</si>
  <si>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</si>
  <si>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</si>
  <si>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</si>
  <si>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</si>
  <si>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</si>
  <si>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</si>
  <si>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</si>
  <si>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</si>
  <si>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</si>
  <si>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</si>
  <si>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</si>
  <si>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</si>
  <si>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</si>
  <si>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</si>
  <si>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</si>
  <si>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成本_卡铂</t>
  </si>
  <si>
    <t>成本_依托泊苷</t>
  </si>
  <si>
    <t>Body Surface Area (m2)</t>
  </si>
  <si>
    <t>Body weight (kg)</t>
  </si>
  <si>
    <t>Creatinine clearance (mL/minute)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</si>
  <si>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</si>
  <si>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</si>
  <si>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</si>
  <si>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</si>
  <si>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</si>
  <si>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</si>
  <si>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</si>
  <si>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</si>
  <si>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SA</t>
    </r>
  </si>
  <si>
    <t>WTP</t>
  </si>
  <si>
    <t>Acceptability curves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</si>
  <si>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la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</si>
  <si>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</si>
  <si>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t>QALYs</t>
  </si>
  <si>
    <t>1~3gdp</t>
  </si>
  <si>
    <r>
      <rPr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MB</t>
    </r>
  </si>
  <si>
    <t>Trials</t>
  </si>
  <si>
    <t>Pla</t>
  </si>
  <si>
    <t>Ser</t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</si>
  <si>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</si>
  <si>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</si>
  <si>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</si>
  <si>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</si>
  <si>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</si>
  <si>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</si>
  <si>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</si>
  <si>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r>
      <t>Carboplatin (50 mg)</t>
    </r>
    <r>
      <rPr>
        <sz val="11"/>
        <color theme="1"/>
        <rFont val="黑体"/>
        <family val="3"/>
        <charset val="134"/>
      </rPr>
      <t>*</t>
    </r>
    <phoneticPr fontId="28" type="noConversion"/>
  </si>
  <si>
    <r>
      <t>Etoposide (10 mg)</t>
    </r>
    <r>
      <rPr>
        <sz val="11"/>
        <color theme="1"/>
        <rFont val="黑体"/>
        <family val="3"/>
        <charset val="134"/>
      </rPr>
      <t>*</t>
    </r>
    <phoneticPr fontId="28" type="noConversion"/>
  </si>
  <si>
    <t>Irinotecan (20 mg)*</t>
  </si>
  <si>
    <t>Paclitaxel (1 mg)*</t>
  </si>
  <si>
    <t>Cisplatin (10 mg)*</t>
  </si>
  <si>
    <t>Bevacizumab (10 mg)*</t>
  </si>
  <si>
    <t>c_iri</t>
    <phoneticPr fontId="28" type="noConversion"/>
  </si>
  <si>
    <t>c_pac</t>
    <phoneticPr fontId="28" type="noConversion"/>
  </si>
  <si>
    <t>c_cis</t>
    <phoneticPr fontId="28" type="noConversion"/>
  </si>
  <si>
    <t>成本_伊立替康（2线）</t>
    <phoneticPr fontId="28" type="noConversion"/>
  </si>
  <si>
    <t>成本_紫杉醇（2线）</t>
    <phoneticPr fontId="28" type="noConversion"/>
  </si>
  <si>
    <t>成本_顺铂（2线）</t>
    <phoneticPr fontId="28" type="noConversion"/>
  </si>
  <si>
    <t>成本_贝伐珠单抗（2线）(替代安罗替尼)</t>
    <phoneticPr fontId="28" type="noConversion"/>
  </si>
  <si>
    <t>Bevacizumab (10 mg)*†</t>
    <phoneticPr fontId="28" type="noConversion"/>
  </si>
  <si>
    <t>Carboplatin (50 mg)*</t>
  </si>
  <si>
    <t>Etoposide (10 mg)*</t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</si>
  <si>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  <phoneticPr fontId="28" type="noConversion"/>
  </si>
  <si>
    <t>AUC 5 mg/mL/min/Q3W</t>
  </si>
  <si>
    <t>1-3/Q3W</t>
  </si>
  <si>
    <t>350 mg/m2 Q3W</t>
  </si>
  <si>
    <t>175mg/m2,iv,滴注时间大于3小时/Q3W</t>
  </si>
  <si>
    <t>75 mg/m2/Q3W</t>
  </si>
  <si>
    <t>*7*2/Q3W</t>
  </si>
  <si>
    <t>后续治疗比例_斯鲁利_bsc</t>
    <phoneticPr fontId="28" type="noConversion"/>
  </si>
  <si>
    <t>后续治疗比例_化疗_bsc</t>
    <phoneticPr fontId="28" type="noConversion"/>
  </si>
  <si>
    <t>后续治疗比例_斯鲁利_Irinotecan</t>
    <phoneticPr fontId="28" type="noConversion"/>
  </si>
  <si>
    <t>后续治疗比例_化疗_Irinotecan</t>
    <phoneticPr fontId="28" type="noConversion"/>
  </si>
  <si>
    <t>后续治疗比例_斯鲁利_Carboplatin</t>
    <phoneticPr fontId="28" type="noConversion"/>
  </si>
  <si>
    <t>后续治疗比例_化疗_Carboplatin</t>
    <phoneticPr fontId="28" type="noConversion"/>
  </si>
  <si>
    <t>后续治疗比例_斯鲁利_Etoposide</t>
    <phoneticPr fontId="28" type="noConversion"/>
  </si>
  <si>
    <t>后续治疗比例_化疗_Etoposide</t>
    <phoneticPr fontId="28" type="noConversion"/>
  </si>
  <si>
    <t>后续治疗比例_斯鲁利_Paclitaxel</t>
    <phoneticPr fontId="28" type="noConversion"/>
  </si>
  <si>
    <t>后续治疗比例_化疗_Paclitaxel</t>
    <phoneticPr fontId="28" type="noConversion"/>
  </si>
  <si>
    <t>后续治疗比例_斯鲁利_Cisplatin</t>
    <phoneticPr fontId="28" type="noConversion"/>
  </si>
  <si>
    <t>后续治疗比例_化疗_Cisplatin</t>
    <phoneticPr fontId="28" type="noConversion"/>
  </si>
  <si>
    <t>后续治疗比例_斯鲁利_Catequentinib</t>
    <phoneticPr fontId="28" type="noConversion"/>
  </si>
  <si>
    <t>后续治疗比例_化疗_Catequentinib</t>
    <phoneticPr fontId="28" type="noConversion"/>
  </si>
  <si>
    <t>Serplulimab</t>
    <phoneticPr fontId="28" type="noConversion"/>
  </si>
  <si>
    <t>后续治疗比例_斯鲁利_Serplulimab</t>
    <phoneticPr fontId="28" type="noConversion"/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</si>
  <si>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</si>
  <si>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</si>
  <si>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</si>
  <si>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</si>
  <si>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</si>
  <si>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</si>
  <si>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</si>
  <si>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</si>
  <si>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sub_ser_bsc</t>
    <phoneticPr fontId="28" type="noConversion"/>
  </si>
  <si>
    <t>sub_che_bsc</t>
    <phoneticPr fontId="28" type="noConversion"/>
  </si>
  <si>
    <t>sub_ser_iri</t>
    <phoneticPr fontId="28" type="noConversion"/>
  </si>
  <si>
    <t>sub_ser_car</t>
    <phoneticPr fontId="28" type="noConversion"/>
  </si>
  <si>
    <t>sub_ser_eto</t>
    <phoneticPr fontId="28" type="noConversion"/>
  </si>
  <si>
    <t>sub_ser_pac</t>
    <phoneticPr fontId="28" type="noConversion"/>
  </si>
  <si>
    <t>sub_ser_cis</t>
    <phoneticPr fontId="28" type="noConversion"/>
  </si>
  <si>
    <t>sub_ser_ser</t>
    <phoneticPr fontId="28" type="noConversion"/>
  </si>
  <si>
    <t>sub_ser_cat</t>
    <phoneticPr fontId="28" type="noConversion"/>
  </si>
  <si>
    <t>c_cat</t>
    <phoneticPr fontId="28" type="noConversion"/>
  </si>
  <si>
    <t>sub_Catequentinib</t>
    <phoneticPr fontId="28" type="noConversion"/>
  </si>
  <si>
    <t>PS: * assumed 20% of baseline value;# assumed 30% of baseline value;† used to replace Catequentinib</t>
    <phoneticPr fontId="28" type="noConversion"/>
  </si>
  <si>
    <t>sub_che_iri</t>
    <phoneticPr fontId="28" type="noConversion"/>
  </si>
  <si>
    <t>sub_che_car</t>
    <phoneticPr fontId="28" type="noConversion"/>
  </si>
  <si>
    <t>sub_che_eto</t>
    <phoneticPr fontId="28" type="noConversion"/>
  </si>
  <si>
    <t>sub_che_pac</t>
    <phoneticPr fontId="28" type="noConversion"/>
  </si>
  <si>
    <t>sub_che_cis</t>
    <phoneticPr fontId="28" type="noConversion"/>
  </si>
  <si>
    <t>sub_che_cat</t>
    <phoneticPr fontId="28" type="noConversion"/>
  </si>
  <si>
    <t>4.5mg/kg</t>
    <phoneticPr fontId="28" type="noConversion"/>
  </si>
  <si>
    <t>Serplulimab (100mg)</t>
    <phoneticPr fontId="28" type="noConversion"/>
  </si>
  <si>
    <r>
      <t>M</t>
    </r>
    <r>
      <rPr>
        <sz val="11"/>
        <color theme="1"/>
        <rFont val="Calibri"/>
        <family val="2"/>
      </rPr>
      <t>ean</t>
    </r>
    <phoneticPr fontId="28" type="noConversion"/>
  </si>
  <si>
    <r>
      <t>L</t>
    </r>
    <r>
      <rPr>
        <sz val="11"/>
        <color theme="1"/>
        <rFont val="Calibri"/>
        <family val="2"/>
      </rPr>
      <t>ow</t>
    </r>
    <phoneticPr fontId="28" type="noConversion"/>
  </si>
  <si>
    <r>
      <t>U</t>
    </r>
    <r>
      <rPr>
        <sz val="11"/>
        <color theme="1"/>
        <rFont val="Calibri"/>
        <family val="2"/>
      </rPr>
      <t>p</t>
    </r>
    <phoneticPr fontId="28" type="noConversion"/>
  </si>
  <si>
    <t>用量</t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</si>
  <si>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</si>
  <si>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  <r>
      <rPr>
        <sz val="11"/>
        <color theme="1"/>
        <rFont val="宋体"/>
        <family val="3"/>
        <charset val="134"/>
      </rPr>
      <t/>
    </r>
  </si>
  <si>
    <t>成本</t>
    <phoneticPr fontId="28" type="noConversion"/>
  </si>
  <si>
    <t>cycle用量</t>
    <phoneticPr fontId="28" type="noConversion"/>
  </si>
  <si>
    <t>cycle成本</t>
    <phoneticPr fontId="28" type="noConversion"/>
  </si>
  <si>
    <t>Ser</t>
    <phoneticPr fontId="28" type="noConversion"/>
  </si>
  <si>
    <r>
      <t>C</t>
    </r>
    <r>
      <rPr>
        <sz val="11"/>
        <color theme="1"/>
        <rFont val="Calibri"/>
        <family val="2"/>
      </rPr>
      <t>he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</si>
  <si>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年前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</si>
  <si>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年后</t>
    </r>
    <phoneticPr fontId="28" type="noConversion"/>
  </si>
  <si>
    <t>sub_ser</t>
    <phoneticPr fontId="28" type="noConversion"/>
  </si>
  <si>
    <t>价格</t>
    <phoneticPr fontId="28" type="noConversion"/>
  </si>
  <si>
    <r>
      <t>S</t>
    </r>
    <r>
      <rPr>
        <sz val="11"/>
        <color theme="1"/>
        <rFont val="Calibri"/>
        <family val="2"/>
      </rPr>
      <t>er</t>
    </r>
    <phoneticPr fontId="28" type="noConversion"/>
  </si>
  <si>
    <r>
      <t>P</t>
    </r>
    <r>
      <rPr>
        <sz val="11"/>
        <color theme="1"/>
        <rFont val="Calibri"/>
        <family val="2"/>
      </rPr>
      <t>SA</t>
    </r>
    <phoneticPr fontId="28" type="noConversion"/>
  </si>
  <si>
    <t>备注：Oncology follow-up visits every 2 mo during y 1, every 3–4 mo during y 2–3, then every 6 mo during 4–5, then annually （NCCN recommendation）</t>
    <phoneticPr fontId="28" type="noConversion"/>
  </si>
  <si>
    <t>c_bsc</t>
    <phoneticPr fontId="28" type="noConversion"/>
  </si>
  <si>
    <t>Functional MRI</t>
    <phoneticPr fontId="28" type="noConversion"/>
  </si>
  <si>
    <t>Cost of functional MRI</t>
    <phoneticPr fontId="28" type="noConversion"/>
  </si>
  <si>
    <t>Chemo iv infusion 1 hr</t>
    <phoneticPr fontId="28" type="noConversion"/>
  </si>
  <si>
    <t>Cost of chemo iv infusion 1 hr</t>
    <phoneticPr fontId="28" type="noConversion"/>
  </si>
  <si>
    <t>Subsequent treatment proportion of serplulimab group in serplulimab</t>
    <phoneticPr fontId="28" type="noConversion"/>
  </si>
  <si>
    <t>Subsequent treatment proportion of serplulimab group in best supportive care</t>
    <phoneticPr fontId="28" type="noConversion"/>
  </si>
  <si>
    <t>Subsequent treatment proportion of chemotherapy group in best supportive care</t>
    <phoneticPr fontId="28" type="noConversion"/>
  </si>
  <si>
    <t>Cost of EOL</t>
    <phoneticPr fontId="28" type="noConversion"/>
  </si>
  <si>
    <t>Utility of progression disease</t>
    <phoneticPr fontId="28" type="noConversion"/>
  </si>
  <si>
    <t>Discount rate</t>
    <phoneticPr fontId="28" type="noConversion"/>
  </si>
  <si>
    <t>Cost of BSC</t>
    <phoneticPr fontId="28" type="noConversion"/>
  </si>
  <si>
    <t>Utility of progression-free survival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</si>
</sst>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_);[Red]\(0\)"/>
    <numFmt numFmtId="178" formatCode="0.000000%"/>
    <numFmt numFmtId="179" formatCode="0.00000"/>
  </numFmts>
  <fonts count="32" x14ac:knownFonts="1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theme="1"/>
      <name val="黑体"/>
      <family val="3"/>
      <charset val="134"/>
    </font>
    <font>
      <sz val="11"/>
      <color theme="1"/>
      <name val="宋体"/>
      <family val="2"/>
      <charset val="134"/>
    </font>
    <font>
      <sz val="11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768059327982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822992645039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8" tint="0.399822992645039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35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>
      <alignment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4" borderId="0" xfId="0" applyNumberFormat="1" applyFill="1">
      <alignment vertical="center"/>
    </xf>
    <xf numFmtId="0" fontId="4" fillId="0" borderId="0" xfId="0" applyFont="1">
      <alignment vertical="center"/>
    </xf>
    <xf numFmtId="0" fontId="0" fillId="12" borderId="0" xfId="0" applyFill="1" applyAlignment="1"/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3" borderId="0" xfId="0" applyFont="1" applyFill="1" applyAlignment="1">
      <alignment horizontal="center"/>
    </xf>
    <xf numFmtId="3" fontId="6" fillId="1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0" xfId="0" applyFont="1" applyFill="1" applyAlignment="1">
      <alignment horizontal="left"/>
    </xf>
    <xf numFmtId="176" fontId="3" fillId="0" borderId="0" xfId="0" applyNumberFormat="1" applyFont="1">
      <alignment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10" xfId="0" applyFont="1" applyFill="1" applyBorder="1" applyAlignment="1">
      <alignment horizontal="left" vertical="center"/>
    </xf>
    <xf numFmtId="176" fontId="3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0" fontId="7" fillId="0" borderId="0" xfId="0" applyFo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2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16" borderId="12" xfId="0" applyFont="1" applyFill="1" applyBorder="1" applyAlignment="1">
      <alignment horizontal="center" vertical="center"/>
    </xf>
    <xf numFmtId="0" fontId="11" fillId="16" borderId="12" xfId="0" applyFont="1" applyFill="1" applyBorder="1" applyAlignment="1">
      <alignment horizontal="left" vertical="center"/>
    </xf>
    <xf numFmtId="0" fontId="11" fillId="16" borderId="12" xfId="0" applyFont="1" applyFill="1" applyBorder="1" applyAlignment="1">
      <alignment horizontal="center" vertical="center" wrapText="1"/>
    </xf>
    <xf numFmtId="0" fontId="3" fillId="20" borderId="0" xfId="0" applyFont="1" applyFill="1">
      <alignment vertical="center"/>
    </xf>
    <xf numFmtId="0" fontId="3" fillId="13" borderId="0" xfId="0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6" fontId="3" fillId="0" borderId="0" xfId="0" applyNumberFormat="1" applyFont="1" applyFill="1" applyBorder="1">
      <alignment vertical="center"/>
    </xf>
    <xf numFmtId="3" fontId="3" fillId="0" borderId="10" xfId="0" applyNumberFormat="1" applyFont="1" applyFill="1" applyBorder="1">
      <alignment vertical="center"/>
    </xf>
    <xf numFmtId="176" fontId="3" fillId="0" borderId="10" xfId="0" applyNumberFormat="1" applyFont="1" applyFill="1" applyBorder="1">
      <alignment vertical="center"/>
    </xf>
    <xf numFmtId="3" fontId="3" fillId="0" borderId="0" xfId="0" applyNumberFormat="1" applyFont="1" applyFill="1">
      <alignment vertical="center"/>
    </xf>
    <xf numFmtId="3" fontId="3" fillId="0" borderId="0" xfId="0" applyNumberFormat="1" applyFont="1" applyFill="1" applyBorder="1">
      <alignment vertical="center"/>
    </xf>
    <xf numFmtId="176" fontId="0" fillId="0" borderId="0" xfId="0" applyNumberForma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/>
    <xf numFmtId="0" fontId="0" fillId="6" borderId="0" xfId="0" applyFill="1" applyAlignment="1"/>
    <xf numFmtId="0" fontId="0" fillId="21" borderId="0" xfId="0" applyFill="1" applyAlignment="1"/>
    <xf numFmtId="0" fontId="0" fillId="22" borderId="0" xfId="0" applyFill="1" applyAlignment="1"/>
    <xf numFmtId="0" fontId="0" fillId="23" borderId="0" xfId="0" applyFill="1" applyAlignment="1">
      <alignment horizontal="center" vertical="center"/>
    </xf>
    <xf numFmtId="179" fontId="13" fillId="0" borderId="13" xfId="0" applyNumberFormat="1" applyFont="1" applyBorder="1" applyAlignment="1">
      <alignment horizontal="center" vertical="center"/>
    </xf>
    <xf numFmtId="179" fontId="13" fillId="0" borderId="14" xfId="0" applyNumberFormat="1" applyFont="1" applyBorder="1" applyAlignment="1">
      <alignment horizontal="center" vertical="center"/>
    </xf>
    <xf numFmtId="0" fontId="0" fillId="21" borderId="3" xfId="0" applyFill="1" applyBorder="1" applyAlignment="1"/>
    <xf numFmtId="0" fontId="0" fillId="21" borderId="10" xfId="0" applyFill="1" applyBorder="1" applyAlignment="1"/>
    <xf numFmtId="0" fontId="2" fillId="19" borderId="0" xfId="0" applyFont="1" applyFill="1">
      <alignment vertical="center"/>
    </xf>
    <xf numFmtId="1" fontId="0" fillId="19" borderId="0" xfId="0" applyNumberFormat="1" applyFill="1" applyAlignment="1">
      <alignment horizontal="center" vertical="center"/>
    </xf>
    <xf numFmtId="179" fontId="0" fillId="19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21" borderId="0" xfId="0" applyFont="1" applyFill="1" applyAlignment="1"/>
    <xf numFmtId="0" fontId="15" fillId="21" borderId="0" xfId="1" applyFill="1" applyAlignment="1"/>
    <xf numFmtId="179" fontId="13" fillId="19" borderId="10" xfId="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19" borderId="11" xfId="0" applyNumberFormat="1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2" fontId="0" fillId="26" borderId="18" xfId="0" applyNumberFormat="1" applyFill="1" applyBorder="1" applyAlignment="1">
      <alignment horizontal="center" vertical="center"/>
    </xf>
    <xf numFmtId="2" fontId="0" fillId="26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1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16" fillId="27" borderId="0" xfId="0" applyFont="1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16" fillId="25" borderId="0" xfId="0" applyFont="1" applyFill="1" applyAlignment="1">
      <alignment horizontal="center"/>
    </xf>
    <xf numFmtId="0" fontId="0" fillId="26" borderId="20" xfId="0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5" fillId="0" borderId="0" xfId="0" applyFont="1">
      <alignment vertical="center"/>
    </xf>
    <xf numFmtId="0" fontId="0" fillId="28" borderId="0" xfId="0" applyFill="1">
      <alignment vertical="center"/>
    </xf>
    <xf numFmtId="0" fontId="14" fillId="0" borderId="0" xfId="0" applyFont="1">
      <alignment vertical="center"/>
    </xf>
    <xf numFmtId="0" fontId="0" fillId="8" borderId="0" xfId="0" applyFill="1">
      <alignment vertical="center"/>
    </xf>
    <xf numFmtId="0" fontId="0" fillId="13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8" borderId="0" xfId="0" applyFont="1" applyFill="1">
      <alignment vertical="center"/>
    </xf>
    <xf numFmtId="0" fontId="4" fillId="8" borderId="0" xfId="0" applyNumberFormat="1" applyFont="1" applyFill="1" applyBorder="1" applyAlignment="1" applyProtection="1">
      <alignment vertical="center"/>
    </xf>
    <xf numFmtId="0" fontId="5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4" fillId="13" borderId="0" xfId="0" applyNumberFormat="1" applyFont="1" applyFill="1" applyBorder="1" applyAlignment="1" applyProtection="1">
      <alignment vertical="center"/>
    </xf>
    <xf numFmtId="11" fontId="4" fillId="0" borderId="0" xfId="0" applyNumberFormat="1" applyFont="1" applyFill="1" applyBorder="1" applyAlignment="1" applyProtection="1">
      <alignment vertical="center"/>
    </xf>
    <xf numFmtId="0" fontId="2" fillId="26" borderId="0" xfId="0" applyFont="1" applyFill="1" applyAlignment="1">
      <alignment horizontal="center"/>
    </xf>
    <xf numFmtId="0" fontId="2" fillId="26" borderId="0" xfId="0" applyFont="1" applyFill="1" applyAlignment="1"/>
    <xf numFmtId="1" fontId="0" fillId="26" borderId="0" xfId="0" applyNumberFormat="1" applyFill="1" applyAlignment="1">
      <alignment horizontal="center"/>
    </xf>
    <xf numFmtId="0" fontId="2" fillId="0" borderId="0" xfId="0" applyFont="1" applyFill="1" applyAlignment="1"/>
    <xf numFmtId="1" fontId="2" fillId="0" borderId="0" xfId="0" applyNumberFormat="1" applyFont="1" applyFill="1" applyAlignment="1">
      <alignment horizontal="center"/>
    </xf>
    <xf numFmtId="3" fontId="2" fillId="0" borderId="0" xfId="0" applyNumberFormat="1" applyFont="1" applyAlignment="1">
      <alignment horizontal="center" vertical="center"/>
    </xf>
    <xf numFmtId="0" fontId="0" fillId="2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22" borderId="0" xfId="0" applyNumberFormat="1" applyFont="1" applyFill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29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2" fontId="0" fillId="29" borderId="0" xfId="0" applyNumberFormat="1" applyFill="1" applyAlignment="1">
      <alignment horizontal="center" vertical="center" wrapText="1"/>
    </xf>
    <xf numFmtId="2" fontId="0" fillId="28" borderId="0" xfId="0" applyNumberForma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2" fontId="0" fillId="19" borderId="0" xfId="0" applyNumberFormat="1" applyFill="1" applyAlignment="1">
      <alignment horizontal="center" vertical="center" wrapText="1"/>
    </xf>
    <xf numFmtId="2" fontId="0" fillId="12" borderId="0" xfId="0" applyNumberForma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2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2" fillId="13" borderId="0" xfId="0" applyFont="1" applyFill="1">
      <alignment vertical="center"/>
    </xf>
    <xf numFmtId="3" fontId="0" fillId="0" borderId="0" xfId="0" applyNumberFormat="1">
      <alignment vertical="center"/>
    </xf>
    <xf numFmtId="0" fontId="2" fillId="13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center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 wrapText="1"/>
    </xf>
    <xf numFmtId="0" fontId="29" fillId="10" borderId="0" xfId="0" applyFont="1" applyFill="1" applyAlignment="1">
      <alignment horizontal="left" vertical="center"/>
    </xf>
    <xf numFmtId="0" fontId="29" fillId="9" borderId="0" xfId="0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0" fillId="0" borderId="5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2" fillId="31" borderId="0" xfId="0" applyFont="1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2" fontId="2" fillId="31" borderId="0" xfId="0" applyNumberFormat="1" applyFon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0" fillId="15" borderId="1" xfId="0" applyFill="1" applyBorder="1" applyAlignment="1">
      <alignment horizontal="center" vertical="center"/>
    </xf>
    <xf numFmtId="0" fontId="19" fillId="0" borderId="0" xfId="0" applyFont="1" applyBorder="1">
      <alignment vertical="center"/>
    </xf>
    <xf numFmtId="0" fontId="0" fillId="32" borderId="0" xfId="0" applyFill="1">
      <alignment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1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178" fontId="12" fillId="23" borderId="0" xfId="0" applyNumberFormat="1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additional DSA (US)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Cost of functional MRI</c:v>
                </c:pt>
                <c:pt idx="1">
                  <c:v>Cost of EOL</c:v>
                </c:pt>
                <c:pt idx="2">
                  <c:v>Cost of chemo iv infusion 1 hr</c:v>
                </c:pt>
                <c:pt idx="3">
                  <c:v>Subsequent treatment proportion of serplulimab group in serplulimab</c:v>
                </c:pt>
                <c:pt idx="4">
                  <c:v>Subsequent treatment proportion of chemotherapy group in best supportive care</c:v>
                </c:pt>
                <c:pt idx="5">
                  <c:v>Subsequent treatment proportion of serplulimab group in best supportive care</c:v>
                </c:pt>
                <c:pt idx="6">
                  <c:v>Utility of progression disease</c:v>
                </c:pt>
                <c:pt idx="7">
                  <c:v>Discount rate</c:v>
                </c:pt>
                <c:pt idx="8">
                  <c:v>Cost of BSC</c:v>
                </c:pt>
                <c:pt idx="9">
                  <c:v>Utility of progression-free survival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118732.7578919666</c:v>
                </c:pt>
                <c:pt idx="1">
                  <c:v>117736.65955493556</c:v>
                </c:pt>
                <c:pt idx="2">
                  <c:v>118846.35295164806</c:v>
                </c:pt>
                <c:pt idx="3">
                  <c:v>116890.06957668744</c:v>
                </c:pt>
                <c:pt idx="4">
                  <c:v>123236.1877033996</c:v>
                </c:pt>
                <c:pt idx="5">
                  <c:v>115103.13570104029</c:v>
                </c:pt>
                <c:pt idx="6">
                  <c:v>126506.96753791218</c:v>
                </c:pt>
                <c:pt idx="7">
                  <c:v>115363.28280849769</c:v>
                </c:pt>
                <c:pt idx="8">
                  <c:v>107524.95807950832</c:v>
                </c:pt>
                <c:pt idx="9">
                  <c:v>123289.52263645791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6-4CBD-935E-54FC1D1430E9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EE6-4CBD-935E-54FC1D1430E9}"/>
              </c:ext>
            </c:extLst>
          </c:dPt>
          <c:cat>
            <c:strRef>
              <c:f>DSA!$Y$7:$Y$16</c:f>
              <c:strCache>
                <c:ptCount val="10"/>
                <c:pt idx="0">
                  <c:v>Cost of functional MRI</c:v>
                </c:pt>
                <c:pt idx="1">
                  <c:v>Cost of EOL</c:v>
                </c:pt>
                <c:pt idx="2">
                  <c:v>Cost of chemo iv infusion 1 hr</c:v>
                </c:pt>
                <c:pt idx="3">
                  <c:v>Subsequent treatment proportion of serplulimab group in serplulimab</c:v>
                </c:pt>
                <c:pt idx="4">
                  <c:v>Subsequent treatment proportion of chemotherapy group in best supportive care</c:v>
                </c:pt>
                <c:pt idx="5">
                  <c:v>Subsequent treatment proportion of serplulimab group in best supportive care</c:v>
                </c:pt>
                <c:pt idx="6">
                  <c:v>Utility of progression disease</c:v>
                </c:pt>
                <c:pt idx="7">
                  <c:v>Discount rate</c:v>
                </c:pt>
                <c:pt idx="8">
                  <c:v>Cost of BSC</c:v>
                </c:pt>
                <c:pt idx="9">
                  <c:v>Utility of progression-free survival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120764.91084481984</c:v>
                </c:pt>
                <c:pt idx="1">
                  <c:v>120174.89210422248</c:v>
                </c:pt>
                <c:pt idx="2">
                  <c:v>121341.76960409083</c:v>
                </c:pt>
                <c:pt idx="3">
                  <c:v>122583.951632955</c:v>
                </c:pt>
                <c:pt idx="4">
                  <c:v>116237.83350624281</c:v>
                </c:pt>
                <c:pt idx="5">
                  <c:v>124370.88550860249</c:v>
                </c:pt>
                <c:pt idx="6">
                  <c:v>116784.41559333443</c:v>
                </c:pt>
                <c:pt idx="7">
                  <c:v>127046.70343908457</c:v>
                </c:pt>
                <c:pt idx="8">
                  <c:v>123310.2298360409</c:v>
                </c:pt>
                <c:pt idx="9">
                  <c:v>104172.77204297548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6-4CBD-935E-54FC1D14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119737.01"/>
        <c:auto val="1"/>
        <c:lblAlgn val="ctr"/>
        <c:lblOffset val="100"/>
        <c:noMultiLvlLbl val="0"/>
      </c:catAx>
      <c:valAx>
        <c:axId val="799220184"/>
        <c:scaling>
          <c:orientation val="minMax"/>
          <c:max val="130000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27642.858016166218</c:v>
                </c:pt>
                <c:pt idx="1">
                  <c:v>33270.984091057151</c:v>
                </c:pt>
                <c:pt idx="2">
                  <c:v>38899.110165948041</c:v>
                </c:pt>
                <c:pt idx="3">
                  <c:v>44527.236240838974</c:v>
                </c:pt>
                <c:pt idx="4">
                  <c:v>50155.362315729886</c:v>
                </c:pt>
                <c:pt idx="5">
                  <c:v>55783.488390620747</c:v>
                </c:pt>
                <c:pt idx="6">
                  <c:v>61411.614465511688</c:v>
                </c:pt>
                <c:pt idx="7">
                  <c:v>67039.740540402592</c:v>
                </c:pt>
                <c:pt idx="8">
                  <c:v>72667.866615293504</c:v>
                </c:pt>
                <c:pt idx="9">
                  <c:v>78295.992690184416</c:v>
                </c:pt>
                <c:pt idx="10">
                  <c:v>83924.118765075327</c:v>
                </c:pt>
                <c:pt idx="11">
                  <c:v>89552.244839966181</c:v>
                </c:pt>
                <c:pt idx="12">
                  <c:v>95180.370914857151</c:v>
                </c:pt>
                <c:pt idx="13">
                  <c:v>100808.49698974806</c:v>
                </c:pt>
                <c:pt idx="14">
                  <c:v>106436.62306463897</c:v>
                </c:pt>
                <c:pt idx="15">
                  <c:v>112064.74913952989</c:v>
                </c:pt>
                <c:pt idx="16">
                  <c:v>117692.8752144208</c:v>
                </c:pt>
                <c:pt idx="17">
                  <c:v>123321.00128931171</c:v>
                </c:pt>
                <c:pt idx="18">
                  <c:v>128949.12736420262</c:v>
                </c:pt>
                <c:pt idx="19">
                  <c:v>134577.25343909353</c:v>
                </c:pt>
                <c:pt idx="20">
                  <c:v>140205.37951398443</c:v>
                </c:pt>
                <c:pt idx="21">
                  <c:v>145833.50558887541</c:v>
                </c:pt>
                <c:pt idx="22">
                  <c:v>151461.63166376631</c:v>
                </c:pt>
                <c:pt idx="23">
                  <c:v>157089.75773865724</c:v>
                </c:pt>
                <c:pt idx="24">
                  <c:v>162717.88381354813</c:v>
                </c:pt>
                <c:pt idx="25">
                  <c:v>168346.00988843912</c:v>
                </c:pt>
                <c:pt idx="26">
                  <c:v>173974.13596333013</c:v>
                </c:pt>
                <c:pt idx="27">
                  <c:v>179602.26203822135</c:v>
                </c:pt>
                <c:pt idx="28">
                  <c:v>185230.38811311228</c:v>
                </c:pt>
                <c:pt idx="29">
                  <c:v>190858.51418800323</c:v>
                </c:pt>
                <c:pt idx="30">
                  <c:v>196486.64026289404</c:v>
                </c:pt>
                <c:pt idx="31">
                  <c:v>202114.766337785</c:v>
                </c:pt>
                <c:pt idx="32">
                  <c:v>207742.89241267598</c:v>
                </c:pt>
                <c:pt idx="33">
                  <c:v>213371.01848756694</c:v>
                </c:pt>
                <c:pt idx="34">
                  <c:v>218999.14456245783</c:v>
                </c:pt>
                <c:pt idx="35">
                  <c:v>224627.27063734882</c:v>
                </c:pt>
                <c:pt idx="36">
                  <c:v>230255.39671223977</c:v>
                </c:pt>
                <c:pt idx="37">
                  <c:v>235883.52278713073</c:v>
                </c:pt>
                <c:pt idx="38">
                  <c:v>241511.64886202154</c:v>
                </c:pt>
                <c:pt idx="39">
                  <c:v>247139.77493691244</c:v>
                </c:pt>
                <c:pt idx="40">
                  <c:v>252767.90101180339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85E-9DBA-43FA84429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0-4296-87DD-E423CB4B95FC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0-4296-87DD-E423CB4B95FC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E0-4296-87DD-E423CB4B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76-45BC-B349-A5F7E520B7D3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76-45BC-B349-A5F7E520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67684</xdr:colOff>
      <xdr:row>12</xdr:row>
      <xdr:rowOff>167640</xdr:rowOff>
    </xdr:from>
    <xdr:to>
      <xdr:col>23</xdr:col>
      <xdr:colOff>220980</xdr:colOff>
      <xdr:row>35</xdr:row>
      <xdr:rowOff>160020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464820</xdr:colOff>
          <xdr:row>0</xdr:row>
          <xdr:rowOff>30480</xdr:rowOff>
        </xdr:from>
        <xdr:to>
          <xdr:col>11</xdr:col>
          <xdr:colOff>426720</xdr:colOff>
          <xdr:row>1</xdr:row>
          <xdr:rowOff>167640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D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cdc.gov/nchs/data/nvsr/nvsr71/nvsr71-01.pdf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 x14ac:dyDescent="0.3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61" customWidth="1"/>
    <col min="6" max="6" width="13.33203125" customWidth="1"/>
    <col min="9" max="9" width="13.88671875" customWidth="1"/>
    <col min="10" max="10" width="37.109375" style="162" customWidth="1"/>
    <col min="11" max="11" width="37.109375" style="86" customWidth="1"/>
    <col min="12" max="12" width="24.33203125" customWidth="1"/>
  </cols>
  <sheetData>
    <row r="1" spans="1:10" x14ac:dyDescent="0.3">
      <c r="A1" s="88" t="s">
        <v>0</v>
      </c>
      <c r="B1" s="54" t="s">
        <v>1</v>
      </c>
      <c r="C1" s="163" t="s">
        <v>2</v>
      </c>
      <c r="D1" s="164" t="s">
        <v>3</v>
      </c>
      <c r="E1" s="165" t="s">
        <v>4</v>
      </c>
      <c r="F1" s="166" t="s">
        <v>5</v>
      </c>
      <c r="G1" s="166" t="s">
        <v>6</v>
      </c>
      <c r="H1" s="166" t="s">
        <v>7</v>
      </c>
      <c r="I1" s="158" t="s">
        <v>8</v>
      </c>
      <c r="J1" s="143" t="s">
        <v>9</v>
      </c>
    </row>
    <row r="2" spans="1:10" x14ac:dyDescent="0.3">
      <c r="A2" s="88" t="s">
        <v>10</v>
      </c>
      <c r="B2" s="54">
        <v>2928</v>
      </c>
      <c r="C2" s="163" t="s">
        <v>11</v>
      </c>
      <c r="D2" s="164" t="s">
        <v>12</v>
      </c>
      <c r="E2" s="165" t="s">
        <v>13</v>
      </c>
      <c r="F2" s="166"/>
      <c r="G2" s="166"/>
      <c r="H2" s="166"/>
      <c r="I2" s="158" t="s">
        <v>14</v>
      </c>
      <c r="J2" s="143" t="s">
        <v>15</v>
      </c>
    </row>
    <row r="3" spans="1:10" x14ac:dyDescent="0.3">
      <c r="A3" s="88" t="s">
        <v>16</v>
      </c>
      <c r="B3" s="54">
        <v>156.31</v>
      </c>
      <c r="C3" s="163"/>
      <c r="D3" s="164" t="s">
        <v>17</v>
      </c>
      <c r="E3" s="167" t="s">
        <v>18</v>
      </c>
      <c r="F3" s="168">
        <v>30.35</v>
      </c>
      <c r="G3" s="168">
        <v>30.35</v>
      </c>
      <c r="H3" s="168">
        <v>30.35</v>
      </c>
      <c r="I3" s="158" t="s">
        <v>14</v>
      </c>
      <c r="J3" s="143" t="s">
        <v>19</v>
      </c>
    </row>
    <row r="4" spans="1:10" x14ac:dyDescent="0.3">
      <c r="A4" s="88" t="s">
        <v>20</v>
      </c>
      <c r="B4" s="54">
        <v>156.31</v>
      </c>
      <c r="C4" s="163"/>
      <c r="D4" s="164" t="s">
        <v>21</v>
      </c>
      <c r="E4" s="167" t="s">
        <v>18</v>
      </c>
      <c r="F4" s="168">
        <v>51.74</v>
      </c>
      <c r="G4" s="168">
        <v>51.74</v>
      </c>
      <c r="H4" s="168">
        <v>55</v>
      </c>
      <c r="I4" s="158" t="s">
        <v>14</v>
      </c>
      <c r="J4" s="143" t="s">
        <v>19</v>
      </c>
    </row>
    <row r="5" spans="1:10" x14ac:dyDescent="0.3">
      <c r="A5" s="88" t="s">
        <v>22</v>
      </c>
      <c r="B5" s="54">
        <v>156.31</v>
      </c>
      <c r="C5" s="163"/>
      <c r="D5" s="164" t="s">
        <v>23</v>
      </c>
      <c r="E5" s="167" t="s">
        <v>18</v>
      </c>
      <c r="F5" s="168">
        <v>156.31</v>
      </c>
      <c r="G5" s="168">
        <v>156.31</v>
      </c>
      <c r="H5" s="168">
        <v>163.16999999999999</v>
      </c>
      <c r="I5" s="158" t="s">
        <v>14</v>
      </c>
      <c r="J5" s="143" t="s">
        <v>19</v>
      </c>
    </row>
    <row r="6" spans="1:10" x14ac:dyDescent="0.3">
      <c r="A6" s="88" t="s">
        <v>24</v>
      </c>
      <c r="B6" s="54">
        <v>78.400000000000006</v>
      </c>
      <c r="C6" s="163"/>
      <c r="D6" s="164" t="s">
        <v>25</v>
      </c>
      <c r="E6" s="165" t="s">
        <v>26</v>
      </c>
      <c r="F6" s="166">
        <v>9.32</v>
      </c>
      <c r="G6" s="166">
        <v>8.8000000000000007</v>
      </c>
      <c r="H6" s="166">
        <v>9.32</v>
      </c>
      <c r="I6" s="158" t="s">
        <v>14</v>
      </c>
      <c r="J6" s="143" t="s">
        <v>19</v>
      </c>
    </row>
    <row r="7" spans="1:10" x14ac:dyDescent="0.3">
      <c r="A7" s="88" t="s">
        <v>27</v>
      </c>
      <c r="B7" s="54">
        <v>78.400000000000006</v>
      </c>
      <c r="C7" s="163"/>
      <c r="D7" s="164" t="s">
        <v>28</v>
      </c>
      <c r="E7" s="165" t="s">
        <v>26</v>
      </c>
      <c r="F7" s="166">
        <v>19.12</v>
      </c>
      <c r="G7" s="166">
        <v>19.12</v>
      </c>
      <c r="H7" s="166">
        <v>27.96</v>
      </c>
      <c r="I7" s="158" t="s">
        <v>14</v>
      </c>
      <c r="J7" s="143" t="s">
        <v>19</v>
      </c>
    </row>
    <row r="8" spans="1:10" x14ac:dyDescent="0.3">
      <c r="A8" s="88" t="s">
        <v>29</v>
      </c>
      <c r="B8" s="54">
        <v>78.400000000000006</v>
      </c>
      <c r="C8" s="163"/>
      <c r="D8" s="164" t="s">
        <v>30</v>
      </c>
      <c r="E8" s="165" t="s">
        <v>26</v>
      </c>
      <c r="F8" s="166">
        <v>76</v>
      </c>
      <c r="G8" s="166">
        <v>76</v>
      </c>
      <c r="H8" s="166">
        <v>78.400000000000006</v>
      </c>
      <c r="I8" s="158" t="s">
        <v>14</v>
      </c>
      <c r="J8" s="143" t="s">
        <v>19</v>
      </c>
    </row>
    <row r="9" spans="1:10" x14ac:dyDescent="0.3">
      <c r="A9" s="88" t="s">
        <v>31</v>
      </c>
      <c r="B9" s="54">
        <v>117</v>
      </c>
      <c r="C9" s="163"/>
      <c r="D9" s="164" t="s">
        <v>32</v>
      </c>
      <c r="E9" s="165" t="s">
        <v>33</v>
      </c>
      <c r="F9" s="166">
        <v>67.239999999999995</v>
      </c>
      <c r="G9" s="166">
        <v>67.239999999999995</v>
      </c>
      <c r="H9" s="166">
        <v>67.239999999999995</v>
      </c>
      <c r="I9" s="158" t="s">
        <v>14</v>
      </c>
      <c r="J9" s="143" t="s">
        <v>34</v>
      </c>
    </row>
    <row r="10" spans="1:10" x14ac:dyDescent="0.3">
      <c r="A10" s="88" t="s">
        <v>35</v>
      </c>
      <c r="B10" s="54">
        <v>117</v>
      </c>
      <c r="C10" s="163"/>
      <c r="D10" s="164" t="s">
        <v>36</v>
      </c>
      <c r="E10" s="165" t="s">
        <v>33</v>
      </c>
      <c r="F10" s="166">
        <v>178</v>
      </c>
      <c r="G10" s="166">
        <v>170.92</v>
      </c>
      <c r="H10" s="166">
        <v>185.5</v>
      </c>
      <c r="I10" s="158" t="s">
        <v>14</v>
      </c>
      <c r="J10" s="143" t="s">
        <v>37</v>
      </c>
    </row>
    <row r="11" spans="1:10" x14ac:dyDescent="0.3">
      <c r="A11" s="88" t="s">
        <v>38</v>
      </c>
      <c r="B11" s="54">
        <v>3350</v>
      </c>
      <c r="C11" s="163"/>
      <c r="D11" s="164" t="s">
        <v>39</v>
      </c>
      <c r="E11" s="165" t="s">
        <v>33</v>
      </c>
      <c r="F11" s="166">
        <v>698</v>
      </c>
      <c r="G11" s="166">
        <v>690</v>
      </c>
      <c r="H11" s="166">
        <v>2300</v>
      </c>
      <c r="I11" s="158" t="s">
        <v>14</v>
      </c>
      <c r="J11" s="143" t="s">
        <v>19</v>
      </c>
    </row>
    <row r="12" spans="1:10" x14ac:dyDescent="0.3">
      <c r="A12" s="88" t="s">
        <v>40</v>
      </c>
      <c r="B12" s="54">
        <v>272.45</v>
      </c>
      <c r="C12" s="163"/>
      <c r="D12" s="164" t="s">
        <v>12</v>
      </c>
      <c r="E12" s="165" t="s">
        <v>41</v>
      </c>
      <c r="F12" s="166">
        <v>59.98</v>
      </c>
      <c r="G12" s="166">
        <v>8</v>
      </c>
      <c r="H12" s="166">
        <v>64</v>
      </c>
      <c r="I12" s="158" t="s">
        <v>14</v>
      </c>
      <c r="J12" s="143" t="s">
        <v>37</v>
      </c>
    </row>
    <row r="13" spans="1:10" x14ac:dyDescent="0.3">
      <c r="A13" s="158" t="s">
        <v>42</v>
      </c>
      <c r="B13" s="158" t="s">
        <v>43</v>
      </c>
      <c r="C13" s="163"/>
      <c r="D13" s="158" t="s">
        <v>44</v>
      </c>
      <c r="E13" s="165"/>
      <c r="F13" s="158">
        <v>22.6</v>
      </c>
      <c r="G13" s="158">
        <v>22.6</v>
      </c>
      <c r="H13" s="158">
        <v>22.6</v>
      </c>
      <c r="I13" s="158" t="s">
        <v>45</v>
      </c>
      <c r="J13" s="143" t="s">
        <v>19</v>
      </c>
    </row>
    <row r="14" spans="1:10" x14ac:dyDescent="0.3">
      <c r="A14" s="158" t="s">
        <v>42</v>
      </c>
      <c r="B14" s="158" t="s">
        <v>43</v>
      </c>
      <c r="C14" s="163"/>
      <c r="D14" s="158" t="s">
        <v>46</v>
      </c>
      <c r="E14" s="165"/>
      <c r="F14" s="158">
        <v>162</v>
      </c>
      <c r="G14" s="158">
        <v>156.4</v>
      </c>
      <c r="H14" s="158">
        <v>169.93</v>
      </c>
      <c r="I14" s="158" t="s">
        <v>45</v>
      </c>
      <c r="J14" s="143" t="s">
        <v>19</v>
      </c>
    </row>
    <row r="20" spans="1:11" x14ac:dyDescent="0.3">
      <c r="A20" t="s">
        <v>47</v>
      </c>
      <c r="B20">
        <v>5588</v>
      </c>
      <c r="D20" s="162" t="s">
        <v>21</v>
      </c>
      <c r="E20" s="161" t="s">
        <v>48</v>
      </c>
      <c r="F20">
        <v>5588</v>
      </c>
      <c r="G20">
        <v>5588</v>
      </c>
      <c r="H20">
        <v>5588</v>
      </c>
    </row>
    <row r="21" spans="1:11" x14ac:dyDescent="0.3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 x14ac:dyDescent="0.3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 x14ac:dyDescent="0.3">
      <c r="A23" t="s">
        <v>52</v>
      </c>
      <c r="D23" t="s">
        <v>53</v>
      </c>
      <c r="E23" s="161" t="s">
        <v>54</v>
      </c>
      <c r="F23">
        <v>401</v>
      </c>
      <c r="G23" t="s">
        <v>43</v>
      </c>
      <c r="H23" t="s">
        <v>43</v>
      </c>
    </row>
    <row r="24" spans="1:11" x14ac:dyDescent="0.3">
      <c r="A24" t="s">
        <v>52</v>
      </c>
      <c r="D24" t="s">
        <v>55</v>
      </c>
      <c r="E24" s="161" t="s">
        <v>56</v>
      </c>
      <c r="F24">
        <v>102.63</v>
      </c>
    </row>
    <row r="25" spans="1:11" s="128" customFormat="1" x14ac:dyDescent="0.3">
      <c r="E25" s="169"/>
      <c r="J25" s="174"/>
      <c r="K25" s="175"/>
    </row>
    <row r="26" spans="1:11" x14ac:dyDescent="0.3">
      <c r="A26" t="s">
        <v>57</v>
      </c>
    </row>
    <row r="27" spans="1:11" x14ac:dyDescent="0.3">
      <c r="A27" s="170" t="s">
        <v>58</v>
      </c>
      <c r="F27" s="171">
        <v>11387</v>
      </c>
      <c r="G27" s="5" t="s">
        <v>59</v>
      </c>
      <c r="H27" s="5" t="s">
        <v>59</v>
      </c>
      <c r="J27" s="85" t="s">
        <v>60</v>
      </c>
    </row>
    <row r="28" spans="1:11" x14ac:dyDescent="0.3">
      <c r="A28" s="5" t="s">
        <v>61</v>
      </c>
      <c r="F28" s="171">
        <v>9433</v>
      </c>
      <c r="G28" s="5">
        <v>7546.4</v>
      </c>
      <c r="H28">
        <v>11319.6</v>
      </c>
      <c r="J28" s="85" t="s">
        <v>62</v>
      </c>
      <c r="K28" s="85" t="s">
        <v>63</v>
      </c>
    </row>
    <row r="29" spans="1:11" x14ac:dyDescent="0.3">
      <c r="A29" s="5" t="s">
        <v>64</v>
      </c>
      <c r="F29" s="171">
        <v>2176</v>
      </c>
      <c r="G29">
        <v>845</v>
      </c>
      <c r="H29">
        <v>5812</v>
      </c>
      <c r="J29" s="85" t="s">
        <v>65</v>
      </c>
      <c r="K29" s="85" t="s">
        <v>66</v>
      </c>
    </row>
    <row r="30" spans="1:11" x14ac:dyDescent="0.3">
      <c r="A30" s="5" t="s">
        <v>67</v>
      </c>
      <c r="F30" s="171">
        <v>2385</v>
      </c>
      <c r="G30">
        <v>1908</v>
      </c>
      <c r="H30">
        <v>2862</v>
      </c>
      <c r="J30" s="85" t="s">
        <v>68</v>
      </c>
      <c r="K30" s="85" t="s">
        <v>69</v>
      </c>
    </row>
    <row r="31" spans="1:11" s="128" customFormat="1" x14ac:dyDescent="0.3">
      <c r="E31" s="169"/>
      <c r="J31" s="175"/>
      <c r="K31" s="175"/>
    </row>
    <row r="32" spans="1:11" s="86" customFormat="1" x14ac:dyDescent="0.3">
      <c r="A32" s="172" t="s">
        <v>70</v>
      </c>
      <c r="E32" s="161"/>
      <c r="F32" s="86">
        <v>359</v>
      </c>
      <c r="G32" s="86">
        <v>169</v>
      </c>
      <c r="H32" s="86">
        <v>845</v>
      </c>
      <c r="J32" s="85" t="s">
        <v>65</v>
      </c>
      <c r="K32" s="85" t="s">
        <v>66</v>
      </c>
    </row>
    <row r="33" spans="1:19" x14ac:dyDescent="0.3">
      <c r="A33" s="5" t="s">
        <v>71</v>
      </c>
      <c r="F33">
        <v>478</v>
      </c>
      <c r="G33">
        <v>359</v>
      </c>
      <c r="H33">
        <v>597</v>
      </c>
      <c r="J33" s="85" t="s">
        <v>72</v>
      </c>
      <c r="K33" s="206" t="s">
        <v>73</v>
      </c>
    </row>
    <row r="34" spans="1:19" x14ac:dyDescent="0.3">
      <c r="A34" s="5" t="s">
        <v>74</v>
      </c>
      <c r="F34">
        <v>637</v>
      </c>
      <c r="G34">
        <v>477.75</v>
      </c>
      <c r="H34">
        <v>796.25</v>
      </c>
      <c r="J34" s="85" t="s">
        <v>75</v>
      </c>
      <c r="K34" s="206"/>
    </row>
    <row r="35" spans="1:19" x14ac:dyDescent="0.3">
      <c r="A35" s="5" t="s">
        <v>76</v>
      </c>
      <c r="F35">
        <v>637</v>
      </c>
      <c r="G35">
        <v>478</v>
      </c>
      <c r="H35">
        <v>796</v>
      </c>
      <c r="J35" s="85" t="s">
        <v>68</v>
      </c>
      <c r="K35" s="206"/>
    </row>
    <row r="36" spans="1:19" x14ac:dyDescent="0.3">
      <c r="A36" s="5" t="s">
        <v>77</v>
      </c>
      <c r="F36">
        <v>637</v>
      </c>
      <c r="G36">
        <v>509.6</v>
      </c>
      <c r="H36">
        <v>764.4</v>
      </c>
      <c r="J36" s="85" t="s">
        <v>78</v>
      </c>
      <c r="K36" s="206"/>
    </row>
    <row r="37" spans="1:19" s="128" customFormat="1" x14ac:dyDescent="0.3">
      <c r="E37" s="169"/>
      <c r="J37" s="176" t="s">
        <v>79</v>
      </c>
      <c r="K37" s="177" t="s">
        <v>80</v>
      </c>
    </row>
    <row r="38" spans="1:19" s="50" customFormat="1" x14ac:dyDescent="0.3">
      <c r="A38" s="170" t="s">
        <v>81</v>
      </c>
      <c r="E38" s="173"/>
      <c r="F38">
        <v>0.7</v>
      </c>
      <c r="G38">
        <v>0.63</v>
      </c>
      <c r="H38">
        <v>0.78</v>
      </c>
      <c r="J38" s="202" t="s">
        <v>82</v>
      </c>
      <c r="K38" s="207" t="s">
        <v>83</v>
      </c>
    </row>
    <row r="39" spans="1:19" s="50" customFormat="1" x14ac:dyDescent="0.3">
      <c r="A39" s="170" t="s">
        <v>84</v>
      </c>
      <c r="E39" s="173"/>
      <c r="F39">
        <v>0.6</v>
      </c>
      <c r="G39">
        <v>0.54</v>
      </c>
      <c r="H39">
        <v>0.66</v>
      </c>
      <c r="J39" s="203"/>
      <c r="K39" s="208"/>
    </row>
    <row r="40" spans="1:19" s="50" customFormat="1" x14ac:dyDescent="0.3">
      <c r="E40" s="173"/>
      <c r="J40" s="178"/>
      <c r="K40" s="179"/>
    </row>
    <row r="41" spans="1:19" x14ac:dyDescent="0.3">
      <c r="A41" s="5" t="s">
        <v>81</v>
      </c>
      <c r="F41">
        <v>0.84</v>
      </c>
      <c r="G41">
        <v>0.67200000000000004</v>
      </c>
      <c r="H41">
        <v>0.88300000000000001</v>
      </c>
      <c r="J41" s="204" t="s">
        <v>85</v>
      </c>
      <c r="K41" s="85" t="s">
        <v>86</v>
      </c>
      <c r="L41" s="206" t="s">
        <v>87</v>
      </c>
      <c r="N41" s="204" t="s">
        <v>88</v>
      </c>
      <c r="O41" s="209"/>
      <c r="P41" s="209"/>
      <c r="Q41" s="209"/>
      <c r="R41" s="209"/>
      <c r="S41" s="209"/>
    </row>
    <row r="42" spans="1:19" x14ac:dyDescent="0.3">
      <c r="A42" s="5" t="s">
        <v>84</v>
      </c>
      <c r="F42">
        <v>0.47299999999999998</v>
      </c>
      <c r="G42">
        <v>0.378</v>
      </c>
      <c r="H42">
        <v>0.56799999999999995</v>
      </c>
      <c r="J42" s="205"/>
      <c r="K42" s="85" t="s">
        <v>89</v>
      </c>
      <c r="L42" s="209"/>
      <c r="N42" s="209"/>
      <c r="O42" s="209"/>
      <c r="P42" s="209"/>
      <c r="Q42" s="209"/>
      <c r="R42" s="209"/>
      <c r="S42" s="209"/>
    </row>
    <row r="43" spans="1:19" x14ac:dyDescent="0.3">
      <c r="N43" s="209"/>
      <c r="O43" s="209"/>
      <c r="P43" s="209"/>
      <c r="Q43" s="209"/>
      <c r="R43" s="209"/>
      <c r="S43" s="209"/>
    </row>
    <row r="44" spans="1:19" x14ac:dyDescent="0.3">
      <c r="A44" s="5" t="s">
        <v>81</v>
      </c>
      <c r="F44">
        <v>0.67300000000000004</v>
      </c>
      <c r="J44" s="204" t="s">
        <v>90</v>
      </c>
      <c r="K44" s="204" t="s">
        <v>91</v>
      </c>
      <c r="L44" s="206" t="s">
        <v>92</v>
      </c>
      <c r="N44" s="209"/>
      <c r="O44" s="209"/>
      <c r="P44" s="209"/>
      <c r="Q44" s="209"/>
      <c r="R44" s="209"/>
      <c r="S44" s="209"/>
    </row>
    <row r="45" spans="1:19" x14ac:dyDescent="0.3">
      <c r="A45" s="5" t="s">
        <v>84</v>
      </c>
      <c r="F45">
        <v>0.47299999999999998</v>
      </c>
      <c r="J45" s="205"/>
      <c r="K45" s="205"/>
      <c r="L45" s="209"/>
      <c r="N45" s="204" t="s">
        <v>93</v>
      </c>
      <c r="O45" s="209"/>
      <c r="P45" s="209"/>
      <c r="Q45" s="209"/>
      <c r="R45" s="209"/>
      <c r="S45" s="209"/>
    </row>
    <row r="46" spans="1:19" x14ac:dyDescent="0.3">
      <c r="N46" s="209"/>
      <c r="O46" s="209"/>
      <c r="P46" s="209"/>
      <c r="Q46" s="209"/>
      <c r="R46" s="209"/>
      <c r="S46" s="209"/>
    </row>
    <row r="47" spans="1:19" ht="14.4" customHeight="1" x14ac:dyDescent="0.3">
      <c r="A47" s="5" t="s">
        <v>81</v>
      </c>
      <c r="F47">
        <v>0.84</v>
      </c>
      <c r="J47" s="204" t="s">
        <v>94</v>
      </c>
      <c r="K47" s="85" t="s">
        <v>89</v>
      </c>
      <c r="L47" s="206" t="s">
        <v>95</v>
      </c>
      <c r="N47" s="209"/>
      <c r="O47" s="209"/>
      <c r="P47" s="209"/>
      <c r="Q47" s="209"/>
      <c r="R47" s="209"/>
      <c r="S47" s="209"/>
    </row>
    <row r="48" spans="1:19" ht="72" x14ac:dyDescent="0.3">
      <c r="A48" s="5" t="s">
        <v>84</v>
      </c>
      <c r="F48">
        <v>0.47299999999999998</v>
      </c>
      <c r="J48" s="205"/>
      <c r="K48" s="180" t="s">
        <v>91</v>
      </c>
      <c r="L48" s="209"/>
      <c r="N48" s="209"/>
      <c r="O48" s="209"/>
      <c r="P48" s="209"/>
      <c r="Q48" s="209"/>
      <c r="R48" s="209"/>
      <c r="S48" s="209"/>
    </row>
    <row r="49" spans="1:19" x14ac:dyDescent="0.3">
      <c r="N49" s="204" t="s">
        <v>96</v>
      </c>
      <c r="O49" s="204"/>
      <c r="P49" s="204"/>
      <c r="Q49" s="204"/>
      <c r="R49" s="204"/>
      <c r="S49" s="204"/>
    </row>
    <row r="50" spans="1:19" ht="14.4" customHeight="1" x14ac:dyDescent="0.3">
      <c r="A50" s="5" t="s">
        <v>81</v>
      </c>
      <c r="F50">
        <v>0.65300000000000002</v>
      </c>
      <c r="J50" s="204" t="s">
        <v>97</v>
      </c>
      <c r="K50" s="204" t="s">
        <v>98</v>
      </c>
      <c r="L50" s="206" t="s">
        <v>99</v>
      </c>
      <c r="N50" s="204"/>
      <c r="O50" s="204"/>
      <c r="P50" s="204"/>
      <c r="Q50" s="204"/>
      <c r="R50" s="204"/>
      <c r="S50" s="204"/>
    </row>
    <row r="51" spans="1:19" x14ac:dyDescent="0.3">
      <c r="A51" s="5" t="s">
        <v>84</v>
      </c>
      <c r="F51">
        <v>0.32100000000000001</v>
      </c>
      <c r="J51" s="205"/>
      <c r="K51" s="209"/>
      <c r="L51" s="209"/>
      <c r="N51" s="204"/>
      <c r="O51" s="204"/>
      <c r="P51" s="204"/>
      <c r="Q51" s="204"/>
      <c r="R51" s="204"/>
      <c r="S51" s="204"/>
    </row>
    <row r="52" spans="1:19" x14ac:dyDescent="0.3">
      <c r="N52" s="204"/>
      <c r="O52" s="204"/>
      <c r="P52" s="204"/>
      <c r="Q52" s="204"/>
      <c r="R52" s="204"/>
      <c r="S52" s="204"/>
    </row>
    <row r="53" spans="1:19" x14ac:dyDescent="0.3">
      <c r="A53" s="5" t="s">
        <v>81</v>
      </c>
      <c r="F53">
        <v>0.67300000000000004</v>
      </c>
      <c r="J53" s="204" t="s">
        <v>75</v>
      </c>
      <c r="K53" s="204" t="s">
        <v>100</v>
      </c>
      <c r="L53" s="206" t="s">
        <v>101</v>
      </c>
      <c r="N53" s="204"/>
      <c r="O53" s="204"/>
      <c r="P53" s="204"/>
      <c r="Q53" s="204"/>
      <c r="R53" s="204"/>
      <c r="S53" s="204"/>
    </row>
    <row r="54" spans="1:19" x14ac:dyDescent="0.3">
      <c r="A54" s="5" t="s">
        <v>84</v>
      </c>
      <c r="F54">
        <v>0.47299999999999998</v>
      </c>
      <c r="J54" s="205"/>
      <c r="K54" s="209"/>
      <c r="L54" s="209"/>
      <c r="N54" s="204"/>
      <c r="O54" s="204"/>
      <c r="P54" s="204"/>
      <c r="Q54" s="204"/>
      <c r="R54" s="204"/>
      <c r="S54" s="204"/>
    </row>
    <row r="55" spans="1:19" x14ac:dyDescent="0.3">
      <c r="N55" s="204"/>
      <c r="O55" s="204"/>
      <c r="P55" s="204"/>
      <c r="Q55" s="204"/>
      <c r="R55" s="204"/>
      <c r="S55" s="204"/>
    </row>
    <row r="56" spans="1:19" x14ac:dyDescent="0.3">
      <c r="A56" s="5" t="s">
        <v>81</v>
      </c>
      <c r="F56">
        <v>0.67300000000000004</v>
      </c>
      <c r="J56" s="204" t="s">
        <v>65</v>
      </c>
      <c r="K56" s="204" t="s">
        <v>102</v>
      </c>
      <c r="L56" s="206" t="s">
        <v>99</v>
      </c>
      <c r="N56" s="204"/>
      <c r="O56" s="204"/>
      <c r="P56" s="204"/>
      <c r="Q56" s="204"/>
      <c r="R56" s="204"/>
      <c r="S56" s="204"/>
    </row>
    <row r="57" spans="1:19" x14ac:dyDescent="0.3">
      <c r="A57" s="5" t="s">
        <v>84</v>
      </c>
      <c r="F57">
        <v>0.47299999999999998</v>
      </c>
      <c r="J57" s="205"/>
      <c r="K57" s="209"/>
      <c r="L57" s="209"/>
      <c r="N57" s="204"/>
      <c r="O57" s="204"/>
      <c r="P57" s="204"/>
      <c r="Q57" s="204"/>
      <c r="R57" s="204"/>
      <c r="S57" s="204"/>
    </row>
    <row r="58" spans="1:19" x14ac:dyDescent="0.3">
      <c r="N58" s="204"/>
      <c r="O58" s="204"/>
      <c r="P58" s="204"/>
      <c r="Q58" s="204"/>
      <c r="R58" s="204"/>
      <c r="S58" s="204"/>
    </row>
    <row r="59" spans="1:19" s="86" customFormat="1" ht="13.8" customHeight="1" x14ac:dyDescent="0.3">
      <c r="A59" s="85" t="s">
        <v>81</v>
      </c>
      <c r="E59" s="161"/>
      <c r="F59" s="86">
        <v>0.84</v>
      </c>
      <c r="J59" s="206" t="s">
        <v>72</v>
      </c>
      <c r="K59" s="206" t="s">
        <v>103</v>
      </c>
      <c r="L59" s="204" t="s">
        <v>104</v>
      </c>
    </row>
    <row r="60" spans="1:19" s="86" customFormat="1" x14ac:dyDescent="0.3">
      <c r="A60" s="85" t="s">
        <v>84</v>
      </c>
      <c r="E60" s="161"/>
      <c r="F60" s="86">
        <v>0.47299999999999998</v>
      </c>
      <c r="J60" s="206"/>
      <c r="K60" s="209"/>
      <c r="L60" s="205"/>
    </row>
    <row r="62" spans="1:19" x14ac:dyDescent="0.3">
      <c r="A62" s="85" t="s">
        <v>81</v>
      </c>
      <c r="F62">
        <v>0.67300000000000004</v>
      </c>
      <c r="J62" s="204" t="s">
        <v>105</v>
      </c>
      <c r="K62" s="206" t="s">
        <v>106</v>
      </c>
      <c r="L62" s="206" t="s">
        <v>107</v>
      </c>
    </row>
    <row r="63" spans="1:19" x14ac:dyDescent="0.3">
      <c r="A63" s="85" t="s">
        <v>84</v>
      </c>
      <c r="F63">
        <v>0.47299999999999998</v>
      </c>
      <c r="J63" s="205"/>
      <c r="K63" s="209"/>
      <c r="L63" s="209"/>
    </row>
    <row r="65" spans="1:12" x14ac:dyDescent="0.3">
      <c r="A65" s="204" t="s">
        <v>108</v>
      </c>
      <c r="B65" s="209"/>
      <c r="C65" s="209"/>
      <c r="D65" s="209"/>
      <c r="E65" s="209"/>
      <c r="F65" s="209"/>
      <c r="J65" s="204" t="s">
        <v>78</v>
      </c>
      <c r="K65" s="204" t="s">
        <v>109</v>
      </c>
      <c r="L65" s="204" t="s">
        <v>110</v>
      </c>
    </row>
    <row r="66" spans="1:12" x14ac:dyDescent="0.3">
      <c r="A66" s="209"/>
      <c r="B66" s="209"/>
      <c r="C66" s="209"/>
      <c r="D66" s="209"/>
      <c r="E66" s="209"/>
      <c r="F66" s="209"/>
      <c r="J66" s="205"/>
      <c r="K66" s="209"/>
      <c r="L66" s="205"/>
    </row>
    <row r="68" spans="1:12" x14ac:dyDescent="0.3">
      <c r="A68" s="5" t="s">
        <v>81</v>
      </c>
      <c r="F68">
        <v>0.67300000000000004</v>
      </c>
      <c r="J68" s="204" t="s">
        <v>111</v>
      </c>
      <c r="K68" s="206" t="s">
        <v>112</v>
      </c>
      <c r="L68" s="206" t="s">
        <v>113</v>
      </c>
    </row>
    <row r="69" spans="1:12" x14ac:dyDescent="0.3">
      <c r="A69" s="5" t="s">
        <v>84</v>
      </c>
      <c r="F69">
        <v>0.47299999999999998</v>
      </c>
      <c r="J69" s="205"/>
      <c r="K69" s="209"/>
      <c r="L69" s="209"/>
    </row>
  </sheetData>
  <mergeCells count="35">
    <mergeCell ref="A65:F66"/>
    <mergeCell ref="N49:S58"/>
    <mergeCell ref="N41:S44"/>
    <mergeCell ref="N45:S48"/>
    <mergeCell ref="L56:L57"/>
    <mergeCell ref="L59:L60"/>
    <mergeCell ref="L62:L63"/>
    <mergeCell ref="L65:L66"/>
    <mergeCell ref="L68:L69"/>
    <mergeCell ref="L41:L42"/>
    <mergeCell ref="L44:L45"/>
    <mergeCell ref="L47:L48"/>
    <mergeCell ref="L50:L51"/>
    <mergeCell ref="L53:L54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J38:J39"/>
    <mergeCell ref="J41:J42"/>
    <mergeCell ref="J44:J45"/>
    <mergeCell ref="J47:J48"/>
    <mergeCell ref="J50:J51"/>
  </mergeCells>
  <phoneticPr fontId="28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C4" sqref="C4"/>
    </sheetView>
  </sheetViews>
  <sheetFormatPr defaultColWidth="9" defaultRowHeight="14.4" x14ac:dyDescent="0.3"/>
  <cols>
    <col min="1" max="1" width="13.77734375" customWidth="1"/>
    <col min="2" max="2" width="18" customWidth="1"/>
    <col min="3" max="3" width="17.6640625" customWidth="1"/>
  </cols>
  <sheetData>
    <row r="1" spans="1:3" x14ac:dyDescent="0.3">
      <c r="A1" s="158" t="s">
        <v>0</v>
      </c>
      <c r="B1" s="159" t="s">
        <v>114</v>
      </c>
      <c r="C1" s="160" t="s">
        <v>115</v>
      </c>
    </row>
    <row r="2" spans="1:3" x14ac:dyDescent="0.3">
      <c r="A2" t="s">
        <v>47</v>
      </c>
      <c r="B2">
        <f>c_anemia*p_ser_anemia+c_nd*p_ser_nd+c_wbccd*p_ser_wbccd+c_pcd*p_ser_pcd+c_neu*p_ser_neu</f>
        <v>4881.6089999999995</v>
      </c>
      <c r="C2">
        <f>(disu_anemia*dura_anemia*p_ser_anemia+disu_nd*dura_nd*p_ser_nd+disu_wbccd*dura_wbccd*p_ser_wbccd++disu_pcd*dura_pcd*p_ser_pcd+disu_neu*dura_neu*p_ser_neu)/365</f>
        <v>6.9068493150684931E-4</v>
      </c>
    </row>
    <row r="3" spans="1:3" x14ac:dyDescent="0.3">
      <c r="A3" t="s">
        <v>116</v>
      </c>
      <c r="B3">
        <f>c_anemia*p_che_anemia+c_nd*p_che_nd+c_wbccd*p_che_wbccd+c_pcd*p_che_pcd+c_neu*p_che_neu</f>
        <v>5172.1450000000013</v>
      </c>
      <c r="C3">
        <f>(disu_anemia*dura_anemia*p_che_anemia+disu_nd*dura_nd*p_che_nd+disu_wbccd*dura_wbccd*p_che_wbccd+disu_pcd*dura_pcd*p_che_pcd+disu_neu*dura_neu*p_che_neu)/365</f>
        <v>7.6438356164383581E-4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14"/>
  <sheetViews>
    <sheetView workbookViewId="0">
      <selection activeCell="A3" sqref="A3:A9"/>
    </sheetView>
  </sheetViews>
  <sheetFormatPr defaultColWidth="9" defaultRowHeight="14.4" x14ac:dyDescent="0.3"/>
  <cols>
    <col min="1" max="1" width="38.109375" customWidth="1"/>
    <col min="2" max="2" width="12.109375" customWidth="1"/>
    <col min="3" max="3" width="44" customWidth="1"/>
    <col min="4" max="4" width="35.77734375" style="16" customWidth="1"/>
  </cols>
  <sheetData>
    <row r="1" spans="1:4" ht="15" x14ac:dyDescent="0.3">
      <c r="A1" s="137" t="s">
        <v>146</v>
      </c>
      <c r="B1" s="121"/>
      <c r="C1" s="121" t="s">
        <v>147</v>
      </c>
    </row>
    <row r="2" spans="1:4" ht="15" x14ac:dyDescent="0.3">
      <c r="A2" s="138" t="s">
        <v>146</v>
      </c>
      <c r="B2" s="138" t="s">
        <v>148</v>
      </c>
      <c r="C2" s="139">
        <f>c_ct+c_it+c_bt+c_ut+c_lt+c_mri</f>
        <v>529.86</v>
      </c>
    </row>
    <row r="3" spans="1:4" x14ac:dyDescent="0.25">
      <c r="A3" s="210" t="s">
        <v>599</v>
      </c>
      <c r="B3" s="140" t="s">
        <v>149</v>
      </c>
      <c r="C3" s="141" t="s">
        <v>150</v>
      </c>
      <c r="D3" s="15" t="s">
        <v>151</v>
      </c>
    </row>
    <row r="4" spans="1:4" x14ac:dyDescent="0.25">
      <c r="A4" s="210"/>
      <c r="B4" s="140" t="s">
        <v>152</v>
      </c>
      <c r="C4" s="212" t="s">
        <v>153</v>
      </c>
      <c r="D4" s="206" t="s">
        <v>154</v>
      </c>
    </row>
    <row r="5" spans="1:4" x14ac:dyDescent="0.25">
      <c r="A5" s="210"/>
      <c r="B5" s="140" t="s">
        <v>155</v>
      </c>
      <c r="C5" s="213"/>
      <c r="D5" s="209"/>
    </row>
    <row r="6" spans="1:4" x14ac:dyDescent="0.25">
      <c r="A6" s="210"/>
      <c r="B6" s="140" t="s">
        <v>156</v>
      </c>
      <c r="C6" s="212" t="s">
        <v>157</v>
      </c>
      <c r="D6" s="206" t="s">
        <v>158</v>
      </c>
    </row>
    <row r="7" spans="1:4" x14ac:dyDescent="0.25">
      <c r="A7" s="210"/>
      <c r="B7" s="140" t="s">
        <v>159</v>
      </c>
      <c r="C7" s="213"/>
      <c r="D7" s="209"/>
    </row>
    <row r="8" spans="1:4" ht="15" x14ac:dyDescent="0.3">
      <c r="A8" s="210"/>
      <c r="B8" s="140" t="s">
        <v>160</v>
      </c>
      <c r="C8" s="141" t="s">
        <v>161</v>
      </c>
      <c r="D8" s="142" t="s">
        <v>162</v>
      </c>
    </row>
    <row r="9" spans="1:4" x14ac:dyDescent="0.25">
      <c r="A9" s="211"/>
      <c r="B9" s="140"/>
      <c r="C9" s="50"/>
    </row>
    <row r="10" spans="1:4" x14ac:dyDescent="0.3">
      <c r="C10" s="51"/>
    </row>
    <row r="11" spans="1:4" x14ac:dyDescent="0.3">
      <c r="C11" s="51"/>
    </row>
    <row r="12" spans="1:4" x14ac:dyDescent="0.3">
      <c r="C12" s="51"/>
    </row>
    <row r="13" spans="1:4" x14ac:dyDescent="0.3">
      <c r="C13" s="51"/>
    </row>
    <row r="14" spans="1:4" x14ac:dyDescent="0.3">
      <c r="C14" s="51"/>
    </row>
  </sheetData>
  <mergeCells count="5">
    <mergeCell ref="A3:A9"/>
    <mergeCell ref="C4:C5"/>
    <mergeCell ref="C6:C7"/>
    <mergeCell ref="D4:D5"/>
    <mergeCell ref="D6:D7"/>
  </mergeCells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C351"/>
  <sheetViews>
    <sheetView topLeftCell="H1" workbookViewId="0">
      <selection activeCell="Q28" sqref="Q28"/>
    </sheetView>
  </sheetViews>
  <sheetFormatPr defaultColWidth="9" defaultRowHeight="14.4" x14ac:dyDescent="0.3"/>
  <cols>
    <col min="2" max="2" width="9" style="125"/>
    <col min="7" max="10" width="9" style="126"/>
    <col min="12" max="12" width="9" style="127"/>
    <col min="15" max="15" width="12.77734375" customWidth="1"/>
    <col min="17" max="17" width="9" style="127"/>
    <col min="22" max="22" width="9" style="128"/>
    <col min="26" max="26" width="9" style="127"/>
    <col min="28" max="28" width="13.88671875" customWidth="1"/>
  </cols>
  <sheetData>
    <row r="1" spans="1:29" x14ac:dyDescent="0.3">
      <c r="A1" t="s">
        <v>163</v>
      </c>
      <c r="C1" s="129" t="s">
        <v>164</v>
      </c>
      <c r="D1" s="129"/>
      <c r="E1" s="129" t="s">
        <v>165</v>
      </c>
      <c r="F1" s="129"/>
      <c r="G1" s="126" t="s">
        <v>166</v>
      </c>
      <c r="H1" s="126" t="s">
        <v>167</v>
      </c>
      <c r="I1" s="126" t="s">
        <v>116</v>
      </c>
      <c r="J1" s="126" t="s">
        <v>168</v>
      </c>
      <c r="K1" t="s">
        <v>169</v>
      </c>
      <c r="L1" s="127" t="s">
        <v>163</v>
      </c>
      <c r="N1" t="s">
        <v>164</v>
      </c>
      <c r="R1" s="5" t="s">
        <v>81</v>
      </c>
      <c r="V1" s="128" t="s">
        <v>170</v>
      </c>
      <c r="W1" s="133" t="s">
        <v>116</v>
      </c>
      <c r="AA1" s="134" t="s">
        <v>168</v>
      </c>
    </row>
    <row r="2" spans="1:29" x14ac:dyDescent="0.3">
      <c r="C2" s="129" t="s">
        <v>116</v>
      </c>
      <c r="D2" s="129" t="s">
        <v>168</v>
      </c>
      <c r="E2" s="129" t="s">
        <v>116</v>
      </c>
      <c r="F2" s="129" t="s">
        <v>168</v>
      </c>
      <c r="H2" s="126" t="s">
        <v>171</v>
      </c>
      <c r="I2" s="126">
        <v>0.83699999999999997</v>
      </c>
      <c r="J2" s="126">
        <v>0.81499999999999995</v>
      </c>
      <c r="L2" s="127" t="s">
        <v>172</v>
      </c>
      <c r="N2" s="5" t="s">
        <v>173</v>
      </c>
      <c r="P2" s="5" t="s">
        <v>174</v>
      </c>
      <c r="Q2" s="127" t="s">
        <v>172</v>
      </c>
      <c r="R2" s="5"/>
      <c r="S2" s="5" t="s">
        <v>173</v>
      </c>
      <c r="U2" s="5" t="s">
        <v>174</v>
      </c>
      <c r="W2" t="s">
        <v>165</v>
      </c>
      <c r="X2" t="s">
        <v>84</v>
      </c>
      <c r="Y2" t="s">
        <v>175</v>
      </c>
      <c r="Z2" s="127" t="s">
        <v>176</v>
      </c>
      <c r="AA2" t="s">
        <v>165</v>
      </c>
      <c r="AB2" t="s">
        <v>84</v>
      </c>
      <c r="AC2" t="s">
        <v>175</v>
      </c>
    </row>
    <row r="3" spans="1:29" x14ac:dyDescent="0.3">
      <c r="A3">
        <v>1E-4</v>
      </c>
      <c r="B3" s="125" t="s">
        <v>176</v>
      </c>
      <c r="C3">
        <v>1</v>
      </c>
      <c r="D3">
        <v>1</v>
      </c>
      <c r="E3">
        <v>1</v>
      </c>
      <c r="F3">
        <v>1</v>
      </c>
      <c r="H3" s="126" t="s">
        <v>177</v>
      </c>
      <c r="I3" s="126">
        <v>62</v>
      </c>
      <c r="J3" s="126">
        <v>63</v>
      </c>
      <c r="L3" s="127">
        <v>0</v>
      </c>
      <c r="N3">
        <v>1</v>
      </c>
      <c r="P3">
        <v>1</v>
      </c>
      <c r="Q3" s="127">
        <v>0</v>
      </c>
      <c r="S3">
        <v>1</v>
      </c>
      <c r="U3">
        <v>1</v>
      </c>
      <c r="W3">
        <v>1</v>
      </c>
      <c r="X3">
        <v>0</v>
      </c>
      <c r="Y3">
        <v>0</v>
      </c>
      <c r="Z3" s="127">
        <f>0</f>
        <v>0</v>
      </c>
      <c r="AA3">
        <v>1</v>
      </c>
      <c r="AB3">
        <v>0</v>
      </c>
      <c r="AC3">
        <v>0</v>
      </c>
    </row>
    <row r="4" spans="1:29" x14ac:dyDescent="0.3">
      <c r="A4">
        <v>1</v>
      </c>
      <c r="B4" s="125">
        <f>A4*21/365*12</f>
        <v>0.69041095890410964</v>
      </c>
      <c r="C4" s="130">
        <v>0.99467405296050104</v>
      </c>
      <c r="D4" s="130">
        <v>0.995033849284925</v>
      </c>
      <c r="E4" s="130">
        <v>0.99067107600806403</v>
      </c>
      <c r="F4" s="130">
        <v>0.98670156242749896</v>
      </c>
      <c r="G4" s="126">
        <v>1</v>
      </c>
      <c r="H4" s="126">
        <f>A4*21/365.25</f>
        <v>5.7494866529774126E-2</v>
      </c>
      <c r="I4" s="126">
        <f>lifetable!$D$10</f>
        <v>7.0950523787571829E-4</v>
      </c>
      <c r="J4" s="126">
        <f>lifetable!$D$16</f>
        <v>7.5556169239909821E-4</v>
      </c>
      <c r="L4" s="127">
        <v>1</v>
      </c>
      <c r="N4">
        <f t="shared" ref="N4:N29" si="0">D4</f>
        <v>0.995033849284925</v>
      </c>
      <c r="P4">
        <f t="shared" ref="P4:P24" si="1">C4</f>
        <v>0.99467405296050104</v>
      </c>
      <c r="Q4" s="127">
        <v>1</v>
      </c>
      <c r="S4">
        <f t="shared" ref="S4:S20" si="2">F4</f>
        <v>0.98670156242749896</v>
      </c>
      <c r="U4">
        <f t="shared" ref="U4:U20" si="3">E4</f>
        <v>0.99067107600806403</v>
      </c>
      <c r="V4" s="128">
        <v>1</v>
      </c>
      <c r="W4">
        <f>(U3+U4)/2</f>
        <v>0.99533553800403207</v>
      </c>
      <c r="X4">
        <f t="shared" ref="X4:X35" si="4">((P4-U4)+(P3-U3))/2</f>
        <v>2.0014884762185048E-3</v>
      </c>
      <c r="Y4">
        <f t="shared" ref="Y4:Y35" si="5">1-(P3+P4)/2</f>
        <v>2.6629735197494231E-3</v>
      </c>
      <c r="Z4" s="127">
        <f t="shared" ref="Z4:Z35" si="6">B4</f>
        <v>0.69041095890410964</v>
      </c>
      <c r="AA4">
        <f>(S3+S4)/2</f>
        <v>0.99335078121374942</v>
      </c>
      <c r="AB4">
        <f t="shared" ref="AB4:AB35" si="7">((N4-S4)+(N3-S3))/2</f>
        <v>4.1661434287130206E-3</v>
      </c>
      <c r="AC4">
        <f t="shared" ref="AC4:AC35" si="8">1-(N3+N4)/2</f>
        <v>2.4830753575375564E-3</v>
      </c>
    </row>
    <row r="5" spans="1:29" x14ac:dyDescent="0.3">
      <c r="A5">
        <v>2</v>
      </c>
      <c r="B5" s="125">
        <f t="shared" ref="B5:B68" si="9">A5*21/365*12</f>
        <v>1.3808219178082193</v>
      </c>
      <c r="C5" s="130">
        <v>0.983195612002432</v>
      </c>
      <c r="D5" s="130">
        <v>0.98853420047348195</v>
      </c>
      <c r="E5" s="130">
        <v>0.96503304965779901</v>
      </c>
      <c r="F5" s="130">
        <v>0.96278638593364496</v>
      </c>
      <c r="G5" s="126">
        <v>2</v>
      </c>
      <c r="H5" s="126">
        <f t="shared" ref="H5:H67" si="10">A5*21/365.25</f>
        <v>0.11498973305954825</v>
      </c>
      <c r="I5" s="126">
        <f>lifetable!$D$10</f>
        <v>7.0950523787571829E-4</v>
      </c>
      <c r="J5" s="126">
        <f>lifetable!$D$16</f>
        <v>7.5556169239909821E-4</v>
      </c>
      <c r="L5" s="127">
        <v>2</v>
      </c>
      <c r="N5">
        <f t="shared" si="0"/>
        <v>0.98853420047348195</v>
      </c>
      <c r="P5">
        <f t="shared" si="1"/>
        <v>0.983195612002432</v>
      </c>
      <c r="Q5" s="127">
        <v>2</v>
      </c>
      <c r="S5">
        <f t="shared" si="2"/>
        <v>0.96278638593364496</v>
      </c>
      <c r="U5">
        <f t="shared" si="3"/>
        <v>0.96503304965779901</v>
      </c>
      <c r="V5" s="128">
        <v>2</v>
      </c>
      <c r="W5">
        <f t="shared" ref="W5:W49" si="11">(U4+U5)/2</f>
        <v>0.97785206283293147</v>
      </c>
      <c r="X5">
        <f t="shared" si="4"/>
        <v>1.1082769648534996E-2</v>
      </c>
      <c r="Y5">
        <f t="shared" si="5"/>
        <v>1.1065167518533481E-2</v>
      </c>
      <c r="Z5" s="127">
        <f t="shared" si="6"/>
        <v>1.3808219178082193</v>
      </c>
      <c r="AA5">
        <f t="shared" ref="AA5:AA68" si="12">(S4+S5)/2</f>
        <v>0.9747439741805719</v>
      </c>
      <c r="AB5">
        <f t="shared" si="7"/>
        <v>1.7040050698631515E-2</v>
      </c>
      <c r="AC5">
        <f t="shared" si="8"/>
        <v>8.2159751207965259E-3</v>
      </c>
    </row>
    <row r="6" spans="1:29" x14ac:dyDescent="0.3">
      <c r="A6">
        <v>3</v>
      </c>
      <c r="B6" s="125">
        <f t="shared" si="9"/>
        <v>2.0712328767123287</v>
      </c>
      <c r="C6" s="130">
        <v>0.96556123345284695</v>
      </c>
      <c r="D6" s="130">
        <v>0.98000998308593601</v>
      </c>
      <c r="E6" s="130">
        <v>0.90630876943971495</v>
      </c>
      <c r="F6" s="130">
        <v>0.93501105956364206</v>
      </c>
      <c r="G6" s="126">
        <v>3</v>
      </c>
      <c r="H6" s="126">
        <f t="shared" si="10"/>
        <v>0.17248459958932238</v>
      </c>
      <c r="I6" s="126">
        <f>lifetable!$D$10</f>
        <v>7.0950523787571829E-4</v>
      </c>
      <c r="J6" s="126">
        <f>lifetable!$D$16</f>
        <v>7.5556169239909821E-4</v>
      </c>
      <c r="L6" s="127">
        <v>3</v>
      </c>
      <c r="N6">
        <f t="shared" si="0"/>
        <v>0.98000998308593601</v>
      </c>
      <c r="P6">
        <f t="shared" si="1"/>
        <v>0.96556123345284695</v>
      </c>
      <c r="Q6" s="127">
        <v>3</v>
      </c>
      <c r="S6">
        <f t="shared" si="2"/>
        <v>0.93501105956364206</v>
      </c>
      <c r="U6">
        <f t="shared" si="3"/>
        <v>0.90630876943971495</v>
      </c>
      <c r="V6" s="128">
        <v>3</v>
      </c>
      <c r="W6">
        <f t="shared" si="11"/>
        <v>0.93567090954875698</v>
      </c>
      <c r="X6">
        <f t="shared" si="4"/>
        <v>3.8707513178882491E-2</v>
      </c>
      <c r="Y6">
        <f t="shared" si="5"/>
        <v>2.5621577272360474E-2</v>
      </c>
      <c r="Z6" s="127">
        <f t="shared" si="6"/>
        <v>2.0712328767123287</v>
      </c>
      <c r="AA6">
        <f t="shared" si="12"/>
        <v>0.94889872274864351</v>
      </c>
      <c r="AB6">
        <f t="shared" si="7"/>
        <v>3.5373369031065471E-2</v>
      </c>
      <c r="AC6">
        <f t="shared" si="8"/>
        <v>1.572790822029102E-2</v>
      </c>
    </row>
    <row r="7" spans="1:29" x14ac:dyDescent="0.3">
      <c r="A7">
        <v>4</v>
      </c>
      <c r="B7" s="125">
        <f t="shared" si="9"/>
        <v>2.7616438356164386</v>
      </c>
      <c r="C7" s="130">
        <v>0.94215672653883098</v>
      </c>
      <c r="D7" s="130">
        <v>0.96905501949631001</v>
      </c>
      <c r="E7" s="130">
        <v>0.80151825711441904</v>
      </c>
      <c r="F7" s="130">
        <v>0.90759428758262595</v>
      </c>
      <c r="G7" s="126">
        <v>4</v>
      </c>
      <c r="H7" s="126">
        <f t="shared" si="10"/>
        <v>0.2299794661190965</v>
      </c>
      <c r="I7" s="126">
        <f>lifetable!$D$10</f>
        <v>7.0950523787571829E-4</v>
      </c>
      <c r="J7" s="126">
        <f>lifetable!$D$16</f>
        <v>7.5556169239909821E-4</v>
      </c>
      <c r="L7" s="127">
        <v>4</v>
      </c>
      <c r="N7">
        <f t="shared" si="0"/>
        <v>0.96905501949631001</v>
      </c>
      <c r="P7">
        <f t="shared" si="1"/>
        <v>0.94215672653883098</v>
      </c>
      <c r="Q7" s="127">
        <v>4</v>
      </c>
      <c r="S7">
        <f t="shared" si="2"/>
        <v>0.90759428758262595</v>
      </c>
      <c r="U7">
        <f t="shared" si="3"/>
        <v>0.80151825711441904</v>
      </c>
      <c r="V7" s="128">
        <v>4</v>
      </c>
      <c r="W7">
        <f t="shared" si="11"/>
        <v>0.85391351327706699</v>
      </c>
      <c r="X7">
        <f t="shared" si="4"/>
        <v>9.9945466718771969E-2</v>
      </c>
      <c r="Y7">
        <f t="shared" si="5"/>
        <v>4.6141020004160982E-2</v>
      </c>
      <c r="Z7" s="127">
        <f t="shared" si="6"/>
        <v>2.7616438356164386</v>
      </c>
      <c r="AA7">
        <f t="shared" si="12"/>
        <v>0.921302673573134</v>
      </c>
      <c r="AB7">
        <f t="shared" si="7"/>
        <v>5.3229827717989009E-2</v>
      </c>
      <c r="AC7">
        <f t="shared" si="8"/>
        <v>2.546749870887699E-2</v>
      </c>
    </row>
    <row r="8" spans="1:29" x14ac:dyDescent="0.3">
      <c r="A8">
        <v>5</v>
      </c>
      <c r="B8" s="125">
        <f t="shared" si="9"/>
        <v>3.4520547945205475</v>
      </c>
      <c r="C8" s="130">
        <v>0.91364560979679299</v>
      </c>
      <c r="D8" s="130">
        <v>0.9552756322025</v>
      </c>
      <c r="E8" s="130">
        <v>0.65345405785167299</v>
      </c>
      <c r="F8" s="130">
        <v>0.86790954762460404</v>
      </c>
      <c r="G8" s="126">
        <v>5</v>
      </c>
      <c r="H8" s="126">
        <f t="shared" si="10"/>
        <v>0.28747433264887062</v>
      </c>
      <c r="I8" s="126">
        <f>lifetable!$D$10</f>
        <v>7.0950523787571829E-4</v>
      </c>
      <c r="J8" s="126">
        <f>lifetable!$D$16</f>
        <v>7.5556169239909821E-4</v>
      </c>
      <c r="L8" s="127">
        <v>5</v>
      </c>
      <c r="N8">
        <f t="shared" si="0"/>
        <v>0.9552756322025</v>
      </c>
      <c r="P8">
        <f t="shared" si="1"/>
        <v>0.91364560979679299</v>
      </c>
      <c r="Q8" s="127">
        <v>5</v>
      </c>
      <c r="S8">
        <f t="shared" si="2"/>
        <v>0.86790954762460404</v>
      </c>
      <c r="U8">
        <f t="shared" si="3"/>
        <v>0.65345405785167299</v>
      </c>
      <c r="V8" s="128">
        <v>5</v>
      </c>
      <c r="W8">
        <f t="shared" si="11"/>
        <v>0.72748615748304601</v>
      </c>
      <c r="X8">
        <f t="shared" si="4"/>
        <v>0.20041501068476597</v>
      </c>
      <c r="Y8">
        <f t="shared" si="5"/>
        <v>7.2098831832188015E-2</v>
      </c>
      <c r="Z8" s="127">
        <f t="shared" si="6"/>
        <v>3.4520547945205475</v>
      </c>
      <c r="AA8">
        <f t="shared" si="12"/>
        <v>0.88775191760361505</v>
      </c>
      <c r="AB8">
        <f t="shared" si="7"/>
        <v>7.4413408245790014E-2</v>
      </c>
      <c r="AC8">
        <f t="shared" si="8"/>
        <v>3.7834674150595049E-2</v>
      </c>
    </row>
    <row r="9" spans="1:29" x14ac:dyDescent="0.3">
      <c r="A9">
        <v>6</v>
      </c>
      <c r="B9" s="125">
        <f t="shared" si="9"/>
        <v>4.1424657534246574</v>
      </c>
      <c r="C9" s="130">
        <v>0.88087782229937195</v>
      </c>
      <c r="D9" s="130">
        <v>0.938282666115834</v>
      </c>
      <c r="E9" s="130">
        <v>0.48401457578212298</v>
      </c>
      <c r="F9" s="130">
        <v>0.71370409015580305</v>
      </c>
      <c r="G9" s="126">
        <v>6</v>
      </c>
      <c r="H9" s="126">
        <f t="shared" si="10"/>
        <v>0.34496919917864477</v>
      </c>
      <c r="I9" s="126">
        <f>lifetable!$D$10</f>
        <v>7.0950523787571829E-4</v>
      </c>
      <c r="J9" s="126">
        <f>lifetable!$D$16</f>
        <v>7.5556169239909821E-4</v>
      </c>
      <c r="L9" s="127">
        <v>6</v>
      </c>
      <c r="N9">
        <f t="shared" si="0"/>
        <v>0.938282666115834</v>
      </c>
      <c r="P9">
        <f t="shared" si="1"/>
        <v>0.88087782229937195</v>
      </c>
      <c r="Q9" s="127">
        <v>6</v>
      </c>
      <c r="S9">
        <f t="shared" si="2"/>
        <v>0.71370409015580305</v>
      </c>
      <c r="U9">
        <f t="shared" si="3"/>
        <v>0.48401457578212298</v>
      </c>
      <c r="V9" s="128">
        <v>6</v>
      </c>
      <c r="W9">
        <f t="shared" si="11"/>
        <v>0.56873431681689801</v>
      </c>
      <c r="X9">
        <f t="shared" si="4"/>
        <v>0.32852739923118446</v>
      </c>
      <c r="Y9">
        <f t="shared" si="5"/>
        <v>0.10273828395191753</v>
      </c>
      <c r="Z9" s="127">
        <f t="shared" si="6"/>
        <v>4.1424657534246574</v>
      </c>
      <c r="AA9">
        <f t="shared" si="12"/>
        <v>0.79080681889020354</v>
      </c>
      <c r="AB9">
        <f t="shared" si="7"/>
        <v>0.15597233026896345</v>
      </c>
      <c r="AC9">
        <f t="shared" si="8"/>
        <v>5.3220850840832945E-2</v>
      </c>
    </row>
    <row r="10" spans="1:29" x14ac:dyDescent="0.3">
      <c r="A10">
        <v>7</v>
      </c>
      <c r="B10" s="125">
        <f t="shared" si="9"/>
        <v>4.8328767123287673</v>
      </c>
      <c r="C10" s="130">
        <v>0.84480250014714797</v>
      </c>
      <c r="D10" s="130">
        <v>0.91769970004593804</v>
      </c>
      <c r="E10" s="130">
        <v>0.35296238269778801</v>
      </c>
      <c r="F10" s="130">
        <v>0.58946835803532605</v>
      </c>
      <c r="G10" s="126">
        <v>7</v>
      </c>
      <c r="H10" s="126">
        <f t="shared" si="10"/>
        <v>0.40246406570841892</v>
      </c>
      <c r="I10" s="126">
        <f>lifetable!$D$10</f>
        <v>7.0950523787571829E-4</v>
      </c>
      <c r="J10" s="126">
        <f>lifetable!$D$16</f>
        <v>7.5556169239909821E-4</v>
      </c>
      <c r="L10" s="127">
        <v>7</v>
      </c>
      <c r="N10">
        <f t="shared" si="0"/>
        <v>0.91769970004593804</v>
      </c>
      <c r="P10">
        <f t="shared" si="1"/>
        <v>0.84480250014714797</v>
      </c>
      <c r="Q10" s="127">
        <v>7</v>
      </c>
      <c r="S10">
        <f t="shared" si="2"/>
        <v>0.58946835803532605</v>
      </c>
      <c r="U10">
        <f t="shared" si="3"/>
        <v>0.35296238269778801</v>
      </c>
      <c r="V10" s="128">
        <v>7</v>
      </c>
      <c r="W10">
        <f t="shared" si="11"/>
        <v>0.41848847923995547</v>
      </c>
      <c r="X10">
        <f t="shared" si="4"/>
        <v>0.44435168198330444</v>
      </c>
      <c r="Y10">
        <f t="shared" si="5"/>
        <v>0.1371598387767401</v>
      </c>
      <c r="Z10" s="127">
        <f t="shared" si="6"/>
        <v>4.8328767123287673</v>
      </c>
      <c r="AA10">
        <f t="shared" si="12"/>
        <v>0.65158622409556455</v>
      </c>
      <c r="AB10">
        <f t="shared" si="7"/>
        <v>0.27640495898532147</v>
      </c>
      <c r="AC10">
        <f t="shared" si="8"/>
        <v>7.2008816919113983E-2</v>
      </c>
    </row>
    <row r="11" spans="1:29" x14ac:dyDescent="0.3">
      <c r="A11">
        <v>8</v>
      </c>
      <c r="B11" s="125">
        <f t="shared" si="9"/>
        <v>5.5232876712328771</v>
      </c>
      <c r="C11" s="130">
        <v>0.80638896934517601</v>
      </c>
      <c r="D11" s="130">
        <v>0.89317856537357398</v>
      </c>
      <c r="E11" s="130">
        <v>0.26845348640205702</v>
      </c>
      <c r="F11" s="130">
        <v>0.53183695342701698</v>
      </c>
      <c r="G11" s="126">
        <v>8</v>
      </c>
      <c r="H11" s="126">
        <f t="shared" si="10"/>
        <v>0.45995893223819301</v>
      </c>
      <c r="I11" s="126">
        <f>lifetable!$D$10</f>
        <v>7.0950523787571829E-4</v>
      </c>
      <c r="J11" s="126">
        <f>lifetable!$D$16</f>
        <v>7.5556169239909821E-4</v>
      </c>
      <c r="L11" s="127">
        <v>8</v>
      </c>
      <c r="N11">
        <f t="shared" si="0"/>
        <v>0.89317856537357398</v>
      </c>
      <c r="P11">
        <f t="shared" si="1"/>
        <v>0.80638896934517601</v>
      </c>
      <c r="Q11" s="127">
        <v>8</v>
      </c>
      <c r="S11">
        <f t="shared" si="2"/>
        <v>0.53183695342701698</v>
      </c>
      <c r="U11">
        <f t="shared" si="3"/>
        <v>0.26845348640205702</v>
      </c>
      <c r="V11" s="128">
        <v>8</v>
      </c>
      <c r="W11">
        <f t="shared" si="11"/>
        <v>0.31070793454992252</v>
      </c>
      <c r="X11">
        <f t="shared" si="4"/>
        <v>0.51488780019623948</v>
      </c>
      <c r="Y11">
        <f t="shared" si="5"/>
        <v>0.17440426525383801</v>
      </c>
      <c r="Z11" s="127">
        <f t="shared" si="6"/>
        <v>5.5232876712328771</v>
      </c>
      <c r="AA11">
        <f t="shared" si="12"/>
        <v>0.56065265573117151</v>
      </c>
      <c r="AB11">
        <f t="shared" si="7"/>
        <v>0.3447864769785845</v>
      </c>
      <c r="AC11">
        <f t="shared" si="8"/>
        <v>9.4560867290244044E-2</v>
      </c>
    </row>
    <row r="12" spans="1:29" x14ac:dyDescent="0.3">
      <c r="A12">
        <v>9</v>
      </c>
      <c r="B12" s="125">
        <f t="shared" si="9"/>
        <v>6.2136986301369861</v>
      </c>
      <c r="C12" s="130">
        <v>0.76656204513373305</v>
      </c>
      <c r="D12" s="130">
        <v>0.86441995530535598</v>
      </c>
      <c r="E12" s="130">
        <v>0.213124600653609</v>
      </c>
      <c r="F12" s="130">
        <v>0.47279947612617501</v>
      </c>
      <c r="G12" s="126">
        <v>9</v>
      </c>
      <c r="H12" s="126">
        <f t="shared" si="10"/>
        <v>0.51745379876796715</v>
      </c>
      <c r="I12" s="126">
        <f>lifetable!$D$10</f>
        <v>7.0950523787571829E-4</v>
      </c>
      <c r="J12" s="126">
        <f>lifetable!$D$16</f>
        <v>7.5556169239909821E-4</v>
      </c>
      <c r="L12" s="127">
        <v>9</v>
      </c>
      <c r="N12">
        <f t="shared" si="0"/>
        <v>0.86441995530535598</v>
      </c>
      <c r="P12">
        <f t="shared" si="1"/>
        <v>0.76656204513373305</v>
      </c>
      <c r="Q12" s="127">
        <v>9</v>
      </c>
      <c r="S12">
        <f t="shared" si="2"/>
        <v>0.47279947612617501</v>
      </c>
      <c r="U12">
        <f t="shared" si="3"/>
        <v>0.213124600653609</v>
      </c>
      <c r="V12" s="128">
        <v>9</v>
      </c>
      <c r="W12">
        <f t="shared" si="11"/>
        <v>0.24078904352783301</v>
      </c>
      <c r="X12">
        <f t="shared" si="4"/>
        <v>0.54568646371162144</v>
      </c>
      <c r="Y12">
        <f t="shared" si="5"/>
        <v>0.21352449276054553</v>
      </c>
      <c r="Z12" s="127">
        <f t="shared" si="6"/>
        <v>6.2136986301369861</v>
      </c>
      <c r="AA12">
        <f t="shared" si="12"/>
        <v>0.50231821477659599</v>
      </c>
      <c r="AB12">
        <f t="shared" si="7"/>
        <v>0.37648104556286899</v>
      </c>
      <c r="AC12">
        <f t="shared" si="8"/>
        <v>0.12120073966053502</v>
      </c>
    </row>
    <row r="13" spans="1:29" x14ac:dyDescent="0.3">
      <c r="A13">
        <v>10</v>
      </c>
      <c r="B13" s="125">
        <f t="shared" si="9"/>
        <v>6.9041095890410951</v>
      </c>
      <c r="C13" s="130">
        <v>0.72615533720786796</v>
      </c>
      <c r="D13" s="130">
        <v>0.83145812242539896</v>
      </c>
      <c r="E13" s="130">
        <v>0.17548644055176499</v>
      </c>
      <c r="F13" s="130">
        <v>0.41980935499024702</v>
      </c>
      <c r="G13" s="126">
        <v>10</v>
      </c>
      <c r="H13" s="126">
        <f t="shared" si="10"/>
        <v>0.57494866529774125</v>
      </c>
      <c r="I13" s="126">
        <f>lifetable!$D$10</f>
        <v>7.0950523787571829E-4</v>
      </c>
      <c r="J13" s="126">
        <f>lifetable!$D$16</f>
        <v>7.5556169239909821E-4</v>
      </c>
      <c r="L13" s="127">
        <v>10</v>
      </c>
      <c r="N13">
        <f t="shared" si="0"/>
        <v>0.83145812242539896</v>
      </c>
      <c r="P13">
        <f t="shared" si="1"/>
        <v>0.72615533720786796</v>
      </c>
      <c r="Q13" s="127">
        <v>10</v>
      </c>
      <c r="S13">
        <f t="shared" si="2"/>
        <v>0.41980935499024702</v>
      </c>
      <c r="U13">
        <f t="shared" si="3"/>
        <v>0.17548644055176499</v>
      </c>
      <c r="V13" s="128">
        <v>10</v>
      </c>
      <c r="W13">
        <f t="shared" si="11"/>
        <v>0.19430552060268699</v>
      </c>
      <c r="X13">
        <f t="shared" si="4"/>
        <v>0.55205317056811354</v>
      </c>
      <c r="Y13">
        <f t="shared" si="5"/>
        <v>0.25364130882919955</v>
      </c>
      <c r="Z13" s="127">
        <f t="shared" si="6"/>
        <v>6.9041095890410951</v>
      </c>
      <c r="AA13">
        <f t="shared" si="12"/>
        <v>0.44630441555821099</v>
      </c>
      <c r="AB13">
        <f t="shared" si="7"/>
        <v>0.40163462330716648</v>
      </c>
      <c r="AC13">
        <f t="shared" si="8"/>
        <v>0.15206096113462253</v>
      </c>
    </row>
    <row r="14" spans="1:29" x14ac:dyDescent="0.3">
      <c r="A14">
        <v>11</v>
      </c>
      <c r="B14" s="125">
        <f t="shared" si="9"/>
        <v>7.5945205479452049</v>
      </c>
      <c r="C14" s="130">
        <v>0.68588305354439705</v>
      </c>
      <c r="D14" s="130">
        <v>0.79572646483006904</v>
      </c>
      <c r="E14" s="130">
        <v>0.14871131119877601</v>
      </c>
      <c r="F14" s="130">
        <v>0.37750995514720498</v>
      </c>
      <c r="G14" s="126">
        <v>11</v>
      </c>
      <c r="H14" s="126">
        <f t="shared" si="10"/>
        <v>0.63244353182751545</v>
      </c>
      <c r="I14" s="126">
        <f>lifetable!$D$10</f>
        <v>7.0950523787571829E-4</v>
      </c>
      <c r="J14" s="126">
        <f>lifetable!$D$16</f>
        <v>7.5556169239909821E-4</v>
      </c>
      <c r="L14" s="127">
        <v>11</v>
      </c>
      <c r="N14">
        <f t="shared" si="0"/>
        <v>0.79572646483006904</v>
      </c>
      <c r="P14">
        <f t="shared" si="1"/>
        <v>0.68588305354439705</v>
      </c>
      <c r="Q14" s="127">
        <v>11</v>
      </c>
      <c r="S14">
        <f t="shared" si="2"/>
        <v>0.37750995514720498</v>
      </c>
      <c r="U14">
        <f t="shared" si="3"/>
        <v>0.14871131119877601</v>
      </c>
      <c r="V14" s="128">
        <v>11</v>
      </c>
      <c r="W14">
        <f t="shared" si="11"/>
        <v>0.1620988758752705</v>
      </c>
      <c r="X14">
        <f t="shared" si="4"/>
        <v>0.54392031950086195</v>
      </c>
      <c r="Y14">
        <f t="shared" si="5"/>
        <v>0.29398080462386744</v>
      </c>
      <c r="Z14" s="127">
        <f t="shared" si="6"/>
        <v>7.5945205479452049</v>
      </c>
      <c r="AA14">
        <f t="shared" si="12"/>
        <v>0.39865965506872603</v>
      </c>
      <c r="AB14">
        <f t="shared" si="7"/>
        <v>0.41493263855900797</v>
      </c>
      <c r="AC14">
        <f t="shared" si="8"/>
        <v>0.186407706372266</v>
      </c>
    </row>
    <row r="15" spans="1:29" x14ac:dyDescent="0.3">
      <c r="A15">
        <v>12</v>
      </c>
      <c r="B15" s="125">
        <f t="shared" si="9"/>
        <v>8.2849315068493148</v>
      </c>
      <c r="C15" s="130">
        <v>0.64632820005481995</v>
      </c>
      <c r="D15" s="130">
        <v>0.75904236303375805</v>
      </c>
      <c r="E15" s="130">
        <v>0.12878890270791199</v>
      </c>
      <c r="F15" s="130">
        <v>0.34427523755563899</v>
      </c>
      <c r="G15" s="126">
        <v>12</v>
      </c>
      <c r="H15" s="126">
        <f t="shared" si="10"/>
        <v>0.68993839835728954</v>
      </c>
      <c r="I15" s="126">
        <f>lifetable!$D$10</f>
        <v>7.0950523787571829E-4</v>
      </c>
      <c r="J15" s="126">
        <f>lifetable!$D$16</f>
        <v>7.5556169239909821E-4</v>
      </c>
      <c r="L15" s="127">
        <v>12</v>
      </c>
      <c r="N15">
        <f t="shared" si="0"/>
        <v>0.75904236303375805</v>
      </c>
      <c r="P15">
        <f t="shared" si="1"/>
        <v>0.64632820005481995</v>
      </c>
      <c r="Q15" s="127">
        <v>12</v>
      </c>
      <c r="S15">
        <f t="shared" si="2"/>
        <v>0.34427523755563899</v>
      </c>
      <c r="U15">
        <f t="shared" si="3"/>
        <v>0.12878890270791199</v>
      </c>
      <c r="V15" s="128">
        <v>12</v>
      </c>
      <c r="W15">
        <f t="shared" si="11"/>
        <v>0.138750106953344</v>
      </c>
      <c r="X15">
        <f t="shared" si="4"/>
        <v>0.5273555198462645</v>
      </c>
      <c r="Y15">
        <f t="shared" si="5"/>
        <v>0.3338943732003915</v>
      </c>
      <c r="Z15" s="127">
        <f t="shared" si="6"/>
        <v>8.2849315068493148</v>
      </c>
      <c r="AA15">
        <f t="shared" si="12"/>
        <v>0.36089259635142201</v>
      </c>
      <c r="AB15">
        <f t="shared" si="7"/>
        <v>0.41649181758049159</v>
      </c>
      <c r="AC15">
        <f t="shared" si="8"/>
        <v>0.22261558606808651</v>
      </c>
    </row>
    <row r="16" spans="1:29" x14ac:dyDescent="0.3">
      <c r="A16">
        <v>13</v>
      </c>
      <c r="B16" s="125">
        <f t="shared" si="9"/>
        <v>8.9753424657534246</v>
      </c>
      <c r="C16" s="130">
        <v>0.60794358626711598</v>
      </c>
      <c r="D16" s="130">
        <v>0.72324587573704002</v>
      </c>
      <c r="E16" s="130">
        <v>0.113321927828619</v>
      </c>
      <c r="F16" s="130">
        <v>0.31790202143840801</v>
      </c>
      <c r="G16" s="126">
        <v>13</v>
      </c>
      <c r="H16" s="126">
        <f t="shared" si="10"/>
        <v>0.74743326488706363</v>
      </c>
      <c r="I16" s="126">
        <f>lifetable!$D$10</f>
        <v>7.0950523787571829E-4</v>
      </c>
      <c r="J16" s="126">
        <f>lifetable!$D$16</f>
        <v>7.5556169239909821E-4</v>
      </c>
      <c r="L16" s="127">
        <v>13</v>
      </c>
      <c r="N16">
        <f t="shared" si="0"/>
        <v>0.72324587573704002</v>
      </c>
      <c r="P16">
        <f t="shared" si="1"/>
        <v>0.60794358626711598</v>
      </c>
      <c r="Q16" s="127">
        <v>13</v>
      </c>
      <c r="S16">
        <f t="shared" si="2"/>
        <v>0.31790202143840801</v>
      </c>
      <c r="U16">
        <f t="shared" si="3"/>
        <v>0.113321927828619</v>
      </c>
      <c r="V16" s="128">
        <v>13</v>
      </c>
      <c r="W16">
        <f t="shared" si="11"/>
        <v>0.12105541526826549</v>
      </c>
      <c r="X16">
        <f t="shared" si="4"/>
        <v>0.5060804778927025</v>
      </c>
      <c r="Y16">
        <f t="shared" si="5"/>
        <v>0.37286410683903204</v>
      </c>
      <c r="Z16" s="127">
        <f t="shared" si="6"/>
        <v>8.9753424657534246</v>
      </c>
      <c r="AA16">
        <f t="shared" si="12"/>
        <v>0.3310886294970235</v>
      </c>
      <c r="AB16">
        <f t="shared" si="7"/>
        <v>0.41005548988837554</v>
      </c>
      <c r="AC16">
        <f t="shared" si="8"/>
        <v>0.25885588061460096</v>
      </c>
    </row>
    <row r="17" spans="1:29" x14ac:dyDescent="0.3">
      <c r="A17">
        <v>14</v>
      </c>
      <c r="B17" s="125">
        <f t="shared" si="9"/>
        <v>9.6657534246575345</v>
      </c>
      <c r="C17" s="130">
        <v>0.57106162302910002</v>
      </c>
      <c r="D17" s="130">
        <v>0.68999002614915494</v>
      </c>
      <c r="E17" s="130">
        <v>0.100840253995972</v>
      </c>
      <c r="F17" s="130">
        <v>0.29668278273598298</v>
      </c>
      <c r="G17" s="126">
        <v>14</v>
      </c>
      <c r="H17" s="126">
        <f t="shared" si="10"/>
        <v>0.80492813141683783</v>
      </c>
      <c r="I17" s="126">
        <f>lifetable!$D$10</f>
        <v>7.0950523787571829E-4</v>
      </c>
      <c r="J17" s="126">
        <f>lifetable!$D$16</f>
        <v>7.5556169239909821E-4</v>
      </c>
      <c r="L17" s="127">
        <v>14</v>
      </c>
      <c r="N17">
        <f t="shared" si="0"/>
        <v>0.68999002614915494</v>
      </c>
      <c r="P17">
        <f t="shared" si="1"/>
        <v>0.57106162302910002</v>
      </c>
      <c r="Q17" s="127">
        <v>14</v>
      </c>
      <c r="S17">
        <f t="shared" si="2"/>
        <v>0.29668278273598298</v>
      </c>
      <c r="U17">
        <f t="shared" si="3"/>
        <v>0.100840253995972</v>
      </c>
      <c r="V17" s="128">
        <v>14</v>
      </c>
      <c r="W17">
        <f t="shared" si="11"/>
        <v>0.10708109091229551</v>
      </c>
      <c r="X17">
        <f t="shared" si="4"/>
        <v>0.48242151373581249</v>
      </c>
      <c r="Y17">
        <f t="shared" si="5"/>
        <v>0.410497395351892</v>
      </c>
      <c r="Z17" s="127">
        <f t="shared" si="6"/>
        <v>9.6657534246575345</v>
      </c>
      <c r="AA17">
        <f t="shared" si="12"/>
        <v>0.30729240208719549</v>
      </c>
      <c r="AB17">
        <f t="shared" si="7"/>
        <v>0.39932554885590199</v>
      </c>
      <c r="AC17">
        <f t="shared" si="8"/>
        <v>0.29338204905690257</v>
      </c>
    </row>
    <row r="18" spans="1:29" x14ac:dyDescent="0.3">
      <c r="A18">
        <v>15</v>
      </c>
      <c r="B18" s="125">
        <f t="shared" si="9"/>
        <v>10.356164383561644</v>
      </c>
      <c r="C18" s="130">
        <v>0.53590923130889201</v>
      </c>
      <c r="D18" s="130">
        <v>0.65996180359767698</v>
      </c>
      <c r="E18" s="130">
        <v>9.0419214127950898E-2</v>
      </c>
      <c r="F18" s="130">
        <v>0.27932700389262499</v>
      </c>
      <c r="G18" s="126">
        <v>15</v>
      </c>
      <c r="H18" s="126">
        <f t="shared" si="10"/>
        <v>0.86242299794661192</v>
      </c>
      <c r="I18" s="126">
        <f>lifetable!$D$10</f>
        <v>7.0950523787571829E-4</v>
      </c>
      <c r="J18" s="126">
        <f>lifetable!$D$16</f>
        <v>7.5556169239909821E-4</v>
      </c>
      <c r="L18" s="127">
        <v>15</v>
      </c>
      <c r="N18">
        <f t="shared" si="0"/>
        <v>0.65996180359767698</v>
      </c>
      <c r="P18">
        <f t="shared" si="1"/>
        <v>0.53590923130889201</v>
      </c>
      <c r="Q18" s="127">
        <v>15</v>
      </c>
      <c r="S18">
        <f t="shared" si="2"/>
        <v>0.27932700389262499</v>
      </c>
      <c r="U18">
        <f t="shared" si="3"/>
        <v>9.0419214127950898E-2</v>
      </c>
      <c r="V18" s="128">
        <v>15</v>
      </c>
      <c r="W18">
        <f t="shared" si="11"/>
        <v>9.5629734061961458E-2</v>
      </c>
      <c r="X18">
        <f t="shared" si="4"/>
        <v>0.45785569310703456</v>
      </c>
      <c r="Y18">
        <f t="shared" si="5"/>
        <v>0.44651457283100404</v>
      </c>
      <c r="Z18" s="127">
        <f t="shared" si="6"/>
        <v>10.356164383561644</v>
      </c>
      <c r="AA18">
        <f t="shared" si="12"/>
        <v>0.28800489331430401</v>
      </c>
      <c r="AB18">
        <f t="shared" si="7"/>
        <v>0.38697102155911201</v>
      </c>
      <c r="AC18">
        <f t="shared" si="8"/>
        <v>0.32502408512658398</v>
      </c>
    </row>
    <row r="19" spans="1:29" x14ac:dyDescent="0.3">
      <c r="A19">
        <v>16</v>
      </c>
      <c r="B19" s="125">
        <f t="shared" si="9"/>
        <v>11.046575342465754</v>
      </c>
      <c r="C19" s="130">
        <v>0.50262491542853205</v>
      </c>
      <c r="D19" s="130">
        <v>0.63295946237147704</v>
      </c>
      <c r="E19" s="130">
        <v>8.1465194802311E-2</v>
      </c>
      <c r="F19" s="130">
        <v>0.26486811828494999</v>
      </c>
      <c r="G19" s="126">
        <v>16</v>
      </c>
      <c r="H19" s="126">
        <f t="shared" si="10"/>
        <v>0.91991786447638602</v>
      </c>
      <c r="I19" s="126">
        <f>lifetable!$D$10</f>
        <v>7.0950523787571829E-4</v>
      </c>
      <c r="J19" s="126">
        <f>lifetable!$D$16</f>
        <v>7.5556169239909821E-4</v>
      </c>
      <c r="L19" s="127">
        <v>16</v>
      </c>
      <c r="N19">
        <f t="shared" si="0"/>
        <v>0.63295946237147704</v>
      </c>
      <c r="P19">
        <f t="shared" si="1"/>
        <v>0.50262491542853205</v>
      </c>
      <c r="Q19" s="127">
        <v>16</v>
      </c>
      <c r="S19">
        <f t="shared" si="2"/>
        <v>0.26486811828494999</v>
      </c>
      <c r="U19">
        <f t="shared" si="3"/>
        <v>8.1465194802311E-2</v>
      </c>
      <c r="V19" s="128">
        <v>16</v>
      </c>
      <c r="W19">
        <f t="shared" si="11"/>
        <v>8.5942204465130956E-2</v>
      </c>
      <c r="X19">
        <f t="shared" si="4"/>
        <v>0.43332486890358107</v>
      </c>
      <c r="Y19">
        <f t="shared" si="5"/>
        <v>0.48073292663128797</v>
      </c>
      <c r="Z19" s="127">
        <f t="shared" si="6"/>
        <v>11.046575342465754</v>
      </c>
      <c r="AA19">
        <f t="shared" si="12"/>
        <v>0.27209756108878747</v>
      </c>
      <c r="AB19">
        <f t="shared" si="7"/>
        <v>0.37436307189578955</v>
      </c>
      <c r="AC19">
        <f t="shared" si="8"/>
        <v>0.35353936701542299</v>
      </c>
    </row>
    <row r="20" spans="1:29" x14ac:dyDescent="0.3">
      <c r="A20">
        <v>17</v>
      </c>
      <c r="B20" s="125">
        <f t="shared" si="9"/>
        <v>11.736986301369862</v>
      </c>
      <c r="C20" s="130">
        <v>0.47127590062844399</v>
      </c>
      <c r="D20" s="130">
        <v>0.60867692330242096</v>
      </c>
      <c r="E20" s="130">
        <v>7.3665195304804101E-2</v>
      </c>
      <c r="F20" s="130">
        <v>0.25258281718077003</v>
      </c>
      <c r="G20" s="126">
        <v>17</v>
      </c>
      <c r="H20" s="126">
        <f t="shared" si="10"/>
        <v>0.97741273100616022</v>
      </c>
      <c r="I20" s="126">
        <f>lifetable!$D$10</f>
        <v>7.0950523787571829E-4</v>
      </c>
      <c r="J20" s="126">
        <f>lifetable!$D$16</f>
        <v>7.5556169239909821E-4</v>
      </c>
      <c r="L20" s="127">
        <v>17</v>
      </c>
      <c r="N20">
        <f t="shared" si="0"/>
        <v>0.60867692330242096</v>
      </c>
      <c r="P20">
        <f t="shared" si="1"/>
        <v>0.47127590062844399</v>
      </c>
      <c r="Q20" s="127">
        <v>17</v>
      </c>
      <c r="S20">
        <f t="shared" si="2"/>
        <v>0.25258281718077003</v>
      </c>
      <c r="U20">
        <f t="shared" si="3"/>
        <v>7.3665195304804101E-2</v>
      </c>
      <c r="V20" s="128">
        <v>17</v>
      </c>
      <c r="W20">
        <f t="shared" si="11"/>
        <v>7.7565195053557551E-2</v>
      </c>
      <c r="X20">
        <f t="shared" si="4"/>
        <v>0.40938521297493047</v>
      </c>
      <c r="Y20">
        <f t="shared" si="5"/>
        <v>0.51304959197151201</v>
      </c>
      <c r="Z20" s="127">
        <f t="shared" si="6"/>
        <v>11.736986301369862</v>
      </c>
      <c r="AA20">
        <f t="shared" si="12"/>
        <v>0.25872546773285998</v>
      </c>
      <c r="AB20">
        <f t="shared" si="7"/>
        <v>0.36209272510408896</v>
      </c>
      <c r="AC20">
        <f t="shared" si="8"/>
        <v>0.37918180716305105</v>
      </c>
    </row>
    <row r="21" spans="1:29" x14ac:dyDescent="0.3">
      <c r="A21" s="128">
        <v>18</v>
      </c>
      <c r="B21" s="131">
        <f t="shared" si="9"/>
        <v>12.427397260273972</v>
      </c>
      <c r="C21" s="130">
        <v>0.441874010965144</v>
      </c>
      <c r="D21" s="130">
        <v>0.58677102077779497</v>
      </c>
      <c r="E21" s="130">
        <v>6.6835811317779006E-2</v>
      </c>
      <c r="F21" s="130">
        <v>0.241928117957313</v>
      </c>
      <c r="G21" s="126">
        <v>18</v>
      </c>
      <c r="H21" s="126">
        <f t="shared" si="10"/>
        <v>1.0349075975359343</v>
      </c>
      <c r="I21" s="126">
        <f>lifetable!$E$10</f>
        <v>7.5556169239909821E-4</v>
      </c>
      <c r="J21" s="126">
        <f>lifetable!$E$16</f>
        <v>8.0212248674138564E-4</v>
      </c>
      <c r="L21" s="127">
        <v>18</v>
      </c>
      <c r="N21">
        <f t="shared" si="0"/>
        <v>0.58677102077779497</v>
      </c>
      <c r="P21">
        <f t="shared" si="1"/>
        <v>0.441874010965144</v>
      </c>
      <c r="Q21" s="127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28">
        <v>18</v>
      </c>
      <c r="W21">
        <f t="shared" si="11"/>
        <v>7.0225254021935496E-2</v>
      </c>
      <c r="X21">
        <f t="shared" si="4"/>
        <v>0.3863497017748585</v>
      </c>
      <c r="Y21">
        <f t="shared" si="5"/>
        <v>0.54342504420320603</v>
      </c>
      <c r="Z21" s="127">
        <f t="shared" si="6"/>
        <v>12.427397260273972</v>
      </c>
      <c r="AA21">
        <f t="shared" si="12"/>
        <v>0.24715843957724723</v>
      </c>
      <c r="AB21">
        <f t="shared" si="7"/>
        <v>0.35056553246286071</v>
      </c>
      <c r="AC21">
        <f t="shared" si="8"/>
        <v>0.40227602795989204</v>
      </c>
    </row>
    <row r="22" spans="1:29" x14ac:dyDescent="0.3">
      <c r="A22">
        <v>19</v>
      </c>
      <c r="B22" s="125">
        <f t="shared" si="9"/>
        <v>13.117808219178084</v>
      </c>
      <c r="C22" s="130">
        <v>0.41438958293108002</v>
      </c>
      <c r="D22" s="130">
        <v>0.56690044488004698</v>
      </c>
      <c r="E22" s="130">
        <v>6.0828174183830797E-2</v>
      </c>
      <c r="F22" s="130">
        <v>0.232494445665229</v>
      </c>
      <c r="G22" s="126">
        <v>19</v>
      </c>
      <c r="H22" s="126">
        <f t="shared" si="10"/>
        <v>1.0924024640657084</v>
      </c>
      <c r="I22" s="126">
        <f>lifetable!$E$10</f>
        <v>7.5556169239909821E-4</v>
      </c>
      <c r="J22" s="126">
        <f>lifetable!$E$16</f>
        <v>8.0212248674138564E-4</v>
      </c>
      <c r="L22" s="127">
        <v>19</v>
      </c>
      <c r="N22">
        <f t="shared" si="0"/>
        <v>0.56690044488004698</v>
      </c>
      <c r="P22">
        <f t="shared" si="1"/>
        <v>0.41438958293108002</v>
      </c>
      <c r="Q22" s="127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28">
        <v>19</v>
      </c>
      <c r="W22">
        <f t="shared" si="11"/>
        <v>6.3758514452976839E-2</v>
      </c>
      <c r="X22">
        <f t="shared" si="4"/>
        <v>0.36437328249513523</v>
      </c>
      <c r="Y22">
        <f t="shared" si="5"/>
        <v>0.57186820305188801</v>
      </c>
      <c r="Z22" s="127">
        <f t="shared" si="6"/>
        <v>13.117808219178084</v>
      </c>
      <c r="AA22">
        <f t="shared" si="12"/>
        <v>0.23692398131622716</v>
      </c>
      <c r="AB22">
        <f t="shared" si="7"/>
        <v>0.33991175151269382</v>
      </c>
      <c r="AC22">
        <f t="shared" si="8"/>
        <v>0.42316426717107902</v>
      </c>
    </row>
    <row r="23" spans="1:29" x14ac:dyDescent="0.3">
      <c r="A23">
        <v>20</v>
      </c>
      <c r="B23" s="125">
        <f t="shared" si="9"/>
        <v>13.80821917808219</v>
      </c>
      <c r="C23" s="130">
        <v>0.38876315404526501</v>
      </c>
      <c r="D23" s="130">
        <v>0.54874628997963104</v>
      </c>
      <c r="E23" s="130">
        <v>5.5520473356659501E-2</v>
      </c>
      <c r="F23" s="130">
        <v>0.22397130773651899</v>
      </c>
      <c r="G23" s="126">
        <v>20</v>
      </c>
      <c r="H23" s="126">
        <f t="shared" si="10"/>
        <v>1.1498973305954825</v>
      </c>
      <c r="I23" s="126">
        <f>lifetable!$E$10</f>
        <v>7.5556169239909821E-4</v>
      </c>
      <c r="J23" s="126">
        <f>lifetable!$E$16</f>
        <v>8.0212248674138564E-4</v>
      </c>
      <c r="L23" s="127">
        <v>20</v>
      </c>
      <c r="N23">
        <f t="shared" si="0"/>
        <v>0.54874628997963104</v>
      </c>
      <c r="P23">
        <f t="shared" si="1"/>
        <v>0.38876315404526501</v>
      </c>
      <c r="Q23" s="127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28">
        <v>20</v>
      </c>
      <c r="W23">
        <f t="shared" si="11"/>
        <v>5.8056891181895061E-2</v>
      </c>
      <c r="X23">
        <f t="shared" si="4"/>
        <v>0.34351947730627747</v>
      </c>
      <c r="Y23">
        <f t="shared" si="5"/>
        <v>0.59842363151182743</v>
      </c>
      <c r="Z23" s="127">
        <f t="shared" si="6"/>
        <v>13.80821917808219</v>
      </c>
      <c r="AA23">
        <f t="shared" si="12"/>
        <v>0.22776250548321469</v>
      </c>
      <c r="AB23">
        <f t="shared" si="7"/>
        <v>0.33006086194662432</v>
      </c>
      <c r="AC23">
        <f t="shared" si="8"/>
        <v>0.44217663257016104</v>
      </c>
    </row>
    <row r="24" spans="1:29" x14ac:dyDescent="0.3">
      <c r="A24">
        <v>21</v>
      </c>
      <c r="B24" s="125">
        <f t="shared" si="9"/>
        <v>14.498630136986302</v>
      </c>
      <c r="C24" s="130">
        <v>0.36491495282158798</v>
      </c>
      <c r="D24" s="130">
        <v>0.53202135153915098</v>
      </c>
      <c r="E24" s="130">
        <v>5.0812298165147401E-2</v>
      </c>
      <c r="F24" s="130">
        <v>0.216122325536027</v>
      </c>
      <c r="G24" s="126">
        <v>21</v>
      </c>
      <c r="H24" s="126">
        <f t="shared" si="10"/>
        <v>1.2073921971252566</v>
      </c>
      <c r="I24" s="126">
        <f>lifetable!$E$10</f>
        <v>7.5556169239909821E-4</v>
      </c>
      <c r="J24" s="126">
        <f>lifetable!$E$16</f>
        <v>8.0212248674138564E-4</v>
      </c>
      <c r="L24" s="127">
        <v>21</v>
      </c>
      <c r="N24">
        <f t="shared" si="0"/>
        <v>0.53202135153915098</v>
      </c>
      <c r="P24">
        <f t="shared" si="1"/>
        <v>0.36491495282158798</v>
      </c>
      <c r="Q24" s="127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28">
        <v>21</v>
      </c>
      <c r="W24">
        <f t="shared" si="11"/>
        <v>5.3008782688149111E-2</v>
      </c>
      <c r="X24">
        <f t="shared" si="4"/>
        <v>0.32383027074527737</v>
      </c>
      <c r="Y24">
        <f t="shared" si="5"/>
        <v>0.6231609465665735</v>
      </c>
      <c r="Z24" s="127">
        <f t="shared" si="6"/>
        <v>14.498630136986302</v>
      </c>
      <c r="AA24">
        <f t="shared" si="12"/>
        <v>0.2193999409188539</v>
      </c>
      <c r="AB24">
        <f t="shared" si="7"/>
        <v>0.32098387984053711</v>
      </c>
      <c r="AC24">
        <f t="shared" si="8"/>
        <v>0.45961617924060905</v>
      </c>
    </row>
    <row r="25" spans="1:29" x14ac:dyDescent="0.3">
      <c r="A25" s="128">
        <v>22</v>
      </c>
      <c r="B25" s="131">
        <f t="shared" si="9"/>
        <v>15.18904109589041</v>
      </c>
      <c r="C25" s="130">
        <v>0.34275238101608901</v>
      </c>
      <c r="D25" s="130">
        <v>0.516472905795894</v>
      </c>
      <c r="E25" s="130">
        <v>4.6620310324917903E-2</v>
      </c>
      <c r="F25" s="130">
        <v>0.20876733011277401</v>
      </c>
      <c r="G25" s="126">
        <v>22</v>
      </c>
      <c r="H25" s="126">
        <f t="shared" si="10"/>
        <v>1.2648870636550309</v>
      </c>
      <c r="I25" s="126">
        <f>lifetable!$E$10</f>
        <v>7.5556169239909821E-4</v>
      </c>
      <c r="J25" s="126">
        <f>lifetable!$E$16</f>
        <v>8.0212248674138564E-4</v>
      </c>
      <c r="L25" s="127">
        <v>22</v>
      </c>
      <c r="N25">
        <f t="shared" si="0"/>
        <v>0.516472905795894</v>
      </c>
      <c r="O25">
        <f>I25*C25</f>
        <v>2.5897056907433678E-4</v>
      </c>
      <c r="P25">
        <f>C25-SUM($O25:O$25)</f>
        <v>0.3424934104470147</v>
      </c>
      <c r="Q25" s="127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28">
        <v>22</v>
      </c>
      <c r="W25">
        <f t="shared" si="11"/>
        <v>4.8521892998995508E-2</v>
      </c>
      <c r="X25">
        <f t="shared" si="4"/>
        <v>0.30518228863530583</v>
      </c>
      <c r="Y25">
        <f t="shared" si="5"/>
        <v>0.6462958183656986</v>
      </c>
      <c r="Z25" s="127">
        <f t="shared" si="6"/>
        <v>15.18904109589041</v>
      </c>
      <c r="AA25">
        <f t="shared" si="12"/>
        <v>0.21162754533339154</v>
      </c>
      <c r="AB25">
        <f t="shared" si="7"/>
        <v>0.31261958333413098</v>
      </c>
      <c r="AC25">
        <f t="shared" si="8"/>
        <v>0.47575287133247746</v>
      </c>
    </row>
    <row r="26" spans="1:29" x14ac:dyDescent="0.3">
      <c r="A26">
        <v>23</v>
      </c>
      <c r="B26" s="125">
        <f t="shared" si="9"/>
        <v>15.87945205479452</v>
      </c>
      <c r="C26" s="130">
        <v>0.322175756471546</v>
      </c>
      <c r="D26" s="130">
        <v>0.50188194622786997</v>
      </c>
      <c r="E26" s="130">
        <v>4.28749013924907E-2</v>
      </c>
      <c r="F26" s="130">
        <v>0.20181981592682999</v>
      </c>
      <c r="G26" s="126">
        <v>23</v>
      </c>
      <c r="H26" s="126">
        <f t="shared" si="10"/>
        <v>1.322381930184805</v>
      </c>
      <c r="I26" s="126">
        <f>lifetable!$E$10</f>
        <v>7.5556169239909821E-4</v>
      </c>
      <c r="J26" s="126">
        <f>lifetable!$E$16</f>
        <v>8.0212248674138564E-4</v>
      </c>
      <c r="L26" s="127">
        <v>23</v>
      </c>
      <c r="N26">
        <f t="shared" si="0"/>
        <v>0.50188194622786997</v>
      </c>
      <c r="O26">
        <f t="shared" ref="O26:O89" si="15">I26*C26</f>
        <v>2.4342365980960102E-4</v>
      </c>
      <c r="P26">
        <f>C26-SUM($O$25:O26)</f>
        <v>0.32167336224266208</v>
      </c>
      <c r="Q26" s="127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28">
        <v>23</v>
      </c>
      <c r="W26">
        <f t="shared" si="11"/>
        <v>4.4519385035853745E-2</v>
      </c>
      <c r="X26">
        <f t="shared" si="4"/>
        <v>0.28756400130898463</v>
      </c>
      <c r="Y26">
        <f t="shared" si="5"/>
        <v>0.66791661365516164</v>
      </c>
      <c r="Z26" s="127">
        <f t="shared" si="6"/>
        <v>15.87945205479452</v>
      </c>
      <c r="AA26">
        <f t="shared" si="12"/>
        <v>0.20431161993749036</v>
      </c>
      <c r="AB26">
        <f t="shared" si="7"/>
        <v>0.30486580607439162</v>
      </c>
      <c r="AC26">
        <f t="shared" si="8"/>
        <v>0.49082257398811802</v>
      </c>
    </row>
    <row r="27" spans="1:29" x14ac:dyDescent="0.3">
      <c r="A27">
        <v>24</v>
      </c>
      <c r="B27" s="125">
        <f t="shared" si="9"/>
        <v>16.56986301369863</v>
      </c>
      <c r="C27" s="130">
        <v>0.303082605686606</v>
      </c>
      <c r="D27" s="130">
        <v>0.48806066906485801</v>
      </c>
      <c r="E27" s="130">
        <v>3.9517587248870001E-2</v>
      </c>
      <c r="F27" s="130">
        <v>0.19524588885647701</v>
      </c>
      <c r="G27" s="126">
        <v>24</v>
      </c>
      <c r="H27" s="126">
        <f t="shared" si="10"/>
        <v>1.3798767967145791</v>
      </c>
      <c r="I27" s="126">
        <f>lifetable!$E$10</f>
        <v>7.5556169239909821E-4</v>
      </c>
      <c r="J27" s="126">
        <f>lifetable!$E$16</f>
        <v>8.0212248674138564E-4</v>
      </c>
      <c r="L27" s="127">
        <v>24</v>
      </c>
      <c r="N27">
        <f t="shared" si="0"/>
        <v>0.48806066906485801</v>
      </c>
      <c r="O27">
        <f t="shared" si="15"/>
        <v>2.2899760648930058E-4</v>
      </c>
      <c r="P27">
        <f>C27-SUM($O$25:O27)</f>
        <v>0.30235121385123276</v>
      </c>
      <c r="Q27" s="127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28">
        <v>24</v>
      </c>
      <c r="W27">
        <f t="shared" si="11"/>
        <v>4.0936897193750377E-2</v>
      </c>
      <c r="X27">
        <f t="shared" si="4"/>
        <v>0.27107539085319704</v>
      </c>
      <c r="Y27">
        <f t="shared" si="5"/>
        <v>0.68798771195305264</v>
      </c>
      <c r="Z27" s="127">
        <f t="shared" si="6"/>
        <v>16.56986301369863</v>
      </c>
      <c r="AA27">
        <f t="shared" si="12"/>
        <v>0.19739165164408162</v>
      </c>
      <c r="AB27">
        <f t="shared" si="7"/>
        <v>0.29757965600228242</v>
      </c>
      <c r="AC27">
        <f t="shared" si="8"/>
        <v>0.50502869235363601</v>
      </c>
    </row>
    <row r="28" spans="1:29" x14ac:dyDescent="0.3">
      <c r="A28">
        <v>25</v>
      </c>
      <c r="B28" s="125">
        <f t="shared" si="9"/>
        <v>17.260273972602739</v>
      </c>
      <c r="C28" s="130">
        <v>0.28537078263999599</v>
      </c>
      <c r="D28" s="130">
        <v>0.47484924715217702</v>
      </c>
      <c r="E28" s="130">
        <v>3.6498959746672499E-2</v>
      </c>
      <c r="F28" s="130">
        <v>0.18901551784919399</v>
      </c>
      <c r="G28" s="126">
        <v>25</v>
      </c>
      <c r="H28" s="126">
        <f t="shared" si="10"/>
        <v>1.4373716632443532</v>
      </c>
      <c r="I28" s="126">
        <f>lifetable!$E$10</f>
        <v>7.5556169239909821E-4</v>
      </c>
      <c r="J28" s="126">
        <f>lifetable!$E$16</f>
        <v>8.0212248674138564E-4</v>
      </c>
      <c r="L28" s="127">
        <v>25</v>
      </c>
      <c r="N28">
        <f t="shared" si="0"/>
        <v>0.47484924715217702</v>
      </c>
      <c r="O28">
        <f t="shared" si="15"/>
        <v>2.1561523149273056E-4</v>
      </c>
      <c r="P28">
        <f>C28-SUM($O$25:O28)</f>
        <v>0.28442377557313003</v>
      </c>
      <c r="Q28" s="127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28">
        <v>25</v>
      </c>
      <c r="W28">
        <f t="shared" si="11"/>
        <v>3.7720208775392131E-2</v>
      </c>
      <c r="X28">
        <f t="shared" si="4"/>
        <v>0.25566728593678928</v>
      </c>
      <c r="Y28">
        <f t="shared" si="5"/>
        <v>0.7066125052878186</v>
      </c>
      <c r="Z28" s="127">
        <f t="shared" si="6"/>
        <v>17.260273972602739</v>
      </c>
      <c r="AA28">
        <f t="shared" si="12"/>
        <v>0.19083539024771085</v>
      </c>
      <c r="AB28">
        <f t="shared" si="7"/>
        <v>0.29061956786080667</v>
      </c>
      <c r="AC28">
        <f t="shared" si="8"/>
        <v>0.51854504189148254</v>
      </c>
    </row>
    <row r="29" spans="1:29" x14ac:dyDescent="0.3">
      <c r="A29">
        <v>26</v>
      </c>
      <c r="B29" s="125">
        <f t="shared" si="9"/>
        <v>17.950684931506849</v>
      </c>
      <c r="C29" s="130">
        <v>0.268940660603115</v>
      </c>
      <c r="D29" s="130">
        <v>0.46211246853527799</v>
      </c>
      <c r="E29" s="130">
        <v>3.3777063564751998E-2</v>
      </c>
      <c r="F29" s="130">
        <v>0.18310197442962201</v>
      </c>
      <c r="G29" s="126">
        <v>26</v>
      </c>
      <c r="H29" s="126">
        <f t="shared" si="10"/>
        <v>1.4948665297741273</v>
      </c>
      <c r="I29" s="126">
        <f>lifetable!$E$10</f>
        <v>7.5556169239909821E-4</v>
      </c>
      <c r="J29" s="126">
        <f>lifetable!$E$16</f>
        <v>8.0212248674138564E-4</v>
      </c>
      <c r="L29" s="127">
        <v>26</v>
      </c>
      <c r="N29">
        <f t="shared" si="0"/>
        <v>0.46211246853527799</v>
      </c>
      <c r="O29">
        <f t="shared" si="15"/>
        <v>2.0320126068022106E-4</v>
      </c>
      <c r="P29">
        <f>C29-SUM($O$25:O29)</f>
        <v>0.2677904522755688</v>
      </c>
      <c r="Q29" s="127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28">
        <v>26</v>
      </c>
      <c r="W29">
        <f t="shared" si="11"/>
        <v>3.4823397997778997E-2</v>
      </c>
      <c r="X29">
        <f t="shared" si="4"/>
        <v>0.24128371592657044</v>
      </c>
      <c r="Y29">
        <f t="shared" si="5"/>
        <v>0.72389288607565061</v>
      </c>
      <c r="Z29" s="127">
        <f t="shared" si="6"/>
        <v>17.950684931506849</v>
      </c>
      <c r="AA29">
        <f t="shared" si="12"/>
        <v>0.18461419113015004</v>
      </c>
      <c r="AB29">
        <f t="shared" si="7"/>
        <v>0.28386666671357746</v>
      </c>
      <c r="AC29">
        <f t="shared" si="8"/>
        <v>0.53151914215627249</v>
      </c>
    </row>
    <row r="30" spans="1:29" x14ac:dyDescent="0.3">
      <c r="A30" s="128">
        <v>27</v>
      </c>
      <c r="B30" s="131">
        <f t="shared" si="9"/>
        <v>18.641095890410959</v>
      </c>
      <c r="C30" s="130">
        <v>0.25369660716540798</v>
      </c>
      <c r="D30" s="130">
        <v>0.44975531716870398</v>
      </c>
      <c r="E30" s="130">
        <v>3.1316100451858002E-2</v>
      </c>
      <c r="F30" s="130">
        <v>0.17748137040014</v>
      </c>
      <c r="G30" s="126">
        <v>27</v>
      </c>
      <c r="H30" s="126">
        <f t="shared" si="10"/>
        <v>1.5523613963039014</v>
      </c>
      <c r="I30" s="126">
        <f>lifetable!$E$10</f>
        <v>7.5556169239909821E-4</v>
      </c>
      <c r="J30" s="126">
        <f>lifetable!$E$16</f>
        <v>8.0212248674138564E-4</v>
      </c>
      <c r="L30" s="127">
        <v>27</v>
      </c>
      <c r="M30">
        <f>J30*D30</f>
        <v>3.6075885343252146E-4</v>
      </c>
      <c r="N30">
        <f>D30-SUM($M$30:M30)</f>
        <v>0.44939455831527148</v>
      </c>
      <c r="O30">
        <f t="shared" si="15"/>
        <v>1.9168343786580484E-4</v>
      </c>
      <c r="P30">
        <f>C30-SUM($O$25:O30)</f>
        <v>0.25235471539999599</v>
      </c>
      <c r="Q30" s="127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28">
        <v>27</v>
      </c>
      <c r="W30">
        <f t="shared" si="11"/>
        <v>3.2207377399787747E-2</v>
      </c>
      <c r="X30">
        <f t="shared" si="4"/>
        <v>0.22786520643799466</v>
      </c>
      <c r="Y30">
        <f t="shared" si="5"/>
        <v>0.73992741616221758</v>
      </c>
      <c r="Z30" s="127">
        <f t="shared" si="6"/>
        <v>18.641095890410959</v>
      </c>
      <c r="AA30">
        <f t="shared" si="12"/>
        <v>0.17870250140100685</v>
      </c>
      <c r="AB30">
        <f t="shared" si="7"/>
        <v>0.27705101202426785</v>
      </c>
      <c r="AC30">
        <f t="shared" si="8"/>
        <v>0.5442464865747253</v>
      </c>
    </row>
    <row r="31" spans="1:29" x14ac:dyDescent="0.3">
      <c r="A31">
        <v>28</v>
      </c>
      <c r="B31" s="125">
        <f t="shared" si="9"/>
        <v>19.331506849315069</v>
      </c>
      <c r="C31" s="130">
        <v>0.23954791574098999</v>
      </c>
      <c r="D31" s="130">
        <v>0.43775891637526598</v>
      </c>
      <c r="E31" s="130">
        <v>2.90853876391707E-2</v>
      </c>
      <c r="F31" s="130">
        <v>0.17213227372467199</v>
      </c>
      <c r="G31" s="126">
        <v>28</v>
      </c>
      <c r="H31" s="126">
        <f t="shared" si="10"/>
        <v>1.6098562628336757</v>
      </c>
      <c r="I31" s="126">
        <f>lifetable!$E$10</f>
        <v>7.5556169239909821E-4</v>
      </c>
      <c r="J31" s="126">
        <f>lifetable!$E$16</f>
        <v>8.0212248674138564E-4</v>
      </c>
      <c r="L31" s="127">
        <v>28</v>
      </c>
      <c r="M31">
        <f t="shared" ref="M31:M94" si="16">J31*D31</f>
        <v>3.5113627059614265E-4</v>
      </c>
      <c r="N31">
        <f>D31-SUM($M$30:M31)</f>
        <v>0.43704702125123734</v>
      </c>
      <c r="O31">
        <f t="shared" si="15"/>
        <v>1.8099322862793899E-4</v>
      </c>
      <c r="P31">
        <f>C31-SUM($O$25:O31)</f>
        <v>0.23802503074695006</v>
      </c>
      <c r="Q31" s="127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28">
        <v>28</v>
      </c>
      <c r="W31">
        <f t="shared" si="11"/>
        <v>2.9838720911714359E-2</v>
      </c>
      <c r="X31">
        <f t="shared" si="4"/>
        <v>0.21535115216175865</v>
      </c>
      <c r="Y31">
        <f t="shared" si="5"/>
        <v>0.75481012692652705</v>
      </c>
      <c r="Z31" s="127">
        <f t="shared" si="6"/>
        <v>19.331506849315069</v>
      </c>
      <c r="AA31">
        <f t="shared" si="12"/>
        <v>0.17307743456571978</v>
      </c>
      <c r="AB31">
        <f t="shared" si="7"/>
        <v>0.27014335521753463</v>
      </c>
      <c r="AC31">
        <f t="shared" si="8"/>
        <v>0.55677921021674559</v>
      </c>
    </row>
    <row r="32" spans="1:29" x14ac:dyDescent="0.3">
      <c r="A32">
        <v>29</v>
      </c>
      <c r="B32" s="125">
        <f t="shared" si="9"/>
        <v>20.021917808219179</v>
      </c>
      <c r="C32" s="130">
        <v>0.22640933279094899</v>
      </c>
      <c r="D32" s="130">
        <v>0.42611089737373298</v>
      </c>
      <c r="E32" s="130">
        <v>2.7058515113260701E-2</v>
      </c>
      <c r="F32" s="130">
        <v>0.16703538720295699</v>
      </c>
      <c r="G32" s="126">
        <v>29</v>
      </c>
      <c r="H32" s="126">
        <f t="shared" si="10"/>
        <v>1.6673511293634498</v>
      </c>
      <c r="I32" s="126">
        <f>lifetable!$E$10</f>
        <v>7.5556169239909821E-4</v>
      </c>
      <c r="J32" s="126">
        <f>lifetable!$E$16</f>
        <v>8.0212248674138564E-4</v>
      </c>
      <c r="L32" s="127">
        <v>29</v>
      </c>
      <c r="M32">
        <f t="shared" si="16"/>
        <v>3.4179313262902209E-4</v>
      </c>
      <c r="N32">
        <f>D32-SUM($M$30:M32)</f>
        <v>0.42505720911707529</v>
      </c>
      <c r="O32">
        <f t="shared" si="15"/>
        <v>1.7106621865848007E-4</v>
      </c>
      <c r="P32">
        <f>C32-SUM($O$25:O32)</f>
        <v>0.22471538157825058</v>
      </c>
      <c r="Q32" s="127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28">
        <v>29</v>
      </c>
      <c r="W32">
        <f t="shared" si="11"/>
        <v>2.768871815132495E-2</v>
      </c>
      <c r="X32">
        <f t="shared" si="4"/>
        <v>0.20368148801127536</v>
      </c>
      <c r="Y32">
        <f t="shared" si="5"/>
        <v>0.76862979383739971</v>
      </c>
      <c r="Z32" s="127">
        <f t="shared" si="6"/>
        <v>20.021917808219179</v>
      </c>
      <c r="AA32">
        <f t="shared" si="12"/>
        <v>0.16771841596332551</v>
      </c>
      <c r="AB32">
        <f t="shared" si="7"/>
        <v>0.26333369922083083</v>
      </c>
      <c r="AC32">
        <f t="shared" si="8"/>
        <v>0.56894788481584369</v>
      </c>
    </row>
    <row r="33" spans="1:29" x14ac:dyDescent="0.3">
      <c r="A33">
        <v>30</v>
      </c>
      <c r="B33" s="125">
        <f t="shared" si="9"/>
        <v>20.712328767123289</v>
      </c>
      <c r="C33" s="130">
        <v>0.21420129039369601</v>
      </c>
      <c r="D33" s="130">
        <v>0.414799456127105</v>
      </c>
      <c r="E33" s="130">
        <v>2.5212659612924002E-2</v>
      </c>
      <c r="F33" s="130">
        <v>0.16217327797699399</v>
      </c>
      <c r="G33" s="126">
        <v>30</v>
      </c>
      <c r="H33" s="126">
        <f t="shared" si="10"/>
        <v>1.7248459958932238</v>
      </c>
      <c r="I33" s="126">
        <f>lifetable!$E$10</f>
        <v>7.5556169239909821E-4</v>
      </c>
      <c r="J33" s="126">
        <f>lifetable!$E$16</f>
        <v>8.0212248674138564E-4</v>
      </c>
      <c r="L33" s="127">
        <v>30</v>
      </c>
      <c r="M33">
        <f t="shared" si="16"/>
        <v>3.3271997124764777E-4</v>
      </c>
      <c r="N33">
        <f>D33-SUM($M$30:M33)</f>
        <v>0.41341304789919969</v>
      </c>
      <c r="O33">
        <f t="shared" si="15"/>
        <v>1.6184228948393166E-4</v>
      </c>
      <c r="P33">
        <f>C33-SUM($O$25:O33)</f>
        <v>0.21234549689151366</v>
      </c>
      <c r="Q33" s="127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28">
        <v>30</v>
      </c>
      <c r="W33">
        <f t="shared" si="11"/>
        <v>2.5732607089581701E-2</v>
      </c>
      <c r="X33">
        <f t="shared" si="4"/>
        <v>0.19279783214530044</v>
      </c>
      <c r="Y33">
        <f t="shared" si="5"/>
        <v>0.78146956076511787</v>
      </c>
      <c r="Z33" s="127">
        <f t="shared" si="6"/>
        <v>20.712328767123289</v>
      </c>
      <c r="AA33">
        <f t="shared" si="12"/>
        <v>0.16260688525290104</v>
      </c>
      <c r="AB33">
        <f t="shared" si="7"/>
        <v>0.25662824325523648</v>
      </c>
      <c r="AC33">
        <f t="shared" si="8"/>
        <v>0.58076487149186251</v>
      </c>
    </row>
    <row r="34" spans="1:29" x14ac:dyDescent="0.3">
      <c r="A34">
        <v>31</v>
      </c>
      <c r="B34" s="125">
        <f t="shared" si="9"/>
        <v>21.402739726027395</v>
      </c>
      <c r="C34" s="130">
        <v>0.202849929020921</v>
      </c>
      <c r="D34" s="130">
        <v>0.40381331458756098</v>
      </c>
      <c r="E34" s="130">
        <v>2.3528022989801299E-2</v>
      </c>
      <c r="F34" s="130">
        <v>0.15753014849494201</v>
      </c>
      <c r="G34" s="126">
        <v>31</v>
      </c>
      <c r="H34" s="126">
        <f t="shared" si="10"/>
        <v>1.7823408624229979</v>
      </c>
      <c r="I34" s="126">
        <f>lifetable!$E$10</f>
        <v>7.5556169239909821E-4</v>
      </c>
      <c r="J34" s="126">
        <f>lifetable!$E$16</f>
        <v>8.0212248674138564E-4</v>
      </c>
      <c r="L34" s="127">
        <v>31</v>
      </c>
      <c r="M34">
        <f t="shared" si="16"/>
        <v>3.2390774007625588E-4</v>
      </c>
      <c r="N34">
        <f>D34-SUM($M$30:M34)</f>
        <v>0.40210299861957938</v>
      </c>
      <c r="O34">
        <f t="shared" si="15"/>
        <v>1.5326563567408401E-4</v>
      </c>
      <c r="P34">
        <f>C34-SUM($O$25:O34)</f>
        <v>0.20084086988306457</v>
      </c>
      <c r="Q34" s="127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28">
        <v>31</v>
      </c>
      <c r="W34">
        <f t="shared" si="11"/>
        <v>2.3948947731533998E-2</v>
      </c>
      <c r="X34">
        <f t="shared" si="4"/>
        <v>0.18264423565575513</v>
      </c>
      <c r="Y34">
        <f t="shared" si="5"/>
        <v>0.79340681661271084</v>
      </c>
      <c r="Z34" s="127">
        <f t="shared" si="6"/>
        <v>21.402739726027395</v>
      </c>
      <c r="AA34">
        <f t="shared" si="12"/>
        <v>0.15772604524516284</v>
      </c>
      <c r="AB34">
        <f t="shared" si="7"/>
        <v>0.25003197801422672</v>
      </c>
      <c r="AC34">
        <f t="shared" si="8"/>
        <v>0.59224197674061041</v>
      </c>
    </row>
    <row r="35" spans="1:29" x14ac:dyDescent="0.3">
      <c r="A35">
        <v>32</v>
      </c>
      <c r="B35" s="125">
        <f t="shared" si="9"/>
        <v>22.093150684931508</v>
      </c>
      <c r="C35" s="130">
        <v>0.192286975210814</v>
      </c>
      <c r="D35" s="130">
        <v>0.39314168591764098</v>
      </c>
      <c r="E35" s="130">
        <v>2.1987369892491601E-2</v>
      </c>
      <c r="F35" s="130">
        <v>0.15309164152016499</v>
      </c>
      <c r="G35" s="126">
        <v>32</v>
      </c>
      <c r="H35" s="126">
        <f t="shared" si="10"/>
        <v>1.839835728952772</v>
      </c>
      <c r="I35" s="126">
        <f>lifetable!$E$10</f>
        <v>7.5556169239909821E-4</v>
      </c>
      <c r="J35" s="126">
        <f>lifetable!$E$16</f>
        <v>8.0212248674138564E-4</v>
      </c>
      <c r="L35" s="127">
        <v>32</v>
      </c>
      <c r="M35">
        <f t="shared" si="16"/>
        <v>3.1534778674995896E-4</v>
      </c>
      <c r="N35">
        <f>D35-SUM($M$30:M35)</f>
        <v>0.39111602216290942</v>
      </c>
      <c r="O35">
        <f t="shared" si="15"/>
        <v>1.4528467241658606E-4</v>
      </c>
      <c r="P35">
        <f>C35-SUM($O$25:O35)</f>
        <v>0.19013263140054099</v>
      </c>
      <c r="Q35" s="127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28">
        <v>32</v>
      </c>
      <c r="W35">
        <f t="shared" si="11"/>
        <v>2.231910802767962E-2</v>
      </c>
      <c r="X35">
        <f t="shared" si="4"/>
        <v>0.17316764261412315</v>
      </c>
      <c r="Y35">
        <f t="shared" si="5"/>
        <v>0.80451324935819724</v>
      </c>
      <c r="Z35" s="127">
        <f t="shared" si="6"/>
        <v>22.093150684931508</v>
      </c>
      <c r="AA35">
        <f t="shared" si="12"/>
        <v>0.15306064865542685</v>
      </c>
      <c r="AB35">
        <f t="shared" si="7"/>
        <v>0.24354886173581755</v>
      </c>
      <c r="AC35">
        <f t="shared" si="8"/>
        <v>0.60339048960875563</v>
      </c>
    </row>
    <row r="36" spans="1:29" x14ac:dyDescent="0.3">
      <c r="A36">
        <v>33</v>
      </c>
      <c r="B36" s="125">
        <f t="shared" si="9"/>
        <v>22.783561643835618</v>
      </c>
      <c r="C36" s="130">
        <v>0.18244952275937201</v>
      </c>
      <c r="D36" s="130">
        <v>0.38277424313923702</v>
      </c>
      <c r="E36" s="130">
        <v>2.05756452595405E-2</v>
      </c>
      <c r="F36" s="130">
        <v>0.14884467327877901</v>
      </c>
      <c r="G36" s="126">
        <v>33</v>
      </c>
      <c r="H36" s="126">
        <f t="shared" si="10"/>
        <v>1.8973305954825461</v>
      </c>
      <c r="I36" s="126">
        <f>lifetable!$E$10</f>
        <v>7.5556169239909821E-4</v>
      </c>
      <c r="J36" s="126">
        <f>lifetable!$E$16</f>
        <v>8.0212248674138564E-4</v>
      </c>
      <c r="L36" s="127">
        <v>33</v>
      </c>
      <c r="M36">
        <f t="shared" si="16"/>
        <v>3.070318277673966E-4</v>
      </c>
      <c r="N36">
        <f>D36-SUM($M$30:M36)</f>
        <v>0.38044154755673809</v>
      </c>
      <c r="O36">
        <f t="shared" si="15"/>
        <v>1.3785187019347891E-4</v>
      </c>
      <c r="P36">
        <f>C36-SUM($O$25:O36)</f>
        <v>0.18015732707890553</v>
      </c>
      <c r="Q36" s="127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28">
        <v>33</v>
      </c>
      <c r="W36">
        <f t="shared" si="11"/>
        <v>2.0826839670668278E-2</v>
      </c>
      <c r="X36">
        <f t="shared" ref="X36:X49" si="17">((P36-U36)+(P35-U35))/2</f>
        <v>0.16431813956905497</v>
      </c>
      <c r="Y36">
        <f t="shared" ref="Y36:Y49" si="18">1-(P35+P36)/2</f>
        <v>0.81485502076027672</v>
      </c>
      <c r="Z36" s="127">
        <f t="shared" ref="Z36:Z67" si="19">B36</f>
        <v>22.783561643835618</v>
      </c>
      <c r="AA36">
        <f t="shared" si="12"/>
        <v>0.14859681609351333</v>
      </c>
      <c r="AB36">
        <f t="shared" ref="AB36:AB67" si="20">((N36-S36)+(N35-S35))/2</f>
        <v>0.23718196876631042</v>
      </c>
      <c r="AC36">
        <f t="shared" ref="AC36:AC67" si="21">1-(N35+N36)/2</f>
        <v>0.61422121514017625</v>
      </c>
    </row>
    <row r="37" spans="1:29" x14ac:dyDescent="0.3">
      <c r="A37">
        <v>34</v>
      </c>
      <c r="B37" s="125">
        <f t="shared" si="9"/>
        <v>23.473972602739725</v>
      </c>
      <c r="C37" s="130">
        <v>0.17327975345681601</v>
      </c>
      <c r="D37" s="130">
        <v>0.37270109075452501</v>
      </c>
      <c r="E37" s="130">
        <v>1.9279656310431499E-2</v>
      </c>
      <c r="F37" s="130">
        <v>0.144777290003894</v>
      </c>
      <c r="G37" s="126">
        <v>34</v>
      </c>
      <c r="H37" s="126">
        <f t="shared" si="10"/>
        <v>1.9548254620123204</v>
      </c>
      <c r="I37" s="126">
        <f>lifetable!$E$10</f>
        <v>7.5556169239909821E-4</v>
      </c>
      <c r="J37" s="126">
        <f>lifetable!$E$16</f>
        <v>8.0212248674138564E-4</v>
      </c>
      <c r="L37" s="127">
        <v>34</v>
      </c>
      <c r="M37">
        <f t="shared" si="16"/>
        <v>2.9895192572724648E-4</v>
      </c>
      <c r="N37">
        <f>D37-SUM($M$30:M37)</f>
        <v>0.37006944324629881</v>
      </c>
      <c r="O37">
        <f t="shared" si="15"/>
        <v>1.3092354378033038E-4</v>
      </c>
      <c r="P37">
        <f>C37-SUM($O$25:O37)</f>
        <v>0.17085663423256919</v>
      </c>
      <c r="Q37" s="127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28">
        <v>34</v>
      </c>
      <c r="W37">
        <f t="shared" si="11"/>
        <v>1.9457926310085586E-2</v>
      </c>
      <c r="X37">
        <f t="shared" si="17"/>
        <v>0.15604905434565175</v>
      </c>
      <c r="Y37">
        <f t="shared" si="18"/>
        <v>0.82449301934426267</v>
      </c>
      <c r="Z37" s="127">
        <f t="shared" si="19"/>
        <v>23.473972602739725</v>
      </c>
      <c r="AA37">
        <f t="shared" si="12"/>
        <v>0.14432187994570272</v>
      </c>
      <c r="AB37">
        <f t="shared" si="20"/>
        <v>0.23093361545581573</v>
      </c>
      <c r="AC37">
        <f t="shared" si="21"/>
        <v>0.62474450459848152</v>
      </c>
    </row>
    <row r="38" spans="1:29" x14ac:dyDescent="0.3">
      <c r="A38">
        <v>35</v>
      </c>
      <c r="B38" s="125">
        <f t="shared" si="9"/>
        <v>24.164383561643838</v>
      </c>
      <c r="C38" s="130">
        <v>0.16472462366358401</v>
      </c>
      <c r="D38" s="130">
        <v>0.36291273895745302</v>
      </c>
      <c r="E38" s="130">
        <v>1.8087806945305301E-2</v>
      </c>
      <c r="F38" s="130">
        <v>0.140878544043752</v>
      </c>
      <c r="G38" s="126">
        <v>35</v>
      </c>
      <c r="H38" s="126">
        <f t="shared" si="10"/>
        <v>2.0123203285420943</v>
      </c>
      <c r="I38" s="126">
        <f>lifetable!$F$10</f>
        <v>8.0212248674138564E-4</v>
      </c>
      <c r="J38" s="126">
        <f>lifetable!$F$16</f>
        <v>8.5166811154424593E-4</v>
      </c>
      <c r="L38" s="127">
        <v>35</v>
      </c>
      <c r="M38">
        <f t="shared" si="16"/>
        <v>3.0908120704324388E-4</v>
      </c>
      <c r="N38">
        <f>D38-SUM($M$30:M38)</f>
        <v>0.35997201024218356</v>
      </c>
      <c r="O38">
        <f t="shared" si="15"/>
        <v>1.3212932476057291E-4</v>
      </c>
      <c r="P38">
        <f>C38-SUM($O$25:O38)</f>
        <v>0.1621693751145766</v>
      </c>
      <c r="Q38" s="127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28">
        <v>35</v>
      </c>
      <c r="W38">
        <f t="shared" si="11"/>
        <v>1.819946934974926E-2</v>
      </c>
      <c r="X38">
        <f t="shared" si="17"/>
        <v>0.14831353532382363</v>
      </c>
      <c r="Y38">
        <f t="shared" si="18"/>
        <v>0.83348699532642712</v>
      </c>
      <c r="Z38" s="127">
        <f t="shared" si="19"/>
        <v>24.164383561643838</v>
      </c>
      <c r="AA38">
        <f t="shared" si="12"/>
        <v>0.14022075988646698</v>
      </c>
      <c r="AB38">
        <f t="shared" si="20"/>
        <v>0.2247999668577742</v>
      </c>
      <c r="AC38">
        <f t="shared" si="21"/>
        <v>0.63497927325575887</v>
      </c>
    </row>
    <row r="39" spans="1:29" x14ac:dyDescent="0.3">
      <c r="A39">
        <v>36</v>
      </c>
      <c r="B39" s="125">
        <f t="shared" si="9"/>
        <v>24.854794520547944</v>
      </c>
      <c r="C39" s="130">
        <v>0.156735535589199</v>
      </c>
      <c r="D39" s="130">
        <v>0.353400080114747</v>
      </c>
      <c r="E39" s="130">
        <v>1.6989874950232301E-2</v>
      </c>
      <c r="F39" s="130">
        <v>0.13713838641545201</v>
      </c>
      <c r="G39" s="126">
        <v>36</v>
      </c>
      <c r="H39" s="126">
        <f t="shared" si="10"/>
        <v>2.0698151950718686</v>
      </c>
      <c r="I39" s="126">
        <f>lifetable!$F$10</f>
        <v>8.0212248674138564E-4</v>
      </c>
      <c r="J39" s="126">
        <f>lifetable!$F$16</f>
        <v>8.5166811154424593E-4</v>
      </c>
      <c r="L39" s="127">
        <v>36</v>
      </c>
      <c r="M39">
        <f t="shared" si="16"/>
        <v>3.009795788509118E-4</v>
      </c>
      <c r="N39">
        <f>D39-SUM($M$30:M39)</f>
        <v>0.35015837182062665</v>
      </c>
      <c r="O39">
        <f t="shared" si="15"/>
        <v>1.2572109756755126E-4</v>
      </c>
      <c r="P39">
        <f>C39-SUM($O$25:O39)</f>
        <v>0.15405456594262407</v>
      </c>
      <c r="Q39" s="127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28">
        <v>36</v>
      </c>
      <c r="W39">
        <f t="shared" si="11"/>
        <v>1.7040510370934077E-2</v>
      </c>
      <c r="X39">
        <f t="shared" si="17"/>
        <v>0.14107146015766625</v>
      </c>
      <c r="Y39">
        <f t="shared" si="18"/>
        <v>0.84188802947139973</v>
      </c>
      <c r="Z39" s="127">
        <f t="shared" si="19"/>
        <v>24.854794520547944</v>
      </c>
      <c r="AA39">
        <f t="shared" si="12"/>
        <v>0.13628291901517525</v>
      </c>
      <c r="AB39">
        <f t="shared" si="20"/>
        <v>0.21878227201622985</v>
      </c>
      <c r="AC39">
        <f t="shared" si="21"/>
        <v>0.6449348089685949</v>
      </c>
    </row>
    <row r="40" spans="1:29" x14ac:dyDescent="0.3">
      <c r="A40">
        <v>37</v>
      </c>
      <c r="B40" s="125">
        <f t="shared" si="9"/>
        <v>25.545205479452051</v>
      </c>
      <c r="C40" s="130">
        <v>0.149268006525268</v>
      </c>
      <c r="D40" s="130">
        <v>0.34415436724460602</v>
      </c>
      <c r="E40" s="130">
        <v>1.59768243360238E-2</v>
      </c>
      <c r="F40" s="130">
        <v>0.13354757325199501</v>
      </c>
      <c r="G40" s="126">
        <v>37</v>
      </c>
      <c r="H40" s="126">
        <f t="shared" si="10"/>
        <v>2.1273100616016429</v>
      </c>
      <c r="I40" s="126">
        <f>lifetable!$F$10</f>
        <v>8.0212248674138564E-4</v>
      </c>
      <c r="J40" s="126">
        <f>lifetable!$F$16</f>
        <v>8.5166811154424593E-4</v>
      </c>
      <c r="L40" s="127">
        <v>37</v>
      </c>
      <c r="M40">
        <f t="shared" si="16"/>
        <v>2.9310530003091851E-4</v>
      </c>
      <c r="N40">
        <f>D40-SUM($M$30:M40)</f>
        <v>0.34061955365045476</v>
      </c>
      <c r="O40">
        <f t="shared" si="15"/>
        <v>1.1973122458497735E-4</v>
      </c>
      <c r="P40">
        <f>C40-SUM($O$25:O40)</f>
        <v>0.14646730565410807</v>
      </c>
      <c r="Q40" s="127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28">
        <v>37</v>
      </c>
      <c r="W40">
        <f t="shared" si="11"/>
        <v>1.5971797400887753E-2</v>
      </c>
      <c r="X40">
        <f t="shared" si="17"/>
        <v>0.1342891383974783</v>
      </c>
      <c r="Y40">
        <f t="shared" si="18"/>
        <v>0.84973906420163392</v>
      </c>
      <c r="Z40" s="127">
        <f t="shared" si="19"/>
        <v>25.545205479452051</v>
      </c>
      <c r="AA40">
        <f t="shared" si="12"/>
        <v>0.13250216631925099</v>
      </c>
      <c r="AB40">
        <f t="shared" si="20"/>
        <v>0.21288679641628971</v>
      </c>
      <c r="AC40">
        <f t="shared" si="21"/>
        <v>0.65461103726445935</v>
      </c>
    </row>
    <row r="41" spans="1:29" x14ac:dyDescent="0.3">
      <c r="A41">
        <v>38</v>
      </c>
      <c r="B41" s="125">
        <f t="shared" si="9"/>
        <v>26.235616438356168</v>
      </c>
      <c r="C41" s="130">
        <v>0.14228134508999199</v>
      </c>
      <c r="D41" s="130">
        <v>0.33516719426165198</v>
      </c>
      <c r="E41" s="130">
        <v>1.5040646648065301E-2</v>
      </c>
      <c r="F41" s="130">
        <v>0.13009758404152999</v>
      </c>
      <c r="G41" s="126">
        <v>38</v>
      </c>
      <c r="H41" s="126">
        <f t="shared" si="10"/>
        <v>2.1848049281314168</v>
      </c>
      <c r="I41" s="126">
        <f>lifetable!$F$10</f>
        <v>8.0212248674138564E-4</v>
      </c>
      <c r="J41" s="126">
        <f>lifetable!$F$16</f>
        <v>8.5166811154424593E-4</v>
      </c>
      <c r="L41" s="127">
        <v>38</v>
      </c>
      <c r="M41">
        <f t="shared" si="16"/>
        <v>2.8545121138840454E-4</v>
      </c>
      <c r="N41">
        <f>D41-SUM($M$30:M41)</f>
        <v>0.33134692945611233</v>
      </c>
      <c r="O41">
        <f t="shared" si="15"/>
        <v>1.1412706634049362E-4</v>
      </c>
      <c r="P41">
        <f>C41-SUM($O$25:O41)</f>
        <v>0.13936651715249157</v>
      </c>
      <c r="Q41" s="127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28">
        <v>38</v>
      </c>
      <c r="W41">
        <f t="shared" si="11"/>
        <v>1.498474334432516E-2</v>
      </c>
      <c r="X41">
        <f t="shared" si="17"/>
        <v>0.12793216805897467</v>
      </c>
      <c r="Y41">
        <f t="shared" si="18"/>
        <v>0.85708308859670024</v>
      </c>
      <c r="Z41" s="127">
        <f t="shared" si="19"/>
        <v>26.235616438356168</v>
      </c>
      <c r="AA41">
        <f t="shared" si="12"/>
        <v>0.12886949604567499</v>
      </c>
      <c r="AB41">
        <f t="shared" si="20"/>
        <v>0.20711374550760853</v>
      </c>
      <c r="AC41">
        <f t="shared" si="21"/>
        <v>0.66401675844671648</v>
      </c>
    </row>
    <row r="42" spans="1:29" x14ac:dyDescent="0.3">
      <c r="A42">
        <v>39</v>
      </c>
      <c r="B42" s="125">
        <f t="shared" si="9"/>
        <v>26.926027397260274</v>
      </c>
      <c r="C42" s="130">
        <v>0.13573834044077299</v>
      </c>
      <c r="D42" s="130">
        <v>0.32643047779012202</v>
      </c>
      <c r="E42" s="130">
        <v>1.41742262715581E-2</v>
      </c>
      <c r="F42" s="130">
        <v>0.12678054992005</v>
      </c>
      <c r="G42" s="126">
        <v>39</v>
      </c>
      <c r="H42" s="126">
        <f t="shared" si="10"/>
        <v>2.2422997946611911</v>
      </c>
      <c r="I42" s="126">
        <f>lifetable!$F$10</f>
        <v>8.0212248674138564E-4</v>
      </c>
      <c r="J42" s="126">
        <f>lifetable!$F$16</f>
        <v>8.5166811154424593E-4</v>
      </c>
      <c r="L42" s="127">
        <v>39</v>
      </c>
      <c r="M42">
        <f t="shared" si="16"/>
        <v>2.7801042856999913E-4</v>
      </c>
      <c r="N42">
        <f>D42-SUM($M$30:M42)</f>
        <v>0.32233220255601236</v>
      </c>
      <c r="O42">
        <f t="shared" si="15"/>
        <v>1.0887877518050163E-4</v>
      </c>
      <c r="P42">
        <f>C42-SUM($O$25:O42)</f>
        <v>0.13271463372809206</v>
      </c>
      <c r="Q42" s="127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28">
        <v>39</v>
      </c>
      <c r="W42">
        <f t="shared" si="11"/>
        <v>1.407172735883425E-2</v>
      </c>
      <c r="X42">
        <f t="shared" si="17"/>
        <v>0.12196884808145757</v>
      </c>
      <c r="Y42">
        <f t="shared" si="18"/>
        <v>0.8639594245597082</v>
      </c>
      <c r="Z42" s="127">
        <f t="shared" si="19"/>
        <v>26.926027397260274</v>
      </c>
      <c r="AA42">
        <f t="shared" si="12"/>
        <v>0.12537659692207848</v>
      </c>
      <c r="AB42">
        <f t="shared" si="20"/>
        <v>0.20146296908398387</v>
      </c>
      <c r="AC42">
        <f t="shared" si="21"/>
        <v>0.67316043399393766</v>
      </c>
    </row>
    <row r="43" spans="1:29" x14ac:dyDescent="0.3">
      <c r="A43">
        <v>40</v>
      </c>
      <c r="B43" s="125">
        <f t="shared" si="9"/>
        <v>27.61643835616438</v>
      </c>
      <c r="C43" s="130">
        <v>0.12960496814530501</v>
      </c>
      <c r="D43" s="130">
        <v>0.31793644037498398</v>
      </c>
      <c r="E43" s="130">
        <v>1.3371225695096399E-2</v>
      </c>
      <c r="F43" s="130">
        <v>0.123589190570802</v>
      </c>
      <c r="G43" s="126">
        <v>40</v>
      </c>
      <c r="H43" s="126">
        <f t="shared" si="10"/>
        <v>2.299794661190965</v>
      </c>
      <c r="I43" s="126">
        <f>lifetable!$F$10</f>
        <v>8.0212248674138564E-4</v>
      </c>
      <c r="J43" s="126">
        <f>lifetable!$F$16</f>
        <v>8.5166811154424593E-4</v>
      </c>
      <c r="L43" s="127">
        <v>40</v>
      </c>
      <c r="M43">
        <f t="shared" si="16"/>
        <v>2.7077632776526233E-4</v>
      </c>
      <c r="N43">
        <f>D43-SUM($M$30:M43)</f>
        <v>0.31356738881310903</v>
      </c>
      <c r="O43">
        <f t="shared" si="15"/>
        <v>1.0395905934275013E-4</v>
      </c>
      <c r="P43">
        <f>C43-SUM($O$25:O43)</f>
        <v>0.12647730237328134</v>
      </c>
      <c r="Q43" s="127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28">
        <v>40</v>
      </c>
      <c r="W43">
        <f t="shared" si="11"/>
        <v>1.3225969469134844E-2</v>
      </c>
      <c r="X43">
        <f t="shared" si="17"/>
        <v>0.11636999858155185</v>
      </c>
      <c r="Y43">
        <f t="shared" si="18"/>
        <v>0.87040403194931337</v>
      </c>
      <c r="Z43" s="127">
        <f t="shared" si="19"/>
        <v>27.61643835616438</v>
      </c>
      <c r="AA43">
        <f t="shared" si="12"/>
        <v>0.12201578422467865</v>
      </c>
      <c r="AB43">
        <f t="shared" si="20"/>
        <v>0.19593401145988204</v>
      </c>
      <c r="AC43">
        <f t="shared" si="21"/>
        <v>0.68205020431543928</v>
      </c>
    </row>
    <row r="44" spans="1:29" x14ac:dyDescent="0.3">
      <c r="A44">
        <v>41</v>
      </c>
      <c r="B44" s="125">
        <f t="shared" si="9"/>
        <v>28.306849315068497</v>
      </c>
      <c r="C44" s="130">
        <v>0.123850114766766</v>
      </c>
      <c r="D44" s="130">
        <v>0.30967759494386699</v>
      </c>
      <c r="E44" s="130">
        <v>1.26259874416481E-2</v>
      </c>
      <c r="F44" s="130">
        <v>0.12051675852156001</v>
      </c>
      <c r="G44" s="126">
        <v>41</v>
      </c>
      <c r="H44" s="126">
        <f t="shared" si="10"/>
        <v>2.3572895277207393</v>
      </c>
      <c r="I44" s="126">
        <f>lifetable!$F$10</f>
        <v>8.0212248674138564E-4</v>
      </c>
      <c r="J44" s="126">
        <f>lifetable!$F$16</f>
        <v>8.5166811154424593E-4</v>
      </c>
      <c r="L44" s="127">
        <v>41</v>
      </c>
      <c r="M44">
        <f t="shared" si="16"/>
        <v>2.6374253247340713E-4</v>
      </c>
      <c r="N44">
        <f>D44-SUM($M$30:M44)</f>
        <v>0.30504480084951863</v>
      </c>
      <c r="O44">
        <f t="shared" si="15"/>
        <v>9.9342962039924353E-5</v>
      </c>
      <c r="P44">
        <f>C44-SUM($O$25:O44)</f>
        <v>0.1206231060327024</v>
      </c>
      <c r="Q44" s="127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28">
        <v>41</v>
      </c>
      <c r="W44">
        <f t="shared" si="11"/>
        <v>1.2441423579555048E-2</v>
      </c>
      <c r="X44">
        <f t="shared" si="17"/>
        <v>0.11110878062343682</v>
      </c>
      <c r="Y44">
        <f t="shared" si="18"/>
        <v>0.8764497957970081</v>
      </c>
      <c r="Z44" s="127">
        <f t="shared" si="19"/>
        <v>28.306849315068497</v>
      </c>
      <c r="AA44">
        <f t="shared" si="12"/>
        <v>0.11877993989909355</v>
      </c>
      <c r="AB44">
        <f t="shared" si="20"/>
        <v>0.19052615493222028</v>
      </c>
      <c r="AC44">
        <f t="shared" si="21"/>
        <v>0.69069390516868623</v>
      </c>
    </row>
    <row r="45" spans="1:29" x14ac:dyDescent="0.3">
      <c r="A45">
        <v>42</v>
      </c>
      <c r="B45" s="125">
        <f t="shared" si="9"/>
        <v>28.997260273972604</v>
      </c>
      <c r="C45" s="130">
        <v>0.118445322058245</v>
      </c>
      <c r="D45" s="130">
        <v>0.30164673039212597</v>
      </c>
      <c r="E45" s="130">
        <v>1.1933449972241E-2</v>
      </c>
      <c r="F45" s="130">
        <v>0.11755698982408801</v>
      </c>
      <c r="G45" s="126">
        <v>42</v>
      </c>
      <c r="H45" s="126">
        <f t="shared" si="10"/>
        <v>2.4147843942505132</v>
      </c>
      <c r="I45" s="126">
        <f>lifetable!$F$10</f>
        <v>8.0212248674138564E-4</v>
      </c>
      <c r="J45" s="126">
        <f>lifetable!$F$16</f>
        <v>8.5166811154424593E-4</v>
      </c>
      <c r="L45" s="127">
        <v>42</v>
      </c>
      <c r="M45">
        <f t="shared" si="16"/>
        <v>2.5690290122655821E-4</v>
      </c>
      <c r="N45">
        <f>D45-SUM($M$30:M45)</f>
        <v>0.29675703339655107</v>
      </c>
      <c r="O45">
        <f t="shared" si="15"/>
        <v>9.5007656272243777E-5</v>
      </c>
      <c r="P45">
        <f>C45-SUM($O$25:O45)</f>
        <v>0.11512330566790915</v>
      </c>
      <c r="Q45" s="127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28">
        <v>42</v>
      </c>
      <c r="W45">
        <f t="shared" si="11"/>
        <v>1.171268587962165E-2</v>
      </c>
      <c r="X45">
        <f t="shared" si="17"/>
        <v>0.10616051997068413</v>
      </c>
      <c r="Y45">
        <f t="shared" si="18"/>
        <v>0.88212679414969419</v>
      </c>
      <c r="Z45" s="127">
        <f t="shared" si="19"/>
        <v>28.997260273972604</v>
      </c>
      <c r="AA45">
        <f t="shared" si="12"/>
        <v>0.11566245961590566</v>
      </c>
      <c r="AB45">
        <f t="shared" si="20"/>
        <v>0.1852384575071292</v>
      </c>
      <c r="AC45">
        <f t="shared" si="21"/>
        <v>0.69909908287696521</v>
      </c>
    </row>
    <row r="46" spans="1:29" x14ac:dyDescent="0.3">
      <c r="A46">
        <v>43</v>
      </c>
      <c r="B46" s="125">
        <f t="shared" si="9"/>
        <v>29.68767123287671</v>
      </c>
      <c r="C46" s="130">
        <v>0.113364550854106</v>
      </c>
      <c r="D46" s="130">
        <v>0.29383689817979702</v>
      </c>
      <c r="E46" s="130">
        <v>1.1289075346432999E-2</v>
      </c>
      <c r="F46" s="130">
        <v>0.11470406025996201</v>
      </c>
      <c r="G46" s="126">
        <v>43</v>
      </c>
      <c r="H46" s="126">
        <f t="shared" si="10"/>
        <v>2.4722792607802875</v>
      </c>
      <c r="I46" s="126">
        <f>lifetable!$F$10</f>
        <v>8.0212248674138564E-4</v>
      </c>
      <c r="J46" s="126">
        <f>lifetable!$F$16</f>
        <v>8.5166811154424593E-4</v>
      </c>
      <c r="L46" s="127">
        <v>43</v>
      </c>
      <c r="M46">
        <f t="shared" si="16"/>
        <v>2.5025151617480662E-4</v>
      </c>
      <c r="N46">
        <f>D46-SUM($M$30:M46)</f>
        <v>0.28869694966804732</v>
      </c>
      <c r="O46">
        <f t="shared" si="15"/>
        <v>9.0932255439415784E-5</v>
      </c>
      <c r="P46">
        <f>C46-SUM($O$25:O46)</f>
        <v>0.10995160220833075</v>
      </c>
      <c r="Q46" s="127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28">
        <v>43</v>
      </c>
      <c r="W46">
        <f t="shared" si="11"/>
        <v>1.1034916177135584E-2</v>
      </c>
      <c r="X46">
        <f t="shared" si="17"/>
        <v>0.10150253776098436</v>
      </c>
      <c r="Y46">
        <f t="shared" si="18"/>
        <v>0.88746254606188002</v>
      </c>
      <c r="Z46" s="127">
        <f t="shared" si="19"/>
        <v>29.68767123287671</v>
      </c>
      <c r="AA46">
        <f t="shared" si="12"/>
        <v>0.11265720582015146</v>
      </c>
      <c r="AB46">
        <f t="shared" si="20"/>
        <v>0.18006978571214774</v>
      </c>
      <c r="AC46">
        <f t="shared" si="21"/>
        <v>0.7072730084677008</v>
      </c>
    </row>
    <row r="47" spans="1:29" x14ac:dyDescent="0.3">
      <c r="A47">
        <v>44</v>
      </c>
      <c r="B47" s="125">
        <f t="shared" si="9"/>
        <v>30.37808219178082</v>
      </c>
      <c r="C47" s="130">
        <v>0.10858396419956901</v>
      </c>
      <c r="D47" s="130">
        <v>0.28624139984312702</v>
      </c>
      <c r="E47" s="130">
        <v>1.06887868099102E-2</v>
      </c>
      <c r="F47" s="130">
        <v>0.111952546347305</v>
      </c>
      <c r="G47" s="126">
        <v>44</v>
      </c>
      <c r="H47" s="126">
        <f t="shared" si="10"/>
        <v>2.5297741273100618</v>
      </c>
      <c r="I47" s="126">
        <f>lifetable!$F$10</f>
        <v>8.0212248674138564E-4</v>
      </c>
      <c r="J47" s="126">
        <f>lifetable!$F$16</f>
        <v>8.5166811154424593E-4</v>
      </c>
      <c r="L47" s="127">
        <v>44</v>
      </c>
      <c r="M47">
        <f t="shared" si="16"/>
        <v>2.4378267245017741E-4</v>
      </c>
      <c r="N47">
        <f>D47-SUM($M$30:M47)</f>
        <v>0.28085766865892714</v>
      </c>
      <c r="O47">
        <f t="shared" si="15"/>
        <v>8.7097639383995886E-5</v>
      </c>
      <c r="P47">
        <f>C47-SUM($O$25:O47)</f>
        <v>0.10508391791440976</v>
      </c>
      <c r="Q47" s="127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28">
        <v>44</v>
      </c>
      <c r="W47">
        <f t="shared" si="11"/>
        <v>1.0403770127247133E-2</v>
      </c>
      <c r="X47">
        <f t="shared" si="17"/>
        <v>9.7113989934123124E-2</v>
      </c>
      <c r="Y47">
        <f t="shared" si="18"/>
        <v>0.89248223993862974</v>
      </c>
      <c r="Z47" s="127">
        <f t="shared" si="19"/>
        <v>30.37808219178082</v>
      </c>
      <c r="AA47">
        <f t="shared" si="12"/>
        <v>0.10975846597970085</v>
      </c>
      <c r="AB47">
        <f t="shared" si="20"/>
        <v>0.17501884318378641</v>
      </c>
      <c r="AC47">
        <f t="shared" si="21"/>
        <v>0.7152226908365128</v>
      </c>
    </row>
    <row r="48" spans="1:29" x14ac:dyDescent="0.3">
      <c r="A48">
        <v>45</v>
      </c>
      <c r="B48" s="125">
        <f t="shared" si="9"/>
        <v>31.068493150684933</v>
      </c>
      <c r="C48" s="130">
        <v>0.10408172890428</v>
      </c>
      <c r="D48" s="130">
        <v>0.278853775335204</v>
      </c>
      <c r="E48" s="130">
        <v>1.0128914792575499E-2</v>
      </c>
      <c r="F48" s="130">
        <v>0.109297390532197</v>
      </c>
      <c r="G48" s="126">
        <v>45</v>
      </c>
      <c r="H48" s="126">
        <f t="shared" si="10"/>
        <v>2.5872689938398357</v>
      </c>
      <c r="I48" s="126">
        <f>lifetable!$F$10</f>
        <v>8.0212248674138564E-4</v>
      </c>
      <c r="J48" s="126">
        <f>lifetable!$F$16</f>
        <v>8.5166811154424593E-4</v>
      </c>
      <c r="L48" s="127">
        <v>45</v>
      </c>
      <c r="M48">
        <f t="shared" si="16"/>
        <v>2.374908682367166E-4</v>
      </c>
      <c r="N48">
        <f>D48-SUM($M$30:M48)</f>
        <v>0.27323255328276741</v>
      </c>
      <c r="O48">
        <f t="shared" si="15"/>
        <v>8.3486295213043823E-5</v>
      </c>
      <c r="P48">
        <f>C48-SUM($O$25:O48)</f>
        <v>0.1004981963239077</v>
      </c>
      <c r="Q48" s="127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28">
        <v>45</v>
      </c>
      <c r="W48">
        <f t="shared" si="11"/>
        <v>9.8153406770295701E-3</v>
      </c>
      <c r="X48">
        <f t="shared" si="17"/>
        <v>9.2975716442129167E-2</v>
      </c>
      <c r="Y48">
        <f t="shared" si="18"/>
        <v>0.8972089428808413</v>
      </c>
      <c r="Z48" s="127">
        <f t="shared" si="19"/>
        <v>31.068493150684933</v>
      </c>
      <c r="AA48">
        <f t="shared" si="12"/>
        <v>0.10696091535785762</v>
      </c>
      <c r="AB48">
        <f t="shared" si="20"/>
        <v>0.17008419561298965</v>
      </c>
      <c r="AC48">
        <f t="shared" si="21"/>
        <v>0.72295488902915273</v>
      </c>
    </row>
    <row r="49" spans="1:29" x14ac:dyDescent="0.3">
      <c r="A49">
        <v>46</v>
      </c>
      <c r="B49" s="125">
        <f t="shared" si="9"/>
        <v>31.758904109589039</v>
      </c>
      <c r="C49" s="130">
        <v>9.9837834488646499E-2</v>
      </c>
      <c r="D49" s="130">
        <v>0.27166779212036601</v>
      </c>
      <c r="E49" s="132">
        <v>9.6061500552514101E-3</v>
      </c>
      <c r="F49" s="132">
        <v>0.10673387003869</v>
      </c>
      <c r="G49" s="126">
        <v>46</v>
      </c>
      <c r="H49" s="126">
        <f t="shared" si="10"/>
        <v>2.64476386036961</v>
      </c>
      <c r="I49" s="126">
        <f>lifetable!$F$10</f>
        <v>8.0212248674138564E-4</v>
      </c>
      <c r="J49" s="126">
        <f>lifetable!$F$16</f>
        <v>8.5166811154424593E-4</v>
      </c>
      <c r="L49" s="127">
        <v>46</v>
      </c>
      <c r="M49">
        <f t="shared" si="16"/>
        <v>2.3137079548254689E-4</v>
      </c>
      <c r="N49">
        <f>D49-SUM($M$30:M49)</f>
        <v>0.26581519927244684</v>
      </c>
      <c r="O49">
        <f t="shared" si="15"/>
        <v>8.0082172070908002E-5</v>
      </c>
      <c r="P49">
        <f>C49-SUM($O$25:O49)</f>
        <v>9.6174219736203298E-2</v>
      </c>
      <c r="Q49" s="127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28">
        <v>46</v>
      </c>
      <c r="W49">
        <f t="shared" si="11"/>
        <v>9.2661073300543025E-3</v>
      </c>
      <c r="X49">
        <f t="shared" si="17"/>
        <v>8.9070100700001209E-2</v>
      </c>
      <c r="Y49">
        <f t="shared" si="18"/>
        <v>0.90166379196994451</v>
      </c>
      <c r="Z49" s="127">
        <f t="shared" si="19"/>
        <v>31.758904109589039</v>
      </c>
      <c r="AA49">
        <f t="shared" si="12"/>
        <v>0.10425958373568765</v>
      </c>
      <c r="AB49">
        <f t="shared" si="20"/>
        <v>0.16526429254191949</v>
      </c>
      <c r="AC49">
        <f t="shared" si="21"/>
        <v>0.7304761237223929</v>
      </c>
    </row>
    <row r="50" spans="1:29" x14ac:dyDescent="0.3">
      <c r="A50">
        <v>47</v>
      </c>
      <c r="B50" s="125">
        <f t="shared" si="9"/>
        <v>32.449315068493149</v>
      </c>
      <c r="C50" s="130">
        <v>9.5833928373694005E-2</v>
      </c>
      <c r="D50" s="130">
        <v>0.26467743495577101</v>
      </c>
      <c r="E50" s="130">
        <v>9.1175029313056693E-3</v>
      </c>
      <c r="F50" s="130">
        <v>0.10425756892693901</v>
      </c>
      <c r="G50" s="126">
        <v>47</v>
      </c>
      <c r="H50" s="126">
        <f t="shared" si="10"/>
        <v>2.7022587268993838</v>
      </c>
      <c r="I50" s="126">
        <f>lifetable!$F$10</f>
        <v>8.0212248674138564E-4</v>
      </c>
      <c r="J50" s="126">
        <f>lifetable!$F$16</f>
        <v>8.5166811154424593E-4</v>
      </c>
      <c r="L50" s="127">
        <v>47</v>
      </c>
      <c r="M50">
        <f t="shared" si="16"/>
        <v>2.2541733119715648E-4</v>
      </c>
      <c r="N50">
        <f>D50-SUM($M$30:M50)</f>
        <v>0.25859942477665471</v>
      </c>
      <c r="O50">
        <f t="shared" si="15"/>
        <v>7.6870548941303276E-5</v>
      </c>
      <c r="P50">
        <f>C50-SUM($O$25:O50)</f>
        <v>9.2093443072309503E-2</v>
      </c>
      <c r="Q50" s="127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28">
        <v>47</v>
      </c>
      <c r="Z50" s="127">
        <f t="shared" si="19"/>
        <v>32.449315068493149</v>
      </c>
      <c r="AA50">
        <f t="shared" si="12"/>
        <v>0.10164982559287072</v>
      </c>
      <c r="AB50">
        <f t="shared" si="20"/>
        <v>0.16055748643168005</v>
      </c>
      <c r="AC50">
        <f t="shared" si="21"/>
        <v>0.73779268797544928</v>
      </c>
    </row>
    <row r="51" spans="1:29" x14ac:dyDescent="0.3">
      <c r="A51">
        <v>48</v>
      </c>
      <c r="B51" s="125">
        <f t="shared" si="9"/>
        <v>33.139726027397259</v>
      </c>
      <c r="C51" s="130">
        <v>9.2053166117038399E-2</v>
      </c>
      <c r="D51" s="130">
        <v>0.25787689630102201</v>
      </c>
      <c r="E51" s="130">
        <v>8.6602677803183196E-3</v>
      </c>
      <c r="F51" s="130">
        <v>0.101864352972367</v>
      </c>
      <c r="G51" s="126">
        <v>48</v>
      </c>
      <c r="H51" s="126">
        <f t="shared" si="10"/>
        <v>2.7597535934291582</v>
      </c>
      <c r="I51" s="126">
        <f>lifetable!$F$10</f>
        <v>8.0212248674138564E-4</v>
      </c>
      <c r="J51" s="126">
        <f>lifetable!$F$16</f>
        <v>8.5166811154424593E-4</v>
      </c>
      <c r="L51" s="127">
        <v>48</v>
      </c>
      <c r="M51">
        <f t="shared" si="16"/>
        <v>2.1962552928358274E-4</v>
      </c>
      <c r="N51">
        <f>D51-SUM($M$30:M51)</f>
        <v>0.25157926059262214</v>
      </c>
      <c r="O51">
        <f t="shared" si="15"/>
        <v>7.3837914518216707E-5</v>
      </c>
      <c r="P51">
        <f>C51-SUM($O$25:O51)</f>
        <v>8.8238842901135678E-2</v>
      </c>
      <c r="Q51" s="127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28">
        <v>48</v>
      </c>
      <c r="Z51" s="127">
        <f t="shared" si="19"/>
        <v>33.139726027397259</v>
      </c>
      <c r="AA51">
        <f t="shared" si="12"/>
        <v>9.9127293325723287E-2</v>
      </c>
      <c r="AB51">
        <f t="shared" si="20"/>
        <v>0.15596204935891511</v>
      </c>
      <c r="AC51">
        <f t="shared" si="21"/>
        <v>0.74491065731536155</v>
      </c>
    </row>
    <row r="52" spans="1:29" x14ac:dyDescent="0.3">
      <c r="A52">
        <v>49</v>
      </c>
      <c r="B52" s="125">
        <f t="shared" si="9"/>
        <v>33.830136986301369</v>
      </c>
      <c r="C52" s="130">
        <v>8.8480075497526706E-2</v>
      </c>
      <c r="D52" s="130">
        <v>0.25126056730323199</v>
      </c>
      <c r="E52" s="130">
        <v>8.2319919115708094E-3</v>
      </c>
      <c r="F52" s="130">
        <v>9.9550347032245301E-2</v>
      </c>
      <c r="G52" s="126">
        <v>49</v>
      </c>
      <c r="H52" s="126">
        <f t="shared" si="10"/>
        <v>2.817248459958932</v>
      </c>
      <c r="I52" s="126">
        <f>lifetable!$F$10</f>
        <v>8.0212248674138564E-4</v>
      </c>
      <c r="J52" s="126">
        <f>lifetable!$F$16</f>
        <v>8.5166811154424593E-4</v>
      </c>
      <c r="L52" s="127">
        <v>49</v>
      </c>
      <c r="M52">
        <f t="shared" si="16"/>
        <v>2.139906128606795E-4</v>
      </c>
      <c r="N52">
        <f>D52-SUM($M$30:M52)</f>
        <v>0.24474894098197142</v>
      </c>
      <c r="O52">
        <f t="shared" si="15"/>
        <v>7.0971858185141665E-5</v>
      </c>
      <c r="P52">
        <f>C52-SUM($O$25:O52)</f>
        <v>8.4594780423438834E-2</v>
      </c>
      <c r="Q52" s="127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28">
        <v>49</v>
      </c>
      <c r="Z52" s="127">
        <f t="shared" si="19"/>
        <v>33.830136986301369</v>
      </c>
      <c r="AA52">
        <f t="shared" si="12"/>
        <v>9.668791313978134E-2</v>
      </c>
      <c r="AB52">
        <f t="shared" si="20"/>
        <v>0.15147618764751541</v>
      </c>
      <c r="AC52">
        <f t="shared" si="21"/>
        <v>0.75183589921270322</v>
      </c>
    </row>
    <row r="53" spans="1:29" x14ac:dyDescent="0.3">
      <c r="A53">
        <v>50</v>
      </c>
      <c r="B53" s="125">
        <f t="shared" si="9"/>
        <v>34.520547945205479</v>
      </c>
      <c r="C53" s="130">
        <v>8.5100433283392105E-2</v>
      </c>
      <c r="D53" s="130">
        <v>0.24482302931055999</v>
      </c>
      <c r="E53" s="130">
        <v>7.8304483514062499E-3</v>
      </c>
      <c r="F53" s="130">
        <v>9.7311914610983694E-2</v>
      </c>
      <c r="G53" s="126">
        <v>50</v>
      </c>
      <c r="H53" s="126">
        <f t="shared" si="10"/>
        <v>2.8747433264887063</v>
      </c>
      <c r="I53" s="126">
        <f>lifetable!$F$10</f>
        <v>8.0212248674138564E-4</v>
      </c>
      <c r="J53" s="126">
        <f>lifetable!$F$16</f>
        <v>8.5166811154424593E-4</v>
      </c>
      <c r="L53" s="127">
        <v>50</v>
      </c>
      <c r="M53">
        <f t="shared" si="16"/>
        <v>2.0850796703546619E-4</v>
      </c>
      <c r="N53">
        <f>D53-SUM($M$30:M53)</f>
        <v>0.23810289502226395</v>
      </c>
      <c r="O53">
        <f t="shared" si="15"/>
        <v>6.8260971168043852E-5</v>
      </c>
      <c r="P53">
        <f>C53-SUM($O$25:O53)</f>
        <v>8.1146877238136197E-2</v>
      </c>
      <c r="Q53" s="127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28">
        <v>50</v>
      </c>
      <c r="Z53" s="127">
        <f t="shared" si="19"/>
        <v>34.520547945205479</v>
      </c>
      <c r="AA53">
        <f t="shared" si="12"/>
        <v>9.4327863303785675E-2</v>
      </c>
      <c r="AB53">
        <f t="shared" si="20"/>
        <v>0.14709805469833198</v>
      </c>
      <c r="AC53">
        <f t="shared" si="21"/>
        <v>0.75857408199788234</v>
      </c>
    </row>
    <row r="54" spans="1:29" x14ac:dyDescent="0.3">
      <c r="A54">
        <v>51</v>
      </c>
      <c r="B54" s="125">
        <f t="shared" si="9"/>
        <v>35.210958904109589</v>
      </c>
      <c r="C54" s="130">
        <v>8.1901153571806107E-2</v>
      </c>
      <c r="D54" s="130">
        <v>0.23855904587215099</v>
      </c>
      <c r="E54" s="130">
        <v>7.4536119249422701E-3</v>
      </c>
      <c r="F54" s="130">
        <v>9.5145639374001001E-2</v>
      </c>
      <c r="G54" s="126">
        <v>51</v>
      </c>
      <c r="H54" s="126">
        <f t="shared" si="10"/>
        <v>2.9322381930184807</v>
      </c>
      <c r="I54" s="126">
        <f>lifetable!$F$10</f>
        <v>8.0212248674138564E-4</v>
      </c>
      <c r="J54" s="126">
        <f>lifetable!$F$16</f>
        <v>8.5166811154424593E-4</v>
      </c>
      <c r="L54" s="127">
        <v>51</v>
      </c>
      <c r="M54">
        <f t="shared" si="16"/>
        <v>2.0317313208973196E-4</v>
      </c>
      <c r="N54">
        <f>D54-SUM($M$30:M54)</f>
        <v>0.23163573845176522</v>
      </c>
      <c r="O54">
        <f t="shared" si="15"/>
        <v>6.5694756970005231E-5</v>
      </c>
      <c r="P54">
        <f>C54-SUM($O$25:O54)</f>
        <v>7.7881902769580194E-2</v>
      </c>
      <c r="Q54" s="127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28">
        <v>51</v>
      </c>
      <c r="Z54" s="127">
        <f t="shared" si="19"/>
        <v>35.210958904109589</v>
      </c>
      <c r="AA54">
        <f t="shared" si="12"/>
        <v>9.2043554493886126E-2</v>
      </c>
      <c r="AB54">
        <f t="shared" si="20"/>
        <v>0.14282576224312846</v>
      </c>
      <c r="AC54">
        <f t="shared" si="21"/>
        <v>0.76513068326298539</v>
      </c>
    </row>
    <row r="55" spans="1:29" x14ac:dyDescent="0.3">
      <c r="A55">
        <v>52</v>
      </c>
      <c r="B55" s="125">
        <f t="shared" si="9"/>
        <v>35.901369863013699</v>
      </c>
      <c r="C55" s="130">
        <v>7.8870186653195201E-2</v>
      </c>
      <c r="D55" s="130">
        <v>0.23246355518673001</v>
      </c>
      <c r="E55" s="130">
        <v>7.0996382028734603E-3</v>
      </c>
      <c r="F55" s="130">
        <v>9.3048308392399401E-2</v>
      </c>
      <c r="G55" s="126">
        <v>52</v>
      </c>
      <c r="H55" s="126">
        <f t="shared" si="10"/>
        <v>2.9897330595482545</v>
      </c>
      <c r="I55" s="126">
        <f>lifetable!$F$10</f>
        <v>8.0212248674138564E-4</v>
      </c>
      <c r="J55" s="126">
        <f>lifetable!$F$16</f>
        <v>8.5166811154424593E-4</v>
      </c>
      <c r="L55" s="127">
        <v>52</v>
      </c>
      <c r="M55">
        <f t="shared" si="16"/>
        <v>1.9798179704874394E-4</v>
      </c>
      <c r="N55">
        <f>D55-SUM($M$30:M55)</f>
        <v>0.22534226596929549</v>
      </c>
      <c r="O55">
        <f t="shared" si="15"/>
        <v>6.3263550248018177E-5</v>
      </c>
      <c r="P55">
        <f>C55-SUM($O$25:O55)</f>
        <v>7.4787672300721267E-2</v>
      </c>
      <c r="Q55" s="127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28">
        <v>52</v>
      </c>
      <c r="Z55" s="127">
        <f t="shared" si="19"/>
        <v>35.901369863013699</v>
      </c>
      <c r="AA55">
        <f t="shared" si="12"/>
        <v>8.9831611992544858E-2</v>
      </c>
      <c r="AB55">
        <f t="shared" si="20"/>
        <v>0.13865739021798551</v>
      </c>
      <c r="AC55">
        <f t="shared" si="21"/>
        <v>0.77151099778946963</v>
      </c>
    </row>
    <row r="56" spans="1:29" x14ac:dyDescent="0.3">
      <c r="A56">
        <v>53</v>
      </c>
      <c r="B56" s="125">
        <f t="shared" si="9"/>
        <v>36.591780821917808</v>
      </c>
      <c r="C56" s="130">
        <v>7.5996427425709903E-2</v>
      </c>
      <c r="D56" s="130">
        <v>0.226531662965859</v>
      </c>
      <c r="E56" s="130">
        <v>6.7668449311073398E-3</v>
      </c>
      <c r="F56" s="130">
        <v>9.1016896928526506E-2</v>
      </c>
      <c r="G56" s="126">
        <v>53</v>
      </c>
      <c r="H56" s="126">
        <f t="shared" si="10"/>
        <v>3.0472279260780288</v>
      </c>
      <c r="I56" s="126">
        <f>lifetable!$G$10</f>
        <v>8.5166811154424593E-4</v>
      </c>
      <c r="J56" s="126">
        <f>lifetable!$G$16</f>
        <v>9.1091491564354587E-4</v>
      </c>
      <c r="L56" s="127">
        <v>53</v>
      </c>
      <c r="M56">
        <f t="shared" si="16"/>
        <v>2.063510706611376E-4</v>
      </c>
      <c r="N56">
        <f>D56-SUM($M$30:M56)</f>
        <v>0.21920402267776334</v>
      </c>
      <c r="O56">
        <f t="shared" si="15"/>
        <v>6.4723733829763689E-5</v>
      </c>
      <c r="P56">
        <f>C56-SUM($O$25:O56)</f>
        <v>7.1849189339406205E-2</v>
      </c>
      <c r="Q56" s="127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28">
        <v>53</v>
      </c>
      <c r="Z56" s="127">
        <f t="shared" si="19"/>
        <v>36.591780821917808</v>
      </c>
      <c r="AA56">
        <f t="shared" si="12"/>
        <v>8.7686163306768233E-2</v>
      </c>
      <c r="AB56">
        <f t="shared" si="20"/>
        <v>0.13458698101676117</v>
      </c>
      <c r="AC56">
        <f t="shared" si="21"/>
        <v>0.7777268556764706</v>
      </c>
    </row>
    <row r="57" spans="1:29" x14ac:dyDescent="0.3">
      <c r="A57">
        <v>54</v>
      </c>
      <c r="B57" s="125">
        <f t="shared" si="9"/>
        <v>37.282191780821918</v>
      </c>
      <c r="C57" s="130">
        <v>7.3269632459628503E-2</v>
      </c>
      <c r="D57" s="130">
        <v>0.220758635681161</v>
      </c>
      <c r="E57" s="130">
        <v>6.4536956170980998E-3</v>
      </c>
      <c r="F57" s="130">
        <v>8.9048554596459703E-2</v>
      </c>
      <c r="G57" s="126">
        <v>54</v>
      </c>
      <c r="H57" s="126">
        <f t="shared" si="10"/>
        <v>3.1047227926078027</v>
      </c>
      <c r="I57" s="126">
        <f>lifetable!$G$10</f>
        <v>8.5166811154424593E-4</v>
      </c>
      <c r="J57" s="126">
        <f>lifetable!$G$16</f>
        <v>9.1091491564354587E-4</v>
      </c>
      <c r="L57" s="127">
        <v>54</v>
      </c>
      <c r="M57">
        <f t="shared" si="16"/>
        <v>2.0109233399908904E-4</v>
      </c>
      <c r="N57">
        <f>D57-SUM($M$30:M57)</f>
        <v>0.21322990305906625</v>
      </c>
      <c r="O57">
        <f t="shared" si="15"/>
        <v>6.2401409510432794E-5</v>
      </c>
      <c r="P57">
        <f>C57-SUM($O$25:O57)</f>
        <v>6.9059992963814376E-2</v>
      </c>
      <c r="Q57" s="127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28">
        <v>54</v>
      </c>
      <c r="Z57" s="127">
        <f t="shared" si="19"/>
        <v>37.282191780821918</v>
      </c>
      <c r="AA57">
        <f t="shared" si="12"/>
        <v>8.5604274256005294E-2</v>
      </c>
      <c r="AB57">
        <f t="shared" si="20"/>
        <v>0.13061268861240949</v>
      </c>
      <c r="AC57">
        <f t="shared" si="21"/>
        <v>0.78378303713158526</v>
      </c>
    </row>
    <row r="58" spans="1:29" x14ac:dyDescent="0.3">
      <c r="A58">
        <v>55</v>
      </c>
      <c r="B58" s="125">
        <f t="shared" si="9"/>
        <v>37.972602739726028</v>
      </c>
      <c r="C58" s="130">
        <v>7.0680344885434995E-2</v>
      </c>
      <c r="D58" s="130">
        <v>0.21513989416776499</v>
      </c>
      <c r="E58" s="130">
        <v>6.1587849938868197E-3</v>
      </c>
      <c r="F58" s="130">
        <v>8.7140592751775103E-2</v>
      </c>
      <c r="G58" s="126">
        <v>55</v>
      </c>
      <c r="H58" s="126">
        <f t="shared" si="10"/>
        <v>3.162217659137577</v>
      </c>
      <c r="I58" s="126">
        <f>lifetable!$G$10</f>
        <v>8.5166811154424593E-4</v>
      </c>
      <c r="J58" s="126">
        <f>lifetable!$G$16</f>
        <v>9.1091491564354587E-4</v>
      </c>
      <c r="L58" s="127">
        <v>55</v>
      </c>
      <c r="M58">
        <f t="shared" si="16"/>
        <v>1.9597413854739103E-4</v>
      </c>
      <c r="N58">
        <f>D58-SUM($M$30:M58)</f>
        <v>0.20741518740712286</v>
      </c>
      <c r="O58">
        <f t="shared" si="15"/>
        <v>6.0196195851874423E-5</v>
      </c>
      <c r="P58">
        <f>C58-SUM($O$25:O58)</f>
        <v>6.6410509193768993E-2</v>
      </c>
      <c r="Q58" s="127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28">
        <v>55</v>
      </c>
      <c r="Z58" s="127">
        <f t="shared" si="19"/>
        <v>37.972602739726028</v>
      </c>
      <c r="AA58">
        <f t="shared" si="12"/>
        <v>8.3585875506482582E-2</v>
      </c>
      <c r="AB58">
        <f t="shared" si="20"/>
        <v>0.12673666972661196</v>
      </c>
      <c r="AC58">
        <f t="shared" si="21"/>
        <v>0.78967745476690543</v>
      </c>
    </row>
    <row r="59" spans="1:29" x14ac:dyDescent="0.3">
      <c r="A59">
        <v>56</v>
      </c>
      <c r="B59" s="125">
        <f t="shared" si="9"/>
        <v>38.663013698630138</v>
      </c>
      <c r="C59" s="130">
        <v>6.8219826350921095E-2</v>
      </c>
      <c r="D59" s="130">
        <v>0.20967100755880499</v>
      </c>
      <c r="E59" s="130">
        <v>5.8808261225763497E-3</v>
      </c>
      <c r="F59" s="130">
        <v>8.5290472982680998E-2</v>
      </c>
      <c r="G59" s="126">
        <v>56</v>
      </c>
      <c r="H59" s="126">
        <f t="shared" si="10"/>
        <v>3.2197125256673513</v>
      </c>
      <c r="I59" s="126">
        <f>lifetable!$G$10</f>
        <v>8.5166811154424593E-4</v>
      </c>
      <c r="J59" s="126">
        <f>lifetable!$G$16</f>
        <v>9.1091491564354587E-4</v>
      </c>
      <c r="L59" s="127">
        <v>56</v>
      </c>
      <c r="M59">
        <f t="shared" si="16"/>
        <v>1.9099244816332613E-4</v>
      </c>
      <c r="N59">
        <f>D59-SUM($M$30:M59)</f>
        <v>0.20175530834999955</v>
      </c>
      <c r="O59">
        <f t="shared" si="15"/>
        <v>5.8100650678165356E-5</v>
      </c>
      <c r="P59">
        <f>C59-SUM($O$25:O59)</f>
        <v>6.3891890008576924E-2</v>
      </c>
      <c r="Q59" s="127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28">
        <v>56</v>
      </c>
      <c r="Z59" s="127">
        <f t="shared" si="19"/>
        <v>38.663013698630138</v>
      </c>
      <c r="AA59">
        <f t="shared" si="12"/>
        <v>8.1628299684744304E-2</v>
      </c>
      <c r="AB59">
        <f t="shared" si="20"/>
        <v>0.12295694819381689</v>
      </c>
      <c r="AC59">
        <f t="shared" si="21"/>
        <v>0.79541475212143875</v>
      </c>
    </row>
    <row r="60" spans="1:29" x14ac:dyDescent="0.3">
      <c r="A60">
        <v>57</v>
      </c>
      <c r="B60" s="125">
        <f t="shared" si="9"/>
        <v>39.353424657534248</v>
      </c>
      <c r="C60" s="130">
        <v>6.5879995360750704E-2</v>
      </c>
      <c r="D60" s="130">
        <v>0.20434768752808299</v>
      </c>
      <c r="E60" s="130">
        <v>5.6186389275269099E-3</v>
      </c>
      <c r="F60" s="130">
        <v>8.3495796589770202E-2</v>
      </c>
      <c r="G60" s="126">
        <v>57</v>
      </c>
      <c r="H60" s="126">
        <f t="shared" si="10"/>
        <v>3.2772073921971252</v>
      </c>
      <c r="I60" s="126">
        <f>lifetable!$G$10</f>
        <v>8.5166811154424593E-4</v>
      </c>
      <c r="J60" s="126">
        <f>lifetable!$G$16</f>
        <v>9.1091491564354587E-4</v>
      </c>
      <c r="L60" s="127">
        <v>57</v>
      </c>
      <c r="M60">
        <f t="shared" si="16"/>
        <v>1.8614335654659739E-4</v>
      </c>
      <c r="N60">
        <f>D60-SUM($M$30:M60)</f>
        <v>0.19624584496273095</v>
      </c>
      <c r="O60">
        <f t="shared" si="15"/>
        <v>5.6107891237434232E-5</v>
      </c>
      <c r="P60">
        <f>C60-SUM($O$25:O60)</f>
        <v>6.1495951127169102E-2</v>
      </c>
      <c r="Q60" s="127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28">
        <v>57</v>
      </c>
      <c r="Z60" s="127">
        <f t="shared" si="19"/>
        <v>39.353424657534248</v>
      </c>
      <c r="AA60">
        <f t="shared" si="12"/>
        <v>7.972902663848716E-2</v>
      </c>
      <c r="AB60">
        <f t="shared" si="20"/>
        <v>0.11927155001787809</v>
      </c>
      <c r="AC60">
        <f t="shared" si="21"/>
        <v>0.80099942334363472</v>
      </c>
    </row>
    <row r="61" spans="1:29" x14ac:dyDescent="0.3">
      <c r="A61">
        <v>58</v>
      </c>
      <c r="B61" s="125">
        <f t="shared" si="9"/>
        <v>40.043835616438358</v>
      </c>
      <c r="C61" s="130">
        <v>6.3653371375779699E-2</v>
      </c>
      <c r="D61" s="130">
        <v>0.199165782820066</v>
      </c>
      <c r="E61" s="130">
        <v>5.3711399869875104E-3</v>
      </c>
      <c r="F61" s="130">
        <v>8.1754294955083906E-2</v>
      </c>
      <c r="G61" s="126">
        <v>58</v>
      </c>
      <c r="H61" s="126">
        <f t="shared" si="10"/>
        <v>3.3347022587268995</v>
      </c>
      <c r="I61" s="126">
        <f>lifetable!$G$10</f>
        <v>8.5166811154424593E-4</v>
      </c>
      <c r="J61" s="126">
        <f>lifetable!$G$16</f>
        <v>9.1091491564354587E-4</v>
      </c>
      <c r="L61" s="127">
        <v>58</v>
      </c>
      <c r="M61">
        <f t="shared" si="16"/>
        <v>1.8142308225662119E-4</v>
      </c>
      <c r="N61">
        <f>D61-SUM($M$30:M61)</f>
        <v>0.19088251717245733</v>
      </c>
      <c r="O61">
        <f t="shared" si="15"/>
        <v>5.4211546593034858E-5</v>
      </c>
      <c r="P61">
        <f>C61-SUM($O$25:O61)</f>
        <v>5.9215115595605064E-2</v>
      </c>
      <c r="Q61" s="127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28">
        <v>58</v>
      </c>
      <c r="Z61" s="127">
        <f t="shared" si="19"/>
        <v>40.043835616438358</v>
      </c>
      <c r="AA61">
        <f t="shared" si="12"/>
        <v>7.7885673238088787E-2</v>
      </c>
      <c r="AB61">
        <f t="shared" si="20"/>
        <v>0.11567850782950535</v>
      </c>
      <c r="AC61">
        <f t="shared" si="21"/>
        <v>0.8064358189324059</v>
      </c>
    </row>
    <row r="62" spans="1:29" x14ac:dyDescent="0.3">
      <c r="A62">
        <v>59</v>
      </c>
      <c r="B62" s="125">
        <f t="shared" si="9"/>
        <v>40.734246575342468</v>
      </c>
      <c r="C62" s="130">
        <v>6.1533024108703399E-2</v>
      </c>
      <c r="D62" s="130">
        <v>0.19412127404818599</v>
      </c>
      <c r="E62" s="130">
        <v>5.1373334260255699E-3</v>
      </c>
      <c r="F62" s="130">
        <v>8.0063820712076295E-2</v>
      </c>
      <c r="G62" s="126">
        <v>59</v>
      </c>
      <c r="H62" s="126">
        <f t="shared" si="10"/>
        <v>3.3921971252566734</v>
      </c>
      <c r="I62" s="126">
        <f>lifetable!$G$10</f>
        <v>8.5166811154424593E-4</v>
      </c>
      <c r="J62" s="126">
        <f>lifetable!$G$16</f>
        <v>9.1091491564354587E-4</v>
      </c>
      <c r="L62" s="127">
        <v>59</v>
      </c>
      <c r="M62">
        <f t="shared" si="16"/>
        <v>1.7682796397422098E-4</v>
      </c>
      <c r="N62">
        <f>D62-SUM($M$30:M62)</f>
        <v>0.1856611804366031</v>
      </c>
      <c r="O62">
        <f t="shared" si="15"/>
        <v>5.2405714440265978E-5</v>
      </c>
      <c r="P62">
        <f>C62-SUM($O$25:O62)</f>
        <v>5.7042362614088495E-2</v>
      </c>
      <c r="Q62" s="127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28">
        <v>59</v>
      </c>
      <c r="Z62" s="127">
        <f t="shared" si="19"/>
        <v>40.734246575342468</v>
      </c>
      <c r="AA62">
        <f t="shared" si="12"/>
        <v>7.6095984031650563E-2</v>
      </c>
      <c r="AB62">
        <f t="shared" si="20"/>
        <v>0.11217586477287965</v>
      </c>
      <c r="AC62">
        <f t="shared" si="21"/>
        <v>0.81172815119546982</v>
      </c>
    </row>
    <row r="63" spans="1:29" x14ac:dyDescent="0.3">
      <c r="A63">
        <v>60</v>
      </c>
      <c r="B63" s="125">
        <f t="shared" si="9"/>
        <v>41.424657534246577</v>
      </c>
      <c r="C63" s="130">
        <v>5.9512527507196697E-2</v>
      </c>
      <c r="D63" s="130">
        <v>0.18921026874406</v>
      </c>
      <c r="E63" s="130">
        <v>4.9163027791795004E-3</v>
      </c>
      <c r="F63" s="130">
        <v>7.8422339638761898E-2</v>
      </c>
      <c r="G63" s="126">
        <v>60</v>
      </c>
      <c r="H63" s="126">
        <f t="shared" si="10"/>
        <v>3.4496919917864477</v>
      </c>
      <c r="I63" s="126">
        <f>lifetable!$G$10</f>
        <v>8.5166811154424593E-4</v>
      </c>
      <c r="J63" s="126">
        <f>lifetable!$G$16</f>
        <v>9.1091491564354587E-4</v>
      </c>
      <c r="L63" s="127">
        <v>60</v>
      </c>
      <c r="M63">
        <f t="shared" si="16"/>
        <v>1.7235445599188804E-4</v>
      </c>
      <c r="N63">
        <f>D63-SUM($M$30:M63)</f>
        <v>0.1805778206764852</v>
      </c>
      <c r="O63">
        <f t="shared" si="15"/>
        <v>5.0684921915279202E-5</v>
      </c>
      <c r="P63">
        <f>C63-SUM($O$25:O63)</f>
        <v>5.4971181090666517E-2</v>
      </c>
      <c r="Q63" s="127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28">
        <v>60</v>
      </c>
      <c r="Z63" s="127">
        <f t="shared" si="19"/>
        <v>41.424657534246577</v>
      </c>
      <c r="AA63">
        <f t="shared" si="12"/>
        <v>7.4357822669796236E-2</v>
      </c>
      <c r="AB63">
        <f t="shared" si="20"/>
        <v>0.10876167788674793</v>
      </c>
      <c r="AC63">
        <f t="shared" si="21"/>
        <v>0.81688049944345587</v>
      </c>
    </row>
    <row r="64" spans="1:29" x14ac:dyDescent="0.3">
      <c r="A64">
        <v>61</v>
      </c>
      <c r="B64" s="125">
        <f t="shared" si="9"/>
        <v>42.115068493150687</v>
      </c>
      <c r="C64" s="130">
        <v>5.7585917965687197E-2</v>
      </c>
      <c r="D64" s="130">
        <v>0.184428996641675</v>
      </c>
      <c r="E64" s="130">
        <v>4.7072037078122299E-3</v>
      </c>
      <c r="F64" s="130">
        <v>7.68279232045459E-2</v>
      </c>
      <c r="G64" s="126">
        <v>61</v>
      </c>
      <c r="H64" s="126">
        <f t="shared" si="10"/>
        <v>3.5071868583162216</v>
      </c>
      <c r="I64" s="126">
        <f>lifetable!$G$10</f>
        <v>8.5166811154424593E-4</v>
      </c>
      <c r="J64" s="126">
        <f>lifetable!$G$16</f>
        <v>9.1091491564354587E-4</v>
      </c>
      <c r="L64" s="127">
        <v>61</v>
      </c>
      <c r="M64">
        <f t="shared" si="16"/>
        <v>1.6799912391807518E-4</v>
      </c>
      <c r="N64">
        <f>D64-SUM($M$30:M64)</f>
        <v>0.17562854945018214</v>
      </c>
      <c r="O64">
        <f t="shared" si="15"/>
        <v>4.9044090005378679E-5</v>
      </c>
      <c r="P64">
        <f>C64-SUM($O$25:O64)</f>
        <v>5.2995527459151634E-2</v>
      </c>
      <c r="Q64" s="127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28">
        <v>61</v>
      </c>
      <c r="Z64" s="127">
        <f t="shared" si="19"/>
        <v>42.115068493150687</v>
      </c>
      <c r="AA64">
        <f t="shared" si="12"/>
        <v>7.2669164025990246E-2</v>
      </c>
      <c r="AB64">
        <f t="shared" si="20"/>
        <v>0.10543402103734342</v>
      </c>
      <c r="AC64">
        <f t="shared" si="21"/>
        <v>0.82189681493666633</v>
      </c>
    </row>
    <row r="65" spans="1:29" x14ac:dyDescent="0.3">
      <c r="A65">
        <v>62</v>
      </c>
      <c r="B65" s="125">
        <f t="shared" si="9"/>
        <v>42.80547945205479</v>
      </c>
      <c r="C65" s="130">
        <v>5.5747656352416103E-2</v>
      </c>
      <c r="D65" s="130">
        <v>0.179773805181904</v>
      </c>
      <c r="E65" s="130">
        <v>4.50925747216339E-3</v>
      </c>
      <c r="F65" s="130">
        <v>7.5278741708992097E-2</v>
      </c>
      <c r="G65" s="126">
        <v>62</v>
      </c>
      <c r="H65" s="126">
        <f t="shared" si="10"/>
        <v>3.5646817248459959</v>
      </c>
      <c r="I65" s="126">
        <f>lifetable!$G$10</f>
        <v>8.5166811154424593E-4</v>
      </c>
      <c r="J65" s="126">
        <f>lifetable!$G$16</f>
        <v>9.1091491564354587E-4</v>
      </c>
      <c r="L65" s="127">
        <v>62</v>
      </c>
      <c r="M65">
        <f t="shared" si="16"/>
        <v>1.6375864058219334E-4</v>
      </c>
      <c r="N65">
        <f>D65-SUM($M$30:M65)</f>
        <v>0.17080959934982895</v>
      </c>
      <c r="O65">
        <f t="shared" si="15"/>
        <v>4.7478501208679806E-5</v>
      </c>
      <c r="P65">
        <f>C65-SUM($O$25:O65)</f>
        <v>5.1109787344671864E-2</v>
      </c>
      <c r="Q65" s="127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28">
        <v>62</v>
      </c>
      <c r="Z65" s="127">
        <f t="shared" si="19"/>
        <v>42.80547945205479</v>
      </c>
      <c r="AA65">
        <f t="shared" si="12"/>
        <v>7.1028086946186092E-2</v>
      </c>
      <c r="AB65">
        <f t="shared" si="20"/>
        <v>0.10219098745381947</v>
      </c>
      <c r="AC65">
        <f t="shared" si="21"/>
        <v>0.8267809255999945</v>
      </c>
    </row>
    <row r="66" spans="1:29" x14ac:dyDescent="0.3">
      <c r="A66">
        <v>63</v>
      </c>
      <c r="B66" s="125">
        <f t="shared" si="9"/>
        <v>43.495890410958907</v>
      </c>
      <c r="C66" s="130">
        <v>5.3992593479751098E-2</v>
      </c>
      <c r="D66" s="130">
        <v>0.17524115522390199</v>
      </c>
      <c r="E66" s="130">
        <v>4.3217450709789702E-3</v>
      </c>
      <c r="F66" s="130">
        <v>7.3773057957462002E-2</v>
      </c>
      <c r="G66" s="126">
        <v>63</v>
      </c>
      <c r="H66" s="126">
        <f t="shared" si="10"/>
        <v>3.6221765913757702</v>
      </c>
      <c r="I66" s="126">
        <f>lifetable!$G$10</f>
        <v>8.5166811154424593E-4</v>
      </c>
      <c r="J66" s="126">
        <f>lifetable!$G$16</f>
        <v>9.1091491564354587E-4</v>
      </c>
      <c r="L66" s="127">
        <v>63</v>
      </c>
      <c r="M66">
        <f t="shared" si="16"/>
        <v>1.596297821280582E-4</v>
      </c>
      <c r="N66">
        <f>D66-SUM($M$30:M66)</f>
        <v>0.16611731960969889</v>
      </c>
      <c r="O66">
        <f t="shared" si="15"/>
        <v>4.5983770126275783E-5</v>
      </c>
      <c r="P66">
        <f>C66-SUM($O$25:O66)</f>
        <v>4.9308740701880585E-2</v>
      </c>
      <c r="Q66" s="127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28">
        <v>63</v>
      </c>
      <c r="Z66" s="127">
        <f t="shared" si="19"/>
        <v>43.495890410958907</v>
      </c>
      <c r="AA66">
        <f t="shared" si="12"/>
        <v>6.9432767568884293E-2</v>
      </c>
      <c r="AB66">
        <f t="shared" si="20"/>
        <v>9.9030691910879626E-2</v>
      </c>
      <c r="AC66">
        <f t="shared" si="21"/>
        <v>0.83153654052023607</v>
      </c>
    </row>
    <row r="67" spans="1:29" x14ac:dyDescent="0.3">
      <c r="A67">
        <v>64</v>
      </c>
      <c r="B67" s="125">
        <f t="shared" si="9"/>
        <v>44.186301369863017</v>
      </c>
      <c r="C67" s="130">
        <v>5.2315938683075401E-2</v>
      </c>
      <c r="D67" s="130">
        <v>0.17082761695096901</v>
      </c>
      <c r="E67" s="130">
        <v>4.1440019726703102E-3</v>
      </c>
      <c r="F67" s="130">
        <v>7.2309221424504896E-2</v>
      </c>
      <c r="G67" s="126">
        <v>64</v>
      </c>
      <c r="H67" s="126">
        <f t="shared" si="10"/>
        <v>3.6796714579055441</v>
      </c>
      <c r="I67" s="126">
        <f>lifetable!$G$10</f>
        <v>8.5166811154424593E-4</v>
      </c>
      <c r="J67" s="126">
        <f>lifetable!$G$16</f>
        <v>9.1091491564354587E-4</v>
      </c>
      <c r="L67" s="127">
        <v>64</v>
      </c>
      <c r="M67">
        <f t="shared" si="16"/>
        <v>1.5560942428447991E-4</v>
      </c>
      <c r="N67">
        <f>D67-SUM($M$30:M67)</f>
        <v>0.16154817191248141</v>
      </c>
      <c r="O67">
        <f t="shared" si="15"/>
        <v>4.4555816701879393E-5</v>
      </c>
      <c r="P67">
        <f>C67-SUM($O$25:O67)</f>
        <v>4.7587530088503006E-2</v>
      </c>
      <c r="Q67" s="127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28">
        <v>64</v>
      </c>
      <c r="Z67" s="127">
        <f t="shared" si="19"/>
        <v>44.186301369863017</v>
      </c>
      <c r="AA67">
        <f t="shared" si="12"/>
        <v>6.7881473163040579E-2</v>
      </c>
      <c r="AB67">
        <f t="shared" si="20"/>
        <v>9.5951272598049586E-2</v>
      </c>
      <c r="AC67">
        <f t="shared" si="21"/>
        <v>0.83616725423890981</v>
      </c>
    </row>
    <row r="68" spans="1:29" x14ac:dyDescent="0.3">
      <c r="A68">
        <v>65</v>
      </c>
      <c r="B68" s="125">
        <f t="shared" si="9"/>
        <v>44.87671232876712</v>
      </c>
      <c r="C68" s="130">
        <v>5.0713231207298697E-2</v>
      </c>
      <c r="D68" s="130">
        <v>0.166529865959437</v>
      </c>
      <c r="E68" s="130">
        <v>3.97541337149238E-3</v>
      </c>
      <c r="F68" s="130">
        <v>7.0885662860773496E-2</v>
      </c>
      <c r="G68" s="126">
        <v>65</v>
      </c>
      <c r="H68" s="126">
        <f t="shared" ref="H68:H131" si="22">A68*21/365.25</f>
        <v>3.7371663244353184</v>
      </c>
      <c r="I68" s="126">
        <f>lifetable!$G$10</f>
        <v>8.5166811154424593E-4</v>
      </c>
      <c r="J68" s="126">
        <f>lifetable!$G$16</f>
        <v>9.1091491564354587E-4</v>
      </c>
      <c r="L68" s="127">
        <v>65</v>
      </c>
      <c r="M68">
        <f t="shared" si="16"/>
        <v>1.5169453880257156E-4</v>
      </c>
      <c r="N68">
        <f>D68-SUM($M$30:M68)</f>
        <v>0.15709872638214684</v>
      </c>
      <c r="O68">
        <f t="shared" si="15"/>
        <v>4.3190841852626799E-5</v>
      </c>
      <c r="P68">
        <f>C68-SUM($O$25:O68)</f>
        <v>4.5941631770873674E-2</v>
      </c>
      <c r="Q68" s="127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28">
        <v>65</v>
      </c>
      <c r="Z68" s="127">
        <f t="shared" ref="Z68:Z99" si="23">B68</f>
        <v>44.87671232876712</v>
      </c>
      <c r="AA68">
        <f t="shared" si="12"/>
        <v>6.6372556436726668E-2</v>
      </c>
      <c r="AB68">
        <f t="shared" ref="AB68:AB99" si="24">((N68-S68)+(N67-S67))/2</f>
        <v>9.2950892710587457E-2</v>
      </c>
      <c r="AC68">
        <f t="shared" ref="AC68:AC99" si="25">1-(N67+N68)/2</f>
        <v>0.84067655085268589</v>
      </c>
    </row>
    <row r="69" spans="1:29" x14ac:dyDescent="0.3">
      <c r="A69">
        <v>66</v>
      </c>
      <c r="B69" s="125">
        <f t="shared" ref="B69:B132" si="26">A69*21/365*12</f>
        <v>45.567123287671237</v>
      </c>
      <c r="C69" s="130">
        <v>4.9180314130407098E-2</v>
      </c>
      <c r="D69" s="130">
        <v>0.162344679520014</v>
      </c>
      <c r="E69" s="130">
        <v>3.8154099104647202E-3</v>
      </c>
      <c r="F69" s="130">
        <v>6.9500889304253896E-2</v>
      </c>
      <c r="G69" s="126">
        <v>66</v>
      </c>
      <c r="H69" s="126">
        <f t="shared" si="22"/>
        <v>3.7946611909650922</v>
      </c>
      <c r="I69" s="126">
        <f>lifetable!$G$10</f>
        <v>8.5166811154424593E-4</v>
      </c>
      <c r="J69" s="126">
        <f>lifetable!$G$16</f>
        <v>9.1091491564354587E-4</v>
      </c>
      <c r="L69" s="127">
        <v>66</v>
      </c>
      <c r="M69">
        <f t="shared" si="16"/>
        <v>1.4788219005015203E-4</v>
      </c>
      <c r="N69">
        <f>D69-SUM($M$30:M69)</f>
        <v>0.1527656577526737</v>
      </c>
      <c r="O69">
        <f t="shared" si="15"/>
        <v>4.1885305260596609E-5</v>
      </c>
      <c r="P69">
        <f>C69-SUM($O$25:O69)</f>
        <v>4.4366829388721475E-2</v>
      </c>
      <c r="Q69" s="127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28">
        <v>66</v>
      </c>
      <c r="Z69" s="127">
        <f t="shared" si="23"/>
        <v>45.567123287671237</v>
      </c>
      <c r="AA69">
        <f t="shared" ref="AA69:AA132" si="27">(S68+S69)/2</f>
        <v>6.4904450274439723E-2</v>
      </c>
      <c r="AB69">
        <f t="shared" si="24"/>
        <v>9.0027741792970545E-2</v>
      </c>
      <c r="AC69">
        <f t="shared" si="25"/>
        <v>0.84506780793258973</v>
      </c>
    </row>
    <row r="70" spans="1:29" x14ac:dyDescent="0.3">
      <c r="A70">
        <v>67</v>
      </c>
      <c r="B70" s="125">
        <f t="shared" si="26"/>
        <v>46.257534246575347</v>
      </c>
      <c r="C70" s="130">
        <v>4.7713310580784998E-2</v>
      </c>
      <c r="D70" s="130">
        <v>0.158268933001772</v>
      </c>
      <c r="E70" s="130">
        <v>3.6634638198814202E-3</v>
      </c>
      <c r="F70" s="130">
        <v>6.8153479460062505E-2</v>
      </c>
      <c r="G70" s="126">
        <v>67</v>
      </c>
      <c r="H70" s="126">
        <f t="shared" si="22"/>
        <v>3.8521560574948666</v>
      </c>
      <c r="I70" s="126">
        <f>lifetable!$G$10</f>
        <v>8.5166811154424593E-4</v>
      </c>
      <c r="J70" s="126">
        <f>lifetable!$G$16</f>
        <v>9.1091491564354587E-4</v>
      </c>
      <c r="L70" s="127">
        <v>67</v>
      </c>
      <c r="M70">
        <f t="shared" si="16"/>
        <v>1.4416953175430314E-4</v>
      </c>
      <c r="N70">
        <f>D70-SUM($M$30:M70)</f>
        <v>0.1485457417026774</v>
      </c>
      <c r="O70">
        <f t="shared" si="15"/>
        <v>4.0635905117861249E-5</v>
      </c>
      <c r="P70">
        <f>C70-SUM($O$25:O70)</f>
        <v>4.2859189933981516E-2</v>
      </c>
      <c r="Q70" s="127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28">
        <v>67</v>
      </c>
      <c r="Z70" s="127">
        <f t="shared" si="23"/>
        <v>46.257534246575347</v>
      </c>
      <c r="AA70">
        <f t="shared" si="27"/>
        <v>6.3475662865228766E-2</v>
      </c>
      <c r="AB70">
        <f t="shared" si="24"/>
        <v>8.7180036862446783E-2</v>
      </c>
      <c r="AC70">
        <f t="shared" si="25"/>
        <v>0.84934430027232444</v>
      </c>
    </row>
    <row r="71" spans="1:29" x14ac:dyDescent="0.3">
      <c r="A71">
        <v>68</v>
      </c>
      <c r="B71" s="125">
        <f t="shared" si="26"/>
        <v>46.947945205479449</v>
      </c>
      <c r="C71" s="130">
        <v>4.6308602029581702E-2</v>
      </c>
      <c r="D71" s="130">
        <v>0.15429959644972599</v>
      </c>
      <c r="E71" s="130">
        <v>3.51908542642889E-3</v>
      </c>
      <c r="F71" s="130">
        <v>6.6842079417160402E-2</v>
      </c>
      <c r="G71" s="126">
        <v>68</v>
      </c>
      <c r="H71" s="126">
        <f t="shared" si="22"/>
        <v>3.9096509240246409</v>
      </c>
      <c r="I71" s="126">
        <f>lifetable!$G$10</f>
        <v>8.5166811154424593E-4</v>
      </c>
      <c r="J71" s="126">
        <f>lifetable!$G$16</f>
        <v>9.1091491564354587E-4</v>
      </c>
      <c r="L71" s="127">
        <v>68</v>
      </c>
      <c r="M71">
        <f t="shared" si="16"/>
        <v>1.4055380388383533E-4</v>
      </c>
      <c r="N71">
        <f>D71-SUM($M$30:M71)</f>
        <v>0.14443585134674755</v>
      </c>
      <c r="O71">
        <f t="shared" si="15"/>
        <v>3.943955963878788E-5</v>
      </c>
      <c r="P71">
        <f>C71-SUM($O$25:O71)</f>
        <v>4.1415041823139431E-2</v>
      </c>
      <c r="Q71" s="127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28">
        <v>68</v>
      </c>
      <c r="Z71" s="127">
        <f t="shared" si="23"/>
        <v>46.947945205479449</v>
      </c>
      <c r="AA71">
        <f t="shared" si="27"/>
        <v>6.2084773187618569E-2</v>
      </c>
      <c r="AB71">
        <f t="shared" si="24"/>
        <v>8.4406023337093905E-2</v>
      </c>
      <c r="AC71">
        <f t="shared" si="25"/>
        <v>0.85350920347528758</v>
      </c>
    </row>
    <row r="72" spans="1:29" x14ac:dyDescent="0.3">
      <c r="A72">
        <v>69</v>
      </c>
      <c r="B72" s="125">
        <f t="shared" si="26"/>
        <v>47.638356164383559</v>
      </c>
      <c r="C72" s="130">
        <v>4.4962808461423101E-2</v>
      </c>
      <c r="D72" s="130">
        <v>0.15043373130754201</v>
      </c>
      <c r="E72" s="130">
        <v>3.3818199932917101E-3</v>
      </c>
      <c r="F72" s="130">
        <v>6.55653986730209E-2</v>
      </c>
      <c r="G72" s="126">
        <v>69</v>
      </c>
      <c r="H72" s="126">
        <f t="shared" si="22"/>
        <v>3.9671457905544147</v>
      </c>
      <c r="I72" s="126">
        <f>lifetable!$G$10</f>
        <v>8.5166811154424593E-4</v>
      </c>
      <c r="J72" s="126">
        <f>lifetable!$G$16</f>
        <v>9.1091491564354587E-4</v>
      </c>
      <c r="L72" s="127">
        <v>69</v>
      </c>
      <c r="M72">
        <f t="shared" si="16"/>
        <v>1.3703232966395348E-4</v>
      </c>
      <c r="N72">
        <f>D72-SUM($M$30:M72)</f>
        <v>0.1404329538748996</v>
      </c>
      <c r="O72">
        <f t="shared" si="15"/>
        <v>3.8293390172065854E-5</v>
      </c>
      <c r="P72">
        <f>C72-SUM($O$25:O72)</f>
        <v>4.0030954864808767E-2</v>
      </c>
      <c r="Q72" s="127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28">
        <v>69</v>
      </c>
      <c r="Z72" s="127">
        <f t="shared" si="23"/>
        <v>47.638356164383559</v>
      </c>
      <c r="AA72">
        <f t="shared" si="27"/>
        <v>6.0730426820730224E-2</v>
      </c>
      <c r="AB72">
        <f t="shared" si="24"/>
        <v>8.170397579009335E-2</v>
      </c>
      <c r="AC72">
        <f t="shared" si="25"/>
        <v>0.85756559738917648</v>
      </c>
    </row>
    <row r="73" spans="1:29" x14ac:dyDescent="0.3">
      <c r="A73">
        <v>70</v>
      </c>
      <c r="B73" s="125">
        <f t="shared" si="26"/>
        <v>48.328767123287676</v>
      </c>
      <c r="C73" s="130">
        <v>4.3672770246524099E-2</v>
      </c>
      <c r="D73" s="130">
        <v>0.146668487277576</v>
      </c>
      <c r="E73" s="130">
        <v>3.2512448562900102E-3</v>
      </c>
      <c r="F73" s="130">
        <v>6.4322206440502794E-2</v>
      </c>
      <c r="G73" s="126">
        <v>70</v>
      </c>
      <c r="H73" s="126">
        <f t="shared" si="22"/>
        <v>4.0246406570841886</v>
      </c>
      <c r="I73" s="126">
        <f>lifetable!$H$10</f>
        <v>9.1091491564354587E-4</v>
      </c>
      <c r="J73" s="126">
        <f>lifetable!$H$16</f>
        <v>9.7565794234177883E-4</v>
      </c>
      <c r="L73" s="127">
        <v>70</v>
      </c>
      <c r="M73">
        <f t="shared" si="16"/>
        <v>1.4309827450362117E-4</v>
      </c>
      <c r="N73">
        <f>D73-SUM($M$30:M73)</f>
        <v>0.13652461157042997</v>
      </c>
      <c r="O73">
        <f t="shared" si="15"/>
        <v>3.9782177825032463E-5</v>
      </c>
      <c r="P73">
        <f>C73-SUM($O$25:O73)</f>
        <v>3.8701134472084731E-2</v>
      </c>
      <c r="Q73" s="127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28">
        <v>70</v>
      </c>
      <c r="Z73" s="127">
        <f t="shared" si="23"/>
        <v>48.328767123287676</v>
      </c>
      <c r="AA73">
        <f t="shared" si="27"/>
        <v>5.9409249846809425E-2</v>
      </c>
      <c r="AB73">
        <f t="shared" si="24"/>
        <v>7.9069532875855358E-2</v>
      </c>
      <c r="AC73">
        <f t="shared" si="25"/>
        <v>0.86152121727733522</v>
      </c>
    </row>
    <row r="74" spans="1:29" x14ac:dyDescent="0.3">
      <c r="A74">
        <v>71</v>
      </c>
      <c r="B74" s="125">
        <f t="shared" si="26"/>
        <v>49.019178082191786</v>
      </c>
      <c r="C74" s="130">
        <v>4.2435531554980102E-2</v>
      </c>
      <c r="D74" s="130">
        <v>0.14300109931090699</v>
      </c>
      <c r="E74" s="130">
        <v>3.1269668251575999E-3</v>
      </c>
      <c r="F74" s="130">
        <v>6.3111328213339493E-2</v>
      </c>
      <c r="G74" s="126">
        <v>71</v>
      </c>
      <c r="H74" s="126">
        <f t="shared" si="22"/>
        <v>4.0821355236139629</v>
      </c>
      <c r="I74" s="126">
        <f>lifetable!$H$10</f>
        <v>9.1091491564354587E-4</v>
      </c>
      <c r="J74" s="126">
        <f>lifetable!$H$16</f>
        <v>9.7565794234177883E-4</v>
      </c>
      <c r="L74" s="127">
        <v>71</v>
      </c>
      <c r="M74">
        <f t="shared" si="16"/>
        <v>1.3952015830629187E-4</v>
      </c>
      <c r="N74">
        <f>D74-SUM($M$30:M74)</f>
        <v>0.13271770344545467</v>
      </c>
      <c r="O74">
        <f t="shared" si="15"/>
        <v>3.8655158646693732E-5</v>
      </c>
      <c r="P74">
        <f>C74-SUM($O$25:O74)</f>
        <v>3.7425240621894042E-2</v>
      </c>
      <c r="Q74" s="127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28">
        <v>71</v>
      </c>
      <c r="Z74" s="127">
        <f t="shared" si="23"/>
        <v>49.019178082191786</v>
      </c>
      <c r="AA74">
        <f t="shared" si="27"/>
        <v>5.8120048846865863E-2</v>
      </c>
      <c r="AB74">
        <f t="shared" si="24"/>
        <v>7.6501108661076456E-2</v>
      </c>
      <c r="AC74">
        <f t="shared" si="25"/>
        <v>0.86537884249205765</v>
      </c>
    </row>
    <row r="75" spans="1:29" x14ac:dyDescent="0.3">
      <c r="A75">
        <v>72</v>
      </c>
      <c r="B75" s="125">
        <f t="shared" si="26"/>
        <v>49.709589041095889</v>
      </c>
      <c r="C75" s="130">
        <v>4.1248325169892998E-2</v>
      </c>
      <c r="D75" s="130">
        <v>0.139428884720597</v>
      </c>
      <c r="E75" s="130">
        <v>3.0086198226195E-3</v>
      </c>
      <c r="F75" s="130">
        <v>6.1931642569213602E-2</v>
      </c>
      <c r="G75" s="126">
        <v>72</v>
      </c>
      <c r="H75" s="126">
        <f t="shared" si="22"/>
        <v>4.1396303901437372</v>
      </c>
      <c r="I75" s="126">
        <f>lifetable!$H$10</f>
        <v>9.1091491564354587E-4</v>
      </c>
      <c r="J75" s="126">
        <f>lifetable!$H$16</f>
        <v>9.7565794234177883E-4</v>
      </c>
      <c r="L75" s="127">
        <v>72</v>
      </c>
      <c r="M75">
        <f t="shared" si="16"/>
        <v>1.3603489876950675E-4</v>
      </c>
      <c r="N75">
        <f>D75-SUM($M$30:M75)</f>
        <v>0.12900945395637517</v>
      </c>
      <c r="O75">
        <f t="shared" si="15"/>
        <v>3.7573714642570633E-5</v>
      </c>
      <c r="P75">
        <f>C75-SUM($O$25:O75)</f>
        <v>3.6200460522164364E-2</v>
      </c>
      <c r="Q75" s="127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28">
        <v>72</v>
      </c>
      <c r="Z75" s="127">
        <f t="shared" si="23"/>
        <v>49.709589041095889</v>
      </c>
      <c r="AA75">
        <f t="shared" si="27"/>
        <v>5.6863767327432264E-2</v>
      </c>
      <c r="AB75">
        <f t="shared" si="24"/>
        <v>7.399981137348266E-2</v>
      </c>
      <c r="AC75">
        <f t="shared" si="25"/>
        <v>0.86913642129908508</v>
      </c>
    </row>
    <row r="76" spans="1:29" x14ac:dyDescent="0.3">
      <c r="A76">
        <v>73</v>
      </c>
      <c r="B76" s="125">
        <f t="shared" si="26"/>
        <v>50.400000000000006</v>
      </c>
      <c r="C76" s="130">
        <v>4.01085585702287E-2</v>
      </c>
      <c r="D76" s="130">
        <v>0.135949240411809</v>
      </c>
      <c r="E76" s="130">
        <v>2.8958627370321401E-3</v>
      </c>
      <c r="F76" s="130">
        <v>6.0782078191041998E-2</v>
      </c>
      <c r="G76" s="126">
        <v>73</v>
      </c>
      <c r="H76" s="126">
        <f t="shared" si="22"/>
        <v>4.1971252566735116</v>
      </c>
      <c r="I76" s="126">
        <f>lifetable!$H$10</f>
        <v>9.1091491564354587E-4</v>
      </c>
      <c r="J76" s="126">
        <f>lifetable!$H$16</f>
        <v>9.7565794234177883E-4</v>
      </c>
      <c r="L76" s="127">
        <v>73</v>
      </c>
      <c r="M76">
        <f t="shared" si="16"/>
        <v>1.3263995616311338E-4</v>
      </c>
      <c r="N76">
        <f>D76-SUM($M$30:M76)</f>
        <v>0.12539716969142406</v>
      </c>
      <c r="O76">
        <f t="shared" si="15"/>
        <v>3.6535484246584097E-5</v>
      </c>
      <c r="P76">
        <f>C76-SUM($O$25:O76)</f>
        <v>3.5024158438253482E-2</v>
      </c>
      <c r="Q76" s="127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28">
        <v>73</v>
      </c>
      <c r="Z76" s="127">
        <f t="shared" si="23"/>
        <v>50.400000000000006</v>
      </c>
      <c r="AA76">
        <f t="shared" si="27"/>
        <v>5.5639279008136491E-2</v>
      </c>
      <c r="AB76">
        <f t="shared" si="24"/>
        <v>7.1564032815763123E-2</v>
      </c>
      <c r="AC76">
        <f t="shared" si="25"/>
        <v>0.87279668817610045</v>
      </c>
    </row>
    <row r="77" spans="1:29" x14ac:dyDescent="0.3">
      <c r="A77">
        <v>74</v>
      </c>
      <c r="B77" s="125">
        <f t="shared" si="26"/>
        <v>51.090410958904101</v>
      </c>
      <c r="C77" s="130">
        <v>3.9013801167059797E-2</v>
      </c>
      <c r="D77" s="130">
        <v>0.13255964022285899</v>
      </c>
      <c r="E77" s="130">
        <v>2.78837746706971E-3</v>
      </c>
      <c r="F77" s="130">
        <v>5.9661611089119403E-2</v>
      </c>
      <c r="G77" s="126">
        <v>74</v>
      </c>
      <c r="H77" s="126">
        <f t="shared" si="22"/>
        <v>4.2546201232032859</v>
      </c>
      <c r="I77" s="126">
        <f>lifetable!$H$10</f>
        <v>9.1091491564354587E-4</v>
      </c>
      <c r="J77" s="126">
        <f>lifetable!$H$16</f>
        <v>9.7565794234177883E-4</v>
      </c>
      <c r="L77" s="127">
        <v>74</v>
      </c>
      <c r="M77">
        <f t="shared" si="16"/>
        <v>1.2933286581740111E-4</v>
      </c>
      <c r="N77">
        <f>D77-SUM($M$30:M77)</f>
        <v>0.12187823663665664</v>
      </c>
      <c r="O77">
        <f t="shared" si="15"/>
        <v>3.5538253399026349E-5</v>
      </c>
      <c r="P77">
        <f>C77-SUM($O$25:O77)</f>
        <v>3.3893862781685553E-2</v>
      </c>
      <c r="Q77" s="127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28">
        <v>74</v>
      </c>
      <c r="Z77" s="127">
        <f t="shared" si="23"/>
        <v>51.090410958904101</v>
      </c>
      <c r="AA77">
        <f t="shared" si="27"/>
        <v>5.4445507347063826E-2</v>
      </c>
      <c r="AB77">
        <f t="shared" si="24"/>
        <v>6.9192195816976526E-2</v>
      </c>
      <c r="AC77">
        <f t="shared" si="25"/>
        <v>0.87636229683595968</v>
      </c>
    </row>
    <row r="78" spans="1:29" x14ac:dyDescent="0.3">
      <c r="A78">
        <v>75</v>
      </c>
      <c r="B78" s="125">
        <f t="shared" si="26"/>
        <v>51.780821917808218</v>
      </c>
      <c r="C78" s="130">
        <v>3.7961772588293703E-2</v>
      </c>
      <c r="D78" s="130">
        <v>0.129257632371647</v>
      </c>
      <c r="E78" s="130">
        <v>2.6858671393275601E-3</v>
      </c>
      <c r="F78" s="130">
        <v>5.8569262008211199E-2</v>
      </c>
      <c r="G78" s="126">
        <v>75</v>
      </c>
      <c r="H78" s="126">
        <f t="shared" si="22"/>
        <v>4.3121149897330593</v>
      </c>
      <c r="I78" s="126">
        <f>lifetable!$H$10</f>
        <v>9.1091491564354587E-4</v>
      </c>
      <c r="J78" s="126">
        <f>lifetable!$H$16</f>
        <v>9.7565794234177883E-4</v>
      </c>
      <c r="L78" s="127">
        <v>75</v>
      </c>
      <c r="M78">
        <f t="shared" si="16"/>
        <v>1.2611123563169123E-4</v>
      </c>
      <c r="N78">
        <f>D78-SUM($M$30:M78)</f>
        <v>0.11845011754981298</v>
      </c>
      <c r="O78">
        <f t="shared" si="15"/>
        <v>3.4579944874945032E-5</v>
      </c>
      <c r="P78">
        <f>C78-SUM($O$25:O78)</f>
        <v>3.2807254258044517E-2</v>
      </c>
      <c r="Q78" s="127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28">
        <v>75</v>
      </c>
      <c r="Z78" s="127">
        <f t="shared" si="23"/>
        <v>51.780821917808218</v>
      </c>
      <c r="AA78">
        <f t="shared" si="27"/>
        <v>5.3281422810464718E-2</v>
      </c>
      <c r="AB78">
        <f t="shared" si="24"/>
        <v>6.6882754282770102E-2</v>
      </c>
      <c r="AC78">
        <f t="shared" si="25"/>
        <v>0.87983582290676521</v>
      </c>
    </row>
    <row r="79" spans="1:29" x14ac:dyDescent="0.3">
      <c r="A79">
        <v>76</v>
      </c>
      <c r="B79" s="125">
        <f t="shared" si="26"/>
        <v>52.471232876712335</v>
      </c>
      <c r="C79" s="130">
        <v>3.6950331917240502E-2</v>
      </c>
      <c r="D79" s="130">
        <v>0.126040837002282</v>
      </c>
      <c r="E79" s="130">
        <v>2.5880544818112899E-3</v>
      </c>
      <c r="F79" s="130">
        <v>5.7504094005348699E-2</v>
      </c>
      <c r="G79" s="126">
        <v>76</v>
      </c>
      <c r="H79" s="126">
        <f t="shared" si="22"/>
        <v>4.3696098562628336</v>
      </c>
      <c r="I79" s="126">
        <f>lifetable!$H$10</f>
        <v>9.1091491564354587E-4</v>
      </c>
      <c r="J79" s="126">
        <f>lifetable!$H$16</f>
        <v>9.7565794234177883E-4</v>
      </c>
      <c r="L79" s="127">
        <v>76</v>
      </c>
      <c r="M79">
        <f t="shared" si="16"/>
        <v>1.2297274368068198E-4</v>
      </c>
      <c r="N79">
        <f>D79-SUM($M$30:M79)</f>
        <v>0.11511034943676729</v>
      </c>
      <c r="O79">
        <f t="shared" si="15"/>
        <v>3.3658608481394152E-5</v>
      </c>
      <c r="P79">
        <f>C79-SUM($O$25:O79)</f>
        <v>3.176215497850992E-2</v>
      </c>
      <c r="Q79" s="127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28">
        <v>76</v>
      </c>
      <c r="Z79" s="127">
        <f t="shared" si="23"/>
        <v>52.471232876712335</v>
      </c>
      <c r="AA79">
        <f t="shared" si="27"/>
        <v>5.214604032273492E-2</v>
      </c>
      <c r="AB79">
        <f t="shared" si="24"/>
        <v>6.4634193170555215E-2</v>
      </c>
      <c r="AC79">
        <f t="shared" si="25"/>
        <v>0.88321976650670986</v>
      </c>
    </row>
    <row r="80" spans="1:29" x14ac:dyDescent="0.3">
      <c r="A80">
        <v>77</v>
      </c>
      <c r="B80" s="125">
        <f t="shared" si="26"/>
        <v>53.161643835616431</v>
      </c>
      <c r="C80" s="130">
        <v>3.5977467799580803E-2</v>
      </c>
      <c r="D80" s="130">
        <v>0.12290694382700799</v>
      </c>
      <c r="E80" s="130">
        <v>2.4946803381279701E-3</v>
      </c>
      <c r="F80" s="130">
        <v>5.6465210184988901E-2</v>
      </c>
      <c r="G80" s="126">
        <v>77</v>
      </c>
      <c r="H80" s="126">
        <f t="shared" si="22"/>
        <v>4.4271047227926079</v>
      </c>
      <c r="I80" s="126">
        <f>lifetable!$H$10</f>
        <v>9.1091491564354587E-4</v>
      </c>
      <c r="J80" s="126">
        <f>lifetable!$H$16</f>
        <v>9.7565794234177883E-4</v>
      </c>
      <c r="L80" s="127">
        <v>77</v>
      </c>
      <c r="M80">
        <f t="shared" si="16"/>
        <v>1.1991513591377521E-4</v>
      </c>
      <c r="N80">
        <f>D80-SUM($M$30:M80)</f>
        <v>0.11185654112557951</v>
      </c>
      <c r="O80">
        <f t="shared" si="15"/>
        <v>3.2772412045723534E-5</v>
      </c>
      <c r="P80">
        <f>C80-SUM($O$25:O80)</f>
        <v>3.0756518448804497E-2</v>
      </c>
      <c r="Q80" s="127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28">
        <v>77</v>
      </c>
      <c r="Z80" s="127">
        <f t="shared" si="23"/>
        <v>53.161643835616431</v>
      </c>
      <c r="AA80">
        <f t="shared" si="27"/>
        <v>5.1038416882715536E-2</v>
      </c>
      <c r="AB80">
        <f t="shared" si="24"/>
        <v>6.2445028398457864E-2</v>
      </c>
      <c r="AC80">
        <f t="shared" si="25"/>
        <v>0.88651655471882662</v>
      </c>
    </row>
    <row r="81" spans="1:29" x14ac:dyDescent="0.3">
      <c r="A81">
        <v>78</v>
      </c>
      <c r="B81" s="125">
        <f t="shared" si="26"/>
        <v>53.852054794520548</v>
      </c>
      <c r="C81" s="130">
        <v>3.5041289341549701E-2</v>
      </c>
      <c r="D81" s="130">
        <v>0.119853709858876</v>
      </c>
      <c r="E81" s="130">
        <v>2.40550230882424E-3</v>
      </c>
      <c r="F81" s="130">
        <v>5.5451751579689797E-2</v>
      </c>
      <c r="G81" s="126">
        <v>78</v>
      </c>
      <c r="H81" s="126">
        <f t="shared" si="22"/>
        <v>4.4845995893223822</v>
      </c>
      <c r="I81" s="126">
        <f>lifetable!$H$10</f>
        <v>9.1091491564354587E-4</v>
      </c>
      <c r="J81" s="126">
        <f>lifetable!$H$16</f>
        <v>9.7565794234177883E-4</v>
      </c>
      <c r="L81" s="127">
        <v>78</v>
      </c>
      <c r="M81">
        <f t="shared" si="16"/>
        <v>1.1693622394293953E-4</v>
      </c>
      <c r="N81">
        <f>D81-SUM($M$30:M81)</f>
        <v>0.10868637093350458</v>
      </c>
      <c r="O81">
        <f t="shared" si="15"/>
        <v>3.1919633124598826E-5</v>
      </c>
      <c r="P81">
        <f>C81-SUM($O$25:O81)</f>
        <v>2.9788420357648795E-2</v>
      </c>
      <c r="Q81" s="127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28">
        <v>78</v>
      </c>
      <c r="Z81" s="127">
        <f t="shared" si="23"/>
        <v>53.852054794520548</v>
      </c>
      <c r="AA81">
        <f t="shared" si="27"/>
        <v>4.9957649333571844E-2</v>
      </c>
      <c r="AB81">
        <f t="shared" si="24"/>
        <v>6.0313806695970196E-2</v>
      </c>
      <c r="AC81">
        <f t="shared" si="25"/>
        <v>0.88972854397045797</v>
      </c>
    </row>
    <row r="82" spans="1:29" x14ac:dyDescent="0.3">
      <c r="A82">
        <v>79</v>
      </c>
      <c r="B82" s="125">
        <f t="shared" si="26"/>
        <v>54.542465753424665</v>
      </c>
      <c r="C82" s="130">
        <v>3.4140017729565098E-2</v>
      </c>
      <c r="D82" s="130">
        <v>0.116878957230846</v>
      </c>
      <c r="E82" s="130">
        <v>2.32029350775403E-3</v>
      </c>
      <c r="F82" s="130">
        <v>5.4462895165388603E-2</v>
      </c>
      <c r="G82" s="126">
        <v>79</v>
      </c>
      <c r="H82" s="126">
        <f t="shared" si="22"/>
        <v>4.5420944558521557</v>
      </c>
      <c r="I82" s="126">
        <f>lifetable!$H$10</f>
        <v>9.1091491564354587E-4</v>
      </c>
      <c r="J82" s="126">
        <f>lifetable!$H$16</f>
        <v>9.7565794234177883E-4</v>
      </c>
      <c r="L82" s="127">
        <v>79</v>
      </c>
      <c r="M82">
        <f t="shared" si="16"/>
        <v>1.1403388291489997E-4</v>
      </c>
      <c r="N82">
        <f>D82-SUM($M$30:M82)</f>
        <v>0.10559758442255968</v>
      </c>
      <c r="O82">
        <f t="shared" si="15"/>
        <v>3.1098651370195953E-5</v>
      </c>
      <c r="P82">
        <f>C82-SUM($O$25:O82)</f>
        <v>2.8856050094293997E-2</v>
      </c>
      <c r="Q82" s="127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28">
        <v>79</v>
      </c>
      <c r="Z82" s="127">
        <f t="shared" si="23"/>
        <v>54.542465753424665</v>
      </c>
      <c r="AA82">
        <f t="shared" si="27"/>
        <v>4.890287227473343E-2</v>
      </c>
      <c r="AB82">
        <f t="shared" si="24"/>
        <v>5.8239105403298699E-2</v>
      </c>
      <c r="AC82">
        <f t="shared" si="25"/>
        <v>0.89285802232196787</v>
      </c>
    </row>
    <row r="83" spans="1:29" x14ac:dyDescent="0.3">
      <c r="A83">
        <v>80</v>
      </c>
      <c r="B83" s="125">
        <f t="shared" si="26"/>
        <v>55.232876712328761</v>
      </c>
      <c r="C83" s="130">
        <v>3.3271978508186799E-2</v>
      </c>
      <c r="D83" s="130">
        <v>0.11398057109729701</v>
      </c>
      <c r="E83" s="130">
        <v>2.2388414226307499E-3</v>
      </c>
      <c r="F83" s="130">
        <v>5.3497852001238001E-2</v>
      </c>
      <c r="G83" s="126">
        <v>80</v>
      </c>
      <c r="H83" s="126">
        <f t="shared" si="22"/>
        <v>4.59958932238193</v>
      </c>
      <c r="I83" s="126">
        <f>lifetable!$H$10</f>
        <v>9.1091491564354587E-4</v>
      </c>
      <c r="J83" s="126">
        <f>lifetable!$H$16</f>
        <v>9.7565794234177883E-4</v>
      </c>
      <c r="L83" s="127">
        <v>80</v>
      </c>
      <c r="M83">
        <f t="shared" si="16"/>
        <v>1.1120604946372963E-4</v>
      </c>
      <c r="N83">
        <f>D83-SUM($M$30:M83)</f>
        <v>0.10258799223954695</v>
      </c>
      <c r="O83">
        <f t="shared" si="15"/>
        <v>3.0307941496078849E-5</v>
      </c>
      <c r="P83">
        <f>C83-SUM($O$25:O83)</f>
        <v>2.7957702931419619E-2</v>
      </c>
      <c r="Q83" s="127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28">
        <v>80</v>
      </c>
      <c r="Z83" s="127">
        <f t="shared" si="23"/>
        <v>55.232876712328761</v>
      </c>
      <c r="AA83">
        <f t="shared" si="27"/>
        <v>4.7873256105290404E-2</v>
      </c>
      <c r="AB83">
        <f t="shared" si="24"/>
        <v>5.6219532225762911E-2</v>
      </c>
      <c r="AC83">
        <f t="shared" si="25"/>
        <v>0.89590721166894671</v>
      </c>
    </row>
    <row r="84" spans="1:29" x14ac:dyDescent="0.3">
      <c r="A84">
        <v>81</v>
      </c>
      <c r="B84" s="125">
        <f t="shared" si="26"/>
        <v>55.923287671232877</v>
      </c>
      <c r="C84" s="130">
        <v>3.2435594459274103E-2</v>
      </c>
      <c r="D84" s="130">
        <v>0.111156497614118</v>
      </c>
      <c r="E84" s="130">
        <v>2.1609468700443E-3</v>
      </c>
      <c r="F84" s="130">
        <v>5.2555865484827102E-2</v>
      </c>
      <c r="G84" s="126">
        <v>81</v>
      </c>
      <c r="H84" s="126">
        <f t="shared" si="22"/>
        <v>4.6570841889117043</v>
      </c>
      <c r="I84" s="126">
        <f>lifetable!$H$10</f>
        <v>9.1091491564354587E-4</v>
      </c>
      <c r="J84" s="126">
        <f>lifetable!$H$16</f>
        <v>9.7565794234177883E-4</v>
      </c>
      <c r="L84" s="127">
        <v>81</v>
      </c>
      <c r="M84">
        <f t="shared" si="16"/>
        <v>1.0845071974010922E-4</v>
      </c>
      <c r="N84">
        <f>D84-SUM($M$30:M84)</f>
        <v>9.9655468036627837E-2</v>
      </c>
      <c r="O84">
        <f t="shared" si="15"/>
        <v>2.9546066790717933E-5</v>
      </c>
      <c r="P84">
        <f>C84-SUM($O$25:O84)</f>
        <v>2.7091772815716206E-2</v>
      </c>
      <c r="Q84" s="127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28">
        <v>81</v>
      </c>
      <c r="Z84" s="127">
        <f t="shared" si="23"/>
        <v>55.923287671232877</v>
      </c>
      <c r="AA84">
        <f t="shared" si="27"/>
        <v>4.6868005189119571E-2</v>
      </c>
      <c r="AB84">
        <f t="shared" si="24"/>
        <v>5.4253724948967824E-2</v>
      </c>
      <c r="AC84">
        <f t="shared" si="25"/>
        <v>0.89887826986191266</v>
      </c>
    </row>
    <row r="85" spans="1:29" x14ac:dyDescent="0.3">
      <c r="A85">
        <v>82</v>
      </c>
      <c r="B85" s="125">
        <f t="shared" si="26"/>
        <v>56.613698630136994</v>
      </c>
      <c r="C85" s="130">
        <v>3.1629379030587802E-2</v>
      </c>
      <c r="D85" s="130">
        <v>0.108404741993815</v>
      </c>
      <c r="E85" s="130">
        <v>2.0864230362221199E-3</v>
      </c>
      <c r="F85" s="130">
        <v>5.16362097145628E-2</v>
      </c>
      <c r="G85" s="126">
        <v>82</v>
      </c>
      <c r="H85" s="126">
        <f t="shared" si="22"/>
        <v>4.7145790554414786</v>
      </c>
      <c r="I85" s="126">
        <f>lifetable!$H$10</f>
        <v>9.1091491564354587E-4</v>
      </c>
      <c r="J85" s="126">
        <f>lifetable!$H$16</f>
        <v>9.7565794234177883E-4</v>
      </c>
      <c r="L85" s="127">
        <v>82</v>
      </c>
      <c r="M85">
        <f t="shared" si="16"/>
        <v>1.0576594751377697E-4</v>
      </c>
      <c r="N85">
        <f>D85-SUM($M$30:M85)</f>
        <v>9.6797946468811069E-2</v>
      </c>
      <c r="O85">
        <f t="shared" si="15"/>
        <v>2.8811673131505626E-5</v>
      </c>
      <c r="P85">
        <f>C85-SUM($O$25:O85)</f>
        <v>2.62567457138984E-2</v>
      </c>
      <c r="Q85" s="127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28">
        <v>82</v>
      </c>
      <c r="Z85" s="127">
        <f t="shared" si="23"/>
        <v>56.613698630136994</v>
      </c>
      <c r="AA85">
        <f t="shared" si="27"/>
        <v>4.5886356132933293E-2</v>
      </c>
      <c r="AB85">
        <f t="shared" si="24"/>
        <v>5.234035111978616E-2</v>
      </c>
      <c r="AC85">
        <f t="shared" si="25"/>
        <v>0.90177329274728057</v>
      </c>
    </row>
    <row r="86" spans="1:29" x14ac:dyDescent="0.3">
      <c r="A86">
        <v>83</v>
      </c>
      <c r="B86" s="125">
        <f t="shared" si="26"/>
        <v>57.30410958904109</v>
      </c>
      <c r="C86" s="130">
        <v>3.0851930266921599E-2</v>
      </c>
      <c r="D86" s="130">
        <v>0.10572336663224099</v>
      </c>
      <c r="E86" s="130">
        <v>2.01509459569999E-3</v>
      </c>
      <c r="F86" s="130">
        <v>5.0738187951403099E-2</v>
      </c>
      <c r="G86" s="126">
        <v>83</v>
      </c>
      <c r="H86" s="126">
        <f t="shared" si="22"/>
        <v>4.7720739219712529</v>
      </c>
      <c r="I86" s="126">
        <f>lifetable!$H$10</f>
        <v>9.1091491564354587E-4</v>
      </c>
      <c r="J86" s="126">
        <f>lifetable!$H$16</f>
        <v>9.7565794234177883E-4</v>
      </c>
      <c r="L86" s="127">
        <v>83</v>
      </c>
      <c r="M86">
        <f t="shared" si="16"/>
        <v>1.0314984234585772E-4</v>
      </c>
      <c r="N86">
        <f>D86-SUM($M$30:M86)</f>
        <v>9.4013421264891192E-2</v>
      </c>
      <c r="O86">
        <f t="shared" si="15"/>
        <v>2.8103483456533448E-5</v>
      </c>
      <c r="P86">
        <f>C86-SUM($O$25:O86)</f>
        <v>2.5451193466775664E-2</v>
      </c>
      <c r="Q86" s="127">
        <v>83</v>
      </c>
      <c r="R86">
        <f t="shared" ref="R86:R149" si="28">F86*J86</f>
        <v>4.9503116054816382E-5</v>
      </c>
      <c r="S86">
        <f>F86-SUM($R$21:R86)</f>
        <v>4.4453813729526406E-2</v>
      </c>
      <c r="T86">
        <f t="shared" ref="T86:T149" si="29">I86*E86</f>
        <v>1.8355797236558217E-6</v>
      </c>
      <c r="U86">
        <f>E86-SUM($T$21:T86)</f>
        <v>1.2680184239966747E-3</v>
      </c>
      <c r="V86" s="128">
        <v>83</v>
      </c>
      <c r="Z86" s="127">
        <f t="shared" si="23"/>
        <v>57.30410958904109</v>
      </c>
      <c r="AA86">
        <f t="shared" si="27"/>
        <v>4.4927576169133662E-2</v>
      </c>
      <c r="AB86">
        <f t="shared" si="24"/>
        <v>5.0478107697717461E-2</v>
      </c>
      <c r="AC86">
        <f t="shared" si="25"/>
        <v>0.90459431613314889</v>
      </c>
    </row>
    <row r="87" spans="1:29" x14ac:dyDescent="0.3">
      <c r="A87">
        <v>84</v>
      </c>
      <c r="B87" s="125">
        <f t="shared" si="26"/>
        <v>57.994520547945207</v>
      </c>
      <c r="C87" s="130">
        <v>3.0101925201200301E-2</v>
      </c>
      <c r="D87" s="130">
        <v>0.10311048930376</v>
      </c>
      <c r="E87" s="130">
        <v>1.94679690085642E-3</v>
      </c>
      <c r="F87" s="130">
        <v>4.9861131172899302E-2</v>
      </c>
      <c r="G87" s="126">
        <v>84</v>
      </c>
      <c r="H87" s="126">
        <f t="shared" si="22"/>
        <v>4.8295687885010263</v>
      </c>
      <c r="I87" s="126">
        <f>lifetable!$H$10</f>
        <v>9.1091491564354587E-4</v>
      </c>
      <c r="J87" s="126">
        <f>lifetable!$H$16</f>
        <v>9.7565794234177883E-4</v>
      </c>
      <c r="L87" s="127">
        <v>84</v>
      </c>
      <c r="M87">
        <f t="shared" si="16"/>
        <v>1.0060056782796048E-4</v>
      </c>
      <c r="N87">
        <f>D87-SUM($M$30:M87)</f>
        <v>9.1299943368582243E-2</v>
      </c>
      <c r="O87">
        <f t="shared" si="15"/>
        <v>2.7420292655359698E-5</v>
      </c>
      <c r="P87">
        <f>C87-SUM($O$25:O87)</f>
        <v>2.4673768108399004E-2</v>
      </c>
      <c r="Q87" s="127">
        <v>84</v>
      </c>
      <c r="R87">
        <f t="shared" si="28"/>
        <v>4.8647408642984458E-5</v>
      </c>
      <c r="S87">
        <f>F87-SUM($R$21:R87)</f>
        <v>4.352810954237963E-2</v>
      </c>
      <c r="T87">
        <f t="shared" si="29"/>
        <v>1.7733663347187425E-6</v>
      </c>
      <c r="U87">
        <f>E87-SUM($T$21:T87)</f>
        <v>1.197947362818386E-3</v>
      </c>
      <c r="V87" s="128">
        <v>84</v>
      </c>
      <c r="Z87" s="127">
        <f t="shared" si="23"/>
        <v>57.994520547945207</v>
      </c>
      <c r="AA87">
        <f t="shared" si="27"/>
        <v>4.3990961635953021E-2</v>
      </c>
      <c r="AB87">
        <f t="shared" si="24"/>
        <v>4.8665720680783703E-2</v>
      </c>
      <c r="AC87">
        <f t="shared" si="25"/>
        <v>0.90734331768326326</v>
      </c>
    </row>
    <row r="88" spans="1:29" x14ac:dyDescent="0.3">
      <c r="A88">
        <v>85</v>
      </c>
      <c r="B88" s="125">
        <f t="shared" si="26"/>
        <v>58.68493150684931</v>
      </c>
      <c r="C88" s="130">
        <v>2.93781146669078E-2</v>
      </c>
      <c r="D88" s="130">
        <v>0.10056428142183001</v>
      </c>
      <c r="E88" s="130">
        <v>1.88137523596652E-3</v>
      </c>
      <c r="F88" s="130">
        <v>4.9004396713143598E-2</v>
      </c>
      <c r="G88" s="126">
        <v>85</v>
      </c>
      <c r="H88" s="126">
        <f t="shared" si="22"/>
        <v>4.8870636550308006</v>
      </c>
      <c r="I88" s="126">
        <f>lifetable!$H$10</f>
        <v>9.1091491564354587E-4</v>
      </c>
      <c r="J88" s="126">
        <f>lifetable!$H$16</f>
        <v>9.7565794234177883E-4</v>
      </c>
      <c r="L88" s="127">
        <v>85</v>
      </c>
      <c r="M88">
        <f t="shared" si="16"/>
        <v>9.8116339885102234E-5</v>
      </c>
      <c r="N88">
        <f>D88-SUM($M$30:M88)</f>
        <v>8.8655619146767145E-2</v>
      </c>
      <c r="O88">
        <f t="shared" si="15"/>
        <v>2.6760962843572736E-5</v>
      </c>
      <c r="P88">
        <f>C88-SUM($O$25:O88)</f>
        <v>2.392319661126293E-2</v>
      </c>
      <c r="Q88" s="127">
        <v>85</v>
      </c>
      <c r="R88">
        <f t="shared" si="28"/>
        <v>4.7811528862845912E-5</v>
      </c>
      <c r="S88">
        <f>F88-SUM($R$21:R88)</f>
        <v>4.2623563553761075E-2</v>
      </c>
      <c r="T88">
        <f t="shared" si="29"/>
        <v>1.7137727643642988E-6</v>
      </c>
      <c r="U88">
        <f>E88-SUM($T$21:T88)</f>
        <v>1.1308119251641218E-3</v>
      </c>
      <c r="V88" s="128">
        <v>85</v>
      </c>
      <c r="Z88" s="127">
        <f t="shared" si="23"/>
        <v>58.68493150684931</v>
      </c>
      <c r="AA88">
        <f t="shared" si="27"/>
        <v>4.3075836548070352E-2</v>
      </c>
      <c r="AB88">
        <f t="shared" si="24"/>
        <v>4.6901944709604342E-2</v>
      </c>
      <c r="AC88">
        <f t="shared" si="25"/>
        <v>0.91002221874232525</v>
      </c>
    </row>
    <row r="89" spans="1:29" x14ac:dyDescent="0.3">
      <c r="A89">
        <v>86</v>
      </c>
      <c r="B89" s="125">
        <f t="shared" si="26"/>
        <v>59.37534246575342</v>
      </c>
      <c r="C89" s="130">
        <v>2.8679318496740699E-2</v>
      </c>
      <c r="D89" s="130">
        <v>9.8082966362164695E-2</v>
      </c>
      <c r="E89" s="130">
        <v>1.8186841300562701E-3</v>
      </c>
      <c r="F89" s="130">
        <v>4.8167366982621397E-2</v>
      </c>
      <c r="G89" s="126">
        <v>86</v>
      </c>
      <c r="H89" s="126">
        <f t="shared" si="22"/>
        <v>4.944558521560575</v>
      </c>
      <c r="I89" s="126">
        <f>lifetable!$H$10</f>
        <v>9.1091491564354587E-4</v>
      </c>
      <c r="J89" s="126">
        <f>lifetable!$H$16</f>
        <v>9.7565794234177883E-4</v>
      </c>
      <c r="L89" s="127">
        <v>86</v>
      </c>
      <c r="M89">
        <f t="shared" si="16"/>
        <v>9.5695425139687517E-5</v>
      </c>
      <c r="N89">
        <f>D89-SUM($M$30:M89)</f>
        <v>8.6078608661962153E-2</v>
      </c>
      <c r="O89">
        <f t="shared" si="15"/>
        <v>2.6124418989172939E-5</v>
      </c>
      <c r="P89">
        <f>C89-SUM($O$25:O89)</f>
        <v>2.3198276022106657E-2</v>
      </c>
      <c r="Q89" s="127">
        <v>86</v>
      </c>
      <c r="R89">
        <f t="shared" si="28"/>
        <v>4.6994874158285726E-5</v>
      </c>
      <c r="S89">
        <f>F89-SUM($R$21:R89)</f>
        <v>4.1739538949080592E-2</v>
      </c>
      <c r="T89">
        <f t="shared" si="29"/>
        <v>1.6566665009124628E-6</v>
      </c>
      <c r="U89">
        <f>E89-SUM($T$21:T89)</f>
        <v>1.0664641527529592E-3</v>
      </c>
      <c r="V89" s="128">
        <v>86</v>
      </c>
      <c r="Z89" s="127">
        <f t="shared" si="23"/>
        <v>59.37534246575342</v>
      </c>
      <c r="AA89">
        <f t="shared" si="27"/>
        <v>4.2181551251420833E-2</v>
      </c>
      <c r="AB89">
        <f t="shared" si="24"/>
        <v>4.5185562652943816E-2</v>
      </c>
      <c r="AC89">
        <f t="shared" si="25"/>
        <v>0.91263288609563531</v>
      </c>
    </row>
    <row r="90" spans="1:29" x14ac:dyDescent="0.3">
      <c r="A90">
        <v>87</v>
      </c>
      <c r="B90" s="125">
        <f t="shared" si="26"/>
        <v>60.065753424657537</v>
      </c>
      <c r="C90" s="130">
        <v>2.80044210755728E-2</v>
      </c>
      <c r="D90" s="130">
        <v>9.5664817845758296E-2</v>
      </c>
      <c r="E90" s="130">
        <v>1.7585867233967599E-3</v>
      </c>
      <c r="F90" s="130">
        <v>4.73494482624583E-2</v>
      </c>
      <c r="G90" s="126">
        <v>87</v>
      </c>
      <c r="H90" s="126">
        <f t="shared" si="22"/>
        <v>5.0020533880903493</v>
      </c>
      <c r="I90" s="126">
        <f>lifetable!$I$10</f>
        <v>9.7565794234177883E-4</v>
      </c>
      <c r="J90" s="126">
        <f>lifetable!$I$16</f>
        <v>1.0500086596022529E-3</v>
      </c>
      <c r="L90" s="127">
        <v>87</v>
      </c>
      <c r="M90">
        <f t="shared" si="16"/>
        <v>1.0044888715731835E-4</v>
      </c>
      <c r="N90">
        <f>D90-SUM($M$30:M90)</f>
        <v>8.3560011258398431E-2</v>
      </c>
      <c r="O90">
        <f t="shared" ref="O90:O153" si="30">I90*C90</f>
        <v>2.7322735843066103E-5</v>
      </c>
      <c r="P90">
        <f>C90-SUM($O$25:O90)</f>
        <v>2.249605586509569E-2</v>
      </c>
      <c r="Q90" s="127">
        <v>87</v>
      </c>
      <c r="R90">
        <f t="shared" si="28"/>
        <v>4.9717330702970059E-5</v>
      </c>
      <c r="S90">
        <f>F90-SUM($R$21:R90)</f>
        <v>4.0871902898214525E-2</v>
      </c>
      <c r="T90">
        <f t="shared" si="29"/>
        <v>1.7157791039788538E-6</v>
      </c>
      <c r="U90">
        <f>E90-SUM($T$21:T90)</f>
        <v>1.0046509669894704E-3</v>
      </c>
      <c r="V90" s="128">
        <v>87</v>
      </c>
      <c r="Z90" s="127">
        <f t="shared" si="23"/>
        <v>60.065753424657537</v>
      </c>
      <c r="AA90">
        <f t="shared" si="27"/>
        <v>4.1305720923647558E-2</v>
      </c>
      <c r="AB90">
        <f t="shared" si="24"/>
        <v>4.3513589036532734E-2</v>
      </c>
      <c r="AC90">
        <f t="shared" si="25"/>
        <v>0.91518069003981972</v>
      </c>
    </row>
    <row r="91" spans="1:29" x14ac:dyDescent="0.3">
      <c r="A91">
        <v>88</v>
      </c>
      <c r="B91" s="125">
        <f t="shared" si="26"/>
        <v>60.756164383561639</v>
      </c>
      <c r="C91" s="130">
        <v>2.7352367218691699E-2</v>
      </c>
      <c r="D91" s="130">
        <v>9.3308158379239906E-2</v>
      </c>
      <c r="E91" s="130">
        <v>1.7009541829763699E-3</v>
      </c>
      <c r="F91" s="130">
        <v>4.6550069568127898E-2</v>
      </c>
      <c r="G91" s="126">
        <v>88</v>
      </c>
      <c r="H91" s="126">
        <f t="shared" si="22"/>
        <v>5.0595482546201236</v>
      </c>
      <c r="I91" s="126">
        <f>lifetable!$I$10</f>
        <v>9.7565794234177883E-4</v>
      </c>
      <c r="J91" s="126">
        <f>lifetable!$I$16</f>
        <v>1.0500086596022529E-3</v>
      </c>
      <c r="L91" s="127">
        <v>88</v>
      </c>
      <c r="M91">
        <f t="shared" si="16"/>
        <v>9.797437430974041E-5</v>
      </c>
      <c r="N91">
        <f>D91-SUM($M$30:M91)</f>
        <v>8.1105377417570304E-2</v>
      </c>
      <c r="O91">
        <f t="shared" si="30"/>
        <v>2.6686554318765468E-5</v>
      </c>
      <c r="P91">
        <f>C91-SUM($O$25:O91)</f>
        <v>2.1817315453895827E-2</v>
      </c>
      <c r="Q91" s="127">
        <v>88</v>
      </c>
      <c r="R91">
        <f t="shared" si="28"/>
        <v>4.8877976151621598E-5</v>
      </c>
      <c r="S91">
        <f>F91-SUM($R$21:R91)</f>
        <v>4.0023646227732503E-2</v>
      </c>
      <c r="T91">
        <f t="shared" si="29"/>
        <v>1.6595494581803666E-6</v>
      </c>
      <c r="U91">
        <f>E91-SUM($T$21:T91)</f>
        <v>9.4535887711089995E-4</v>
      </c>
      <c r="V91" s="128">
        <v>88</v>
      </c>
      <c r="Z91" s="127">
        <f t="shared" si="23"/>
        <v>60.756164383561639</v>
      </c>
      <c r="AA91">
        <f t="shared" si="27"/>
        <v>4.0447774562973514E-2</v>
      </c>
      <c r="AB91">
        <f t="shared" si="24"/>
        <v>4.1884919775010854E-2</v>
      </c>
      <c r="AC91">
        <f t="shared" si="25"/>
        <v>0.9176673056620156</v>
      </c>
    </row>
    <row r="92" spans="1:29" x14ac:dyDescent="0.3">
      <c r="A92">
        <v>89</v>
      </c>
      <c r="B92" s="125">
        <f t="shared" si="26"/>
        <v>61.446575342465749</v>
      </c>
      <c r="C92" s="130">
        <v>2.6722158348869599E-2</v>
      </c>
      <c r="D92" s="130">
        <v>9.1011357750126295E-2</v>
      </c>
      <c r="E92" s="130">
        <v>1.64566516273521E-3</v>
      </c>
      <c r="F92" s="130">
        <v>4.5768681577739299E-2</v>
      </c>
      <c r="G92" s="126">
        <v>89</v>
      </c>
      <c r="H92" s="126">
        <f t="shared" si="22"/>
        <v>5.117043121149897</v>
      </c>
      <c r="I92" s="126">
        <f>lifetable!$I$10</f>
        <v>9.7565794234177883E-4</v>
      </c>
      <c r="J92" s="126">
        <f>lifetable!$I$16</f>
        <v>1.0500086596022529E-3</v>
      </c>
      <c r="L92" s="127">
        <v>89</v>
      </c>
      <c r="M92">
        <f t="shared" si="16"/>
        <v>9.5562713759791225E-5</v>
      </c>
      <c r="N92">
        <f>D92-SUM($M$30:M92)</f>
        <v>7.8713014074696899E-2</v>
      </c>
      <c r="O92">
        <f t="shared" si="30"/>
        <v>2.6071686029589298E-5</v>
      </c>
      <c r="P92">
        <f>C92-SUM($O$25:O92)</f>
        <v>2.1161034898044138E-2</v>
      </c>
      <c r="Q92" s="127">
        <v>89</v>
      </c>
      <c r="R92">
        <f t="shared" si="28"/>
        <v>4.8057511995204369E-5</v>
      </c>
      <c r="S92">
        <f>F92-SUM($R$21:R92)</f>
        <v>3.9194200725348696E-2</v>
      </c>
      <c r="T92">
        <f t="shared" si="29"/>
        <v>1.6056062864577837E-6</v>
      </c>
      <c r="U92">
        <f>E92-SUM($T$21:T92)</f>
        <v>8.8846425058328226E-4</v>
      </c>
      <c r="V92" s="128">
        <v>89</v>
      </c>
      <c r="Z92" s="127">
        <f t="shared" si="23"/>
        <v>61.446575342465749</v>
      </c>
      <c r="AA92">
        <f t="shared" si="27"/>
        <v>3.9608923476540603E-2</v>
      </c>
      <c r="AB92">
        <f t="shared" si="24"/>
        <v>4.0300272269592999E-2</v>
      </c>
      <c r="AC92">
        <f t="shared" si="25"/>
        <v>0.92009080425386636</v>
      </c>
    </row>
    <row r="93" spans="1:29" x14ac:dyDescent="0.3">
      <c r="A93">
        <v>90</v>
      </c>
      <c r="B93" s="125">
        <f t="shared" si="26"/>
        <v>62.136986301369866</v>
      </c>
      <c r="C93" s="130">
        <v>2.6112848948175501E-2</v>
      </c>
      <c r="D93" s="130">
        <v>8.8772831574683297E-2</v>
      </c>
      <c r="E93" s="130">
        <v>1.5926053047456801E-3</v>
      </c>
      <c r="F93" s="130">
        <v>4.5004755620878301E-2</v>
      </c>
      <c r="G93" s="126">
        <v>90</v>
      </c>
      <c r="H93" s="126">
        <f t="shared" si="22"/>
        <v>5.1745379876796713</v>
      </c>
      <c r="I93" s="126">
        <f>lifetable!$I$10</f>
        <v>9.7565794234177883E-4</v>
      </c>
      <c r="J93" s="126">
        <f>lifetable!$I$16</f>
        <v>1.0500086596022529E-3</v>
      </c>
      <c r="L93" s="127">
        <v>90</v>
      </c>
      <c r="M93">
        <f t="shared" si="16"/>
        <v>9.3212241890829755E-5</v>
      </c>
      <c r="N93">
        <f>D93-SUM($M$30:M93)</f>
        <v>7.6381275657363079E-2</v>
      </c>
      <c r="O93">
        <f t="shared" si="30"/>
        <v>2.5477208473458592E-5</v>
      </c>
      <c r="P93">
        <f>C93-SUM($O$25:O93)</f>
        <v>2.0526248288876579E-2</v>
      </c>
      <c r="Q93" s="127">
        <v>90</v>
      </c>
      <c r="R93">
        <f t="shared" si="28"/>
        <v>4.7255383125205383E-5</v>
      </c>
      <c r="S93">
        <f>F93-SUM($R$21:R93)</f>
        <v>3.8383019385362496E-2</v>
      </c>
      <c r="T93">
        <f t="shared" si="29"/>
        <v>1.5538380145907719E-6</v>
      </c>
      <c r="U93">
        <f>E93-SUM($T$21:T93)</f>
        <v>8.3385055457916159E-4</v>
      </c>
      <c r="V93" s="128">
        <v>90</v>
      </c>
      <c r="Z93" s="127">
        <f t="shared" si="23"/>
        <v>62.136986301369866</v>
      </c>
      <c r="AA93">
        <f t="shared" si="27"/>
        <v>3.8788610055355596E-2</v>
      </c>
      <c r="AB93">
        <f t="shared" si="24"/>
        <v>3.8758534810674393E-2</v>
      </c>
      <c r="AC93">
        <f t="shared" si="25"/>
        <v>0.92245285513397002</v>
      </c>
    </row>
    <row r="94" spans="1:29" x14ac:dyDescent="0.3">
      <c r="A94">
        <v>91</v>
      </c>
      <c r="B94" s="125">
        <f t="shared" si="26"/>
        <v>62.827397260273969</v>
      </c>
      <c r="C94" s="130">
        <v>2.5523543262562499E-2</v>
      </c>
      <c r="D94" s="130">
        <v>8.6591039896219593E-2</v>
      </c>
      <c r="E94" s="130">
        <v>1.5416667778812799E-3</v>
      </c>
      <c r="F94" s="130">
        <v>4.42577827238066E-2</v>
      </c>
      <c r="G94" s="126">
        <v>91</v>
      </c>
      <c r="H94" s="126">
        <f t="shared" si="22"/>
        <v>5.2320328542094456</v>
      </c>
      <c r="I94" s="126">
        <f>lifetable!$I$10</f>
        <v>9.7565794234177883E-4</v>
      </c>
      <c r="J94" s="126">
        <f>lifetable!$I$16</f>
        <v>1.0500086596022529E-3</v>
      </c>
      <c r="L94" s="127">
        <v>91</v>
      </c>
      <c r="M94">
        <f t="shared" si="16"/>
        <v>9.0921341734994732E-5</v>
      </c>
      <c r="N94">
        <f>D94-SUM($M$30:M94)</f>
        <v>7.4108562637164366E-2</v>
      </c>
      <c r="O94">
        <f t="shared" si="30"/>
        <v>2.4902247700823099E-5</v>
      </c>
      <c r="P94">
        <f>C94-SUM($O$25:O94)</f>
        <v>1.9912040355562755E-2</v>
      </c>
      <c r="Q94" s="127">
        <v>91</v>
      </c>
      <c r="R94">
        <f t="shared" si="28"/>
        <v>4.6471055114791911E-5</v>
      </c>
      <c r="S94">
        <f>F94-SUM($R$21:R94)</f>
        <v>3.7589575433176002E-2</v>
      </c>
      <c r="T94">
        <f t="shared" si="29"/>
        <v>1.5041394362843297E-6</v>
      </c>
      <c r="U94">
        <f>E94-SUM($T$21:T94)</f>
        <v>7.8140788827847716E-4</v>
      </c>
      <c r="V94" s="128">
        <v>91</v>
      </c>
      <c r="Z94" s="127">
        <f t="shared" si="23"/>
        <v>62.827397260273969</v>
      </c>
      <c r="AA94">
        <f t="shared" si="27"/>
        <v>3.7986297409269246E-2</v>
      </c>
      <c r="AB94">
        <f t="shared" si="24"/>
        <v>3.7258621737994477E-2</v>
      </c>
      <c r="AC94">
        <f t="shared" si="25"/>
        <v>0.92475508085273628</v>
      </c>
    </row>
    <row r="95" spans="1:29" x14ac:dyDescent="0.3">
      <c r="A95">
        <v>92</v>
      </c>
      <c r="B95" s="125">
        <f t="shared" si="26"/>
        <v>63.517808219178079</v>
      </c>
      <c r="C95" s="130">
        <v>2.4953392239184299E-2</v>
      </c>
      <c r="D95" s="130">
        <v>8.4464485831745206E-2</v>
      </c>
      <c r="E95" s="130">
        <v>1.4927478508372401E-3</v>
      </c>
      <c r="F95" s="130">
        <v>4.3527272707424298E-2</v>
      </c>
      <c r="G95" s="126">
        <v>92</v>
      </c>
      <c r="H95" s="126">
        <f t="shared" si="22"/>
        <v>5.28952772073922</v>
      </c>
      <c r="I95" s="126">
        <f>lifetable!$I$10</f>
        <v>9.7565794234177883E-4</v>
      </c>
      <c r="J95" s="126">
        <f>lifetable!$I$16</f>
        <v>1.0500086596022529E-3</v>
      </c>
      <c r="L95" s="127">
        <v>92</v>
      </c>
      <c r="M95">
        <f t="shared" ref="M95:M158" si="31">J95*D95</f>
        <v>8.8688441552184263E-5</v>
      </c>
      <c r="N95">
        <f>D95-SUM($M$30:M95)</f>
        <v>7.1893320131137806E-2</v>
      </c>
      <c r="O95">
        <f t="shared" si="30"/>
        <v>2.4345975326529865E-5</v>
      </c>
      <c r="P95">
        <f>C95-SUM($O$25:O95)</f>
        <v>1.9317543356858025E-2</v>
      </c>
      <c r="Q95" s="127">
        <v>92</v>
      </c>
      <c r="R95">
        <f t="shared" si="28"/>
        <v>4.5704013271664314E-5</v>
      </c>
      <c r="S95">
        <f>F95-SUM($R$21:R95)</f>
        <v>3.6813361403522031E-2</v>
      </c>
      <c r="T95">
        <f t="shared" si="29"/>
        <v>1.4564112965829743E-6</v>
      </c>
      <c r="U95">
        <f>E95-SUM($T$21:T95)</f>
        <v>7.3103254993785432E-4</v>
      </c>
      <c r="V95" s="128">
        <v>92</v>
      </c>
      <c r="Z95" s="127">
        <f t="shared" si="23"/>
        <v>63.517808219178079</v>
      </c>
      <c r="AA95">
        <f t="shared" si="27"/>
        <v>3.7201468418349017E-2</v>
      </c>
      <c r="AB95">
        <f t="shared" si="24"/>
        <v>3.5799472965802069E-2</v>
      </c>
      <c r="AC95">
        <f t="shared" si="25"/>
        <v>0.92699905861584897</v>
      </c>
    </row>
    <row r="96" spans="1:29" x14ac:dyDescent="0.3">
      <c r="A96">
        <v>93</v>
      </c>
      <c r="B96" s="125">
        <f t="shared" si="26"/>
        <v>64.208219178082203</v>
      </c>
      <c r="C96" s="130">
        <v>2.4401590678135299E-2</v>
      </c>
      <c r="D96" s="130">
        <v>8.2391714265032195E-2</v>
      </c>
      <c r="E96" s="130">
        <v>1.44575249665557E-3</v>
      </c>
      <c r="F96" s="130">
        <v>4.2812753334623102E-2</v>
      </c>
      <c r="G96" s="126">
        <v>93</v>
      </c>
      <c r="H96" s="126">
        <f t="shared" si="22"/>
        <v>5.3470225872689943</v>
      </c>
      <c r="I96" s="126">
        <f>lifetable!$I$10</f>
        <v>9.7565794234177883E-4</v>
      </c>
      <c r="J96" s="126">
        <f>lifetable!$I$16</f>
        <v>1.0500086596022529E-3</v>
      </c>
      <c r="L96" s="127">
        <v>93</v>
      </c>
      <c r="M96">
        <f t="shared" si="31"/>
        <v>8.6512013457758279E-5</v>
      </c>
      <c r="N96">
        <f>D96-SUM($M$30:M96)</f>
        <v>6.9734036550967035E-2</v>
      </c>
      <c r="O96">
        <f t="shared" si="30"/>
        <v>2.3807605750895818E-5</v>
      </c>
      <c r="P96">
        <f>C96-SUM($O$25:O96)</f>
        <v>1.8741934190058131E-2</v>
      </c>
      <c r="Q96" s="127">
        <v>93</v>
      </c>
      <c r="R96">
        <f t="shared" si="28"/>
        <v>4.4953761742769483E-5</v>
      </c>
      <c r="S96">
        <f>F96-SUM($R$21:R96)</f>
        <v>3.6053888268978068E-2</v>
      </c>
      <c r="T96">
        <f t="shared" si="29"/>
        <v>1.4105599060224628E-6</v>
      </c>
      <c r="U96">
        <f>E96-SUM($T$21:T96)</f>
        <v>6.8262663585016178E-4</v>
      </c>
      <c r="V96" s="128">
        <v>93</v>
      </c>
      <c r="Z96" s="127">
        <f t="shared" si="23"/>
        <v>64.208219178082203</v>
      </c>
      <c r="AA96">
        <f t="shared" si="27"/>
        <v>3.6433624836250053E-2</v>
      </c>
      <c r="AB96">
        <f t="shared" si="24"/>
        <v>3.4380053504802374E-2</v>
      </c>
      <c r="AC96">
        <f t="shared" si="25"/>
        <v>0.92918632165894754</v>
      </c>
    </row>
    <row r="97" spans="1:29" x14ac:dyDescent="0.3">
      <c r="A97">
        <v>94</v>
      </c>
      <c r="B97" s="125">
        <f t="shared" si="26"/>
        <v>64.898630136986299</v>
      </c>
      <c r="C97" s="130">
        <v>2.38673745818863E-2</v>
      </c>
      <c r="D97" s="130">
        <v>8.0371310584211098E-2</v>
      </c>
      <c r="E97" s="130">
        <v>1.40059002616716E-3</v>
      </c>
      <c r="F97" s="130">
        <v>4.21137695038186E-2</v>
      </c>
      <c r="G97" s="126">
        <v>94</v>
      </c>
      <c r="H97" s="126">
        <f t="shared" si="22"/>
        <v>5.4045174537987677</v>
      </c>
      <c r="I97" s="126">
        <f>lifetable!$I$10</f>
        <v>9.7565794234177883E-4</v>
      </c>
      <c r="J97" s="126">
        <f>lifetable!$I$16</f>
        <v>1.0500086596022529E-3</v>
      </c>
      <c r="L97" s="127">
        <v>94</v>
      </c>
      <c r="M97">
        <f t="shared" si="31"/>
        <v>8.4390572097003854E-5</v>
      </c>
      <c r="N97">
        <f>D97-SUM($M$30:M97)</f>
        <v>6.7629242298048925E-2</v>
      </c>
      <c r="O97">
        <f t="shared" si="30"/>
        <v>2.328639357366366E-5</v>
      </c>
      <c r="P97">
        <f>C97-SUM($O$25:O97)</f>
        <v>1.8184431700235468E-2</v>
      </c>
      <c r="Q97" s="127">
        <v>94</v>
      </c>
      <c r="R97">
        <f t="shared" si="28"/>
        <v>4.4219822667502803E-5</v>
      </c>
      <c r="S97">
        <f>F97-SUM($R$21:R97)</f>
        <v>3.5310684615506065E-2</v>
      </c>
      <c r="T97">
        <f t="shared" si="29"/>
        <v>1.3664967829946695E-6</v>
      </c>
      <c r="U97">
        <f>E97-SUM($T$21:T97)</f>
        <v>6.360976685787571E-4</v>
      </c>
      <c r="V97" s="128">
        <v>94</v>
      </c>
      <c r="Z97" s="127">
        <f t="shared" si="23"/>
        <v>64.898630136986299</v>
      </c>
      <c r="AA97">
        <f t="shared" si="27"/>
        <v>3.568228644224207E-2</v>
      </c>
      <c r="AB97">
        <f t="shared" si="24"/>
        <v>3.2999352982265917E-2</v>
      </c>
      <c r="AC97">
        <f t="shared" si="25"/>
        <v>0.931318360575492</v>
      </c>
    </row>
    <row r="98" spans="1:29" x14ac:dyDescent="0.3">
      <c r="A98">
        <v>95</v>
      </c>
      <c r="B98" s="125">
        <f t="shared" si="26"/>
        <v>65.589041095890408</v>
      </c>
      <c r="C98" s="130">
        <v>2.3350018687119899E-2</v>
      </c>
      <c r="D98" s="130">
        <v>7.8401899462126598E-2</v>
      </c>
      <c r="E98" s="130">
        <v>1.3571747479971101E-3</v>
      </c>
      <c r="F98" s="130">
        <v>4.1429882485823001E-2</v>
      </c>
      <c r="G98" s="126">
        <v>95</v>
      </c>
      <c r="H98" s="126">
        <f t="shared" si="22"/>
        <v>5.462012320328542</v>
      </c>
      <c r="I98" s="126">
        <f>lifetable!$I$10</f>
        <v>9.7565794234177883E-4</v>
      </c>
      <c r="J98" s="126">
        <f>lifetable!$I$16</f>
        <v>1.0500086596022529E-3</v>
      </c>
      <c r="L98" s="127">
        <v>95</v>
      </c>
      <c r="M98">
        <f t="shared" si="31"/>
        <v>8.2322673364498142E-5</v>
      </c>
      <c r="N98">
        <f>D98-SUM($M$30:M98)</f>
        <v>6.557750850259994E-2</v>
      </c>
      <c r="O98">
        <f t="shared" si="30"/>
        <v>2.2781631185917485E-5</v>
      </c>
      <c r="P98">
        <f>C98-SUM($O$25:O98)</f>
        <v>1.7644294174283148E-2</v>
      </c>
      <c r="Q98" s="127">
        <v>95</v>
      </c>
      <c r="R98">
        <f t="shared" si="28"/>
        <v>4.3501735376417864E-5</v>
      </c>
      <c r="S98">
        <f>F98-SUM($R$21:R98)</f>
        <v>3.4583295862134045E-2</v>
      </c>
      <c r="T98">
        <f t="shared" si="29"/>
        <v>1.3241383220290825E-6</v>
      </c>
      <c r="U98">
        <f>E98-SUM($T$21:T98)</f>
        <v>5.9135825208667808E-4</v>
      </c>
      <c r="V98" s="128">
        <v>95</v>
      </c>
      <c r="Z98" s="127">
        <f t="shared" si="23"/>
        <v>65.589041095890408</v>
      </c>
      <c r="AA98">
        <f t="shared" si="27"/>
        <v>3.4946990238820058E-2</v>
      </c>
      <c r="AB98">
        <f t="shared" si="24"/>
        <v>3.1656385161504375E-2</v>
      </c>
      <c r="AC98">
        <f t="shared" si="25"/>
        <v>0.93339662459967554</v>
      </c>
    </row>
    <row r="99" spans="1:29" x14ac:dyDescent="0.3">
      <c r="A99">
        <v>96</v>
      </c>
      <c r="B99" s="125">
        <f t="shared" si="26"/>
        <v>66.279452054794518</v>
      </c>
      <c r="C99" s="130">
        <v>2.2848834164963999E-2</v>
      </c>
      <c r="D99" s="130">
        <v>7.6482143677764305E-2</v>
      </c>
      <c r="E99" s="130">
        <v>1.31542565299095E-3</v>
      </c>
      <c r="F99" s="130">
        <v>4.0760669201236902E-2</v>
      </c>
      <c r="G99" s="126">
        <v>96</v>
      </c>
      <c r="H99" s="126">
        <f t="shared" si="22"/>
        <v>5.5195071868583163</v>
      </c>
      <c r="I99" s="126">
        <f>lifetable!$I$10</f>
        <v>9.7565794234177883E-4</v>
      </c>
      <c r="J99" s="126">
        <f>lifetable!$I$16</f>
        <v>1.0500086596022529E-3</v>
      </c>
      <c r="L99" s="127">
        <v>96</v>
      </c>
      <c r="M99">
        <f t="shared" si="31"/>
        <v>8.0306913166596213E-5</v>
      </c>
      <c r="N99">
        <f>D99-SUM($M$30:M99)</f>
        <v>6.3577445805071048E-2</v>
      </c>
      <c r="O99">
        <f t="shared" si="30"/>
        <v>2.2292646526297311E-5</v>
      </c>
      <c r="P99">
        <f>C99-SUM($O$25:O99)</f>
        <v>1.7120817005600954E-2</v>
      </c>
      <c r="Q99" s="127">
        <v>96</v>
      </c>
      <c r="R99">
        <f t="shared" si="28"/>
        <v>4.2799055632481587E-5</v>
      </c>
      <c r="S99">
        <f>F99-SUM($R$21:R99)</f>
        <v>3.3871283521915464E-2</v>
      </c>
      <c r="T99">
        <f t="shared" si="29"/>
        <v>1.2834054859007411E-6</v>
      </c>
      <c r="U99">
        <f>E99-SUM($T$21:T99)</f>
        <v>5.4832575159461728E-4</v>
      </c>
      <c r="V99" s="128">
        <v>96</v>
      </c>
      <c r="Z99" s="127">
        <f t="shared" si="23"/>
        <v>66.279452054794518</v>
      </c>
      <c r="AA99">
        <f t="shared" si="27"/>
        <v>3.4227289692024751E-2</v>
      </c>
      <c r="AB99">
        <f t="shared" si="24"/>
        <v>3.035018746181074E-2</v>
      </c>
      <c r="AC99">
        <f t="shared" si="25"/>
        <v>0.93542252284616456</v>
      </c>
    </row>
    <row r="100" spans="1:29" x14ac:dyDescent="0.3">
      <c r="A100">
        <v>97</v>
      </c>
      <c r="B100" s="125">
        <f t="shared" si="26"/>
        <v>66.969863013698628</v>
      </c>
      <c r="C100" s="130">
        <v>2.2363166476805099E-2</v>
      </c>
      <c r="D100" s="130">
        <v>7.4610742977137601E-2</v>
      </c>
      <c r="E100" s="130">
        <v>1.27526612110932E-3</v>
      </c>
      <c r="F100" s="130">
        <v>4.0105721535922803E-2</v>
      </c>
      <c r="G100" s="126">
        <v>97</v>
      </c>
      <c r="H100" s="126">
        <f t="shared" si="22"/>
        <v>5.5770020533880906</v>
      </c>
      <c r="I100" s="126">
        <f>lifetable!$I$10</f>
        <v>9.7565794234177883E-4</v>
      </c>
      <c r="J100" s="126">
        <f>lifetable!$I$16</f>
        <v>1.0500086596022529E-3</v>
      </c>
      <c r="L100" s="127">
        <v>97</v>
      </c>
      <c r="M100">
        <f t="shared" si="31"/>
        <v>7.8341926225352452E-5</v>
      </c>
      <c r="N100">
        <f>D100-SUM($M$30:M100)</f>
        <v>6.1627703178218987E-2</v>
      </c>
      <c r="O100">
        <f t="shared" si="30"/>
        <v>2.181880098900631E-5</v>
      </c>
      <c r="P100">
        <f>C100-SUM($O$25:O100)</f>
        <v>1.6613330516453046E-2</v>
      </c>
      <c r="Q100" s="127">
        <v>97</v>
      </c>
      <c r="R100">
        <f t="shared" si="28"/>
        <v>4.211135491231551E-5</v>
      </c>
      <c r="S100">
        <f>F100-SUM($R$21:R100)</f>
        <v>3.3174224501689054E-2</v>
      </c>
      <c r="T100">
        <f t="shared" si="29"/>
        <v>1.2442235196597008E-6</v>
      </c>
      <c r="U100">
        <f>E100-SUM($T$21:T100)</f>
        <v>5.0692199619332761E-4</v>
      </c>
      <c r="V100" s="128">
        <v>97</v>
      </c>
      <c r="Z100" s="127">
        <f t="shared" ref="Z100:Z131" si="32">B100</f>
        <v>66.969863013698628</v>
      </c>
      <c r="AA100">
        <f t="shared" si="27"/>
        <v>3.3522754011802255E-2</v>
      </c>
      <c r="AB100">
        <f t="shared" ref="AB100:AB135" si="33">((N100-S100)+(N99-S99))/2</f>
        <v>2.9079820479842759E-2</v>
      </c>
      <c r="AC100">
        <f t="shared" ref="AC100:AC132" si="34">1-(N99+N100)/2</f>
        <v>0.93739742550835503</v>
      </c>
    </row>
    <row r="101" spans="1:29" x14ac:dyDescent="0.3">
      <c r="A101">
        <v>98</v>
      </c>
      <c r="B101" s="125">
        <f t="shared" si="26"/>
        <v>67.660273972602738</v>
      </c>
      <c r="C101" s="130">
        <v>2.1892393373932E-2</v>
      </c>
      <c r="D101" s="130">
        <v>7.2786432972102494E-2</v>
      </c>
      <c r="E101" s="130">
        <v>1.23662364901063E-3</v>
      </c>
      <c r="F101" s="130">
        <v>3.9464645692236497E-2</v>
      </c>
      <c r="G101" s="126">
        <v>98</v>
      </c>
      <c r="H101" s="126">
        <f t="shared" si="22"/>
        <v>5.6344969199178641</v>
      </c>
      <c r="I101" s="126">
        <f>lifetable!$I$10</f>
        <v>9.7565794234177883E-4</v>
      </c>
      <c r="J101" s="126">
        <f>lifetable!$I$16</f>
        <v>1.0500086596022529E-3</v>
      </c>
      <c r="L101" s="127">
        <v>98</v>
      </c>
      <c r="M101">
        <f t="shared" si="31"/>
        <v>7.6426384922266563E-5</v>
      </c>
      <c r="N101">
        <f>D101-SUM($M$30:M101)</f>
        <v>5.9726966788261615E-2</v>
      </c>
      <c r="O101">
        <f t="shared" si="30"/>
        <v>2.1359487472147287E-5</v>
      </c>
      <c r="P101">
        <f>C101-SUM($O$25:O101)</f>
        <v>1.6121197926107798E-2</v>
      </c>
      <c r="Q101" s="127">
        <v>98</v>
      </c>
      <c r="R101">
        <f t="shared" si="28"/>
        <v>4.1438219724983066E-5</v>
      </c>
      <c r="S101">
        <f>F101-SUM($R$21:R101)</f>
        <v>3.2491710438277761E-2</v>
      </c>
      <c r="T101">
        <f t="shared" si="29"/>
        <v>1.2065216848448934E-6</v>
      </c>
      <c r="U101">
        <f>E101-SUM($T$21:T101)</f>
        <v>4.6707300240979278E-4</v>
      </c>
      <c r="V101" s="128">
        <v>98</v>
      </c>
      <c r="Z101" s="127">
        <f t="shared" si="32"/>
        <v>67.660273972602738</v>
      </c>
      <c r="AA101">
        <f t="shared" si="27"/>
        <v>3.2832967469983404E-2</v>
      </c>
      <c r="AB101">
        <f t="shared" si="33"/>
        <v>2.7844367513256894E-2</v>
      </c>
      <c r="AC101">
        <f t="shared" si="34"/>
        <v>0.93932266501675965</v>
      </c>
    </row>
    <row r="102" spans="1:29" x14ac:dyDescent="0.3">
      <c r="A102">
        <v>99</v>
      </c>
      <c r="B102" s="125">
        <f t="shared" si="26"/>
        <v>68.350684931506848</v>
      </c>
      <c r="C102" s="130">
        <v>2.1435923030235698E-2</v>
      </c>
      <c r="D102" s="130">
        <v>7.1007984075637798E-2</v>
      </c>
      <c r="E102" s="130">
        <v>1.1994295966966499E-3</v>
      </c>
      <c r="F102" s="130">
        <v>3.8837061573739402E-2</v>
      </c>
      <c r="G102" s="126">
        <v>99</v>
      </c>
      <c r="H102" s="126">
        <f t="shared" si="22"/>
        <v>5.6919917864476384</v>
      </c>
      <c r="I102" s="126">
        <f>lifetable!$I$10</f>
        <v>9.7565794234177883E-4</v>
      </c>
      <c r="J102" s="126">
        <f>lifetable!$I$16</f>
        <v>1.0500086596022529E-3</v>
      </c>
      <c r="L102" s="127">
        <v>99</v>
      </c>
      <c r="M102">
        <f t="shared" si="31"/>
        <v>7.4558998180318566E-5</v>
      </c>
      <c r="N102">
        <f>D102-SUM($M$30:M102)</f>
        <v>5.7873958893616601E-2</v>
      </c>
      <c r="O102">
        <f t="shared" si="30"/>
        <v>2.0914128555876509E-5</v>
      </c>
      <c r="P102">
        <f>C102-SUM($O$25:O102)</f>
        <v>1.5643813453855623E-2</v>
      </c>
      <c r="Q102" s="127">
        <v>99</v>
      </c>
      <c r="R102">
        <f t="shared" si="28"/>
        <v>4.0779250965932271E-5</v>
      </c>
      <c r="S102">
        <f>F102-SUM($R$21:R102)</f>
        <v>3.1823347068814734E-2</v>
      </c>
      <c r="T102">
        <f t="shared" si="29"/>
        <v>1.1702330122968831E-6</v>
      </c>
      <c r="U102">
        <f>E102-SUM($T$21:T102)</f>
        <v>4.2870871708351581E-4</v>
      </c>
      <c r="V102" s="128">
        <v>99</v>
      </c>
      <c r="Z102" s="127">
        <f t="shared" si="32"/>
        <v>68.350684931506848</v>
      </c>
      <c r="AA102">
        <f t="shared" si="27"/>
        <v>3.2157528753546244E-2</v>
      </c>
      <c r="AB102">
        <f t="shared" si="33"/>
        <v>2.664293408739286E-2</v>
      </c>
      <c r="AC102">
        <f t="shared" si="34"/>
        <v>0.94119953715906091</v>
      </c>
    </row>
    <row r="103" spans="1:29" x14ac:dyDescent="0.3">
      <c r="A103">
        <v>100</v>
      </c>
      <c r="B103" s="125">
        <f t="shared" si="26"/>
        <v>69.041095890410958</v>
      </c>
      <c r="C103" s="130">
        <v>2.09931922980779E-2</v>
      </c>
      <c r="D103" s="130">
        <v>6.9274200472196304E-2</v>
      </c>
      <c r="E103" s="130">
        <v>1.1636189517363E-3</v>
      </c>
      <c r="F103" s="130">
        <v>3.8222602201542097E-2</v>
      </c>
      <c r="G103" s="126">
        <v>100</v>
      </c>
      <c r="H103" s="126">
        <f t="shared" si="22"/>
        <v>5.7494866529774127</v>
      </c>
      <c r="I103" s="126">
        <f>lifetable!$I$10</f>
        <v>9.7565794234177883E-4</v>
      </c>
      <c r="J103" s="126">
        <f>lifetable!$I$16</f>
        <v>1.0500086596022529E-3</v>
      </c>
      <c r="L103" s="127">
        <v>100</v>
      </c>
      <c r="M103">
        <f t="shared" si="31"/>
        <v>7.2738510382828591E-5</v>
      </c>
      <c r="N103">
        <f>D103-SUM($M$30:M103)</f>
        <v>5.6067436779792278E-2</v>
      </c>
      <c r="O103">
        <f t="shared" si="30"/>
        <v>2.0482174800727964E-5</v>
      </c>
      <c r="P103">
        <f>C103-SUM($O$25:O103)</f>
        <v>1.5180600546897096E-2</v>
      </c>
      <c r="Q103" s="127">
        <v>100</v>
      </c>
      <c r="R103">
        <f t="shared" si="28"/>
        <v>4.0134063304151335E-5</v>
      </c>
      <c r="S103">
        <f>F103-SUM($R$21:R103)</f>
        <v>3.1168753633313277E-2</v>
      </c>
      <c r="T103">
        <f t="shared" si="29"/>
        <v>1.135294072120936E-6</v>
      </c>
      <c r="U103">
        <f>E103-SUM($T$21:T103)</f>
        <v>3.9176277805104496E-4</v>
      </c>
      <c r="V103" s="128">
        <v>100</v>
      </c>
      <c r="Z103" s="127">
        <f t="shared" si="32"/>
        <v>69.041095890410958</v>
      </c>
      <c r="AA103">
        <f t="shared" si="27"/>
        <v>3.1496050351064009E-2</v>
      </c>
      <c r="AB103">
        <f t="shared" si="33"/>
        <v>2.5474647485640434E-2</v>
      </c>
      <c r="AC103">
        <f t="shared" si="34"/>
        <v>0.94302930216329561</v>
      </c>
    </row>
    <row r="104" spans="1:29" x14ac:dyDescent="0.3">
      <c r="A104">
        <v>101</v>
      </c>
      <c r="B104" s="125">
        <f t="shared" si="26"/>
        <v>69.731506849315068</v>
      </c>
      <c r="C104" s="130">
        <v>2.05636650782496E-2</v>
      </c>
      <c r="D104" s="130">
        <v>6.7583919121796801E-2</v>
      </c>
      <c r="E104" s="130">
        <v>1.1291301097106901E-3</v>
      </c>
      <c r="F104" s="130">
        <v>3.7620913160182699E-2</v>
      </c>
      <c r="G104" s="126">
        <v>101</v>
      </c>
      <c r="H104" s="126">
        <f t="shared" si="22"/>
        <v>5.806981519507187</v>
      </c>
      <c r="I104" s="126">
        <f>lifetable!$I$10</f>
        <v>9.7565794234177883E-4</v>
      </c>
      <c r="J104" s="126">
        <f>lifetable!$I$16</f>
        <v>1.0500086596022529E-3</v>
      </c>
      <c r="L104" s="127">
        <v>101</v>
      </c>
      <c r="M104">
        <f t="shared" si="31"/>
        <v>7.0963700327744924E-5</v>
      </c>
      <c r="N104">
        <f>D104-SUM($M$30:M104)</f>
        <v>5.4306191729065027E-2</v>
      </c>
      <c r="O104">
        <f t="shared" si="30"/>
        <v>2.0063103157250497E-5</v>
      </c>
      <c r="P104">
        <f>C104-SUM($O$25:O104)</f>
        <v>1.4731010223911545E-2</v>
      </c>
      <c r="Q104" s="127">
        <v>101</v>
      </c>
      <c r="R104">
        <f t="shared" si="28"/>
        <v>3.9502284600336193E-5</v>
      </c>
      <c r="S104">
        <f>F104-SUM($R$21:R104)</f>
        <v>3.0527562307353543E-2</v>
      </c>
      <c r="T104">
        <f t="shared" si="29"/>
        <v>1.1016447594764789E-6</v>
      </c>
      <c r="U104">
        <f>E104-SUM($T$21:T104)</f>
        <v>3.5617229126595859E-4</v>
      </c>
      <c r="V104" s="128">
        <v>101</v>
      </c>
      <c r="Z104" s="127">
        <f t="shared" si="32"/>
        <v>69.731506849315068</v>
      </c>
      <c r="AA104">
        <f t="shared" si="27"/>
        <v>3.0848157970333412E-2</v>
      </c>
      <c r="AB104">
        <f t="shared" si="33"/>
        <v>2.4338656284095241E-2</v>
      </c>
      <c r="AC104">
        <f t="shared" si="34"/>
        <v>0.94481318574557138</v>
      </c>
    </row>
    <row r="105" spans="1:29" x14ac:dyDescent="0.3">
      <c r="A105">
        <v>102</v>
      </c>
      <c r="B105" s="125">
        <f t="shared" si="26"/>
        <v>70.421917808219177</v>
      </c>
      <c r="C105" s="130">
        <v>2.01468307956752E-2</v>
      </c>
      <c r="D105" s="130">
        <v>6.5936008796584997E-2</v>
      </c>
      <c r="E105" s="130">
        <v>1.09590466963706E-3</v>
      </c>
      <c r="F105" s="130">
        <v>3.70316520715014E-2</v>
      </c>
      <c r="G105" s="126">
        <v>102</v>
      </c>
      <c r="H105" s="126">
        <f t="shared" si="22"/>
        <v>5.8644763860369613</v>
      </c>
      <c r="I105" s="126">
        <f>lifetable!$I$10</f>
        <v>9.7565794234177883E-4</v>
      </c>
      <c r="J105" s="126">
        <f>lifetable!$I$16</f>
        <v>1.0500086596022529E-3</v>
      </c>
      <c r="L105" s="127">
        <v>102</v>
      </c>
      <c r="M105">
        <f t="shared" si="31"/>
        <v>6.9233380216024564E-5</v>
      </c>
      <c r="N105">
        <f>D105-SUM($M$30:M105)</f>
        <v>5.2589048023637203E-2</v>
      </c>
      <c r="O105">
        <f t="shared" si="30"/>
        <v>1.9656415478816447E-5</v>
      </c>
      <c r="P105">
        <f>C105-SUM($O$25:O105)</f>
        <v>1.4294519525858328E-2</v>
      </c>
      <c r="Q105" s="127">
        <v>102</v>
      </c>
      <c r="R105">
        <f t="shared" si="28"/>
        <v>3.8883555354454176E-5</v>
      </c>
      <c r="S105">
        <f>F105-SUM($R$21:R105)</f>
        <v>2.9899417663317791E-2</v>
      </c>
      <c r="T105">
        <f t="shared" si="29"/>
        <v>1.0692280949808408E-6</v>
      </c>
      <c r="U105">
        <f>E105-SUM($T$21:T105)</f>
        <v>3.2187762309734763E-4</v>
      </c>
      <c r="V105" s="128">
        <v>102</v>
      </c>
      <c r="Z105" s="127">
        <f t="shared" si="32"/>
        <v>70.421917808219177</v>
      </c>
      <c r="AA105">
        <f t="shared" si="27"/>
        <v>3.0213489985335667E-2</v>
      </c>
      <c r="AB105">
        <f t="shared" si="33"/>
        <v>2.3234129891015448E-2</v>
      </c>
      <c r="AC105">
        <f t="shared" si="34"/>
        <v>0.94655238012364884</v>
      </c>
    </row>
    <row r="106" spans="1:29" x14ac:dyDescent="0.3">
      <c r="A106">
        <v>103</v>
      </c>
      <c r="B106" s="125">
        <f t="shared" si="26"/>
        <v>71.112328767123287</v>
      </c>
      <c r="C106" s="130">
        <v>1.97422029731903E-2</v>
      </c>
      <c r="D106" s="130">
        <v>6.4329369148651894E-2</v>
      </c>
      <c r="E106" s="130">
        <v>1.0638872432349E-3</v>
      </c>
      <c r="F106" s="130">
        <v>3.6454488094691297E-2</v>
      </c>
      <c r="G106" s="126">
        <v>103</v>
      </c>
      <c r="H106" s="126">
        <f t="shared" si="22"/>
        <v>5.9219712525667347</v>
      </c>
      <c r="I106" s="126">
        <f>lifetable!$I$10</f>
        <v>9.7565794234177883E-4</v>
      </c>
      <c r="J106" s="126">
        <f>lifetable!$I$16</f>
        <v>1.0500086596022529E-3</v>
      </c>
      <c r="L106" s="127">
        <v>103</v>
      </c>
      <c r="M106">
        <f t="shared" si="31"/>
        <v>6.7546394672834487E-5</v>
      </c>
      <c r="N106">
        <f>D106-SUM($M$30:M106)</f>
        <v>5.0914861981031262E-2</v>
      </c>
      <c r="O106">
        <f t="shared" si="30"/>
        <v>1.9261637130116597E-5</v>
      </c>
      <c r="P106">
        <f>C106-SUM($O$25:O106)</f>
        <v>1.3870630066243311E-2</v>
      </c>
      <c r="Q106" s="127">
        <v>103</v>
      </c>
      <c r="R106">
        <f t="shared" si="28"/>
        <v>3.8277528180793095E-5</v>
      </c>
      <c r="S106">
        <f>F106-SUM($R$21:R106)</f>
        <v>2.9283976158326893E-2</v>
      </c>
      <c r="T106">
        <f t="shared" si="29"/>
        <v>1.03799003861823E-6</v>
      </c>
      <c r="U106">
        <f>E106-SUM($T$21:T106)</f>
        <v>2.8882220665656945E-4</v>
      </c>
      <c r="V106" s="128">
        <v>103</v>
      </c>
      <c r="Z106" s="127">
        <f t="shared" si="32"/>
        <v>71.112328767123287</v>
      </c>
      <c r="AA106">
        <f t="shared" si="27"/>
        <v>2.9591696910822342E-2</v>
      </c>
      <c r="AB106">
        <f t="shared" si="33"/>
        <v>2.216025809151189E-2</v>
      </c>
      <c r="AC106">
        <f t="shared" si="34"/>
        <v>0.9482480449976658</v>
      </c>
    </row>
    <row r="107" spans="1:29" x14ac:dyDescent="0.3">
      <c r="A107">
        <v>104</v>
      </c>
      <c r="B107" s="125">
        <f t="shared" si="26"/>
        <v>71.802739726027397</v>
      </c>
      <c r="C107" s="130">
        <v>1.9349317896334699E-2</v>
      </c>
      <c r="D107" s="130">
        <v>6.2762929807947301E-2</v>
      </c>
      <c r="E107" s="130">
        <v>1.03302527699167E-3</v>
      </c>
      <c r="F107" s="130">
        <v>3.58891014511247E-2</v>
      </c>
      <c r="G107" s="126">
        <v>104</v>
      </c>
      <c r="H107" s="126">
        <f t="shared" si="22"/>
        <v>5.979466119096509</v>
      </c>
      <c r="I107" s="126">
        <f>lifetable!$I$10</f>
        <v>9.7565794234177883E-4</v>
      </c>
      <c r="J107" s="126">
        <f>lifetable!$I$16</f>
        <v>1.0500086596022529E-3</v>
      </c>
      <c r="L107" s="127">
        <v>104</v>
      </c>
      <c r="M107">
        <f t="shared" si="31"/>
        <v>6.5901619800353027E-5</v>
      </c>
      <c r="N107">
        <f>D107-SUM($M$30:M107)</f>
        <v>4.9282521020526313E-2</v>
      </c>
      <c r="O107">
        <f t="shared" si="30"/>
        <v>1.8878315684454869E-5</v>
      </c>
      <c r="P107">
        <f>C107-SUM($O$25:O107)</f>
        <v>1.3458866673703256E-2</v>
      </c>
      <c r="Q107" s="127">
        <v>104</v>
      </c>
      <c r="R107">
        <f t="shared" si="28"/>
        <v>3.7683867309024714E-5</v>
      </c>
      <c r="S107">
        <f>F107-SUM($R$21:R107)</f>
        <v>2.8680905647451273E-2</v>
      </c>
      <c r="T107">
        <f t="shared" si="29"/>
        <v>1.0078793161367389E-6</v>
      </c>
      <c r="U107">
        <f>E107-SUM($T$21:T107)</f>
        <v>2.5695236109720266E-4</v>
      </c>
      <c r="V107" s="128">
        <v>104</v>
      </c>
      <c r="Z107" s="127">
        <f t="shared" si="32"/>
        <v>71.802739726027397</v>
      </c>
      <c r="AA107">
        <f t="shared" si="27"/>
        <v>2.8982440902889081E-2</v>
      </c>
      <c r="AB107">
        <f t="shared" si="33"/>
        <v>2.1116250597889706E-2</v>
      </c>
      <c r="AC107">
        <f t="shared" si="34"/>
        <v>0.94990130849922116</v>
      </c>
    </row>
    <row r="108" spans="1:29" x14ac:dyDescent="0.3">
      <c r="A108">
        <v>105</v>
      </c>
      <c r="B108" s="125">
        <f t="shared" si="26"/>
        <v>72.493150684931507</v>
      </c>
      <c r="C108" s="130">
        <v>1.89677333626589E-2</v>
      </c>
      <c r="D108" s="130">
        <v>6.12356495091817E-2</v>
      </c>
      <c r="E108" s="130">
        <v>1.0032688860726799E-3</v>
      </c>
      <c r="F108" s="130">
        <v>3.5335182972482698E-2</v>
      </c>
      <c r="G108" s="126">
        <v>105</v>
      </c>
      <c r="H108" s="126">
        <f t="shared" si="22"/>
        <v>6.0369609856262834</v>
      </c>
      <c r="I108" s="126">
        <f>lifetable!$J$10</f>
        <v>1.0500086596022529E-3</v>
      </c>
      <c r="J108" s="126">
        <f>lifetable!$J$16</f>
        <v>1.1306407893416637E-3</v>
      </c>
      <c r="L108" s="127">
        <v>105</v>
      </c>
      <c r="M108">
        <f t="shared" si="31"/>
        <v>6.923552309691066E-5</v>
      </c>
      <c r="N108">
        <f>D108-SUM($M$30:M108)</f>
        <v>4.7686005198663804E-2</v>
      </c>
      <c r="O108">
        <f t="shared" si="30"/>
        <v>1.9916284283818403E-5</v>
      </c>
      <c r="P108">
        <f>C108-SUM($O$25:O108)</f>
        <v>1.3057365855743637E-2</v>
      </c>
      <c r="Q108" s="127">
        <v>105</v>
      </c>
      <c r="R108">
        <f t="shared" si="28"/>
        <v>3.9951399167539955E-5</v>
      </c>
      <c r="S108">
        <f>F108-SUM($R$21:R108)</f>
        <v>2.8087035769641729E-2</v>
      </c>
      <c r="T108">
        <f t="shared" si="29"/>
        <v>1.0534410182858199E-6</v>
      </c>
      <c r="U108">
        <f>E108-SUM($T$21:T108)</f>
        <v>2.2614252915992685E-4</v>
      </c>
      <c r="V108" s="128">
        <v>105</v>
      </c>
      <c r="Z108" s="127">
        <f t="shared" si="32"/>
        <v>72.493150684931507</v>
      </c>
      <c r="AA108">
        <f t="shared" si="27"/>
        <v>2.8383970708546501E-2</v>
      </c>
      <c r="AB108">
        <f t="shared" si="33"/>
        <v>2.0100292401048558E-2</v>
      </c>
      <c r="AC108">
        <f t="shared" si="34"/>
        <v>0.95151573689040492</v>
      </c>
    </row>
    <row r="109" spans="1:29" x14ac:dyDescent="0.3">
      <c r="A109">
        <v>106</v>
      </c>
      <c r="B109" s="125">
        <f t="shared" si="26"/>
        <v>73.183561643835617</v>
      </c>
      <c r="C109" s="130">
        <v>1.8597027509557499E-2</v>
      </c>
      <c r="D109" s="130">
        <v>5.9746515246653802E-2</v>
      </c>
      <c r="E109" s="130">
        <v>9.7457069919761898E-4</v>
      </c>
      <c r="F109" s="130">
        <v>3.4792433670835198E-2</v>
      </c>
      <c r="G109" s="126">
        <v>106</v>
      </c>
      <c r="H109" s="126">
        <f t="shared" si="22"/>
        <v>6.0944558521560577</v>
      </c>
      <c r="I109" s="126">
        <f>lifetable!$J$10</f>
        <v>1.0500086596022529E-3</v>
      </c>
      <c r="J109" s="126">
        <f>lifetable!$J$16</f>
        <v>1.1306407893416637E-3</v>
      </c>
      <c r="L109" s="127">
        <v>106</v>
      </c>
      <c r="M109">
        <f t="shared" si="31"/>
        <v>6.7551847158890392E-5</v>
      </c>
      <c r="N109">
        <f>D109-SUM($M$30:M109)</f>
        <v>4.6129319088977015E-2</v>
      </c>
      <c r="O109">
        <f t="shared" si="30"/>
        <v>1.9527039927896694E-5</v>
      </c>
      <c r="P109">
        <f>C109-SUM($O$25:O109)</f>
        <v>1.266713296271434E-2</v>
      </c>
      <c r="Q109" s="127">
        <v>106</v>
      </c>
      <c r="R109">
        <f t="shared" si="28"/>
        <v>3.9337744668710585E-5</v>
      </c>
      <c r="S109">
        <f>F109-SUM($R$21:R109)</f>
        <v>2.7504948723325519E-2</v>
      </c>
      <c r="T109">
        <f t="shared" si="29"/>
        <v>1.0233076735521223E-6</v>
      </c>
      <c r="U109">
        <f>E109-SUM($T$21:T109)</f>
        <v>1.9642103461131372E-4</v>
      </c>
      <c r="V109" s="128">
        <v>106</v>
      </c>
      <c r="Z109" s="127">
        <f t="shared" si="32"/>
        <v>73.183561643835617</v>
      </c>
      <c r="AA109">
        <f t="shared" si="27"/>
        <v>2.7795992246483624E-2</v>
      </c>
      <c r="AB109">
        <f t="shared" si="33"/>
        <v>1.9111669897336786E-2</v>
      </c>
      <c r="AC109">
        <f t="shared" si="34"/>
        <v>0.95309233785617964</v>
      </c>
    </row>
    <row r="110" spans="1:29" x14ac:dyDescent="0.3">
      <c r="A110">
        <v>107</v>
      </c>
      <c r="B110" s="125">
        <f t="shared" si="26"/>
        <v>73.873972602739727</v>
      </c>
      <c r="C110" s="130">
        <v>1.8236797715107601E-2</v>
      </c>
      <c r="D110" s="130">
        <v>5.8294541455990299E-2</v>
      </c>
      <c r="E110" s="130">
        <v>9.4688571367836105E-4</v>
      </c>
      <c r="F110" s="130">
        <v>3.42605643294819E-2</v>
      </c>
      <c r="G110" s="126">
        <v>107</v>
      </c>
      <c r="H110" s="126">
        <f t="shared" si="22"/>
        <v>6.151950718685832</v>
      </c>
      <c r="I110" s="126">
        <f>lifetable!$J$10</f>
        <v>1.0500086596022529E-3</v>
      </c>
      <c r="J110" s="126">
        <f>lifetable!$J$16</f>
        <v>1.1306407893416637E-3</v>
      </c>
      <c r="L110" s="127">
        <v>107</v>
      </c>
      <c r="M110">
        <f t="shared" si="31"/>
        <v>6.5910186366111207E-5</v>
      </c>
      <c r="N110">
        <f>D110-SUM($M$30:M110)</f>
        <v>4.4611435111947401E-2</v>
      </c>
      <c r="O110">
        <f t="shared" si="30"/>
        <v>1.914879552427756E-5</v>
      </c>
      <c r="P110">
        <f>C110-SUM($O$25:O110)</f>
        <v>1.2287754372740163E-2</v>
      </c>
      <c r="Q110" s="127">
        <v>107</v>
      </c>
      <c r="R110">
        <f t="shared" si="28"/>
        <v>3.8736391496776265E-5</v>
      </c>
      <c r="S110">
        <f>F110-SUM($R$21:R110)</f>
        <v>2.6934342990475445E-2</v>
      </c>
      <c r="T110">
        <f t="shared" si="29"/>
        <v>9.9423819901593853E-7</v>
      </c>
      <c r="U110">
        <f>E110-SUM($T$21:T110)</f>
        <v>1.677418108930399E-4</v>
      </c>
      <c r="V110" s="128">
        <v>107</v>
      </c>
      <c r="Z110" s="127">
        <f t="shared" si="32"/>
        <v>73.873972602739727</v>
      </c>
      <c r="AA110">
        <f t="shared" si="27"/>
        <v>2.7219645856900482E-2</v>
      </c>
      <c r="AB110">
        <f t="shared" si="33"/>
        <v>1.8150731243561726E-2</v>
      </c>
      <c r="AC110">
        <f t="shared" si="34"/>
        <v>0.95462962289953779</v>
      </c>
    </row>
    <row r="111" spans="1:29" x14ac:dyDescent="0.3">
      <c r="A111">
        <v>108</v>
      </c>
      <c r="B111" s="125">
        <f t="shared" si="26"/>
        <v>74.564383561643837</v>
      </c>
      <c r="C111" s="130">
        <v>1.78866595668183E-2</v>
      </c>
      <c r="D111" s="130">
        <v>5.6878769221825401E-2</v>
      </c>
      <c r="E111" s="130">
        <v>9.2017115987728297E-4</v>
      </c>
      <c r="F111" s="130">
        <v>3.3739295113329099E-2</v>
      </c>
      <c r="G111" s="126">
        <v>108</v>
      </c>
      <c r="H111" s="126">
        <f t="shared" si="22"/>
        <v>6.2094455852156054</v>
      </c>
      <c r="I111" s="126">
        <f>lifetable!$J$10</f>
        <v>1.0500086596022529E-3</v>
      </c>
      <c r="J111" s="126">
        <f>lifetable!$J$16</f>
        <v>1.1306407893416637E-3</v>
      </c>
      <c r="L111" s="127">
        <v>108</v>
      </c>
      <c r="M111">
        <f t="shared" si="31"/>
        <v>6.4309456529747E-5</v>
      </c>
      <c r="N111">
        <f>D111-SUM($M$30:M111)</f>
        <v>4.3131353421252759E-2</v>
      </c>
      <c r="O111">
        <f t="shared" si="30"/>
        <v>1.8781147436516695E-5</v>
      </c>
      <c r="P111">
        <f>C111-SUM($O$25:O111)</f>
        <v>1.1918835077014345E-2</v>
      </c>
      <c r="Q111" s="127">
        <v>108</v>
      </c>
      <c r="R111">
        <f t="shared" si="28"/>
        <v>3.8147023258765749E-5</v>
      </c>
      <c r="S111">
        <f>F111-SUM($R$21:R111)</f>
        <v>2.6374926751063878E-2</v>
      </c>
      <c r="T111">
        <f t="shared" si="29"/>
        <v>9.6618768618739627E-7</v>
      </c>
      <c r="U111">
        <f>E111-SUM($T$21:T111)</f>
        <v>1.4006106940577445E-4</v>
      </c>
      <c r="V111" s="128">
        <v>108</v>
      </c>
      <c r="Z111" s="127">
        <f t="shared" si="32"/>
        <v>74.564383561643837</v>
      </c>
      <c r="AA111">
        <f t="shared" si="27"/>
        <v>2.6654634870769661E-2</v>
      </c>
      <c r="AB111">
        <f t="shared" si="33"/>
        <v>1.7216759395830419E-2</v>
      </c>
      <c r="AC111">
        <f t="shared" si="34"/>
        <v>0.95612860573339997</v>
      </c>
    </row>
    <row r="112" spans="1:29" x14ac:dyDescent="0.3">
      <c r="A112">
        <v>109</v>
      </c>
      <c r="B112" s="125">
        <f t="shared" si="26"/>
        <v>75.254794520547946</v>
      </c>
      <c r="C112" s="130">
        <v>1.7546245893591599E-2</v>
      </c>
      <c r="D112" s="130">
        <v>5.5498265510490398E-2</v>
      </c>
      <c r="E112" s="130">
        <v>8.9438637440510495E-4</v>
      </c>
      <c r="F112" s="130">
        <v>3.3228355197781001E-2</v>
      </c>
      <c r="G112" s="126">
        <v>109</v>
      </c>
      <c r="H112" s="126">
        <f t="shared" si="22"/>
        <v>6.2669404517453797</v>
      </c>
      <c r="I112" s="126">
        <f>lifetable!$J$10</f>
        <v>1.0500086596022529E-3</v>
      </c>
      <c r="J112" s="126">
        <f>lifetable!$J$16</f>
        <v>1.1306407893416637E-3</v>
      </c>
      <c r="L112" s="127">
        <v>109</v>
      </c>
      <c r="M112">
        <f t="shared" si="31"/>
        <v>6.2748602723874096E-5</v>
      </c>
      <c r="N112">
        <f>D112-SUM($M$30:M112)</f>
        <v>4.1688101107193884E-2</v>
      </c>
      <c r="O112">
        <f t="shared" si="30"/>
        <v>1.8423710131781649E-5</v>
      </c>
      <c r="P112">
        <f>C112-SUM($O$25:O112)</f>
        <v>1.1559997693655864E-2</v>
      </c>
      <c r="Q112" s="127">
        <v>109</v>
      </c>
      <c r="R112">
        <f t="shared" si="28"/>
        <v>3.7569333749344282E-5</v>
      </c>
      <c r="S112">
        <f>F112-SUM($R$21:R112)</f>
        <v>2.5826417501766435E-2</v>
      </c>
      <c r="T112">
        <f t="shared" si="29"/>
        <v>9.391134381556229E-7</v>
      </c>
      <c r="U112">
        <f>E112-SUM($T$21:T112)</f>
        <v>1.1333717049544082E-4</v>
      </c>
      <c r="V112" s="128">
        <v>109</v>
      </c>
      <c r="Z112" s="127">
        <f t="shared" si="32"/>
        <v>75.254794520547946</v>
      </c>
      <c r="AA112">
        <f t="shared" si="27"/>
        <v>2.6100672126415154E-2</v>
      </c>
      <c r="AB112">
        <f t="shared" si="33"/>
        <v>1.6309055137808164E-2</v>
      </c>
      <c r="AC112">
        <f t="shared" si="34"/>
        <v>0.95759027273577668</v>
      </c>
    </row>
    <row r="113" spans="1:29" x14ac:dyDescent="0.3">
      <c r="A113">
        <v>110</v>
      </c>
      <c r="B113" s="125">
        <f t="shared" si="26"/>
        <v>75.945205479452056</v>
      </c>
      <c r="C113" s="130">
        <v>1.7215205856551299E-2</v>
      </c>
      <c r="D113" s="130">
        <v>5.41521224268205E-2</v>
      </c>
      <c r="E113" s="130">
        <v>8.6949268143131201E-4</v>
      </c>
      <c r="F113" s="130">
        <v>3.2727482415077398E-2</v>
      </c>
      <c r="G113" s="126">
        <v>110</v>
      </c>
      <c r="H113" s="126">
        <f t="shared" si="22"/>
        <v>6.324435318275154</v>
      </c>
      <c r="I113" s="126">
        <f>lifetable!$J$10</f>
        <v>1.0500086596022529E-3</v>
      </c>
      <c r="J113" s="126">
        <f>lifetable!$J$16</f>
        <v>1.1306407893416637E-3</v>
      </c>
      <c r="L113" s="127">
        <v>110</v>
      </c>
      <c r="M113">
        <f t="shared" si="31"/>
        <v>6.1226598445186743E-5</v>
      </c>
      <c r="N113">
        <f>D113-SUM($M$30:M113)</f>
        <v>4.0280731425078792E-2</v>
      </c>
      <c r="O113">
        <f t="shared" si="30"/>
        <v>1.8076115226214283E-5</v>
      </c>
      <c r="P113">
        <f>C113-SUM($O$25:O113)</f>
        <v>1.1210881541389349E-2</v>
      </c>
      <c r="Q113" s="127">
        <v>110</v>
      </c>
      <c r="R113">
        <f t="shared" si="28"/>
        <v>3.7003026550948524E-5</v>
      </c>
      <c r="S113">
        <f>F113-SUM($R$21:R113)</f>
        <v>2.5288541692511882E-2</v>
      </c>
      <c r="T113">
        <f t="shared" si="29"/>
        <v>9.1297484496366059E-7</v>
      </c>
      <c r="U113">
        <f>E113-SUM($T$21:T113)</f>
        <v>8.7530502676684183E-5</v>
      </c>
      <c r="V113" s="128">
        <v>110</v>
      </c>
      <c r="Z113" s="127">
        <f t="shared" si="32"/>
        <v>75.945205479452056</v>
      </c>
      <c r="AA113">
        <f t="shared" si="27"/>
        <v>2.5557479597139159E-2</v>
      </c>
      <c r="AB113">
        <f t="shared" si="33"/>
        <v>1.5426936668997179E-2</v>
      </c>
      <c r="AC113">
        <f t="shared" si="34"/>
        <v>0.95901558373386364</v>
      </c>
    </row>
    <row r="114" spans="1:29" x14ac:dyDescent="0.3">
      <c r="A114">
        <v>111</v>
      </c>
      <c r="B114" s="125">
        <f t="shared" si="26"/>
        <v>76.635616438356166</v>
      </c>
      <c r="C114" s="130">
        <v>1.68932040947261E-2</v>
      </c>
      <c r="D114" s="130">
        <v>5.2839456494225098E-2</v>
      </c>
      <c r="E114" s="130">
        <v>8.4545328152981403E-4</v>
      </c>
      <c r="F114" s="130">
        <v>3.2236422917097697E-2</v>
      </c>
      <c r="G114" s="126">
        <v>111</v>
      </c>
      <c r="H114" s="126">
        <f t="shared" si="22"/>
        <v>6.3819301848049284</v>
      </c>
      <c r="I114" s="126">
        <f>lifetable!$J$10</f>
        <v>1.0500086596022529E-3</v>
      </c>
      <c r="J114" s="126">
        <f>lifetable!$J$16</f>
        <v>1.1306407893416637E-3</v>
      </c>
      <c r="L114" s="127">
        <v>111</v>
      </c>
      <c r="M114">
        <f t="shared" si="31"/>
        <v>5.9742444799015164E-5</v>
      </c>
      <c r="N114">
        <f>D114-SUM($M$30:M114)</f>
        <v>3.8908323047684379E-2</v>
      </c>
      <c r="O114">
        <f t="shared" si="30"/>
        <v>1.7738010587890643E-5</v>
      </c>
      <c r="P114">
        <f>C114-SUM($O$25:O114)</f>
        <v>1.087114176897626E-2</v>
      </c>
      <c r="Q114" s="127">
        <v>111</v>
      </c>
      <c r="R114">
        <f t="shared" si="28"/>
        <v>3.6447814652539036E-5</v>
      </c>
      <c r="S114">
        <f>F114-SUM($R$21:R114)</f>
        <v>2.4761034379879643E-2</v>
      </c>
      <c r="T114">
        <f t="shared" si="29"/>
        <v>8.8773326689544613E-7</v>
      </c>
      <c r="U114">
        <f>E114-SUM($T$21:T114)</f>
        <v>6.260336950829077E-5</v>
      </c>
      <c r="V114" s="128">
        <v>111</v>
      </c>
      <c r="Z114" s="127">
        <f t="shared" si="32"/>
        <v>76.635616438356166</v>
      </c>
      <c r="AA114">
        <f t="shared" si="27"/>
        <v>2.5024788036195761E-2</v>
      </c>
      <c r="AB114">
        <f t="shared" si="33"/>
        <v>1.4569739200185823E-2</v>
      </c>
      <c r="AC114">
        <f t="shared" si="34"/>
        <v>0.96040547276361843</v>
      </c>
    </row>
    <row r="115" spans="1:29" x14ac:dyDescent="0.3">
      <c r="A115">
        <v>112</v>
      </c>
      <c r="B115" s="125">
        <f t="shared" si="26"/>
        <v>77.326027397260276</v>
      </c>
      <c r="C115" s="130">
        <v>1.6579919921878E-2</v>
      </c>
      <c r="D115" s="130">
        <v>5.1559407957203998E-2</v>
      </c>
      <c r="E115" s="130">
        <v>8.2223314752757795E-4</v>
      </c>
      <c r="F115" s="130">
        <v>3.1754930853840901E-2</v>
      </c>
      <c r="G115" s="126">
        <v>112</v>
      </c>
      <c r="H115" s="126">
        <f t="shared" si="22"/>
        <v>6.4394250513347027</v>
      </c>
      <c r="I115" s="126">
        <f>lifetable!$J$10</f>
        <v>1.0500086596022529E-3</v>
      </c>
      <c r="J115" s="126">
        <f>lifetable!$J$16</f>
        <v>1.1306407893416637E-3</v>
      </c>
      <c r="L115" s="127">
        <v>112</v>
      </c>
      <c r="M115">
        <f t="shared" si="31"/>
        <v>5.829516971072198E-5</v>
      </c>
      <c r="N115">
        <f>D115-SUM($M$30:M115)</f>
        <v>3.7569979340952554E-2</v>
      </c>
      <c r="O115">
        <f t="shared" si="30"/>
        <v>1.7409059493483808E-5</v>
      </c>
      <c r="P115">
        <f>C115-SUM($O$25:O115)</f>
        <v>1.0540448536634675E-2</v>
      </c>
      <c r="Q115" s="127">
        <v>112</v>
      </c>
      <c r="R115">
        <f t="shared" si="28"/>
        <v>3.5903420086076627E-5</v>
      </c>
      <c r="S115">
        <f>F115-SUM($R$21:R115)</f>
        <v>2.424363889653677E-2</v>
      </c>
      <c r="T115">
        <f t="shared" si="29"/>
        <v>8.6335192511597359E-7</v>
      </c>
      <c r="U115">
        <f>E115-SUM($T$21:T115)</f>
        <v>3.8519883580938764E-5</v>
      </c>
      <c r="V115" s="128">
        <v>112</v>
      </c>
      <c r="Z115" s="127">
        <f t="shared" si="32"/>
        <v>77.326027397260276</v>
      </c>
      <c r="AA115">
        <f t="shared" si="27"/>
        <v>2.4502336638208208E-2</v>
      </c>
      <c r="AB115">
        <f t="shared" si="33"/>
        <v>1.373681455611026E-2</v>
      </c>
      <c r="AC115">
        <f t="shared" si="34"/>
        <v>0.96176084880568158</v>
      </c>
    </row>
    <row r="116" spans="1:29" x14ac:dyDescent="0.3">
      <c r="A116">
        <v>113</v>
      </c>
      <c r="B116" s="125">
        <f t="shared" si="26"/>
        <v>78.016438356164372</v>
      </c>
      <c r="C116" s="130">
        <v>1.62750465710381E-2</v>
      </c>
      <c r="D116" s="130">
        <v>5.0311140105521103E-2</v>
      </c>
      <c r="E116" s="130">
        <v>7.9979892686556705E-4</v>
      </c>
      <c r="F116" s="130">
        <v>3.1282768066609297E-2</v>
      </c>
      <c r="G116" s="126">
        <v>113</v>
      </c>
      <c r="H116" s="126">
        <f t="shared" si="22"/>
        <v>6.4969199178644761</v>
      </c>
      <c r="I116" s="126">
        <f>lifetable!$J$10</f>
        <v>1.0500086596022529E-3</v>
      </c>
      <c r="J116" s="126">
        <f>lifetable!$J$16</f>
        <v>1.1306407893416637E-3</v>
      </c>
      <c r="L116" s="127">
        <v>113</v>
      </c>
      <c r="M116">
        <f t="shared" si="31"/>
        <v>5.6883827161585412E-5</v>
      </c>
      <c r="N116">
        <f>D116-SUM($M$30:M116)</f>
        <v>3.6264827662108076E-2</v>
      </c>
      <c r="O116">
        <f t="shared" si="30"/>
        <v>1.7088939835019958E-5</v>
      </c>
      <c r="P116">
        <f>C116-SUM($O$25:O116)</f>
        <v>1.0218486245959757E-2</v>
      </c>
      <c r="Q116" s="127">
        <v>113</v>
      </c>
      <c r="R116">
        <f t="shared" si="28"/>
        <v>3.5369573579623325E-5</v>
      </c>
      <c r="S116">
        <f>F116-SUM($R$21:R116)</f>
        <v>2.3736106535725544E-2</v>
      </c>
      <c r="T116">
        <f t="shared" si="29"/>
        <v>8.3979579914943429E-7</v>
      </c>
      <c r="U116">
        <f>E116-SUM($T$21:T116)</f>
        <v>1.5245867119778427E-5</v>
      </c>
      <c r="V116" s="128">
        <v>113</v>
      </c>
      <c r="Z116" s="127">
        <f t="shared" si="32"/>
        <v>78.016438356164372</v>
      </c>
      <c r="AA116">
        <f t="shared" si="27"/>
        <v>2.3989872716131157E-2</v>
      </c>
      <c r="AB116">
        <f t="shared" si="33"/>
        <v>1.2927530785399158E-2</v>
      </c>
      <c r="AC116">
        <f t="shared" si="34"/>
        <v>0.96308259649846972</v>
      </c>
    </row>
    <row r="117" spans="1:29" x14ac:dyDescent="0.3">
      <c r="A117">
        <v>114</v>
      </c>
      <c r="B117" s="125">
        <f t="shared" si="26"/>
        <v>78.706849315068496</v>
      </c>
      <c r="C117" s="130">
        <v>1.59782904835741E-2</v>
      </c>
      <c r="D117" s="130">
        <v>4.90938386192835E-2</v>
      </c>
      <c r="E117" s="130">
        <v>7.7811885001895405E-4</v>
      </c>
      <c r="F117" s="130">
        <v>3.0819703795215401E-2</v>
      </c>
      <c r="G117" s="126">
        <v>114</v>
      </c>
      <c r="H117" s="126">
        <f t="shared" si="22"/>
        <v>6.5544147843942504</v>
      </c>
      <c r="I117" s="126">
        <f>lifetable!$J$10</f>
        <v>1.0500086596022529E-3</v>
      </c>
      <c r="J117" s="126">
        <f>lifetable!$J$16</f>
        <v>1.1306407893416637E-3</v>
      </c>
      <c r="L117" s="127">
        <v>114</v>
      </c>
      <c r="M117">
        <f t="shared" si="31"/>
        <v>5.5507496448318946E-5</v>
      </c>
      <c r="N117">
        <f>D117-SUM($M$30:M117)</f>
        <v>3.4992018679422157E-2</v>
      </c>
      <c r="O117">
        <f t="shared" si="30"/>
        <v>1.6777343373393072E-5</v>
      </c>
      <c r="P117">
        <f>C117-SUM($O$25:O117)</f>
        <v>9.9049528151223636E-3</v>
      </c>
      <c r="Q117" s="127">
        <v>114</v>
      </c>
      <c r="R117">
        <f t="shared" si="28"/>
        <v>3.4846014226298611E-5</v>
      </c>
      <c r="S117">
        <f>F117-SUM($R$21:R117)</f>
        <v>2.3238196250105349E-2</v>
      </c>
      <c r="T117">
        <f t="shared" si="29"/>
        <v>8.170315307196484E-7</v>
      </c>
      <c r="U117">
        <f>E117-SUM($T$21:T117)</f>
        <v>-7.2512412575541927E-6</v>
      </c>
      <c r="V117" s="128">
        <v>114</v>
      </c>
      <c r="Z117" s="127">
        <f t="shared" si="32"/>
        <v>78.706849315068496</v>
      </c>
      <c r="AA117">
        <f t="shared" si="27"/>
        <v>2.3487151392915448E-2</v>
      </c>
      <c r="AB117">
        <f t="shared" si="33"/>
        <v>1.214127177784967E-2</v>
      </c>
      <c r="AC117">
        <f t="shared" si="34"/>
        <v>0.96437157682923491</v>
      </c>
    </row>
    <row r="118" spans="1:29" x14ac:dyDescent="0.3">
      <c r="A118">
        <v>115</v>
      </c>
      <c r="B118" s="125">
        <f t="shared" si="26"/>
        <v>79.397260273972606</v>
      </c>
      <c r="C118" s="130">
        <v>1.5689370639841899E-2</v>
      </c>
      <c r="D118" s="130">
        <v>4.7906710934203102E-2</v>
      </c>
      <c r="E118" s="130">
        <v>7.5716264455841502E-4</v>
      </c>
      <c r="F118" s="130">
        <v>3.0365514398395702E-2</v>
      </c>
      <c r="G118" s="126">
        <v>115</v>
      </c>
      <c r="H118" s="126">
        <f t="shared" si="22"/>
        <v>6.6119096509240247</v>
      </c>
      <c r="I118" s="126">
        <f>lifetable!$J$10</f>
        <v>1.0500086596022529E-3</v>
      </c>
      <c r="J118" s="126">
        <f>lifetable!$J$16</f>
        <v>1.1306407893416637E-3</v>
      </c>
      <c r="L118" s="127">
        <v>115</v>
      </c>
      <c r="M118">
        <f t="shared" si="31"/>
        <v>5.4165281465410306E-5</v>
      </c>
      <c r="N118">
        <f>D118-SUM($M$30:M118)</f>
        <v>3.3750725712876344E-2</v>
      </c>
      <c r="O118">
        <f t="shared" si="30"/>
        <v>1.6473975035543332E-5</v>
      </c>
      <c r="P118">
        <f>C118-SUM($O$25:O118)</f>
        <v>9.5995589963546197E-3</v>
      </c>
      <c r="Q118" s="127">
        <v>115</v>
      </c>
      <c r="R118">
        <f t="shared" si="28"/>
        <v>3.4332489168167767E-5</v>
      </c>
      <c r="S118">
        <f>F118-SUM($R$21:R118)</f>
        <v>2.274967436411748E-2</v>
      </c>
      <c r="T118">
        <f t="shared" si="29"/>
        <v>7.9502733351367843E-7</v>
      </c>
      <c r="U118">
        <f>E118-SUM($T$21:T118)</f>
        <v>-2.9002474051606866E-5</v>
      </c>
      <c r="V118" s="128">
        <v>115</v>
      </c>
      <c r="Z118" s="127">
        <f t="shared" si="32"/>
        <v>79.397260273972606</v>
      </c>
      <c r="AA118">
        <f t="shared" si="27"/>
        <v>2.2993935307111413E-2</v>
      </c>
      <c r="AB118">
        <f t="shared" si="33"/>
        <v>1.1377436889037836E-2</v>
      </c>
      <c r="AC118">
        <f t="shared" si="34"/>
        <v>0.96562862780385073</v>
      </c>
    </row>
    <row r="119" spans="1:29" x14ac:dyDescent="0.3">
      <c r="A119">
        <v>116</v>
      </c>
      <c r="B119" s="125">
        <f t="shared" si="26"/>
        <v>80.087671232876716</v>
      </c>
      <c r="C119" s="130">
        <v>1.54080179286912E-2</v>
      </c>
      <c r="D119" s="130">
        <v>4.6748985626344997E-2</v>
      </c>
      <c r="E119" s="130">
        <v>7.3690145446599596E-4</v>
      </c>
      <c r="F119" s="130">
        <v>2.9919983086801102E-2</v>
      </c>
      <c r="G119" s="126">
        <v>116</v>
      </c>
      <c r="H119" s="126">
        <f t="shared" si="22"/>
        <v>6.669404517453799</v>
      </c>
      <c r="I119" s="126">
        <f>lifetable!$J$10</f>
        <v>1.0500086596022529E-3</v>
      </c>
      <c r="J119" s="126">
        <f>lifetable!$J$16</f>
        <v>1.1306407893416637E-3</v>
      </c>
      <c r="L119" s="127">
        <v>116</v>
      </c>
      <c r="M119">
        <f t="shared" si="31"/>
        <v>5.2856310009492798E-5</v>
      </c>
      <c r="N119">
        <f>D119-SUM($M$30:M119)</f>
        <v>3.2540144095008744E-2</v>
      </c>
      <c r="O119">
        <f t="shared" si="30"/>
        <v>1.6178552252432528E-5</v>
      </c>
      <c r="P119">
        <f>C119-SUM($O$25:O119)</f>
        <v>9.3020277329514886E-3</v>
      </c>
      <c r="Q119" s="127">
        <v>116</v>
      </c>
      <c r="R119">
        <f t="shared" si="28"/>
        <v>3.3828753294350023E-5</v>
      </c>
      <c r="S119">
        <f>F119-SUM($R$21:R119)</f>
        <v>2.227031429922853E-2</v>
      </c>
      <c r="T119">
        <f t="shared" si="29"/>
        <v>7.7375290846279103E-7</v>
      </c>
      <c r="U119">
        <f>E119-SUM($T$21:T119)</f>
        <v>-5.0037417052488744E-5</v>
      </c>
      <c r="V119" s="128">
        <v>116</v>
      </c>
      <c r="Z119" s="127">
        <f t="shared" si="32"/>
        <v>80.087671232876716</v>
      </c>
      <c r="AA119">
        <f t="shared" si="27"/>
        <v>2.2509994331673007E-2</v>
      </c>
      <c r="AB119">
        <f t="shared" si="33"/>
        <v>1.0635440572269539E-2</v>
      </c>
      <c r="AC119">
        <f t="shared" si="34"/>
        <v>0.96685456509605749</v>
      </c>
    </row>
    <row r="120" spans="1:29" x14ac:dyDescent="0.3">
      <c r="A120">
        <v>117</v>
      </c>
      <c r="B120" s="125">
        <f t="shared" si="26"/>
        <v>80.778082191780825</v>
      </c>
      <c r="C120" s="130">
        <v>1.51339745532937E-2</v>
      </c>
      <c r="D120" s="130">
        <v>4.5619911815696301E-2</v>
      </c>
      <c r="E120" s="130">
        <v>7.1730776434823405E-4</v>
      </c>
      <c r="F120" s="130">
        <v>2.9482899667828098E-2</v>
      </c>
      <c r="G120" s="126">
        <v>117</v>
      </c>
      <c r="H120" s="126">
        <f t="shared" si="22"/>
        <v>6.7268993839835725</v>
      </c>
      <c r="I120" s="126">
        <f>lifetable!$J$10</f>
        <v>1.0500086596022529E-3</v>
      </c>
      <c r="J120" s="126">
        <f>lifetable!$J$16</f>
        <v>1.1306407893416637E-3</v>
      </c>
      <c r="L120" s="127">
        <v>117</v>
      </c>
      <c r="M120">
        <f t="shared" si="31"/>
        <v>5.1579733104995955E-5</v>
      </c>
      <c r="N120">
        <f>D120-SUM($M$30:M120)</f>
        <v>3.1359490551255059E-2</v>
      </c>
      <c r="O120">
        <f t="shared" si="30"/>
        <v>1.5890804335158521E-5</v>
      </c>
      <c r="P120">
        <f>C120-SUM($O$25:O120)</f>
        <v>9.0120935532188307E-3</v>
      </c>
      <c r="Q120" s="127">
        <v>117</v>
      </c>
      <c r="R120">
        <f t="shared" si="28"/>
        <v>3.3334568952514235E-5</v>
      </c>
      <c r="S120">
        <f>F120-SUM($R$21:R120)</f>
        <v>2.1799896311303014E-2</v>
      </c>
      <c r="T120">
        <f t="shared" si="29"/>
        <v>7.5317936416557794E-7</v>
      </c>
      <c r="U120">
        <f>E120-SUM($T$21:T120)</f>
        <v>-7.0384286534416252E-5</v>
      </c>
      <c r="V120" s="128">
        <v>117</v>
      </c>
      <c r="Z120" s="127">
        <f t="shared" si="32"/>
        <v>80.778082191780825</v>
      </c>
      <c r="AA120">
        <f t="shared" si="27"/>
        <v>2.203510530526577E-2</v>
      </c>
      <c r="AB120">
        <f t="shared" si="33"/>
        <v>9.9147120178661296E-3</v>
      </c>
      <c r="AC120">
        <f t="shared" si="34"/>
        <v>0.96805018267686815</v>
      </c>
    </row>
    <row r="121" spans="1:29" x14ac:dyDescent="0.3">
      <c r="A121">
        <v>118</v>
      </c>
      <c r="B121" s="125">
        <f t="shared" si="26"/>
        <v>81.468493150684935</v>
      </c>
      <c r="C121" s="130">
        <v>1.4866993470943999E-2</v>
      </c>
      <c r="D121" s="130">
        <v>4.4518758587915402E-2</v>
      </c>
      <c r="E121" s="130">
        <v>6.9835532821594705E-4</v>
      </c>
      <c r="F121" s="130">
        <v>2.9054060301772499E-2</v>
      </c>
      <c r="G121" s="126">
        <v>118</v>
      </c>
      <c r="H121" s="126">
        <f t="shared" si="22"/>
        <v>6.7843942505133468</v>
      </c>
      <c r="I121" s="126">
        <f>lifetable!$J$10</f>
        <v>1.0500086596022529E-3</v>
      </c>
      <c r="J121" s="126">
        <f>lifetable!$J$16</f>
        <v>1.1306407893416637E-3</v>
      </c>
      <c r="L121" s="127">
        <v>118</v>
      </c>
      <c r="M121">
        <f t="shared" si="31"/>
        <v>5.0334724350351641E-5</v>
      </c>
      <c r="N121">
        <f>D121-SUM($M$30:M121)</f>
        <v>3.0208002599123804E-2</v>
      </c>
      <c r="O121">
        <f t="shared" si="30"/>
        <v>1.5610471886741353E-5</v>
      </c>
      <c r="P121">
        <f>C121-SUM($O$25:O121)</f>
        <v>8.729501998982387E-3</v>
      </c>
      <c r="Q121" s="127">
        <v>118</v>
      </c>
      <c r="R121">
        <f t="shared" si="28"/>
        <v>3.284970567317635E-5</v>
      </c>
      <c r="S121">
        <f>F121-SUM($R$21:R121)</f>
        <v>2.1338207239574237E-2</v>
      </c>
      <c r="T121">
        <f t="shared" si="29"/>
        <v>7.3327914210611795E-7</v>
      </c>
      <c r="U121">
        <f>E121-SUM($T$21:T121)</f>
        <v>-9.0070001808809324E-5</v>
      </c>
      <c r="V121" s="128">
        <v>118</v>
      </c>
      <c r="Z121" s="127">
        <f t="shared" si="32"/>
        <v>81.468493150684935</v>
      </c>
      <c r="AA121">
        <f t="shared" si="27"/>
        <v>2.1569051775438625E-2</v>
      </c>
      <c r="AB121">
        <f t="shared" si="33"/>
        <v>9.2146947997508062E-3</v>
      </c>
      <c r="AC121">
        <f t="shared" si="34"/>
        <v>0.96921625342481055</v>
      </c>
    </row>
    <row r="122" spans="1:29" x14ac:dyDescent="0.3">
      <c r="A122">
        <v>119</v>
      </c>
      <c r="B122" s="125">
        <f t="shared" si="26"/>
        <v>82.158904109589031</v>
      </c>
      <c r="C122" s="130">
        <v>1.46068378646509E-2</v>
      </c>
      <c r="D122" s="130">
        <v>4.3444814433644202E-2</v>
      </c>
      <c r="E122" s="130">
        <v>6.8001910252465101E-4</v>
      </c>
      <c r="F122" s="130">
        <v>2.8633267268635399E-2</v>
      </c>
      <c r="G122" s="126">
        <v>119</v>
      </c>
      <c r="H122" s="126">
        <f t="shared" si="22"/>
        <v>6.8418891170431211</v>
      </c>
      <c r="I122" s="126">
        <f>lifetable!$J$10</f>
        <v>1.0500086596022529E-3</v>
      </c>
      <c r="J122" s="126">
        <f>lifetable!$J$16</f>
        <v>1.1306407893416637E-3</v>
      </c>
      <c r="L122" s="127">
        <v>119</v>
      </c>
      <c r="M122">
        <f t="shared" si="31"/>
        <v>4.9120479284057582E-5</v>
      </c>
      <c r="N122">
        <f>D122-SUM($M$30:M122)</f>
        <v>2.9084937965568547E-2</v>
      </c>
      <c r="O122">
        <f t="shared" si="30"/>
        <v>1.5337306247289527E-5</v>
      </c>
      <c r="P122">
        <f>C122-SUM($O$25:O122)</f>
        <v>8.4540090864419978E-3</v>
      </c>
      <c r="Q122" s="127">
        <v>119</v>
      </c>
      <c r="R122">
        <f t="shared" si="28"/>
        <v>3.2373939906040751E-5</v>
      </c>
      <c r="S122">
        <f>F122-SUM($R$21:R122)</f>
        <v>2.0885040266531096E-2</v>
      </c>
      <c r="T122">
        <f t="shared" si="29"/>
        <v>7.1402594634583578E-7</v>
      </c>
      <c r="U122">
        <f>E122-SUM($T$21:T122)</f>
        <v>-1.091202534464512E-4</v>
      </c>
      <c r="V122" s="128">
        <v>119</v>
      </c>
      <c r="Z122" s="127">
        <f t="shared" si="32"/>
        <v>82.158904109589031</v>
      </c>
      <c r="AA122">
        <f t="shared" si="27"/>
        <v>2.1111623753052665E-2</v>
      </c>
      <c r="AB122">
        <f t="shared" si="33"/>
        <v>8.5348465292935088E-3</v>
      </c>
      <c r="AC122">
        <f t="shared" si="34"/>
        <v>0.97035352971765387</v>
      </c>
    </row>
    <row r="123" spans="1:29" x14ac:dyDescent="0.3">
      <c r="A123">
        <v>120</v>
      </c>
      <c r="B123" s="125">
        <f t="shared" si="26"/>
        <v>82.849315068493155</v>
      </c>
      <c r="C123" s="130">
        <v>1.43532806444935E-2</v>
      </c>
      <c r="D123" s="130">
        <v>4.2397386704794197E-2</v>
      </c>
      <c r="E123" s="130">
        <v>6.6227518319216297E-4</v>
      </c>
      <c r="F123" s="130">
        <v>2.8220328745123799E-2</v>
      </c>
      <c r="G123" s="126">
        <v>120</v>
      </c>
      <c r="H123" s="126">
        <f t="shared" si="22"/>
        <v>6.8993839835728954</v>
      </c>
      <c r="I123" s="126">
        <f>lifetable!$J$10</f>
        <v>1.0500086596022529E-3</v>
      </c>
      <c r="J123" s="126">
        <f>lifetable!$J$16</f>
        <v>1.1306407893416637E-3</v>
      </c>
      <c r="L123" s="127">
        <v>120</v>
      </c>
      <c r="M123">
        <f t="shared" si="31"/>
        <v>4.793621476993227E-5</v>
      </c>
      <c r="N123">
        <f>D123-SUM($M$30:M123)</f>
        <v>2.7989574021948609E-2</v>
      </c>
      <c r="O123">
        <f t="shared" si="30"/>
        <v>1.5071068970419581E-5</v>
      </c>
      <c r="P123">
        <f>C123-SUM($O$25:O123)</f>
        <v>8.185380797314179E-3</v>
      </c>
      <c r="Q123" s="127">
        <v>120</v>
      </c>
      <c r="R123">
        <f t="shared" si="28"/>
        <v>3.1907054767868014E-5</v>
      </c>
      <c r="S123">
        <f>F123-SUM($R$21:R123)</f>
        <v>2.0440194688251631E-2</v>
      </c>
      <c r="T123">
        <f t="shared" si="29"/>
        <v>6.9539467739143955E-7</v>
      </c>
      <c r="U123">
        <f>E123-SUM($T$21:T123)</f>
        <v>-1.2755956745633069E-4</v>
      </c>
      <c r="V123" s="128">
        <v>120</v>
      </c>
      <c r="Z123" s="127">
        <f t="shared" si="32"/>
        <v>82.849315068493155</v>
      </c>
      <c r="AA123">
        <f t="shared" si="27"/>
        <v>2.0662617477391364E-2</v>
      </c>
      <c r="AB123">
        <f t="shared" si="33"/>
        <v>7.8746385163672144E-3</v>
      </c>
      <c r="AC123">
        <f t="shared" si="34"/>
        <v>0.97146274400624144</v>
      </c>
    </row>
    <row r="124" spans="1:29" x14ac:dyDescent="0.3">
      <c r="A124">
        <v>121</v>
      </c>
      <c r="B124" s="125">
        <f t="shared" si="26"/>
        <v>83.539726027397265</v>
      </c>
      <c r="C124" s="130">
        <v>1.41061039768568E-2</v>
      </c>
      <c r="D124" s="130">
        <v>4.1375801087234897E-2</v>
      </c>
      <c r="E124" s="130">
        <v>6.45100746330689E-4</v>
      </c>
      <c r="F124" s="130">
        <v>2.7815058591256998E-2</v>
      </c>
      <c r="G124" s="126">
        <v>121</v>
      </c>
      <c r="H124" s="126">
        <f t="shared" si="22"/>
        <v>6.9568788501026697</v>
      </c>
      <c r="I124" s="126">
        <f>lifetable!$J$10</f>
        <v>1.0500086596022529E-3</v>
      </c>
      <c r="J124" s="126">
        <f>lifetable!$J$16</f>
        <v>1.1306407893416637E-3</v>
      </c>
      <c r="L124" s="127">
        <v>121</v>
      </c>
      <c r="M124">
        <f t="shared" si="31"/>
        <v>4.6781168400914929E-5</v>
      </c>
      <c r="N124">
        <f>D124-SUM($M$30:M124)</f>
        <v>2.6921207235988391E-2</v>
      </c>
      <c r="O124">
        <f t="shared" si="30"/>
        <v>1.4811531328949418E-5</v>
      </c>
      <c r="P124">
        <f>C124-SUM($O$25:O124)</f>
        <v>7.9233925983485283E-3</v>
      </c>
      <c r="Q124" s="127">
        <v>121</v>
      </c>
      <c r="R124">
        <f t="shared" si="28"/>
        <v>3.1448839801203433E-5</v>
      </c>
      <c r="S124">
        <f>F124-SUM($R$21:R124)</f>
        <v>2.0003475694583626E-2</v>
      </c>
      <c r="T124">
        <f t="shared" si="29"/>
        <v>6.7736136996309966E-7</v>
      </c>
      <c r="U124">
        <f>E124-SUM($T$21:T124)</f>
        <v>-1.4541136568776774E-4</v>
      </c>
      <c r="V124" s="128">
        <v>121</v>
      </c>
      <c r="Z124" s="127">
        <f t="shared" si="32"/>
        <v>83.539726027397265</v>
      </c>
      <c r="AA124">
        <f t="shared" si="27"/>
        <v>2.0221835191417629E-2</v>
      </c>
      <c r="AB124">
        <f t="shared" si="33"/>
        <v>7.2335554375508714E-3</v>
      </c>
      <c r="AC124">
        <f t="shared" si="34"/>
        <v>0.97254460937103149</v>
      </c>
    </row>
    <row r="125" spans="1:29" x14ac:dyDescent="0.3">
      <c r="A125">
        <v>122</v>
      </c>
      <c r="B125" s="125">
        <f t="shared" si="26"/>
        <v>84.230136986301375</v>
      </c>
      <c r="C125" s="130">
        <v>1.38650988397967E-2</v>
      </c>
      <c r="D125" s="130">
        <v>4.0379401089339198E-2</v>
      </c>
      <c r="E125" s="130">
        <v>6.28473992449801E-4</v>
      </c>
      <c r="F125" s="130">
        <v>2.7417276146118E-2</v>
      </c>
      <c r="G125" s="126">
        <v>122</v>
      </c>
      <c r="H125" s="126">
        <f t="shared" si="22"/>
        <v>7.0143737166324431</v>
      </c>
      <c r="I125" s="126">
        <f>lifetable!$K$10</f>
        <v>1.1306407893416637E-3</v>
      </c>
      <c r="J125" s="126">
        <f>lifetable!$K$16</f>
        <v>1.2180904011723781E-3</v>
      </c>
      <c r="L125" s="127">
        <v>122</v>
      </c>
      <c r="M125">
        <f t="shared" si="31"/>
        <v>4.9185760872013545E-5</v>
      </c>
      <c r="N125">
        <f>D125-SUM($M$30:M125)</f>
        <v>2.5875621477220681E-2</v>
      </c>
      <c r="O125">
        <f t="shared" si="30"/>
        <v>1.5676446296527926E-5</v>
      </c>
      <c r="P125">
        <f>C125-SUM($O$25:O125)</f>
        <v>7.6667110149919015E-3</v>
      </c>
      <c r="Q125" s="127">
        <v>122</v>
      </c>
      <c r="R125">
        <f t="shared" si="28"/>
        <v>3.339672089987875E-5</v>
      </c>
      <c r="S125">
        <f>F125-SUM($R$21:R125)</f>
        <v>1.9572296528544749E-2</v>
      </c>
      <c r="T125">
        <f t="shared" si="29"/>
        <v>7.1057833090414973E-7</v>
      </c>
      <c r="U125">
        <f>E125-SUM($T$21:T125)</f>
        <v>-1.6274869789955986E-4</v>
      </c>
      <c r="V125" s="128">
        <v>122</v>
      </c>
      <c r="Z125" s="127">
        <f t="shared" si="32"/>
        <v>84.230136986301375</v>
      </c>
      <c r="AA125">
        <f t="shared" si="27"/>
        <v>1.9787886111564186E-2</v>
      </c>
      <c r="AB125">
        <f t="shared" si="33"/>
        <v>6.6105282450403483E-3</v>
      </c>
      <c r="AC125">
        <f t="shared" si="34"/>
        <v>0.9736015856433955</v>
      </c>
    </row>
    <row r="126" spans="1:29" x14ac:dyDescent="0.3">
      <c r="A126">
        <v>123</v>
      </c>
      <c r="B126" s="125">
        <f t="shared" si="26"/>
        <v>84.920547945205485</v>
      </c>
      <c r="C126" s="130">
        <v>1.3630064602902701E-2</v>
      </c>
      <c r="D126" s="130">
        <v>3.94075475458587E-2</v>
      </c>
      <c r="E126" s="130">
        <v>6.1237409390425097E-4</v>
      </c>
      <c r="F126" s="130">
        <v>2.7026806032332401E-2</v>
      </c>
      <c r="G126" s="126">
        <v>123</v>
      </c>
      <c r="H126" s="126">
        <f t="shared" si="22"/>
        <v>7.0718685831622174</v>
      </c>
      <c r="I126" s="126">
        <f>lifetable!$K$10</f>
        <v>1.1306407893416637E-3</v>
      </c>
      <c r="J126" s="126">
        <f>lifetable!$K$16</f>
        <v>1.2180904011723781E-3</v>
      </c>
      <c r="L126" s="127">
        <v>123</v>
      </c>
      <c r="M126">
        <f t="shared" si="31"/>
        <v>4.800195539935459E-5</v>
      </c>
      <c r="N126">
        <f>D126-SUM($M$30:M126)</f>
        <v>2.4855765978340827E-2</v>
      </c>
      <c r="O126">
        <f t="shared" si="30"/>
        <v>1.5410707001403778E-5</v>
      </c>
      <c r="P126">
        <f>C126-SUM($O$25:O126)</f>
        <v>7.416266071096498E-3</v>
      </c>
      <c r="Q126" s="127">
        <v>123</v>
      </c>
      <c r="R126">
        <f t="shared" si="28"/>
        <v>3.2921093002331821E-5</v>
      </c>
      <c r="S126">
        <f>F126-SUM($R$21:R126)</f>
        <v>1.9148905321756816E-2</v>
      </c>
      <c r="T126">
        <f t="shared" si="29"/>
        <v>6.9237512890428837E-7</v>
      </c>
      <c r="U126">
        <f>E126-SUM($T$21:T126)</f>
        <v>-1.7954097157401423E-4</v>
      </c>
      <c r="V126" s="128">
        <v>123</v>
      </c>
      <c r="Z126" s="127">
        <f t="shared" si="32"/>
        <v>84.920547945205485</v>
      </c>
      <c r="AA126">
        <f t="shared" si="27"/>
        <v>1.9360600925150781E-2</v>
      </c>
      <c r="AB126">
        <f t="shared" si="33"/>
        <v>6.0050928026299712E-3</v>
      </c>
      <c r="AC126">
        <f t="shared" si="34"/>
        <v>0.97463430627221925</v>
      </c>
    </row>
    <row r="127" spans="1:29" x14ac:dyDescent="0.3">
      <c r="A127">
        <v>124</v>
      </c>
      <c r="B127" s="125">
        <f t="shared" si="26"/>
        <v>85.61095890410958</v>
      </c>
      <c r="C127" s="130">
        <v>1.34008086301413E-2</v>
      </c>
      <c r="D127" s="130">
        <v>3.8459618136621403E-2</v>
      </c>
      <c r="E127" s="130">
        <v>5.9678114537684501E-4</v>
      </c>
      <c r="F127" s="130">
        <v>2.6643477968795199E-2</v>
      </c>
      <c r="G127" s="126">
        <v>124</v>
      </c>
      <c r="H127" s="126">
        <f t="shared" si="22"/>
        <v>7.1293634496919918</v>
      </c>
      <c r="I127" s="126">
        <f>lifetable!$K$10</f>
        <v>1.1306407893416637E-3</v>
      </c>
      <c r="J127" s="126">
        <f>lifetable!$K$16</f>
        <v>1.2180904011723781E-3</v>
      </c>
      <c r="L127" s="127">
        <v>124</v>
      </c>
      <c r="M127">
        <f t="shared" si="31"/>
        <v>4.6847291684973633E-5</v>
      </c>
      <c r="N127">
        <f>D127-SUM($M$30:M127)</f>
        <v>2.3860989277418559E-2</v>
      </c>
      <c r="O127">
        <f t="shared" si="30"/>
        <v>1.5151500847399539E-5</v>
      </c>
      <c r="P127">
        <f>C127-SUM($O$25:O127)</f>
        <v>7.1718585974876979E-3</v>
      </c>
      <c r="Q127" s="127">
        <v>124</v>
      </c>
      <c r="R127">
        <f t="shared" si="28"/>
        <v>3.2454164767637161E-5</v>
      </c>
      <c r="S127">
        <f>F127-SUM($R$21:R127)</f>
        <v>1.873312309345198E-2</v>
      </c>
      <c r="T127">
        <f t="shared" si="29"/>
        <v>6.7474510527309815E-7</v>
      </c>
      <c r="U127">
        <f>E127-SUM($T$21:T127)</f>
        <v>-1.9580866520669334E-4</v>
      </c>
      <c r="V127" s="128">
        <v>124</v>
      </c>
      <c r="Z127" s="127">
        <f t="shared" si="32"/>
        <v>85.61095890410958</v>
      </c>
      <c r="AA127">
        <f t="shared" si="27"/>
        <v>1.8941014207604398E-2</v>
      </c>
      <c r="AB127">
        <f t="shared" si="33"/>
        <v>5.4173634202752952E-3</v>
      </c>
      <c r="AC127">
        <f t="shared" si="34"/>
        <v>0.97564162237212027</v>
      </c>
    </row>
    <row r="128" spans="1:29" x14ac:dyDescent="0.3">
      <c r="A128">
        <v>125</v>
      </c>
      <c r="B128" s="125">
        <f t="shared" si="26"/>
        <v>86.30136986301369</v>
      </c>
      <c r="C128" s="130">
        <v>1.31771459042677E-2</v>
      </c>
      <c r="D128" s="130">
        <v>3.7535006919567598E-2</v>
      </c>
      <c r="E128" s="130">
        <v>5.8167611720145497E-4</v>
      </c>
      <c r="F128" s="130">
        <v>2.6267126591265798E-2</v>
      </c>
      <c r="G128" s="126">
        <v>125</v>
      </c>
      <c r="H128" s="126">
        <f t="shared" si="22"/>
        <v>7.1868583162217661</v>
      </c>
      <c r="I128" s="126">
        <f>lifetable!$K$10</f>
        <v>1.1306407893416637E-3</v>
      </c>
      <c r="J128" s="126">
        <f>lifetable!$K$16</f>
        <v>1.2180904011723781E-3</v>
      </c>
      <c r="L128" s="127">
        <v>125</v>
      </c>
      <c r="M128">
        <f t="shared" si="31"/>
        <v>4.5721031636664085E-5</v>
      </c>
      <c r="N128">
        <f>D128-SUM($M$30:M128)</f>
        <v>2.2890657028728091E-2</v>
      </c>
      <c r="O128">
        <f t="shared" si="30"/>
        <v>1.4898618646471503E-5</v>
      </c>
      <c r="P128">
        <f>C128-SUM($O$25:O128)</f>
        <v>6.9332972529676257E-3</v>
      </c>
      <c r="Q128" s="127">
        <v>125</v>
      </c>
      <c r="R128">
        <f t="shared" si="28"/>
        <v>3.1995734767200596E-5</v>
      </c>
      <c r="S128">
        <f>F128-SUM($R$21:R128)</f>
        <v>1.8324775981155381E-2</v>
      </c>
      <c r="T128">
        <f t="shared" si="29"/>
        <v>6.5766674429384709E-7</v>
      </c>
      <c r="U128">
        <f>E128-SUM($T$21:T128)</f>
        <v>-2.115713601263772E-4</v>
      </c>
      <c r="V128" s="128">
        <v>125</v>
      </c>
      <c r="Z128" s="127">
        <f t="shared" si="32"/>
        <v>86.30136986301369</v>
      </c>
      <c r="AA128">
        <f t="shared" si="27"/>
        <v>1.852894953730368E-2</v>
      </c>
      <c r="AB128">
        <f t="shared" si="33"/>
        <v>4.8468736157696451E-3</v>
      </c>
      <c r="AC128">
        <f t="shared" si="34"/>
        <v>0.97662417684692671</v>
      </c>
    </row>
    <row r="129" spans="1:29" x14ac:dyDescent="0.3">
      <c r="A129">
        <v>126</v>
      </c>
      <c r="B129" s="125">
        <f t="shared" si="26"/>
        <v>86.991780821917814</v>
      </c>
      <c r="C129" s="130">
        <v>1.2958898671486099E-2</v>
      </c>
      <c r="D129" s="130">
        <v>3.6633123877649297E-2</v>
      </c>
      <c r="E129" s="130">
        <v>5.6704081134503997E-4</v>
      </c>
      <c r="F129" s="130">
        <v>2.58975912804256E-2</v>
      </c>
      <c r="G129" s="126">
        <v>126</v>
      </c>
      <c r="H129" s="126">
        <f t="shared" si="22"/>
        <v>7.2443531827515404</v>
      </c>
      <c r="I129" s="126">
        <f>lifetable!$K$10</f>
        <v>1.1306407893416637E-3</v>
      </c>
      <c r="J129" s="126">
        <f>lifetable!$K$16</f>
        <v>1.2180904011723781E-3</v>
      </c>
      <c r="L129" s="127">
        <v>126</v>
      </c>
      <c r="M129">
        <f t="shared" si="31"/>
        <v>4.4622456560323253E-5</v>
      </c>
      <c r="N129">
        <f>D129-SUM($M$30:M129)</f>
        <v>2.1944151530249464E-2</v>
      </c>
      <c r="O129">
        <f t="shared" si="30"/>
        <v>1.465185942292768E-5</v>
      </c>
      <c r="P129">
        <f>C129-SUM($O$25:O129)</f>
        <v>6.700398160763097E-3</v>
      </c>
      <c r="Q129" s="127">
        <v>126</v>
      </c>
      <c r="R129">
        <f t="shared" si="28"/>
        <v>3.1545607352171902E-5</v>
      </c>
      <c r="S129">
        <f>F129-SUM($R$21:R129)</f>
        <v>1.792369506296301E-2</v>
      </c>
      <c r="T129">
        <f t="shared" si="29"/>
        <v>6.4111947052809338E-7</v>
      </c>
      <c r="U129">
        <f>E129-SUM($T$21:T129)</f>
        <v>-2.268477854533203E-4</v>
      </c>
      <c r="V129" s="128">
        <v>126</v>
      </c>
      <c r="Z129" s="127">
        <f t="shared" si="32"/>
        <v>86.991780821917814</v>
      </c>
      <c r="AA129">
        <f t="shared" si="27"/>
        <v>1.8124235522059197E-2</v>
      </c>
      <c r="AB129">
        <f t="shared" si="33"/>
        <v>4.2931687574295826E-3</v>
      </c>
      <c r="AC129">
        <f t="shared" si="34"/>
        <v>0.9775825957205112</v>
      </c>
    </row>
    <row r="130" spans="1:29" x14ac:dyDescent="0.3">
      <c r="A130">
        <v>127</v>
      </c>
      <c r="B130" s="125">
        <f t="shared" si="26"/>
        <v>87.68219178082191</v>
      </c>
      <c r="C130" s="130">
        <v>1.2745896105133801E-2</v>
      </c>
      <c r="D130" s="130">
        <v>3.5753394479147098E-2</v>
      </c>
      <c r="E130" s="130">
        <v>5.5285781988030798E-4</v>
      </c>
      <c r="F130" s="130">
        <v>2.55347159970968E-2</v>
      </c>
      <c r="G130" s="126">
        <v>127</v>
      </c>
      <c r="H130" s="126">
        <f t="shared" si="22"/>
        <v>7.3018480492813138</v>
      </c>
      <c r="I130" s="126">
        <f>lifetable!$K$10</f>
        <v>1.1306407893416637E-3</v>
      </c>
      <c r="J130" s="126">
        <f>lifetable!$K$16</f>
        <v>1.2180904011723781E-3</v>
      </c>
      <c r="L130" s="127">
        <v>127</v>
      </c>
      <c r="M130">
        <f t="shared" si="31"/>
        <v>4.3550866624378577E-5</v>
      </c>
      <c r="N130">
        <f>D130-SUM($M$30:M130)</f>
        <v>2.1020871265122885E-2</v>
      </c>
      <c r="O130">
        <f t="shared" si="30"/>
        <v>1.4411030033175318E-5</v>
      </c>
      <c r="P130">
        <f>C130-SUM($O$25:O130)</f>
        <v>6.472984564377623E-3</v>
      </c>
      <c r="Q130" s="127">
        <v>127</v>
      </c>
      <c r="R130">
        <f t="shared" si="28"/>
        <v>3.1103592452726381E-5</v>
      </c>
      <c r="S130">
        <f>F130-SUM($R$21:R130)</f>
        <v>1.7529716187181483E-2</v>
      </c>
      <c r="T130">
        <f t="shared" si="29"/>
        <v>6.2508360186318276E-7</v>
      </c>
      <c r="U130">
        <f>E130-SUM($T$21:T130)</f>
        <v>-2.4165586051991543E-4</v>
      </c>
      <c r="V130" s="128">
        <v>127</v>
      </c>
      <c r="Z130" s="127">
        <f t="shared" si="32"/>
        <v>87.68219178082191</v>
      </c>
      <c r="AA130">
        <f t="shared" si="27"/>
        <v>1.7726705625072246E-2</v>
      </c>
      <c r="AB130">
        <f t="shared" si="33"/>
        <v>3.7558057726139286E-3</v>
      </c>
      <c r="AC130">
        <f t="shared" si="34"/>
        <v>0.9785174886023138</v>
      </c>
    </row>
    <row r="131" spans="1:29" x14ac:dyDescent="0.3">
      <c r="A131">
        <v>128</v>
      </c>
      <c r="B131" s="125">
        <f t="shared" si="26"/>
        <v>88.372602739726034</v>
      </c>
      <c r="C131" s="130">
        <v>1.2537973987240001E-2</v>
      </c>
      <c r="D131" s="130">
        <v>3.4895259250964303E-2</v>
      </c>
      <c r="E131" s="130">
        <v>5.3911048579229905E-4</v>
      </c>
      <c r="F131" s="130">
        <v>2.5178349124176599E-2</v>
      </c>
      <c r="G131" s="126">
        <v>128</v>
      </c>
      <c r="H131" s="126">
        <f t="shared" si="22"/>
        <v>7.3593429158110881</v>
      </c>
      <c r="I131" s="126">
        <f>lifetable!$K$10</f>
        <v>1.1306407893416637E-3</v>
      </c>
      <c r="J131" s="126">
        <f>lifetable!$K$16</f>
        <v>1.2180904011723781E-3</v>
      </c>
      <c r="L131" s="127">
        <v>128</v>
      </c>
      <c r="M131">
        <f t="shared" si="31"/>
        <v>4.2505580340021245E-5</v>
      </c>
      <c r="N131">
        <f>D131-SUM($M$30:M131)</f>
        <v>2.0120230456600073E-2</v>
      </c>
      <c r="O131">
        <f t="shared" si="30"/>
        <v>1.4175944805678281E-5</v>
      </c>
      <c r="P131">
        <f>C131-SUM($O$25:O131)</f>
        <v>6.250886501678145E-3</v>
      </c>
      <c r="Q131" s="127">
        <v>128</v>
      </c>
      <c r="R131">
        <f t="shared" si="28"/>
        <v>3.0669505385526465E-5</v>
      </c>
      <c r="S131">
        <f>F131-SUM($R$21:R131)</f>
        <v>1.7142679808875756E-2</v>
      </c>
      <c r="T131">
        <f t="shared" si="29"/>
        <v>6.0954030519857273E-7</v>
      </c>
      <c r="U131">
        <f>E131-SUM($T$21:T131)</f>
        <v>-2.5601273491312289E-4</v>
      </c>
      <c r="V131" s="128">
        <v>128</v>
      </c>
      <c r="Z131" s="127">
        <f t="shared" si="32"/>
        <v>88.372602739726034</v>
      </c>
      <c r="AA131">
        <f t="shared" si="27"/>
        <v>1.7336197998028619E-2</v>
      </c>
      <c r="AB131">
        <f t="shared" si="33"/>
        <v>3.2343528628328601E-3</v>
      </c>
      <c r="AC131">
        <f t="shared" si="34"/>
        <v>0.97942944913913854</v>
      </c>
    </row>
    <row r="132" spans="1:29" x14ac:dyDescent="0.3">
      <c r="A132">
        <v>129</v>
      </c>
      <c r="B132" s="125">
        <f t="shared" si="26"/>
        <v>89.063013698630144</v>
      </c>
      <c r="C132" s="130">
        <v>1.2334974406893E-2</v>
      </c>
      <c r="D132" s="130">
        <v>3.4058173364481803E-2</v>
      </c>
      <c r="E132" s="130">
        <v>5.2578286597309903E-4</v>
      </c>
      <c r="F132" s="130">
        <v>2.4828343315060598E-2</v>
      </c>
      <c r="G132" s="126">
        <v>129</v>
      </c>
      <c r="H132" s="126">
        <f t="shared" ref="H132:H177" si="35">A132*21/365.25</f>
        <v>7.4168377823408624</v>
      </c>
      <c r="I132" s="126">
        <f>lifetable!$K$10</f>
        <v>1.1306407893416637E-3</v>
      </c>
      <c r="J132" s="126">
        <f>lifetable!$K$16</f>
        <v>1.2180904011723781E-3</v>
      </c>
      <c r="L132" s="127">
        <v>129</v>
      </c>
      <c r="M132">
        <f t="shared" si="31"/>
        <v>4.1485934056740042E-5</v>
      </c>
      <c r="N132">
        <f>D132-SUM($M$30:M132)</f>
        <v>1.9241658636060831E-2</v>
      </c>
      <c r="O132">
        <f t="shared" si="30"/>
        <v>1.3946425199918721E-5</v>
      </c>
      <c r="P132">
        <f>C132-SUM($O$25:O132)</f>
        <v>6.0339404961312262E-3</v>
      </c>
      <c r="Q132" s="127">
        <v>129</v>
      </c>
      <c r="R132">
        <f t="shared" si="28"/>
        <v>3.0243166669087696E-5</v>
      </c>
      <c r="S132">
        <f>F132-SUM($R$21:R132)</f>
        <v>1.6762430833090668E-2</v>
      </c>
      <c r="T132">
        <f t="shared" si="29"/>
        <v>5.9447155460614686E-7</v>
      </c>
      <c r="U132">
        <f>E132-SUM($T$21:T132)</f>
        <v>-2.6993482628692906E-4</v>
      </c>
      <c r="V132" s="128">
        <v>129</v>
      </c>
      <c r="Z132" s="127">
        <f t="shared" ref="Z132:Z163" si="36">B132</f>
        <v>89.063013698630144</v>
      </c>
      <c r="AA132">
        <f t="shared" si="27"/>
        <v>1.6952555320983213E-2</v>
      </c>
      <c r="AB132">
        <f t="shared" si="33"/>
        <v>2.7283892253472403E-3</v>
      </c>
      <c r="AC132">
        <f t="shared" si="34"/>
        <v>0.9803190554536696</v>
      </c>
    </row>
    <row r="133" spans="1:29" x14ac:dyDescent="0.3">
      <c r="A133">
        <v>130</v>
      </c>
      <c r="B133" s="125">
        <f t="shared" ref="B133:B196" si="37">A133*21/365*12</f>
        <v>89.753424657534239</v>
      </c>
      <c r="C133" s="130">
        <v>1.21367454744157E-2</v>
      </c>
      <c r="D133" s="130">
        <v>3.3241606233568803E-2</v>
      </c>
      <c r="E133" s="130">
        <v>5.1285969626886001E-4</v>
      </c>
      <c r="F133" s="130">
        <v>2.4484555348210198E-2</v>
      </c>
      <c r="G133" s="126">
        <v>130</v>
      </c>
      <c r="H133" s="126">
        <f t="shared" si="35"/>
        <v>7.4743326488706368</v>
      </c>
      <c r="I133" s="126">
        <f>lifetable!$K$10</f>
        <v>1.1306407893416637E-3</v>
      </c>
      <c r="J133" s="126">
        <f>lifetable!$K$16</f>
        <v>1.2180904011723781E-3</v>
      </c>
      <c r="L133" s="127">
        <v>130</v>
      </c>
      <c r="M133">
        <f t="shared" si="31"/>
        <v>4.0491281472662048E-5</v>
      </c>
      <c r="N133">
        <f>D133-SUM($M$30:M133)</f>
        <v>1.838460022367517E-2</v>
      </c>
      <c r="O133">
        <f t="shared" si="30"/>
        <v>1.3722299483232232E-5</v>
      </c>
      <c r="P133">
        <f>C133-SUM($O$25:O133)</f>
        <v>5.8219892641706936E-3</v>
      </c>
      <c r="Q133" s="127">
        <v>130</v>
      </c>
      <c r="R133">
        <f t="shared" si="28"/>
        <v>2.9824401846628656E-5</v>
      </c>
      <c r="S133">
        <f>F133-SUM($R$21:R133)</f>
        <v>1.6388818464393641E-2</v>
      </c>
      <c r="T133">
        <f t="shared" si="29"/>
        <v>5.7986009181094979E-7</v>
      </c>
      <c r="U133">
        <f>E133-SUM($T$21:T133)</f>
        <v>-2.8343785608297902E-4</v>
      </c>
      <c r="V133" s="128">
        <v>130</v>
      </c>
      <c r="Z133" s="127">
        <f t="shared" si="36"/>
        <v>89.753424657534239</v>
      </c>
      <c r="AA133">
        <f t="shared" ref="AA133:AA135" si="38">(S132+S133)/2</f>
        <v>1.6575624648742154E-2</v>
      </c>
      <c r="AB133">
        <f t="shared" si="33"/>
        <v>2.2375047811258458E-3</v>
      </c>
      <c r="AC133">
        <f t="shared" ref="AC133:AC135" si="39">1-(N132+N133)/2</f>
        <v>0.98118687057013199</v>
      </c>
    </row>
    <row r="134" spans="1:29" x14ac:dyDescent="0.3">
      <c r="A134">
        <v>131</v>
      </c>
      <c r="B134" s="125">
        <f t="shared" si="37"/>
        <v>90.443835616438349</v>
      </c>
      <c r="C134" s="130">
        <v>1.19431410504176E-2</v>
      </c>
      <c r="D134" s="130">
        <v>3.2445041124358899E-2</v>
      </c>
      <c r="E134" s="130">
        <v>5.0032635845260998E-4</v>
      </c>
      <c r="F134" s="130">
        <v>2.4146845987574699E-2</v>
      </c>
      <c r="G134" s="126">
        <v>131</v>
      </c>
      <c r="H134" s="126">
        <f t="shared" si="35"/>
        <v>7.5318275154004111</v>
      </c>
      <c r="I134" s="126">
        <f>lifetable!$K$10</f>
        <v>1.1306407893416637E-3</v>
      </c>
      <c r="J134" s="126">
        <f>lifetable!$K$16</f>
        <v>1.2180904011723781E-3</v>
      </c>
      <c r="L134" s="127">
        <v>131</v>
      </c>
      <c r="M134">
        <f t="shared" si="31"/>
        <v>3.9520993159224634E-5</v>
      </c>
      <c r="N134">
        <f>D134-SUM($M$30:M134)</f>
        <v>1.7548514121306043E-2</v>
      </c>
      <c r="O134">
        <f t="shared" si="30"/>
        <v>1.3503402424462981E-5</v>
      </c>
      <c r="P134">
        <f>C134-SUM($O$25:O134)</f>
        <v>5.6148814377481298E-3</v>
      </c>
      <c r="Q134" s="127">
        <v>131</v>
      </c>
      <c r="R134">
        <f t="shared" si="28"/>
        <v>2.9413041316052496E-5</v>
      </c>
      <c r="S134">
        <f>F134-SUM($R$21:R134)</f>
        <v>1.6021696062442088E-2</v>
      </c>
      <c r="T134">
        <f t="shared" si="29"/>
        <v>5.6568938884929906E-7</v>
      </c>
      <c r="U134">
        <f>E134-SUM($T$21:T134)</f>
        <v>-2.9653688328807833E-4</v>
      </c>
      <c r="V134" s="128">
        <v>131</v>
      </c>
      <c r="Z134" s="127">
        <f t="shared" si="36"/>
        <v>90.443835616438349</v>
      </c>
      <c r="AA134">
        <f t="shared" si="38"/>
        <v>1.6205257263417865E-2</v>
      </c>
      <c r="AB134">
        <f t="shared" si="33"/>
        <v>1.7612999090727416E-3</v>
      </c>
      <c r="AC134">
        <f t="shared" si="39"/>
        <v>0.98203344282750937</v>
      </c>
    </row>
    <row r="135" spans="1:29" x14ac:dyDescent="0.3">
      <c r="A135">
        <v>132</v>
      </c>
      <c r="B135" s="125">
        <f t="shared" si="37"/>
        <v>91.134246575342473</v>
      </c>
      <c r="C135" s="135">
        <v>1.17540204888512E-2</v>
      </c>
      <c r="D135" s="135">
        <v>3.1667974776417702E-2</v>
      </c>
      <c r="E135" s="130">
        <v>4.8816884900490602E-4</v>
      </c>
      <c r="F135" s="130">
        <v>2.3815079848572899E-2</v>
      </c>
      <c r="G135" s="126">
        <v>132</v>
      </c>
      <c r="H135" s="126">
        <f t="shared" si="35"/>
        <v>7.5893223819301845</v>
      </c>
      <c r="I135" s="126">
        <f>lifetable!$K$10</f>
        <v>1.1306407893416637E-3</v>
      </c>
      <c r="J135" s="126">
        <f>lifetable!$K$16</f>
        <v>1.2180904011723781E-3</v>
      </c>
      <c r="L135" s="127">
        <v>132</v>
      </c>
      <c r="M135">
        <f t="shared" si="31"/>
        <v>3.8574456099723392E-5</v>
      </c>
      <c r="N135">
        <f>D135-SUM($M$30:M135)</f>
        <v>1.6732873317265119E-2</v>
      </c>
      <c r="O135">
        <f t="shared" si="30"/>
        <v>1.3289575003452808E-5</v>
      </c>
      <c r="P135">
        <f>C135-SUM($O$25:O135)</f>
        <v>5.4124713011782771E-3</v>
      </c>
      <c r="Q135" s="127">
        <v>132</v>
      </c>
      <c r="R135">
        <f t="shared" si="28"/>
        <v>2.9008920166700381E-5</v>
      </c>
      <c r="S135">
        <f>F135-SUM($R$21:R135)</f>
        <v>1.5660921003273588E-2</v>
      </c>
      <c r="T135">
        <f t="shared" si="29"/>
        <v>5.5194361277091833E-7</v>
      </c>
      <c r="U135">
        <f>E135-SUM($T$21:T135)</f>
        <v>-3.0924633634855323E-4</v>
      </c>
      <c r="V135" s="128">
        <v>132</v>
      </c>
      <c r="Z135" s="127">
        <f t="shared" si="36"/>
        <v>91.134246575342473</v>
      </c>
      <c r="AA135">
        <f t="shared" si="38"/>
        <v>1.584130853285784E-2</v>
      </c>
      <c r="AB135">
        <f t="shared" si="33"/>
        <v>1.2993851864277432E-3</v>
      </c>
      <c r="AC135">
        <f t="shared" si="39"/>
        <v>0.98285930628071438</v>
      </c>
    </row>
    <row r="136" spans="1:29" x14ac:dyDescent="0.3">
      <c r="A136">
        <v>133</v>
      </c>
      <c r="B136" s="125">
        <f t="shared" si="37"/>
        <v>91.824657534246569</v>
      </c>
      <c r="C136" s="130">
        <v>1.1569248393258199E-2</v>
      </c>
      <c r="D136" s="130">
        <v>3.09099170349382E-2</v>
      </c>
      <c r="E136" s="130">
        <v>4.76373749592338E-4</v>
      </c>
      <c r="F136" s="130">
        <v>2.3489125269443599E-2</v>
      </c>
      <c r="G136" s="126">
        <v>133</v>
      </c>
      <c r="H136" s="126">
        <f t="shared" si="35"/>
        <v>7.6468172484599588</v>
      </c>
      <c r="I136" s="126">
        <f>lifetable!$K$10</f>
        <v>1.1306407893416637E-3</v>
      </c>
      <c r="J136" s="126">
        <f>lifetable!$K$16</f>
        <v>1.2180904011723781E-3</v>
      </c>
      <c r="L136" s="127">
        <v>133</v>
      </c>
      <c r="M136">
        <f t="shared" si="31"/>
        <v>3.7651073241292794E-5</v>
      </c>
      <c r="N136">
        <f>D136-SUM($M$30:M136)</f>
        <v>1.5937164502544326E-2</v>
      </c>
      <c r="O136">
        <f t="shared" si="30"/>
        <v>1.3080664135443224E-5</v>
      </c>
      <c r="P136">
        <f>C136-SUM($O$25:O136)</f>
        <v>5.2146185414498336E-3</v>
      </c>
      <c r="Q136" s="127">
        <v>133</v>
      </c>
      <c r="R136">
        <f t="shared" si="28"/>
        <v>2.8611878022644798E-5</v>
      </c>
      <c r="S136">
        <f>F136-SUM($R$21:R136)</f>
        <v>1.5306354546121642E-2</v>
      </c>
      <c r="T136">
        <f t="shared" si="29"/>
        <v>5.3860759226072905E-7</v>
      </c>
      <c r="U136">
        <f>E136-SUM($T$21:T136)</f>
        <v>-3.2158004335338194E-4</v>
      </c>
      <c r="V136" s="128">
        <v>133</v>
      </c>
      <c r="Z136" s="127">
        <f t="shared" si="36"/>
        <v>91.824657534246569</v>
      </c>
    </row>
    <row r="137" spans="1:29" x14ac:dyDescent="0.3">
      <c r="A137">
        <v>134</v>
      </c>
      <c r="B137" s="125">
        <f t="shared" si="37"/>
        <v>92.515068493150693</v>
      </c>
      <c r="C137" s="130">
        <v>1.13886943854427E-2</v>
      </c>
      <c r="D137" s="130">
        <v>3.0170390493615799E-2</v>
      </c>
      <c r="E137" s="130">
        <v>4.6492819914122801E-4</v>
      </c>
      <c r="F137" s="130">
        <v>2.3168854187658201E-2</v>
      </c>
      <c r="G137" s="126">
        <v>134</v>
      </c>
      <c r="H137" s="126">
        <f t="shared" si="35"/>
        <v>7.7043121149897331</v>
      </c>
      <c r="I137" s="126">
        <f>lifetable!$K$10</f>
        <v>1.1306407893416637E-3</v>
      </c>
      <c r="J137" s="126">
        <f>lifetable!$K$16</f>
        <v>1.2180904011723781E-3</v>
      </c>
      <c r="L137" s="127">
        <v>134</v>
      </c>
      <c r="M137">
        <f t="shared" si="31"/>
        <v>3.6750263059895771E-5</v>
      </c>
      <c r="N137">
        <f>D137-SUM($M$30:M137)</f>
        <v>1.516088769816203E-2</v>
      </c>
      <c r="O137">
        <f t="shared" si="30"/>
        <v>1.2876522409527907E-5</v>
      </c>
      <c r="P137">
        <f>C137-SUM($O$25:O137)</f>
        <v>5.021188011224806E-3</v>
      </c>
      <c r="Q137" s="127">
        <v>134</v>
      </c>
      <c r="R137">
        <f t="shared" si="28"/>
        <v>2.822175889214891E-5</v>
      </c>
      <c r="S137">
        <f>F137-SUM($R$21:R137)</f>
        <v>1.4957861705444095E-2</v>
      </c>
      <c r="T137">
        <f t="shared" si="29"/>
        <v>5.2566678606423624E-7</v>
      </c>
      <c r="U137">
        <f>E137-SUM($T$21:T137)</f>
        <v>-3.3355126059055615E-4</v>
      </c>
      <c r="V137" s="128">
        <v>134</v>
      </c>
      <c r="Z137" s="127">
        <f t="shared" si="36"/>
        <v>92.515068493150693</v>
      </c>
    </row>
    <row r="138" spans="1:29" x14ac:dyDescent="0.3">
      <c r="A138">
        <v>135</v>
      </c>
      <c r="B138" s="125">
        <f t="shared" si="37"/>
        <v>93.205479452054803</v>
      </c>
      <c r="C138" s="130">
        <v>1.12122328858582E-2</v>
      </c>
      <c r="D138" s="130">
        <v>2.94489301478656E-2</v>
      </c>
      <c r="E138" s="130">
        <v>4.5381986741077E-4</v>
      </c>
      <c r="F138" s="130">
        <v>2.2854142021148698E-2</v>
      </c>
      <c r="G138" s="126">
        <v>135</v>
      </c>
      <c r="H138" s="126">
        <f t="shared" si="35"/>
        <v>7.7618069815195074</v>
      </c>
      <c r="I138" s="126">
        <f>lifetable!$K$10</f>
        <v>1.1306407893416637E-3</v>
      </c>
      <c r="J138" s="126">
        <f>lifetable!$K$16</f>
        <v>1.2180904011723781E-3</v>
      </c>
      <c r="L138" s="127">
        <v>135</v>
      </c>
      <c r="M138">
        <f t="shared" si="31"/>
        <v>3.5871459137910948E-5</v>
      </c>
      <c r="N138">
        <f>D138-SUM($M$30:M138)</f>
        <v>1.4403555893273919E-2</v>
      </c>
      <c r="O138">
        <f t="shared" si="30"/>
        <v>1.2677007840349274E-5</v>
      </c>
      <c r="P138">
        <f>C138-SUM($O$25:O138)</f>
        <v>4.8320495037999572E-3</v>
      </c>
      <c r="Q138" s="127">
        <v>135</v>
      </c>
      <c r="R138">
        <f t="shared" si="28"/>
        <v>2.7838411022991521E-5</v>
      </c>
      <c r="S138">
        <f>F138-SUM($R$21:R138)</f>
        <v>1.46153111279116E-2</v>
      </c>
      <c r="T138">
        <f t="shared" si="29"/>
        <v>5.1310725310824219E-7</v>
      </c>
      <c r="U138">
        <f>E138-SUM($T$21:T138)</f>
        <v>-3.4517269957412241E-4</v>
      </c>
      <c r="V138" s="128">
        <v>135</v>
      </c>
      <c r="Z138" s="127">
        <f t="shared" si="36"/>
        <v>93.205479452054803</v>
      </c>
    </row>
    <row r="139" spans="1:29" x14ac:dyDescent="0.3">
      <c r="A139">
        <v>136</v>
      </c>
      <c r="B139" s="125">
        <f t="shared" si="37"/>
        <v>93.895890410958899</v>
      </c>
      <c r="C139" s="130">
        <v>1.1039742905039901E-2</v>
      </c>
      <c r="D139" s="130">
        <v>2.8745083058056901E-2</v>
      </c>
      <c r="E139" s="130">
        <v>4.4303692997606101E-4</v>
      </c>
      <c r="F139" s="130">
        <v>2.2544867554223899E-2</v>
      </c>
      <c r="G139" s="126">
        <v>136</v>
      </c>
      <c r="H139" s="126">
        <f t="shared" si="35"/>
        <v>7.8193018480492817</v>
      </c>
      <c r="I139" s="126">
        <f>lifetable!$K$10</f>
        <v>1.1306407893416637E-3</v>
      </c>
      <c r="J139" s="126">
        <f>lifetable!$K$16</f>
        <v>1.2180904011723781E-3</v>
      </c>
      <c r="L139" s="127">
        <v>136</v>
      </c>
      <c r="M139">
        <f t="shared" si="31"/>
        <v>3.501410975392186E-5</v>
      </c>
      <c r="N139">
        <f>D139-SUM($M$30:M139)</f>
        <v>1.3664694693711298E-2</v>
      </c>
      <c r="O139">
        <f t="shared" si="30"/>
        <v>1.2481983632283344E-5</v>
      </c>
      <c r="P139">
        <f>C139-SUM($O$25:O139)</f>
        <v>4.6470775393493745E-3</v>
      </c>
      <c r="Q139" s="127">
        <v>136</v>
      </c>
      <c r="R139">
        <f t="shared" si="28"/>
        <v>2.7461686763502719E-5</v>
      </c>
      <c r="S139">
        <f>F139-SUM($R$21:R139)</f>
        <v>1.4278574974223298E-2</v>
      </c>
      <c r="T139">
        <f t="shared" si="29"/>
        <v>5.0091562421564101E-7</v>
      </c>
      <c r="U139">
        <f>E139-SUM($T$21:T139)</f>
        <v>-3.5645655263304702E-4</v>
      </c>
      <c r="V139" s="128">
        <v>136</v>
      </c>
      <c r="Z139" s="127">
        <f t="shared" si="36"/>
        <v>93.895890410958899</v>
      </c>
    </row>
    <row r="140" spans="1:29" x14ac:dyDescent="0.3">
      <c r="A140">
        <v>137</v>
      </c>
      <c r="B140" s="125">
        <f t="shared" si="37"/>
        <v>94.586301369863008</v>
      </c>
      <c r="C140" s="130">
        <v>1.08711078454568E-2</v>
      </c>
      <c r="D140" s="130">
        <v>2.8058408022451301E-2</v>
      </c>
      <c r="E140" s="130">
        <v>4.32568044537499E-4</v>
      </c>
      <c r="F140" s="130">
        <v>2.2240912827834199E-2</v>
      </c>
      <c r="G140" s="126">
        <v>137</v>
      </c>
      <c r="H140" s="126">
        <f t="shared" si="35"/>
        <v>7.8767967145790552</v>
      </c>
      <c r="I140" s="126">
        <f>lifetable!$K$10</f>
        <v>1.1306407893416637E-3</v>
      </c>
      <c r="J140" s="126">
        <f>lifetable!$K$16</f>
        <v>1.2180904011723781E-3</v>
      </c>
      <c r="L140" s="127">
        <v>137</v>
      </c>
      <c r="M140">
        <f t="shared" si="31"/>
        <v>3.4177677484325979E-5</v>
      </c>
      <c r="N140">
        <f>D140-SUM($M$30:M140)</f>
        <v>1.2943841980621373E-2</v>
      </c>
      <c r="O140">
        <f t="shared" si="30"/>
        <v>1.2291317955405629E-5</v>
      </c>
      <c r="P140">
        <f>C140-SUM($O$25:O140)</f>
        <v>4.4661511618108683E-3</v>
      </c>
      <c r="Q140" s="127">
        <v>137</v>
      </c>
      <c r="R140">
        <f t="shared" si="28"/>
        <v>2.7091442428896449E-5</v>
      </c>
      <c r="S140">
        <f>F140-SUM($R$21:R140)</f>
        <v>1.39475288054047E-2</v>
      </c>
      <c r="T140">
        <f t="shared" si="29"/>
        <v>4.8907907531985776E-7</v>
      </c>
      <c r="U140">
        <f>E140-SUM($T$21:T140)</f>
        <v>-3.6741451714692889E-4</v>
      </c>
      <c r="V140" s="128">
        <v>137</v>
      </c>
      <c r="Z140" s="127">
        <f t="shared" si="36"/>
        <v>94.586301369863008</v>
      </c>
    </row>
    <row r="141" spans="1:29" x14ac:dyDescent="0.3">
      <c r="A141">
        <v>138</v>
      </c>
      <c r="B141" s="125">
        <f t="shared" si="37"/>
        <v>95.276712328767118</v>
      </c>
      <c r="C141" s="130">
        <v>1.0706215313196901E-2</v>
      </c>
      <c r="D141" s="130">
        <v>2.7388475259542001E-2</v>
      </c>
      <c r="E141" s="130">
        <v>4.2240232847832998E-4</v>
      </c>
      <c r="F141" s="130">
        <v>2.1942163034133301E-2</v>
      </c>
      <c r="G141" s="126">
        <v>138</v>
      </c>
      <c r="H141" s="126">
        <f t="shared" si="35"/>
        <v>7.9342915811088295</v>
      </c>
      <c r="I141" s="126">
        <f>lifetable!$K$10</f>
        <v>1.1306407893416637E-3</v>
      </c>
      <c r="J141" s="126">
        <f>lifetable!$K$16</f>
        <v>1.2180904011723781E-3</v>
      </c>
      <c r="L141" s="127">
        <v>138</v>
      </c>
      <c r="M141">
        <f t="shared" si="31"/>
        <v>3.3361638816395271E-5</v>
      </c>
      <c r="N141">
        <f>D141-SUM($M$30:M141)</f>
        <v>1.2240547578895679E-2</v>
      </c>
      <c r="O141">
        <f t="shared" si="30"/>
        <v>1.2104883732574751E-5</v>
      </c>
      <c r="P141">
        <f>C141-SUM($O$25:O141)</f>
        <v>4.2891537458183944E-3</v>
      </c>
      <c r="Q141" s="127">
        <v>138</v>
      </c>
      <c r="R141">
        <f t="shared" si="28"/>
        <v>2.6727538172837156E-5</v>
      </c>
      <c r="S141">
        <f>F141-SUM($R$21:R141)</f>
        <v>1.3622051473530966E-2</v>
      </c>
      <c r="T141">
        <f t="shared" si="29"/>
        <v>4.7758530209049576E-7</v>
      </c>
      <c r="U141">
        <f>E141-SUM($T$21:T141)</f>
        <v>-3.7805781850818837E-4</v>
      </c>
      <c r="V141" s="128">
        <v>138</v>
      </c>
      <c r="Z141" s="127">
        <f t="shared" si="36"/>
        <v>95.276712328767118</v>
      </c>
    </row>
    <row r="142" spans="1:29" x14ac:dyDescent="0.3">
      <c r="A142">
        <v>139</v>
      </c>
      <c r="B142" s="125">
        <f t="shared" si="37"/>
        <v>95.967123287671228</v>
      </c>
      <c r="C142" s="130">
        <v>1.05449569389355E-2</v>
      </c>
      <c r="D142" s="130">
        <v>2.6734866099501101E-2</v>
      </c>
      <c r="E142" s="130">
        <v>4.12529337597323E-4</v>
      </c>
      <c r="F142" s="130">
        <v>2.16485064149965E-2</v>
      </c>
      <c r="G142" s="126">
        <v>139</v>
      </c>
      <c r="H142" s="126">
        <f t="shared" si="35"/>
        <v>7.9917864476386038</v>
      </c>
      <c r="I142" s="126">
        <f>lifetable!$K$10</f>
        <v>1.1306407893416637E-3</v>
      </c>
      <c r="J142" s="126">
        <f>lifetable!$K$16</f>
        <v>1.2180904011723781E-3</v>
      </c>
      <c r="L142" s="127">
        <v>139</v>
      </c>
      <c r="M142">
        <f t="shared" si="31"/>
        <v>3.2565483772431109E-5</v>
      </c>
      <c r="N142">
        <f>D142-SUM($M$30:M142)</f>
        <v>1.1554372935082347E-2</v>
      </c>
      <c r="O142">
        <f t="shared" si="30"/>
        <v>1.1922558437011887E-5</v>
      </c>
      <c r="P142">
        <f>C142-SUM($O$25:O142)</f>
        <v>4.1159728131199818E-3</v>
      </c>
      <c r="Q142" s="127">
        <v>139</v>
      </c>
      <c r="R142">
        <f t="shared" si="28"/>
        <v>2.6369837863825888E-5</v>
      </c>
      <c r="S142">
        <f>F142-SUM($R$21:R142)</f>
        <v>1.330202501653034E-2</v>
      </c>
      <c r="T142">
        <f t="shared" si="29"/>
        <v>4.6642249588763093E-7</v>
      </c>
      <c r="U142">
        <f>E142-SUM($T$21:T142)</f>
        <v>-3.8839723188508298E-4</v>
      </c>
      <c r="V142" s="128">
        <v>139</v>
      </c>
      <c r="Z142" s="127">
        <f t="shared" si="36"/>
        <v>95.967123287671228</v>
      </c>
    </row>
    <row r="143" spans="1:29" x14ac:dyDescent="0.3">
      <c r="A143">
        <v>140</v>
      </c>
      <c r="B143" s="125">
        <f t="shared" si="37"/>
        <v>96.657534246575352</v>
      </c>
      <c r="C143" s="130">
        <v>1.03872282076713E-2</v>
      </c>
      <c r="D143" s="130">
        <v>2.60971726844536E-2</v>
      </c>
      <c r="E143" s="130">
        <v>4.0293904594814302E-4</v>
      </c>
      <c r="F143" s="130">
        <v>2.13598341644427E-2</v>
      </c>
      <c r="G143" s="126">
        <v>140</v>
      </c>
      <c r="H143" s="126">
        <f t="shared" si="35"/>
        <v>8.0492813141683772</v>
      </c>
      <c r="I143" s="126">
        <f>lifetable!$L$10</f>
        <v>1.2180904011723781E-3</v>
      </c>
      <c r="J143" s="126">
        <f>lifetable!$L$16</f>
        <v>1.3146505695562638E-3</v>
      </c>
      <c r="L143" s="127">
        <v>140</v>
      </c>
      <c r="M143">
        <f t="shared" si="31"/>
        <v>3.4308662933425092E-5</v>
      </c>
      <c r="N143">
        <f>D143-SUM($M$30:M143)</f>
        <v>1.088237085710142E-2</v>
      </c>
      <c r="O143">
        <f t="shared" si="30"/>
        <v>1.2652582974551376E-5</v>
      </c>
      <c r="P143">
        <f>C143-SUM($O$25:O143)</f>
        <v>3.9455914988812306E-3</v>
      </c>
      <c r="Q143" s="127">
        <v>140</v>
      </c>
      <c r="R143">
        <f t="shared" si="28"/>
        <v>2.8080718149911939E-5</v>
      </c>
      <c r="S143">
        <f>F143-SUM($R$21:R143)</f>
        <v>1.2985272047826627E-2</v>
      </c>
      <c r="T143">
        <f t="shared" si="29"/>
        <v>4.9081618412698885E-7</v>
      </c>
      <c r="U143">
        <f>E143-SUM($T$21:T143)</f>
        <v>-3.9847833971838999E-4</v>
      </c>
      <c r="V143" s="128">
        <v>140</v>
      </c>
      <c r="Z143" s="127">
        <f t="shared" si="36"/>
        <v>96.657534246575352</v>
      </c>
    </row>
    <row r="144" spans="1:29" x14ac:dyDescent="0.3">
      <c r="A144">
        <v>141</v>
      </c>
      <c r="B144" s="125">
        <f t="shared" si="37"/>
        <v>97.347945205479448</v>
      </c>
      <c r="C144" s="130">
        <v>1.02329282967457E-2</v>
      </c>
      <c r="D144" s="130">
        <v>2.5474997677305398E-2</v>
      </c>
      <c r="E144" s="130">
        <v>3.9362182672146698E-4</v>
      </c>
      <c r="F144" s="130">
        <v>2.1076040334724801E-2</v>
      </c>
      <c r="G144" s="126">
        <v>141</v>
      </c>
      <c r="H144" s="126">
        <f t="shared" si="35"/>
        <v>8.1067761806981515</v>
      </c>
      <c r="I144" s="126">
        <f>lifetable!$L$10</f>
        <v>1.2180904011723781E-3</v>
      </c>
      <c r="J144" s="126">
        <f>lifetable!$L$16</f>
        <v>1.3146505695562638E-3</v>
      </c>
      <c r="L144" s="127">
        <v>141</v>
      </c>
      <c r="M144">
        <f t="shared" si="31"/>
        <v>3.3490720205914037E-5</v>
      </c>
      <c r="N144">
        <f>D144-SUM($M$30:M144)</f>
        <v>1.0226705129747304E-2</v>
      </c>
      <c r="O144">
        <f t="shared" si="30"/>
        <v>1.2464631734151149E-5</v>
      </c>
      <c r="P144">
        <f>C144-SUM($O$25:O144)</f>
        <v>3.7788269562214786E-3</v>
      </c>
      <c r="Q144" s="127">
        <v>141</v>
      </c>
      <c r="R144">
        <f t="shared" si="28"/>
        <v>2.7707628430036749E-5</v>
      </c>
      <c r="S144">
        <f>F144-SUM($R$21:R144)</f>
        <v>1.267377058967869E-2</v>
      </c>
      <c r="T144">
        <f t="shared" si="29"/>
        <v>4.7946696882135605E-7</v>
      </c>
      <c r="U144">
        <f>E144-SUM($T$21:T144)</f>
        <v>-4.0827502591388735E-4</v>
      </c>
      <c r="V144" s="128">
        <v>141</v>
      </c>
      <c r="Z144" s="127">
        <f t="shared" si="36"/>
        <v>97.347945205479448</v>
      </c>
    </row>
    <row r="145" spans="1:26" x14ac:dyDescent="0.3">
      <c r="A145">
        <v>142</v>
      </c>
      <c r="B145" s="125">
        <f t="shared" si="37"/>
        <v>98.038356164383572</v>
      </c>
      <c r="C145" s="132">
        <v>1.0081959921691801E-2</v>
      </c>
      <c r="D145" s="132">
        <v>2.4867953978861601E-2</v>
      </c>
      <c r="E145" s="130">
        <v>3.8456843410989702E-4</v>
      </c>
      <c r="F145" s="130">
        <v>2.0797021745939E-2</v>
      </c>
      <c r="G145" s="126">
        <v>142</v>
      </c>
      <c r="H145" s="126">
        <f t="shared" si="35"/>
        <v>8.1642710472279258</v>
      </c>
      <c r="I145" s="126">
        <f>lifetable!$L$10</f>
        <v>1.2180904011723781E-3</v>
      </c>
      <c r="J145" s="126">
        <f>lifetable!$L$16</f>
        <v>1.3146505695562638E-3</v>
      </c>
      <c r="L145" s="127">
        <v>142</v>
      </c>
      <c r="M145">
        <f t="shared" si="31"/>
        <v>3.2692669862009359E-5</v>
      </c>
      <c r="N145">
        <f>D145-SUM($M$30:M145)</f>
        <v>9.5869687614414979E-3</v>
      </c>
      <c r="O145">
        <f t="shared" si="30"/>
        <v>1.2280738605617403E-5</v>
      </c>
      <c r="P145">
        <f>C145-SUM($O$25:O145)</f>
        <v>3.6155778425619621E-3</v>
      </c>
      <c r="Q145" s="127">
        <v>142</v>
      </c>
      <c r="R145">
        <f t="shared" si="28"/>
        <v>2.7340816483372712E-5</v>
      </c>
      <c r="S145">
        <f>F145-SUM($R$21:R145)</f>
        <v>1.2367411184409517E-2</v>
      </c>
      <c r="T145">
        <f t="shared" si="29"/>
        <v>4.684391181831577E-7</v>
      </c>
      <c r="U145">
        <f>E145-SUM($T$21:T145)</f>
        <v>-4.1779685764364041E-4</v>
      </c>
      <c r="V145" s="128">
        <v>142</v>
      </c>
      <c r="Z145" s="127">
        <f t="shared" si="36"/>
        <v>98.038356164383572</v>
      </c>
    </row>
    <row r="146" spans="1:26" x14ac:dyDescent="0.3">
      <c r="A146">
        <v>143</v>
      </c>
      <c r="B146" s="125">
        <f t="shared" si="37"/>
        <v>98.728767123287668</v>
      </c>
      <c r="C146" s="130">
        <v>9.9342291894855498E-3</v>
      </c>
      <c r="D146" s="130">
        <v>2.4275664452981498E-2</v>
      </c>
      <c r="E146" s="130">
        <v>3.7576998609951902E-4</v>
      </c>
      <c r="F146" s="130">
        <v>2.0522677899026599E-2</v>
      </c>
      <c r="G146" s="126">
        <v>143</v>
      </c>
      <c r="H146" s="126">
        <f t="shared" si="35"/>
        <v>8.2217659137577002</v>
      </c>
      <c r="I146" s="126">
        <f>lifetable!$L$10</f>
        <v>1.2180904011723781E-3</v>
      </c>
      <c r="J146" s="126">
        <f>lifetable!$L$16</f>
        <v>1.3146505695562638E-3</v>
      </c>
      <c r="L146" s="127">
        <v>143</v>
      </c>
      <c r="M146">
        <f t="shared" si="31"/>
        <v>3.1914016099468871E-5</v>
      </c>
      <c r="N146">
        <v>0</v>
      </c>
      <c r="O146">
        <f t="shared" si="30"/>
        <v>1.2100789218758803E-5</v>
      </c>
      <c r="P146">
        <f>C146-SUM($O$25:O146)</f>
        <v>3.4557463211369521E-3</v>
      </c>
      <c r="Q146" s="127">
        <v>143</v>
      </c>
      <c r="R146">
        <f t="shared" si="28"/>
        <v>2.6980150188775065E-5</v>
      </c>
      <c r="S146">
        <f>F146-SUM($R$21:R146)</f>
        <v>1.206608718730834E-2</v>
      </c>
      <c r="T146">
        <f t="shared" si="29"/>
        <v>4.5772181311650209E-7</v>
      </c>
      <c r="U146">
        <f>E146-SUM($T$21:T146)</f>
        <v>-4.270530274671349E-4</v>
      </c>
      <c r="V146" s="128">
        <v>143</v>
      </c>
      <c r="Z146" s="127">
        <f t="shared" si="36"/>
        <v>98.728767123287668</v>
      </c>
    </row>
    <row r="147" spans="1:26" x14ac:dyDescent="0.3">
      <c r="A147">
        <v>144</v>
      </c>
      <c r="B147" s="125">
        <f t="shared" si="37"/>
        <v>99.419178082191777</v>
      </c>
      <c r="C147" s="130">
        <v>9.7896454587988804E-3</v>
      </c>
      <c r="D147" s="130">
        <v>2.3697761659523399E-2</v>
      </c>
      <c r="E147" s="130">
        <v>3.6721794813553398E-4</v>
      </c>
      <c r="F147" s="130">
        <v>2.0252910891948701E-2</v>
      </c>
      <c r="G147" s="126">
        <v>144</v>
      </c>
      <c r="H147" s="126">
        <f t="shared" si="35"/>
        <v>8.2792607802874745</v>
      </c>
      <c r="I147" s="126">
        <f>lifetable!$L$10</f>
        <v>1.2180904011723781E-3</v>
      </c>
      <c r="J147" s="126">
        <f>lifetable!$L$16</f>
        <v>1.3146505695562638E-3</v>
      </c>
      <c r="L147" s="127">
        <v>144</v>
      </c>
      <c r="M147">
        <f t="shared" si="31"/>
        <v>3.1154275862901024E-5</v>
      </c>
      <c r="N147">
        <v>0</v>
      </c>
      <c r="O147">
        <f t="shared" si="30"/>
        <v>1.1924673164243677E-5</v>
      </c>
      <c r="P147">
        <f>C147-SUM($O$25:O147)</f>
        <v>3.2992379172860388E-3</v>
      </c>
      <c r="Q147" s="127">
        <v>144</v>
      </c>
      <c r="R147">
        <f t="shared" si="28"/>
        <v>2.6625500839272619E-5</v>
      </c>
      <c r="S147">
        <f>F147-SUM($R$21:R147)</f>
        <v>1.1769694679391169E-2</v>
      </c>
      <c r="T147">
        <f t="shared" si="29"/>
        <v>4.4730465776211011E-7</v>
      </c>
      <c r="U147">
        <f>E147-SUM($T$21:T147)</f>
        <v>-4.3605237008888204E-4</v>
      </c>
      <c r="V147" s="128">
        <v>144</v>
      </c>
      <c r="Z147" s="127">
        <f t="shared" si="36"/>
        <v>99.419178082191777</v>
      </c>
    </row>
    <row r="148" spans="1:26" x14ac:dyDescent="0.3">
      <c r="A148">
        <v>145</v>
      </c>
      <c r="B148" s="125">
        <f t="shared" si="37"/>
        <v>100.10958904109589</v>
      </c>
      <c r="C148" s="130">
        <v>9.6481212068780103E-3</v>
      </c>
      <c r="D148" s="130">
        <v>2.31338875948441E-2</v>
      </c>
      <c r="E148" s="130">
        <v>3.5890411761259502E-4</v>
      </c>
      <c r="F148" s="130">
        <v>1.9987625339016199E-2</v>
      </c>
      <c r="G148" s="126">
        <v>145</v>
      </c>
      <c r="H148" s="126">
        <f t="shared" si="35"/>
        <v>8.3367556468172488</v>
      </c>
      <c r="I148" s="126">
        <f>lifetable!$L$10</f>
        <v>1.2180904011723781E-3</v>
      </c>
      <c r="J148" s="126">
        <f>lifetable!$L$16</f>
        <v>1.3146505695562638E-3</v>
      </c>
      <c r="L148" s="127">
        <v>145</v>
      </c>
      <c r="M148">
        <f t="shared" si="31"/>
        <v>3.0412978502612381E-5</v>
      </c>
      <c r="N148">
        <v>0</v>
      </c>
      <c r="O148">
        <f t="shared" si="30"/>
        <v>1.1752283831445765E-5</v>
      </c>
      <c r="P148">
        <f>C148-SUM($O$25:O148)</f>
        <v>3.1459613815337231E-3</v>
      </c>
      <c r="Q148" s="127">
        <v>145</v>
      </c>
      <c r="R148">
        <f t="shared" si="28"/>
        <v>2.6276743036014858E-5</v>
      </c>
      <c r="S148">
        <f>F148-SUM($R$21:R148)</f>
        <v>1.1478132383422652E-2</v>
      </c>
      <c r="T148">
        <f t="shared" si="29"/>
        <v>4.3717766060514425E-7</v>
      </c>
      <c r="U148">
        <f>E148-SUM($T$21:T148)</f>
        <v>-4.4480337827242615E-4</v>
      </c>
      <c r="V148" s="128">
        <v>145</v>
      </c>
      <c r="Z148" s="127">
        <f t="shared" si="36"/>
        <v>100.10958904109589</v>
      </c>
    </row>
    <row r="149" spans="1:26" x14ac:dyDescent="0.3">
      <c r="A149">
        <v>146</v>
      </c>
      <c r="B149" s="125">
        <f t="shared" si="37"/>
        <v>100.80000000000001</v>
      </c>
      <c r="C149" s="130">
        <v>9.5095719026922904E-3</v>
      </c>
      <c r="D149" s="130">
        <v>2.2583693439620599E-2</v>
      </c>
      <c r="E149" s="130">
        <v>3.5082060914361002E-4</v>
      </c>
      <c r="F149" s="130">
        <v>1.9726728293121699E-2</v>
      </c>
      <c r="G149" s="126">
        <v>146</v>
      </c>
      <c r="H149" s="126">
        <f t="shared" si="35"/>
        <v>8.3942505133470231</v>
      </c>
      <c r="I149" s="126">
        <f>lifetable!$L$10</f>
        <v>1.2180904011723781E-3</v>
      </c>
      <c r="J149" s="126">
        <f>lifetable!$L$16</f>
        <v>1.3146505695562638E-3</v>
      </c>
      <c r="L149" s="127">
        <v>146</v>
      </c>
      <c r="M149">
        <f t="shared" si="31"/>
        <v>2.968966544308128E-5</v>
      </c>
      <c r="N149">
        <v>0</v>
      </c>
      <c r="O149">
        <f t="shared" si="30"/>
        <v>1.1583518253928027E-5</v>
      </c>
      <c r="P149">
        <f>C149-SUM($O$25:O149)</f>
        <v>2.9958285590940747E-3</v>
      </c>
      <c r="Q149" s="127">
        <v>146</v>
      </c>
      <c r="R149">
        <f t="shared" si="28"/>
        <v>2.5933754586034107E-5</v>
      </c>
      <c r="S149">
        <f>F149-SUM($R$21:R149)</f>
        <v>1.1191301582942117E-2</v>
      </c>
      <c r="T149">
        <f t="shared" si="29"/>
        <v>4.2733121653127798E-7</v>
      </c>
      <c r="U149">
        <f>E149-SUM($T$21:T149)</f>
        <v>-4.5331421795794246E-4</v>
      </c>
      <c r="V149" s="128">
        <v>146</v>
      </c>
      <c r="Z149" s="127">
        <f t="shared" si="36"/>
        <v>100.80000000000001</v>
      </c>
    </row>
    <row r="150" spans="1:26" x14ac:dyDescent="0.3">
      <c r="A150">
        <v>147</v>
      </c>
      <c r="B150" s="125">
        <f t="shared" si="37"/>
        <v>101.49041095890411</v>
      </c>
      <c r="C150" s="130">
        <v>9.3739158860209407E-3</v>
      </c>
      <c r="D150" s="130">
        <v>2.20468393137748E-2</v>
      </c>
      <c r="E150" s="130">
        <v>3.4295984056359702E-4</v>
      </c>
      <c r="F150" s="130">
        <v>1.9470129170824399E-2</v>
      </c>
      <c r="G150" s="126">
        <v>147</v>
      </c>
      <c r="H150" s="126">
        <f t="shared" si="35"/>
        <v>8.4517453798767974</v>
      </c>
      <c r="I150" s="126">
        <f>lifetable!$L$10</f>
        <v>1.2180904011723781E-3</v>
      </c>
      <c r="J150" s="126">
        <f>lifetable!$L$16</f>
        <v>1.3146505695562638E-3</v>
      </c>
      <c r="L150" s="127">
        <v>147</v>
      </c>
      <c r="M150">
        <f t="shared" si="31"/>
        <v>2.8983889860769469E-5</v>
      </c>
      <c r="N150">
        <v>0</v>
      </c>
      <c r="O150">
        <f t="shared" si="30"/>
        <v>1.1418276962159377E-5</v>
      </c>
      <c r="P150">
        <f>C150-SUM($O$25:O150)</f>
        <v>2.8487542654605661E-3</v>
      </c>
      <c r="Q150" s="127">
        <v>147</v>
      </c>
      <c r="R150">
        <f t="shared" ref="R150:R162" si="40">F150*J150</f>
        <v>2.5596416403758324E-5</v>
      </c>
      <c r="S150">
        <f>F150-SUM($R$21:R150)</f>
        <v>1.0909106044241059E-2</v>
      </c>
      <c r="T150">
        <f t="shared" ref="T150:T162" si="41">I150*E150</f>
        <v>4.1775608977812672E-7</v>
      </c>
      <c r="U150">
        <f>E150-SUM($T$21:T150)</f>
        <v>-4.6159274262773354E-4</v>
      </c>
      <c r="V150" s="128">
        <v>147</v>
      </c>
      <c r="Z150" s="127">
        <f t="shared" si="36"/>
        <v>101.49041095890411</v>
      </c>
    </row>
    <row r="151" spans="1:26" x14ac:dyDescent="0.3">
      <c r="A151">
        <v>148</v>
      </c>
      <c r="B151" s="125">
        <f t="shared" si="37"/>
        <v>102.1808219178082</v>
      </c>
      <c r="C151" s="130">
        <v>9.2410742521637692E-3</v>
      </c>
      <c r="D151" s="130">
        <v>2.1522994038285399E-2</v>
      </c>
      <c r="E151" s="130">
        <v>3.3531451962784799E-4</v>
      </c>
      <c r="F151" s="130">
        <v>1.9217739680143901E-2</v>
      </c>
      <c r="G151" s="126">
        <v>148</v>
      </c>
      <c r="H151" s="126">
        <f t="shared" si="35"/>
        <v>8.5092402464065717</v>
      </c>
      <c r="I151" s="126">
        <f>lifetable!$L$10</f>
        <v>1.2180904011723781E-3</v>
      </c>
      <c r="J151" s="126">
        <f>lifetable!$L$16</f>
        <v>1.3146505695562638E-3</v>
      </c>
      <c r="L151" s="127">
        <v>148</v>
      </c>
      <c r="M151">
        <f t="shared" si="31"/>
        <v>2.829521637098797E-5</v>
      </c>
      <c r="N151">
        <v>0</v>
      </c>
      <c r="O151">
        <f t="shared" si="30"/>
        <v>1.12564638430819E-5</v>
      </c>
      <c r="P151">
        <f>C151-SUM($O$25:O151)</f>
        <v>2.7046561677603123E-3</v>
      </c>
      <c r="Q151" s="127">
        <v>148</v>
      </c>
      <c r="R151">
        <f t="shared" si="40"/>
        <v>2.5264612416085191E-5</v>
      </c>
      <c r="S151">
        <f>F151-SUM($R$21:R151)</f>
        <v>1.0631451941144475E-2</v>
      </c>
      <c r="T151">
        <f t="shared" si="41"/>
        <v>4.0844339773240859E-7</v>
      </c>
      <c r="U151">
        <f>E151-SUM($T$21:T151)</f>
        <v>-4.6964650696121497E-4</v>
      </c>
      <c r="V151" s="128">
        <v>148</v>
      </c>
      <c r="Z151" s="127">
        <f t="shared" si="36"/>
        <v>102.1808219178082</v>
      </c>
    </row>
    <row r="152" spans="1:26" x14ac:dyDescent="0.3">
      <c r="A152">
        <v>149</v>
      </c>
      <c r="B152" s="125">
        <f t="shared" si="37"/>
        <v>102.87123287671233</v>
      </c>
      <c r="C152" s="130">
        <v>9.1109707419809605E-3</v>
      </c>
      <c r="D152" s="130">
        <v>2.10118349036796E-2</v>
      </c>
      <c r="E152" s="130">
        <v>3.2787763136612498E-4</v>
      </c>
      <c r="F152" s="130">
        <v>1.8969473750930201E-2</v>
      </c>
      <c r="G152" s="126">
        <v>149</v>
      </c>
      <c r="H152" s="126">
        <f t="shared" si="35"/>
        <v>8.5667351129363443</v>
      </c>
      <c r="I152" s="126">
        <f>lifetable!$L$10</f>
        <v>1.2180904011723781E-3</v>
      </c>
      <c r="J152" s="126">
        <f>lifetable!$L$16</f>
        <v>1.3146505695562638E-3</v>
      </c>
      <c r="L152" s="127">
        <v>149</v>
      </c>
      <c r="M152">
        <f t="shared" si="31"/>
        <v>2.7623220723544571E-5</v>
      </c>
      <c r="N152">
        <v>0</v>
      </c>
      <c r="O152">
        <f t="shared" si="30"/>
        <v>1.1097986006169388E-5</v>
      </c>
      <c r="P152">
        <f>C152-SUM($O$25:O152)</f>
        <v>2.5634546715713339E-3</v>
      </c>
      <c r="Q152" s="127">
        <v>149</v>
      </c>
      <c r="R152">
        <f t="shared" si="40"/>
        <v>2.4938229470842983E-5</v>
      </c>
      <c r="S152">
        <f>F152-SUM($R$21:R152)</f>
        <v>1.0358247782459931E-2</v>
      </c>
      <c r="T152">
        <f t="shared" si="41"/>
        <v>3.993845955262123E-7</v>
      </c>
      <c r="U152">
        <f>E152-SUM($T$21:T152)</f>
        <v>-4.7748277981846419E-4</v>
      </c>
      <c r="V152" s="128">
        <v>149</v>
      </c>
      <c r="Z152" s="127">
        <f t="shared" si="36"/>
        <v>102.87123287671233</v>
      </c>
    </row>
    <row r="153" spans="1:26" x14ac:dyDescent="0.3">
      <c r="A153">
        <v>150</v>
      </c>
      <c r="B153" s="125">
        <f t="shared" si="37"/>
        <v>103.56164383561644</v>
      </c>
      <c r="C153" s="130">
        <v>8.9835316369838592E-3</v>
      </c>
      <c r="D153" s="130">
        <v>2.05130474450054E-2</v>
      </c>
      <c r="E153" s="130">
        <v>3.2064242605696602E-4</v>
      </c>
      <c r="F153" s="130">
        <v>1.8725247467772401E-2</v>
      </c>
      <c r="G153" s="126">
        <v>150</v>
      </c>
      <c r="H153" s="126">
        <f t="shared" si="35"/>
        <v>8.6242299794661186</v>
      </c>
      <c r="I153" s="126">
        <f>lifetable!$L$10</f>
        <v>1.2180904011723781E-3</v>
      </c>
      <c r="J153" s="126">
        <f>lifetable!$L$16</f>
        <v>1.3146505695562638E-3</v>
      </c>
      <c r="L153" s="127">
        <v>150</v>
      </c>
      <c r="M153">
        <f t="shared" si="31"/>
        <v>2.696748950691101E-5</v>
      </c>
      <c r="N153">
        <v>0</v>
      </c>
      <c r="O153">
        <f t="shared" si="30"/>
        <v>1.094275365563842E-5</v>
      </c>
      <c r="P153">
        <f>C153-SUM($O$25:O153)</f>
        <v>2.4250728129185939E-3</v>
      </c>
      <c r="Q153" s="127">
        <v>150</v>
      </c>
      <c r="R153">
        <f t="shared" si="40"/>
        <v>2.4617157248588972E-5</v>
      </c>
      <c r="S153">
        <f>F153-SUM($R$21:R153)</f>
        <v>1.0089404342053543E-2</v>
      </c>
      <c r="T153">
        <f t="shared" si="41"/>
        <v>3.9057146138861431E-7</v>
      </c>
      <c r="U153">
        <f>E153-SUM($T$21:T153)</f>
        <v>-4.8510855658901174E-4</v>
      </c>
      <c r="V153" s="128">
        <v>150</v>
      </c>
      <c r="Z153" s="127">
        <f t="shared" si="36"/>
        <v>103.56164383561644</v>
      </c>
    </row>
    <row r="154" spans="1:26" x14ac:dyDescent="0.3">
      <c r="A154">
        <v>151</v>
      </c>
      <c r="B154" s="125">
        <f t="shared" si="37"/>
        <v>104.25205479452055</v>
      </c>
      <c r="C154" s="130">
        <v>8.8586856592150504E-3</v>
      </c>
      <c r="D154" s="130">
        <v>2.00263252230885E-2</v>
      </c>
      <c r="E154" s="130">
        <v>3.13602407788304E-4</v>
      </c>
      <c r="F154" s="130">
        <v>1.8484979005240199E-2</v>
      </c>
      <c r="G154" s="126">
        <v>151</v>
      </c>
      <c r="H154" s="126">
        <f t="shared" si="35"/>
        <v>8.6817248459958929</v>
      </c>
      <c r="I154" s="126">
        <f>lifetable!$L$10</f>
        <v>1.2180904011723781E-3</v>
      </c>
      <c r="J154" s="126">
        <f>lifetable!$L$16</f>
        <v>1.3146505695562638E-3</v>
      </c>
      <c r="L154" s="127">
        <v>151</v>
      </c>
      <c r="M154">
        <f t="shared" si="31"/>
        <v>2.6327619860652268E-5</v>
      </c>
      <c r="N154">
        <v>0</v>
      </c>
      <c r="O154">
        <f t="shared" ref="O154:O162" si="42">I154*C154</f>
        <v>1.0790679968493253E-5</v>
      </c>
      <c r="P154">
        <f>C154-SUM($O$25:O154)</f>
        <v>2.289436155181292E-3</v>
      </c>
      <c r="Q154" s="127">
        <v>151</v>
      </c>
      <c r="R154">
        <f t="shared" si="40"/>
        <v>2.4301288177474606E-5</v>
      </c>
      <c r="S154">
        <f>F154-SUM($R$21:R154)</f>
        <v>9.8248345913438673E-3</v>
      </c>
      <c r="T154">
        <f t="shared" si="41"/>
        <v>3.8199608271147891E-7</v>
      </c>
      <c r="U154">
        <f>E154-SUM($T$21:T154)</f>
        <v>-4.9253057094038517E-4</v>
      </c>
      <c r="V154" s="128">
        <v>151</v>
      </c>
      <c r="Z154" s="127">
        <f t="shared" si="36"/>
        <v>104.25205479452055</v>
      </c>
    </row>
    <row r="155" spans="1:26" x14ac:dyDescent="0.3">
      <c r="A155">
        <v>152</v>
      </c>
      <c r="B155" s="125">
        <f t="shared" si="37"/>
        <v>104.94246575342467</v>
      </c>
      <c r="C155" s="130">
        <v>8.7363638756709702E-3</v>
      </c>
      <c r="D155" s="130">
        <v>1.9551369611888199E-2</v>
      </c>
      <c r="E155" s="130">
        <v>3.0675132357266401E-4</v>
      </c>
      <c r="F155" s="130">
        <v>1.82485885654451E-2</v>
      </c>
      <c r="G155" s="126">
        <v>152</v>
      </c>
      <c r="H155" s="126">
        <f t="shared" si="35"/>
        <v>8.7392197125256672</v>
      </c>
      <c r="I155" s="126">
        <f>lifetable!$L$10</f>
        <v>1.2180904011723781E-3</v>
      </c>
      <c r="J155" s="126">
        <f>lifetable!$L$16</f>
        <v>1.3146505695562638E-3</v>
      </c>
      <c r="L155" s="127">
        <v>152</v>
      </c>
      <c r="M155">
        <f t="shared" si="31"/>
        <v>2.5703219195873848E-5</v>
      </c>
      <c r="N155">
        <v>0</v>
      </c>
      <c r="O155">
        <f t="shared" si="42"/>
        <v>1.0641680978103924E-5</v>
      </c>
      <c r="P155">
        <f>C155-SUM($O$25:O155)</f>
        <v>2.1564726906591076E-3</v>
      </c>
      <c r="Q155" s="127">
        <v>152</v>
      </c>
      <c r="R155">
        <f t="shared" si="40"/>
        <v>2.3990517351160324E-5</v>
      </c>
      <c r="S155">
        <f>F155-SUM($R$21:R155)</f>
        <v>9.5644536341976082E-3</v>
      </c>
      <c r="T155">
        <f t="shared" si="41"/>
        <v>3.7365084279078429E-7</v>
      </c>
      <c r="U155">
        <f>E155-SUM($T$21:T155)</f>
        <v>-4.9975530599881608E-4</v>
      </c>
      <c r="V155" s="128">
        <v>152</v>
      </c>
      <c r="Z155" s="127">
        <f t="shared" si="36"/>
        <v>104.94246575342467</v>
      </c>
    </row>
    <row r="156" spans="1:26" x14ac:dyDescent="0.3">
      <c r="A156">
        <v>153</v>
      </c>
      <c r="B156" s="125">
        <f t="shared" si="37"/>
        <v>105.63287671232877</v>
      </c>
      <c r="C156" s="130">
        <v>8.6164996070343496E-3</v>
      </c>
      <c r="D156" s="130">
        <v>1.90878895917693E-2</v>
      </c>
      <c r="E156" s="130">
        <v>3.0008315298706001E-4</v>
      </c>
      <c r="F156" s="130">
        <v>1.8015998317782601E-2</v>
      </c>
      <c r="G156" s="126">
        <v>153</v>
      </c>
      <c r="H156" s="126">
        <f t="shared" si="35"/>
        <v>8.7967145790554415</v>
      </c>
      <c r="I156" s="126">
        <f>lifetable!$L$10</f>
        <v>1.2180904011723781E-3</v>
      </c>
      <c r="J156" s="126">
        <f>lifetable!$L$16</f>
        <v>1.3146505695562638E-3</v>
      </c>
      <c r="L156" s="127">
        <v>153</v>
      </c>
      <c r="M156">
        <f t="shared" si="31"/>
        <v>2.5093904923446589E-5</v>
      </c>
      <c r="N156">
        <v>0</v>
      </c>
      <c r="O156">
        <f t="shared" si="42"/>
        <v>1.049567546303411E-5</v>
      </c>
      <c r="P156">
        <f>C156-SUM($O$25:O156)</f>
        <v>2.0261127465594532E-3</v>
      </c>
      <c r="Q156" s="127">
        <v>153</v>
      </c>
      <c r="R156">
        <f t="shared" si="40"/>
        <v>2.3684742449597586E-5</v>
      </c>
      <c r="S156">
        <f>F156-SUM($R$21:R156)</f>
        <v>9.3081786440855109E-3</v>
      </c>
      <c r="T156">
        <f t="shared" si="41"/>
        <v>3.6552840820708003E-7</v>
      </c>
      <c r="U156">
        <f>E156-SUM($T$21:T156)</f>
        <v>-5.0678900499262708E-4</v>
      </c>
      <c r="V156" s="128">
        <v>153</v>
      </c>
      <c r="Z156" s="127">
        <f t="shared" si="36"/>
        <v>105.63287671232877</v>
      </c>
    </row>
    <row r="157" spans="1:26" x14ac:dyDescent="0.3">
      <c r="A157">
        <v>154</v>
      </c>
      <c r="B157" s="125">
        <f t="shared" si="37"/>
        <v>106.32328767123286</v>
      </c>
      <c r="C157" s="130">
        <v>8.4990283404972698E-3</v>
      </c>
      <c r="D157" s="130">
        <v>1.86356015485157E-2</v>
      </c>
      <c r="E157" s="130">
        <v>2.93592098309504E-4</v>
      </c>
      <c r="F157" s="130">
        <v>1.7787132340791899E-2</v>
      </c>
      <c r="G157" s="126">
        <v>154</v>
      </c>
      <c r="H157" s="126">
        <f t="shared" si="35"/>
        <v>8.8542094455852158</v>
      </c>
      <c r="I157" s="126">
        <f>lifetable!$L$10</f>
        <v>1.2180904011723781E-3</v>
      </c>
      <c r="J157" s="126">
        <f>lifetable!$L$16</f>
        <v>1.3146505695562638E-3</v>
      </c>
      <c r="L157" s="127">
        <v>154</v>
      </c>
      <c r="M157">
        <f t="shared" si="31"/>
        <v>2.4499304189779757E-5</v>
      </c>
      <c r="N157">
        <v>0</v>
      </c>
      <c r="O157">
        <f t="shared" si="42"/>
        <v>1.035258484085173E-5</v>
      </c>
      <c r="P157">
        <f>C157-SUM($O$25:O157)</f>
        <v>1.8982888951815215E-3</v>
      </c>
      <c r="Q157" s="127">
        <v>154</v>
      </c>
      <c r="R157">
        <f t="shared" si="40"/>
        <v>2.3383863662594708E-5</v>
      </c>
      <c r="S157">
        <f>F157-SUM($R$21:R157)</f>
        <v>9.0559288034322144E-3</v>
      </c>
      <c r="T157">
        <f t="shared" si="41"/>
        <v>3.5762171681086398E-7</v>
      </c>
      <c r="U157">
        <f>E157-SUM($T$21:T157)</f>
        <v>-5.1363768138699387E-4</v>
      </c>
      <c r="V157" s="128">
        <v>154</v>
      </c>
      <c r="Z157" s="127">
        <f t="shared" si="36"/>
        <v>106.32328767123286</v>
      </c>
    </row>
    <row r="158" spans="1:26" x14ac:dyDescent="0.3">
      <c r="A158">
        <v>155</v>
      </c>
      <c r="B158" s="125">
        <f t="shared" si="37"/>
        <v>107.01369863013699</v>
      </c>
      <c r="C158" s="130">
        <v>8.38388764646774E-3</v>
      </c>
      <c r="D158" s="130">
        <v>1.8194229077914299E-2</v>
      </c>
      <c r="E158" s="130">
        <v>2.8727257512569E-4</v>
      </c>
      <c r="F158" s="130">
        <v>1.7561916566014201E-2</v>
      </c>
      <c r="G158" s="126">
        <v>155</v>
      </c>
      <c r="H158" s="126">
        <f t="shared" si="35"/>
        <v>8.9117043121149901</v>
      </c>
      <c r="I158" s="126">
        <f>lifetable!$L$10</f>
        <v>1.2180904011723781E-3</v>
      </c>
      <c r="J158" s="126">
        <f>lifetable!$L$16</f>
        <v>1.3146505695562638E-3</v>
      </c>
      <c r="L158" s="127">
        <v>155</v>
      </c>
      <c r="M158">
        <f t="shared" si="31"/>
        <v>2.391905361991717E-5</v>
      </c>
      <c r="N158">
        <v>0</v>
      </c>
      <c r="O158">
        <f t="shared" si="42"/>
        <v>1.0212333066670035E-5</v>
      </c>
      <c r="P158">
        <f>C158-SUM($O$25:O158)</f>
        <v>1.7729358680853222E-3</v>
      </c>
      <c r="Q158" s="127">
        <v>155</v>
      </c>
      <c r="R158">
        <f t="shared" si="40"/>
        <v>2.3087783616010155E-5</v>
      </c>
      <c r="S158">
        <f>F158-SUM($R$21:R158)</f>
        <v>8.8076252450385063E-3</v>
      </c>
      <c r="T158">
        <f t="shared" si="41"/>
        <v>3.4992396628067388E-7</v>
      </c>
      <c r="U158">
        <f>E158-SUM($T$21:T158)</f>
        <v>-5.2030712853708854E-4</v>
      </c>
      <c r="V158" s="128">
        <v>155</v>
      </c>
      <c r="Z158" s="127">
        <f t="shared" si="36"/>
        <v>107.01369863013699</v>
      </c>
    </row>
    <row r="159" spans="1:26" x14ac:dyDescent="0.3">
      <c r="A159">
        <v>156</v>
      </c>
      <c r="B159" s="125">
        <f t="shared" si="37"/>
        <v>107.7041095890411</v>
      </c>
      <c r="C159" s="130">
        <v>8.2710170989645695E-3</v>
      </c>
      <c r="D159" s="130">
        <v>1.7763502795746199E-2</v>
      </c>
      <c r="E159" s="130">
        <v>2.8111920338095799E-4</v>
      </c>
      <c r="F159" s="130">
        <v>1.734027872383E-2</v>
      </c>
      <c r="G159" s="126">
        <v>156</v>
      </c>
      <c r="H159" s="126">
        <f t="shared" si="35"/>
        <v>8.9691991786447645</v>
      </c>
      <c r="I159" s="126">
        <f>lifetable!$L$10</f>
        <v>1.2180904011723781E-3</v>
      </c>
      <c r="J159" s="126">
        <f>lifetable!$L$16</f>
        <v>1.3146505695562638E-3</v>
      </c>
      <c r="L159" s="127">
        <v>156</v>
      </c>
      <c r="M159">
        <f t="shared" ref="M159:M222" si="43">J159*D159</f>
        <v>2.3352799067742024E-5</v>
      </c>
      <c r="N159">
        <v>0</v>
      </c>
      <c r="O159">
        <f t="shared" si="42"/>
        <v>1.0074846536181351E-5</v>
      </c>
      <c r="P159">
        <f>C159-SUM($O$25:O159)</f>
        <v>1.6499904740459705E-3</v>
      </c>
      <c r="Q159" s="127">
        <v>156</v>
      </c>
      <c r="R159">
        <f t="shared" si="40"/>
        <v>2.2796407300547473E-5</v>
      </c>
      <c r="S159">
        <f>F159-SUM($R$21:R159)</f>
        <v>8.5631909955537575E-3</v>
      </c>
      <c r="T159">
        <f t="shared" si="41"/>
        <v>3.4242860322357047E-7</v>
      </c>
      <c r="U159">
        <f>E159-SUM($T$21:T159)</f>
        <v>-5.2680292888504423E-4</v>
      </c>
      <c r="V159" s="128">
        <v>156</v>
      </c>
      <c r="Z159" s="127">
        <f t="shared" si="36"/>
        <v>107.7041095890411</v>
      </c>
    </row>
    <row r="160" spans="1:26" x14ac:dyDescent="0.3">
      <c r="A160">
        <v>157</v>
      </c>
      <c r="B160" s="125">
        <f t="shared" si="37"/>
        <v>108.39452054794521</v>
      </c>
      <c r="C160" s="130">
        <v>8.1603581995161097E-3</v>
      </c>
      <c r="D160" s="130">
        <v>1.7343160153025099E-2</v>
      </c>
      <c r="E160" s="130">
        <v>2.7512679885409398E-4</v>
      </c>
      <c r="F160" s="130">
        <v>1.7122148291119101E-2</v>
      </c>
      <c r="G160" s="126">
        <v>157</v>
      </c>
      <c r="H160" s="126">
        <f t="shared" si="35"/>
        <v>9.0266940451745388</v>
      </c>
      <c r="I160" s="126">
        <f>lifetable!$M$10</f>
        <v>1.3146505695562638E-3</v>
      </c>
      <c r="J160" s="126">
        <f>lifetable!$M$16</f>
        <v>1.4266781637394255E-3</v>
      </c>
      <c r="L160" s="127">
        <v>157</v>
      </c>
      <c r="M160">
        <f t="shared" si="43"/>
        <v>2.4743107880556624E-5</v>
      </c>
      <c r="N160">
        <v>0</v>
      </c>
      <c r="O160">
        <f t="shared" si="42"/>
        <v>1.0728019554776982E-5</v>
      </c>
      <c r="P160">
        <f>C160-SUM($O$25:O160)</f>
        <v>1.5286035550427339E-3</v>
      </c>
      <c r="Q160" s="127">
        <v>157</v>
      </c>
      <c r="R160">
        <f t="shared" si="40"/>
        <v>2.4427795083247939E-5</v>
      </c>
      <c r="S160">
        <f>F160-SUM($R$21:R160)</f>
        <v>8.3206327677596108E-3</v>
      </c>
      <c r="T160">
        <f t="shared" si="41"/>
        <v>3.6169560281372629E-7</v>
      </c>
      <c r="U160">
        <f>E160-SUM($T$21:T160)</f>
        <v>-5.3315702901472186E-4</v>
      </c>
      <c r="V160" s="128">
        <v>157</v>
      </c>
      <c r="Z160" s="127">
        <f t="shared" si="36"/>
        <v>108.39452054794521</v>
      </c>
    </row>
    <row r="161" spans="1:26" x14ac:dyDescent="0.3">
      <c r="A161">
        <v>158</v>
      </c>
      <c r="B161" s="125">
        <f t="shared" si="37"/>
        <v>109.08493150684933</v>
      </c>
      <c r="C161" s="130">
        <v>8.0518543043886E-3</v>
      </c>
      <c r="D161" s="130">
        <v>1.69329452563283E-2</v>
      </c>
      <c r="E161" s="130">
        <v>2.6929036503088398E-4</v>
      </c>
      <c r="F161" s="130">
        <v>1.6907456440716399E-2</v>
      </c>
      <c r="G161" s="126">
        <v>158</v>
      </c>
      <c r="H161" s="126">
        <f t="shared" si="35"/>
        <v>9.0841889117043113</v>
      </c>
      <c r="I161" s="126">
        <f>lifetable!$M$10</f>
        <v>1.3146505695562638E-3</v>
      </c>
      <c r="J161" s="126">
        <f>lifetable!$M$16</f>
        <v>1.4266781637394255E-3</v>
      </c>
      <c r="L161" s="127">
        <v>158</v>
      </c>
      <c r="M161">
        <f t="shared" si="43"/>
        <v>2.4157863244998676E-5</v>
      </c>
      <c r="N161">
        <v>0</v>
      </c>
      <c r="O161">
        <f t="shared" si="42"/>
        <v>1.0585374847248528E-5</v>
      </c>
      <c r="P161">
        <f>C161-SUM($O$25:O161)</f>
        <v>1.4095142850679759E-3</v>
      </c>
      <c r="Q161" s="127">
        <v>158</v>
      </c>
      <c r="R161">
        <f t="shared" si="40"/>
        <v>2.4121498908345594E-5</v>
      </c>
      <c r="S161">
        <f>F161-SUM($R$21:R161)</f>
        <v>8.0818194184485628E-3</v>
      </c>
      <c r="T161">
        <f t="shared" si="41"/>
        <v>3.540227317638658E-7</v>
      </c>
      <c r="U161">
        <f>E161-SUM($T$21:T161)</f>
        <v>-5.393474855696957E-4</v>
      </c>
      <c r="V161" s="128">
        <v>158</v>
      </c>
      <c r="Z161" s="127">
        <f t="shared" si="36"/>
        <v>109.08493150684933</v>
      </c>
    </row>
    <row r="162" spans="1:26" x14ac:dyDescent="0.3">
      <c r="A162">
        <v>159</v>
      </c>
      <c r="B162" s="125">
        <f t="shared" si="37"/>
        <v>109.77534246575343</v>
      </c>
      <c r="C162" s="130">
        <v>7.9454505549799107E-3</v>
      </c>
      <c r="D162" s="130">
        <v>1.6532608693073301E-2</v>
      </c>
      <c r="E162" s="130">
        <v>2.6360508535660902E-4</v>
      </c>
      <c r="F162" s="130">
        <v>1.66961359926199E-2</v>
      </c>
      <c r="G162" s="126">
        <v>159</v>
      </c>
      <c r="H162" s="126">
        <f t="shared" si="35"/>
        <v>9.1416837782340856</v>
      </c>
      <c r="I162" s="126">
        <f>lifetable!$M$10</f>
        <v>1.3146505695562638E-3</v>
      </c>
      <c r="J162" s="126">
        <f>lifetable!$M$16</f>
        <v>1.4266781637394255E-3</v>
      </c>
      <c r="L162" s="127">
        <v>159</v>
      </c>
      <c r="M162">
        <f t="shared" si="43"/>
        <v>2.3586711812056279E-5</v>
      </c>
      <c r="N162">
        <v>0</v>
      </c>
      <c r="O162">
        <f t="shared" si="42"/>
        <v>1.0445491097485471E-5</v>
      </c>
      <c r="P162">
        <f>C162-SUM($O$25:O162)</f>
        <v>1.2926650445618014E-3</v>
      </c>
      <c r="Q162" s="127">
        <v>159</v>
      </c>
      <c r="R162">
        <f t="shared" si="40"/>
        <v>2.3820012639494688E-5</v>
      </c>
      <c r="S162">
        <f>F162-SUM($R$21:R162)</f>
        <v>7.84667895771257E-3</v>
      </c>
      <c r="T162">
        <f t="shared" si="41"/>
        <v>3.4654857560199358E-7</v>
      </c>
      <c r="U162">
        <f>E162-SUM($T$21:T162)</f>
        <v>-5.4537931381957267E-4</v>
      </c>
      <c r="V162" s="128">
        <v>159</v>
      </c>
      <c r="Z162" s="127">
        <f t="shared" si="36"/>
        <v>109.77534246575343</v>
      </c>
    </row>
    <row r="163" spans="1:26" x14ac:dyDescent="0.3">
      <c r="A163">
        <v>160</v>
      </c>
      <c r="B163" s="125">
        <f t="shared" si="37"/>
        <v>110.46575342465752</v>
      </c>
      <c r="C163" s="130">
        <v>7.8410938112228601E-3</v>
      </c>
      <c r="D163" s="130">
        <v>1.6141907361592701E-2</v>
      </c>
      <c r="E163" s="130">
        <v>2.5806631584784998E-4</v>
      </c>
      <c r="F163" s="130">
        <v>1.6488121366802999E-2</v>
      </c>
      <c r="G163" s="126">
        <v>160</v>
      </c>
      <c r="H163" s="126">
        <f t="shared" si="35"/>
        <v>9.1991786447638599</v>
      </c>
      <c r="I163" s="126">
        <f>lifetable!$M$10</f>
        <v>1.3146505695562638E-3</v>
      </c>
      <c r="J163" s="126">
        <f>lifetable!$M$16</f>
        <v>1.4266781637394255E-3</v>
      </c>
      <c r="L163" s="127">
        <v>160</v>
      </c>
      <c r="M163">
        <f t="shared" si="43"/>
        <v>2.3029306753888989E-5</v>
      </c>
      <c r="O163">
        <f t="shared" ref="O163:O222" si="44">I163*C163</f>
        <v>1.0308298444868228E-5</v>
      </c>
      <c r="Q163" s="127">
        <v>160</v>
      </c>
      <c r="V163" s="128">
        <v>160</v>
      </c>
      <c r="Z163" s="127">
        <f t="shared" si="36"/>
        <v>110.46575342465752</v>
      </c>
    </row>
    <row r="164" spans="1:26" x14ac:dyDescent="0.3">
      <c r="A164">
        <v>161</v>
      </c>
      <c r="B164" s="125">
        <f t="shared" si="37"/>
        <v>111.15616438356165</v>
      </c>
      <c r="C164" s="130">
        <v>7.7387325878512598E-3</v>
      </c>
      <c r="D164" s="130">
        <v>1.5760604305869098E-2</v>
      </c>
      <c r="E164" s="130">
        <v>2.5266957804511E-4</v>
      </c>
      <c r="F164" s="130">
        <v>1.6283348537627401E-2</v>
      </c>
      <c r="G164" s="126">
        <v>161</v>
      </c>
      <c r="H164" s="126">
        <f t="shared" si="35"/>
        <v>9.2566735112936342</v>
      </c>
      <c r="I164" s="126">
        <f>lifetable!$M$10</f>
        <v>1.3146505695562638E-3</v>
      </c>
      <c r="J164" s="126">
        <f>lifetable!$M$16</f>
        <v>1.4266781637394255E-3</v>
      </c>
      <c r="L164" s="127">
        <v>161</v>
      </c>
      <c r="M164">
        <f t="shared" si="43"/>
        <v>2.2485310010521007E-5</v>
      </c>
      <c r="O164">
        <f t="shared" si="44"/>
        <v>1.0173729204262278E-5</v>
      </c>
      <c r="Q164" s="127">
        <v>161</v>
      </c>
      <c r="V164" s="128">
        <v>161</v>
      </c>
      <c r="Z164" s="127">
        <f t="shared" ref="Z164:Z196" si="45">B164</f>
        <v>111.15616438356165</v>
      </c>
    </row>
    <row r="165" spans="1:26" x14ac:dyDescent="0.3">
      <c r="A165">
        <v>162</v>
      </c>
      <c r="B165" s="125">
        <f t="shared" si="37"/>
        <v>111.84657534246575</v>
      </c>
      <c r="C165" s="130">
        <v>7.6383169933897802E-3</v>
      </c>
      <c r="D165" s="130">
        <v>1.53884685547946E-2</v>
      </c>
      <c r="E165" s="130">
        <v>2.47410552288792E-4</v>
      </c>
      <c r="F165" s="130">
        <v>1.6081754989806699E-2</v>
      </c>
      <c r="G165" s="126">
        <v>162</v>
      </c>
      <c r="H165" s="126">
        <f t="shared" si="35"/>
        <v>9.3141683778234086</v>
      </c>
      <c r="I165" s="126">
        <f>lifetable!$M$10</f>
        <v>1.3146505695562638E-3</v>
      </c>
      <c r="J165" s="126">
        <f>lifetable!$M$16</f>
        <v>1.4266781637394255E-3</v>
      </c>
      <c r="L165" s="127">
        <v>162</v>
      </c>
      <c r="M165">
        <f t="shared" si="43"/>
        <v>2.1954392060516251E-5</v>
      </c>
      <c r="O165">
        <f t="shared" si="44"/>
        <v>1.0041717785811163E-5</v>
      </c>
      <c r="Q165" s="127">
        <v>162</v>
      </c>
      <c r="V165" s="128">
        <v>162</v>
      </c>
      <c r="Z165" s="127">
        <f t="shared" si="45"/>
        <v>111.84657534246575</v>
      </c>
    </row>
    <row r="166" spans="1:26" x14ac:dyDescent="0.3">
      <c r="A166">
        <v>163</v>
      </c>
      <c r="B166" s="125">
        <f t="shared" si="37"/>
        <v>112.53698630136986</v>
      </c>
      <c r="C166" s="130">
        <v>7.53979867173601E-3</v>
      </c>
      <c r="D166" s="130">
        <v>1.50252749658233E-2</v>
      </c>
      <c r="E166" s="130">
        <v>2.4228507130205E-4</v>
      </c>
      <c r="F166" s="130">
        <v>1.58832796757944E-2</v>
      </c>
      <c r="G166" s="126">
        <v>163</v>
      </c>
      <c r="H166" s="126">
        <f t="shared" si="35"/>
        <v>9.3716632443531829</v>
      </c>
      <c r="I166" s="126">
        <f>lifetable!$M$10</f>
        <v>1.3146505695562638E-3</v>
      </c>
      <c r="J166" s="126">
        <f>lifetable!$M$16</f>
        <v>1.4266781637394255E-3</v>
      </c>
      <c r="L166" s="127">
        <v>163</v>
      </c>
      <c r="M166">
        <f t="shared" si="43"/>
        <v>2.1436231697920743E-5</v>
      </c>
      <c r="O166">
        <f t="shared" si="44"/>
        <v>9.9122006181373075E-6</v>
      </c>
      <c r="Q166" s="127">
        <v>163</v>
      </c>
      <c r="V166" s="128">
        <v>163</v>
      </c>
      <c r="Z166" s="127">
        <f t="shared" si="45"/>
        <v>112.53698630136986</v>
      </c>
    </row>
    <row r="167" spans="1:26" x14ac:dyDescent="0.3">
      <c r="A167">
        <v>164</v>
      </c>
      <c r="B167" s="125">
        <f t="shared" si="37"/>
        <v>113.22739726027399</v>
      </c>
      <c r="C167" s="130">
        <v>7.4431307462102898E-3</v>
      </c>
      <c r="D167" s="130">
        <v>1.4670804072888699E-2</v>
      </c>
      <c r="E167" s="130">
        <v>2.37289114064973E-4</v>
      </c>
      <c r="F167" s="130">
        <v>1.5687862974619798E-2</v>
      </c>
      <c r="G167" s="126">
        <v>164</v>
      </c>
      <c r="H167" s="126">
        <f t="shared" si="35"/>
        <v>9.4291581108829572</v>
      </c>
      <c r="I167" s="126">
        <f>lifetable!$M$10</f>
        <v>1.3146505695562638E-3</v>
      </c>
      <c r="J167" s="126">
        <f>lifetable!$M$16</f>
        <v>1.4266781637394255E-3</v>
      </c>
      <c r="L167" s="127">
        <v>164</v>
      </c>
      <c r="M167">
        <f t="shared" si="43"/>
        <v>2.0930515815289734E-5</v>
      </c>
      <c r="O167">
        <f t="shared" si="44"/>
        <v>9.7851160747870963E-6</v>
      </c>
      <c r="Q167" s="127">
        <v>164</v>
      </c>
      <c r="V167" s="128">
        <v>164</v>
      </c>
      <c r="Z167" s="127">
        <f t="shared" si="45"/>
        <v>113.22739726027399</v>
      </c>
    </row>
    <row r="168" spans="1:26" x14ac:dyDescent="0.3">
      <c r="A168">
        <v>165</v>
      </c>
      <c r="B168" s="125">
        <f t="shared" si="37"/>
        <v>113.91780821917808</v>
      </c>
      <c r="C168" s="130">
        <v>7.3482677659556196E-3</v>
      </c>
      <c r="D168" s="130">
        <v>1.43248419384648E-2</v>
      </c>
      <c r="E168" s="130">
        <v>2.3241879996541601E-4</v>
      </c>
      <c r="F168" s="130">
        <v>1.54954466520383E-2</v>
      </c>
      <c r="G168" s="126">
        <v>165</v>
      </c>
      <c r="H168" s="126">
        <f t="shared" si="35"/>
        <v>9.4866529774127315</v>
      </c>
      <c r="I168" s="126">
        <f>lifetable!$M$10</f>
        <v>1.3146505695562638E-3</v>
      </c>
      <c r="J168" s="126">
        <f>lifetable!$M$16</f>
        <v>1.4266781637394255E-3</v>
      </c>
      <c r="L168" s="127">
        <v>165</v>
      </c>
      <c r="M168">
        <f t="shared" si="43"/>
        <v>2.0436939192626474E-5</v>
      </c>
      <c r="O168">
        <f t="shared" si="44"/>
        <v>9.6604044037654889E-6</v>
      </c>
      <c r="Q168" s="127">
        <v>165</v>
      </c>
      <c r="V168" s="128">
        <v>165</v>
      </c>
      <c r="Z168" s="127">
        <f t="shared" si="45"/>
        <v>113.91780821917808</v>
      </c>
    </row>
    <row r="169" spans="1:26" x14ac:dyDescent="0.3">
      <c r="A169">
        <v>166</v>
      </c>
      <c r="B169" s="125">
        <f t="shared" si="37"/>
        <v>114.60821917808218</v>
      </c>
      <c r="C169" s="130">
        <v>7.2551656545760601E-3</v>
      </c>
      <c r="D169" s="130">
        <v>1.39871800096501E-2</v>
      </c>
      <c r="E169" s="130">
        <v>2.27670383212602E-4</v>
      </c>
      <c r="F169" s="130">
        <v>1.53059738220289E-2</v>
      </c>
      <c r="G169" s="126">
        <v>166</v>
      </c>
      <c r="H169" s="126">
        <f t="shared" si="35"/>
        <v>9.5441478439425058</v>
      </c>
      <c r="I169" s="126">
        <f>lifetable!$M$10</f>
        <v>1.3146505695562638E-3</v>
      </c>
      <c r="J169" s="126">
        <f>lifetable!$M$16</f>
        <v>1.4266781637394255E-3</v>
      </c>
      <c r="L169" s="127">
        <v>166</v>
      </c>
      <c r="M169">
        <f t="shared" si="43"/>
        <v>1.9955204292060405E-5</v>
      </c>
      <c r="O169">
        <f t="shared" si="44"/>
        <v>9.5380076600134613E-6</v>
      </c>
      <c r="Q169" s="127">
        <v>166</v>
      </c>
      <c r="V169" s="128">
        <v>166</v>
      </c>
      <c r="Z169" s="127">
        <f t="shared" si="45"/>
        <v>114.60821917808218</v>
      </c>
    </row>
    <row r="170" spans="1:26" x14ac:dyDescent="0.3">
      <c r="A170">
        <v>167</v>
      </c>
      <c r="B170" s="125">
        <f t="shared" si="37"/>
        <v>115.2986301369863</v>
      </c>
      <c r="C170" s="130">
        <v>7.1637816609079197E-3</v>
      </c>
      <c r="D170" s="130">
        <v>1.3657614978159E-2</v>
      </c>
      <c r="E170" s="130">
        <v>2.2304024750039201E-4</v>
      </c>
      <c r="F170" s="130">
        <v>1.51193889095132E-2</v>
      </c>
      <c r="G170" s="126">
        <v>167</v>
      </c>
      <c r="H170" s="126">
        <f t="shared" si="35"/>
        <v>9.6016427104722801</v>
      </c>
      <c r="I170" s="126">
        <f>lifetable!$M$10</f>
        <v>1.3146505695562638E-3</v>
      </c>
      <c r="J170" s="126">
        <f>lifetable!$M$16</f>
        <v>1.4266781637394255E-3</v>
      </c>
      <c r="L170" s="127">
        <v>167</v>
      </c>
      <c r="M170">
        <f t="shared" si="43"/>
        <v>1.9485021058099956E-5</v>
      </c>
      <c r="O170">
        <f t="shared" si="44"/>
        <v>9.4178696406893146E-6</v>
      </c>
      <c r="Q170" s="127">
        <v>167</v>
      </c>
      <c r="V170" s="128">
        <v>167</v>
      </c>
      <c r="Z170" s="127">
        <f t="shared" si="45"/>
        <v>115.2986301369863</v>
      </c>
    </row>
    <row r="171" spans="1:26" x14ac:dyDescent="0.3">
      <c r="A171">
        <v>168</v>
      </c>
      <c r="B171" s="125">
        <f t="shared" si="37"/>
        <v>115.98904109589041</v>
      </c>
      <c r="C171" s="130">
        <v>7.0740743118238303E-3</v>
      </c>
      <c r="D171" s="130">
        <v>1.3335948644109001E-2</v>
      </c>
      <c r="E171" s="130">
        <v>2.18524900907833E-4</v>
      </c>
      <c r="F171" s="130">
        <v>1.49356376143038E-2</v>
      </c>
      <c r="G171" s="126">
        <v>168</v>
      </c>
      <c r="H171" s="126">
        <f t="shared" si="35"/>
        <v>9.6591375770020527</v>
      </c>
      <c r="I171" s="126">
        <f>lifetable!$M$10</f>
        <v>1.3146505695562638E-3</v>
      </c>
      <c r="J171" s="126">
        <f>lifetable!$M$16</f>
        <v>1.4266781637394255E-3</v>
      </c>
      <c r="L171" s="127">
        <v>168</v>
      </c>
      <c r="M171">
        <f t="shared" si="43"/>
        <v>1.9026106723300709E-5</v>
      </c>
      <c r="O171">
        <f t="shared" si="44"/>
        <v>9.2999358231225332E-6</v>
      </c>
      <c r="Q171" s="127">
        <v>168</v>
      </c>
      <c r="V171" s="128">
        <v>168</v>
      </c>
      <c r="Z171" s="127">
        <f t="shared" si="45"/>
        <v>115.98904109589041</v>
      </c>
    </row>
    <row r="172" spans="1:26" x14ac:dyDescent="0.3">
      <c r="A172">
        <v>169</v>
      </c>
      <c r="B172" s="125">
        <f t="shared" si="37"/>
        <v>116.67945205479452</v>
      </c>
      <c r="C172" s="130">
        <v>6.9860033669745898E-3</v>
      </c>
      <c r="D172" s="130">
        <v>1.3021987783494801E-2</v>
      </c>
      <c r="E172" s="130">
        <v>2.1412097102527699E-4</v>
      </c>
      <c r="F172" s="130">
        <v>1.4754666876203601E-2</v>
      </c>
      <c r="G172" s="126">
        <v>169</v>
      </c>
      <c r="H172" s="126">
        <f t="shared" si="35"/>
        <v>9.716632443531827</v>
      </c>
      <c r="I172" s="126">
        <f>lifetable!$M$10</f>
        <v>1.3146505695562638E-3</v>
      </c>
      <c r="J172" s="126">
        <f>lifetable!$M$16</f>
        <v>1.4266781637394255E-3</v>
      </c>
      <c r="L172" s="127">
        <v>169</v>
      </c>
      <c r="M172">
        <f t="shared" si="43"/>
        <v>1.8578185619193593E-5</v>
      </c>
      <c r="O172">
        <f t="shared" si="44"/>
        <v>9.1841533053151204E-6</v>
      </c>
      <c r="Q172" s="127">
        <v>169</v>
      </c>
      <c r="V172" s="128">
        <v>169</v>
      </c>
      <c r="Z172" s="127">
        <f t="shared" si="45"/>
        <v>116.67945205479452</v>
      </c>
    </row>
    <row r="173" spans="1:26" x14ac:dyDescent="0.3">
      <c r="A173">
        <v>170</v>
      </c>
      <c r="B173" s="125">
        <f t="shared" si="37"/>
        <v>117.36986301369862</v>
      </c>
      <c r="C173" s="130">
        <v>6.8995297753790298E-3</v>
      </c>
      <c r="D173" s="130">
        <v>1.27155440192442E-2</v>
      </c>
      <c r="E173" s="130">
        <v>2.0982520029499E-4</v>
      </c>
      <c r="F173" s="130">
        <v>1.45764248412298E-2</v>
      </c>
      <c r="G173" s="126">
        <v>170</v>
      </c>
      <c r="H173" s="126">
        <f t="shared" si="35"/>
        <v>9.7741273100616013</v>
      </c>
      <c r="I173" s="126">
        <f>lifetable!$M$10</f>
        <v>1.3146505695562638E-3</v>
      </c>
      <c r="J173" s="126">
        <f>lifetable!$M$16</f>
        <v>1.4266781637394255E-3</v>
      </c>
      <c r="L173" s="127">
        <v>170</v>
      </c>
      <c r="M173">
        <f t="shared" si="43"/>
        <v>1.8140988992323148E-5</v>
      </c>
      <c r="O173">
        <f t="shared" si="44"/>
        <v>9.0704707488724422E-6</v>
      </c>
      <c r="Q173" s="127">
        <v>170</v>
      </c>
      <c r="V173" s="128">
        <v>170</v>
      </c>
      <c r="Z173" s="127">
        <f t="shared" si="45"/>
        <v>117.36986301369862</v>
      </c>
    </row>
    <row r="174" spans="1:26" x14ac:dyDescent="0.3">
      <c r="A174">
        <v>171</v>
      </c>
      <c r="B174" s="125">
        <f t="shared" si="37"/>
        <v>118.06027397260274</v>
      </c>
      <c r="C174" s="130">
        <v>6.8146156337765898E-3</v>
      </c>
      <c r="D174" s="130">
        <v>1.24164336957533E-2</v>
      </c>
      <c r="E174" s="130">
        <v>2.05634441555777E-4</v>
      </c>
      <c r="F174" s="130">
        <v>1.44008608289013E-2</v>
      </c>
      <c r="G174" s="126">
        <v>171</v>
      </c>
      <c r="H174" s="126">
        <f t="shared" si="35"/>
        <v>9.8316221765913756</v>
      </c>
      <c r="I174" s="126">
        <f>lifetable!$M$10</f>
        <v>1.3146505695562638E-3</v>
      </c>
      <c r="J174" s="126">
        <f>lifetable!$M$16</f>
        <v>1.4266781637394255E-3</v>
      </c>
      <c r="L174" s="127">
        <v>171</v>
      </c>
      <c r="M174">
        <f t="shared" si="43"/>
        <v>1.7714254825249647E-5</v>
      </c>
      <c r="O174">
        <f t="shared" si="44"/>
        <v>8.958838324251414E-6</v>
      </c>
      <c r="Q174" s="127">
        <v>171</v>
      </c>
      <c r="V174" s="128">
        <v>171</v>
      </c>
      <c r="Z174" s="127">
        <f t="shared" si="45"/>
        <v>118.06027397260274</v>
      </c>
    </row>
    <row r="175" spans="1:26" x14ac:dyDescent="0.3">
      <c r="A175">
        <v>172</v>
      </c>
      <c r="B175" s="125">
        <f t="shared" si="37"/>
        <v>118.75068493150684</v>
      </c>
      <c r="C175" s="130">
        <v>6.7312241466615796E-3</v>
      </c>
      <c r="D175" s="130">
        <v>1.2124477756802299E-2</v>
      </c>
      <c r="E175" s="130">
        <v>2.0154565378169601E-4</v>
      </c>
      <c r="F175" s="130">
        <v>1.42279253005948E-2</v>
      </c>
      <c r="G175" s="126">
        <v>172</v>
      </c>
      <c r="H175" s="126">
        <f t="shared" si="35"/>
        <v>9.8891170431211499</v>
      </c>
      <c r="I175" s="126">
        <f>lifetable!$M$10</f>
        <v>1.3146505695562638E-3</v>
      </c>
      <c r="J175" s="126">
        <f>lifetable!$M$16</f>
        <v>1.4266781637394255E-3</v>
      </c>
      <c r="L175" s="127">
        <v>172</v>
      </c>
      <c r="M175">
        <f t="shared" si="43"/>
        <v>1.7297727662374214E-5</v>
      </c>
      <c r="O175">
        <f t="shared" si="44"/>
        <v>8.8492076582195208E-6</v>
      </c>
      <c r="Q175" s="127">
        <v>172</v>
      </c>
      <c r="V175" s="128">
        <v>172</v>
      </c>
      <c r="Z175" s="127">
        <f t="shared" si="45"/>
        <v>118.75068493150684</v>
      </c>
    </row>
    <row r="176" spans="1:26" x14ac:dyDescent="0.3">
      <c r="A176">
        <v>173</v>
      </c>
      <c r="B176" s="125">
        <f t="shared" si="37"/>
        <v>119.44109589041095</v>
      </c>
      <c r="C176" s="130">
        <v>6.6493195879224701E-3</v>
      </c>
      <c r="D176" s="130">
        <v>1.18395016267563E-2</v>
      </c>
      <c r="E176" s="130">
        <v>1.97555898005497E-4</v>
      </c>
      <c r="F176" s="130">
        <v>1.40575698288735E-2</v>
      </c>
      <c r="G176" s="126">
        <v>173</v>
      </c>
      <c r="H176" s="126">
        <f t="shared" si="35"/>
        <v>9.9466119096509242</v>
      </c>
      <c r="I176" s="126">
        <f>lifetable!$M$10</f>
        <v>1.3146505695562638E-3</v>
      </c>
      <c r="J176" s="126">
        <f>lifetable!$M$16</f>
        <v>1.4266781637394255E-3</v>
      </c>
      <c r="L176" s="127">
        <v>173</v>
      </c>
      <c r="M176">
        <f t="shared" si="43"/>
        <v>1.6891158440450617E-5</v>
      </c>
      <c r="O176">
        <f t="shared" si="44"/>
        <v>8.7415317834238975E-6</v>
      </c>
      <c r="Q176" s="127">
        <v>173</v>
      </c>
      <c r="V176" s="128">
        <v>173</v>
      </c>
      <c r="Z176" s="127">
        <f t="shared" si="45"/>
        <v>119.44109589041095</v>
      </c>
    </row>
    <row r="177" spans="1:26" x14ac:dyDescent="0.3">
      <c r="A177">
        <v>174</v>
      </c>
      <c r="B177" s="125">
        <f t="shared" si="37"/>
        <v>120.13150684931507</v>
      </c>
      <c r="C177" s="130">
        <v>6.5688672640133398E-3</v>
      </c>
      <c r="D177" s="130">
        <v>1.15613350949573E-2</v>
      </c>
      <c r="E177" s="130">
        <v>1.9366233341787099E-4</v>
      </c>
      <c r="F177" s="130">
        <v>1.3889747067786701E-2</v>
      </c>
      <c r="G177" s="126">
        <v>174</v>
      </c>
      <c r="H177" s="126">
        <f t="shared" si="35"/>
        <v>10.004106776180699</v>
      </c>
      <c r="I177" s="126">
        <f>lifetable!$N$10</f>
        <v>1.4266781637394255E-3</v>
      </c>
      <c r="J177" s="126">
        <f>lifetable!$N$16</f>
        <v>1.5353692295979604E-3</v>
      </c>
      <c r="L177" s="127">
        <v>174</v>
      </c>
      <c r="M177">
        <f t="shared" si="43"/>
        <v>1.7750918157868451E-5</v>
      </c>
      <c r="O177">
        <f t="shared" si="44"/>
        <v>9.371659486070575E-6</v>
      </c>
      <c r="Q177" s="127">
        <v>174</v>
      </c>
      <c r="V177" s="128">
        <v>174</v>
      </c>
      <c r="Z177" s="127">
        <f t="shared" si="45"/>
        <v>120.13150684931507</v>
      </c>
    </row>
    <row r="178" spans="1:26" x14ac:dyDescent="0.3">
      <c r="B178" s="125">
        <f t="shared" si="37"/>
        <v>0</v>
      </c>
      <c r="C178" s="130">
        <v>6.48983347858814E-3</v>
      </c>
      <c r="D178" s="130">
        <v>1.1289812203218501E-2</v>
      </c>
      <c r="E178" s="130">
        <v>1.8986221363411599E-4</v>
      </c>
      <c r="F178" s="130">
        <v>1.37244107241181E-2</v>
      </c>
      <c r="M178">
        <f t="shared" si="43"/>
        <v>0</v>
      </c>
      <c r="O178">
        <f t="shared" si="44"/>
        <v>0</v>
      </c>
      <c r="Z178" s="127">
        <f t="shared" si="45"/>
        <v>0</v>
      </c>
    </row>
    <row r="179" spans="1:26" x14ac:dyDescent="0.3">
      <c r="B179" s="125">
        <f t="shared" si="37"/>
        <v>0</v>
      </c>
      <c r="C179" s="130">
        <v>6.4121854985323603E-3</v>
      </c>
      <c r="D179" s="130">
        <v>1.10247711363313E-2</v>
      </c>
      <c r="E179" s="130">
        <v>1.8615288312023799E-4</v>
      </c>
      <c r="F179" s="130">
        <v>1.35615155294897E-2</v>
      </c>
      <c r="M179">
        <f t="shared" si="43"/>
        <v>0</v>
      </c>
      <c r="O179">
        <f t="shared" si="44"/>
        <v>0</v>
      </c>
      <c r="Z179" s="127">
        <f t="shared" si="45"/>
        <v>0</v>
      </c>
    </row>
    <row r="180" spans="1:26" x14ac:dyDescent="0.3">
      <c r="B180" s="125">
        <f t="shared" si="37"/>
        <v>0</v>
      </c>
      <c r="C180" s="130">
        <v>6.3358915213292902E-3</v>
      </c>
      <c r="D180" s="130">
        <v>1.0766054115502299E-2</v>
      </c>
      <c r="E180" s="130">
        <v>1.8253177377091501E-4</v>
      </c>
      <c r="F180" s="130">
        <v>1.34010172133712E-2</v>
      </c>
      <c r="M180">
        <f t="shared" si="43"/>
        <v>0</v>
      </c>
      <c r="O180">
        <f t="shared" si="44"/>
        <v>0</v>
      </c>
      <c r="Z180" s="127">
        <f t="shared" si="45"/>
        <v>0</v>
      </c>
    </row>
    <row r="181" spans="1:26" x14ac:dyDescent="0.3">
      <c r="B181" s="125">
        <f t="shared" si="37"/>
        <v>0</v>
      </c>
      <c r="C181" s="130">
        <v>6.2609206437019404E-3</v>
      </c>
      <c r="D181" s="130">
        <v>1.05135072946371E-2</v>
      </c>
      <c r="E181" s="130">
        <v>1.7899640163219699E-4</v>
      </c>
      <c r="F181" s="130">
        <v>1.32428724768905E-2</v>
      </c>
      <c r="M181">
        <f t="shared" si="43"/>
        <v>0</v>
      </c>
      <c r="O181">
        <f t="shared" si="44"/>
        <v>0</v>
      </c>
      <c r="Z181" s="127">
        <f t="shared" si="45"/>
        <v>0</v>
      </c>
    </row>
    <row r="182" spans="1:26" x14ac:dyDescent="0.3">
      <c r="B182" s="125">
        <f t="shared" si="37"/>
        <v>0</v>
      </c>
      <c r="C182" s="130">
        <v>6.18724283147394E-3</v>
      </c>
      <c r="D182" s="130">
        <v>1.02669806593904E-2</v>
      </c>
      <c r="E182" s="130">
        <v>1.7554436376210499E-4</v>
      </c>
      <c r="F182" s="130">
        <v>1.3087038967475401E-2</v>
      </c>
      <c r="M182">
        <f t="shared" si="43"/>
        <v>0</v>
      </c>
      <c r="O182">
        <f t="shared" si="44"/>
        <v>0</v>
      </c>
      <c r="Z182" s="127">
        <f t="shared" si="45"/>
        <v>0</v>
      </c>
    </row>
    <row r="183" spans="1:26" x14ac:dyDescent="0.3">
      <c r="B183" s="125">
        <f t="shared" si="37"/>
        <v>0</v>
      </c>
      <c r="C183" s="130">
        <v>6.1148288905960302E-3</v>
      </c>
      <c r="D183" s="130">
        <v>1.0026327928906099E-2</v>
      </c>
      <c r="E183" s="130">
        <v>1.72173335222724E-4</v>
      </c>
      <c r="F183" s="130">
        <v>1.2933475254242301E-2</v>
      </c>
      <c r="M183">
        <f t="shared" si="43"/>
        <v>0</v>
      </c>
      <c r="O183">
        <f t="shared" si="44"/>
        <v>0</v>
      </c>
      <c r="Z183" s="127">
        <f t="shared" si="45"/>
        <v>0</v>
      </c>
    </row>
    <row r="184" spans="1:26" x14ac:dyDescent="0.3">
      <c r="B184" s="125">
        <f t="shared" si="37"/>
        <v>0</v>
      </c>
      <c r="C184" s="130">
        <v>6.0436504392870098E-3</v>
      </c>
      <c r="D184" s="130">
        <v>9.7914064601717903E-3</v>
      </c>
      <c r="E184" s="130">
        <v>1.6888106619766799E-4</v>
      </c>
      <c r="F184" s="130">
        <v>1.27821408041535E-2</v>
      </c>
      <c r="M184">
        <f t="shared" si="43"/>
        <v>0</v>
      </c>
      <c r="O184">
        <f t="shared" si="44"/>
        <v>0</v>
      </c>
      <c r="Z184" s="127">
        <f t="shared" si="45"/>
        <v>0</v>
      </c>
    </row>
    <row r="185" spans="1:26" x14ac:dyDescent="0.3">
      <c r="B185" s="125">
        <f t="shared" si="37"/>
        <v>0</v>
      </c>
      <c r="C185" s="130">
        <v>5.9736798812407401E-3</v>
      </c>
      <c r="D185" s="130">
        <v>9.5620771549142398E-3</v>
      </c>
      <c r="E185" s="130">
        <v>1.6566537922910901E-4</v>
      </c>
      <c r="F185" s="130">
        <v>1.2632995958874099E-2</v>
      </c>
      <c r="M185">
        <f t="shared" si="43"/>
        <v>0</v>
      </c>
      <c r="O185">
        <f t="shared" si="44"/>
        <v>0</v>
      </c>
      <c r="Z185" s="127">
        <f t="shared" si="45"/>
        <v>0</v>
      </c>
    </row>
    <row r="186" spans="1:26" x14ac:dyDescent="0.3">
      <c r="B186" s="125">
        <f t="shared" si="37"/>
        <v>0</v>
      </c>
      <c r="C186" s="130">
        <v>5.90489037985302E-3</v>
      </c>
      <c r="D186" s="130">
        <v>9.3382043689658103E-3</v>
      </c>
      <c r="E186" s="130">
        <v>1.62524166568875E-4</v>
      </c>
      <c r="F186" s="130">
        <v>1.24860019123637E-2</v>
      </c>
      <c r="M186">
        <f t="shared" si="43"/>
        <v>0</v>
      </c>
      <c r="O186">
        <f t="shared" si="44"/>
        <v>0</v>
      </c>
      <c r="Z186" s="127">
        <f t="shared" si="45"/>
        <v>0</v>
      </c>
    </row>
    <row r="187" spans="1:26" x14ac:dyDescent="0.3">
      <c r="B187" s="125">
        <f t="shared" si="37"/>
        <v>0</v>
      </c>
      <c r="C187" s="130">
        <v>5.8372558334244297E-3</v>
      </c>
      <c r="D187" s="130">
        <v>9.1196558240328202E-3</v>
      </c>
      <c r="E187" s="130">
        <v>1.594553876384E-4</v>
      </c>
      <c r="F187" s="130">
        <v>1.2341120689089701E-2</v>
      </c>
      <c r="M187">
        <f t="shared" si="43"/>
        <v>0</v>
      </c>
      <c r="O187">
        <f t="shared" si="44"/>
        <v>0</v>
      </c>
      <c r="Z187" s="127">
        <f t="shared" si="45"/>
        <v>0</v>
      </c>
    </row>
    <row r="188" spans="1:26" x14ac:dyDescent="0.3">
      <c r="B188" s="125">
        <f t="shared" si="37"/>
        <v>0</v>
      </c>
      <c r="C188" s="130">
        <v>5.7707508512973103E-3</v>
      </c>
      <c r="D188" s="130">
        <v>8.9063025217992406E-3</v>
      </c>
      <c r="E188" s="130">
        <v>1.56457066592538E-4</v>
      </c>
      <c r="F188" s="130">
        <v>1.2198315122931999E-2</v>
      </c>
      <c r="M188">
        <f t="shared" si="43"/>
        <v>0</v>
      </c>
      <c r="O188">
        <f t="shared" si="44"/>
        <v>0</v>
      </c>
      <c r="Z188" s="127">
        <f t="shared" si="45"/>
        <v>0</v>
      </c>
    </row>
    <row r="189" spans="1:26" x14ac:dyDescent="0.3">
      <c r="B189" s="125">
        <f t="shared" si="37"/>
        <v>0</v>
      </c>
      <c r="C189" s="130">
        <v>5.7053507308870996E-3</v>
      </c>
      <c r="D189" s="130">
        <v>8.6980186603010604E-3</v>
      </c>
      <c r="E189" s="130">
        <v>1.5352728998255799E-4</v>
      </c>
      <c r="F189" s="130">
        <v>1.2057548836690701E-2</v>
      </c>
      <c r="M189">
        <f t="shared" si="43"/>
        <v>0</v>
      </c>
      <c r="O189">
        <f t="shared" si="44"/>
        <v>0</v>
      </c>
      <c r="Z189" s="127">
        <f t="shared" si="45"/>
        <v>0</v>
      </c>
    </row>
    <row r="190" spans="1:26" x14ac:dyDescent="0.3">
      <c r="B190" s="125">
        <f t="shared" si="37"/>
        <v>0</v>
      </c>
      <c r="C190" s="130">
        <v>5.64103143557005E-3</v>
      </c>
      <c r="D190" s="130">
        <v>8.49468155250847E-3</v>
      </c>
      <c r="E190" s="130">
        <v>1.5066420451382E-4</v>
      </c>
      <c r="F190" s="130">
        <v>1.19187862222113E-2</v>
      </c>
      <c r="M190">
        <f t="shared" si="43"/>
        <v>0</v>
      </c>
      <c r="O190">
        <f t="shared" si="44"/>
        <v>0</v>
      </c>
      <c r="Z190" s="127">
        <f t="shared" si="45"/>
        <v>0</v>
      </c>
    </row>
    <row r="191" spans="1:26" x14ac:dyDescent="0.3">
      <c r="B191" s="125">
        <f t="shared" si="37"/>
        <v>0</v>
      </c>
      <c r="C191" s="130">
        <v>5.5777695733912197E-3</v>
      </c>
      <c r="D191" s="130">
        <v>8.2961715470551006E-3</v>
      </c>
      <c r="E191" s="130">
        <v>1.4786601489388099E-4</v>
      </c>
      <c r="F191" s="130">
        <v>1.1781992421083401E-2</v>
      </c>
      <c r="M191">
        <f t="shared" si="43"/>
        <v>0</v>
      </c>
      <c r="O191">
        <f t="shared" si="44"/>
        <v>0</v>
      </c>
      <c r="Z191" s="127">
        <f t="shared" si="45"/>
        <v>0</v>
      </c>
    </row>
    <row r="192" spans="1:26" x14ac:dyDescent="0.3">
      <c r="B192" s="125">
        <f t="shared" si="37"/>
        <v>0</v>
      </c>
      <c r="C192" s="130">
        <v>5.5155423765583696E-3</v>
      </c>
      <c r="D192" s="130">
        <v>8.1023719510549506E-3</v>
      </c>
      <c r="E192" s="130">
        <v>1.4513098176699099E-4</v>
      </c>
      <c r="F192" s="130">
        <v>1.1647133305921801E-2</v>
      </c>
      <c r="M192">
        <f t="shared" si="43"/>
        <v>0</v>
      </c>
      <c r="O192">
        <f t="shared" si="44"/>
        <v>0</v>
      </c>
      <c r="Z192" s="127">
        <f t="shared" si="45"/>
        <v>0</v>
      </c>
    </row>
    <row r="193" spans="2:26" x14ac:dyDescent="0.3">
      <c r="B193" s="125">
        <f t="shared" si="37"/>
        <v>0</v>
      </c>
      <c r="C193" s="130">
        <v>5.4543276816888002E-3</v>
      </c>
      <c r="D193" s="130">
        <v>7.9131689549496696E-3</v>
      </c>
      <c r="E193" s="130">
        <v>1.4245741973112599E-4</v>
      </c>
      <c r="F193" s="130">
        <v>1.15141754621688E-2</v>
      </c>
      <c r="M193">
        <f t="shared" si="43"/>
        <v>0</v>
      </c>
      <c r="O193">
        <f t="shared" si="44"/>
        <v>0</v>
      </c>
      <c r="Z193" s="127">
        <f t="shared" si="45"/>
        <v>0</v>
      </c>
    </row>
    <row r="194" spans="2:26" x14ac:dyDescent="0.3">
      <c r="B194" s="125">
        <f t="shared" si="37"/>
        <v>0</v>
      </c>
      <c r="C194" s="130">
        <v>5.39410391077792E-3</v>
      </c>
      <c r="D194" s="130">
        <v>7.72845155933043E-3</v>
      </c>
      <c r="E194" s="130">
        <v>1.39843695433895E-4</v>
      </c>
      <c r="F194" s="130">
        <v>1.13830861704528E-2</v>
      </c>
      <c r="M194">
        <f t="shared" si="43"/>
        <v>0</v>
      </c>
      <c r="O194">
        <f t="shared" si="44"/>
        <v>0</v>
      </c>
      <c r="Z194" s="127">
        <f t="shared" si="45"/>
        <v>0</v>
      </c>
    </row>
    <row r="195" spans="2:26" x14ac:dyDescent="0.3">
      <c r="B195" s="125">
        <f t="shared" si="37"/>
        <v>0</v>
      </c>
      <c r="C195" s="130">
        <v>5.3348500528597699E-3</v>
      </c>
      <c r="D195" s="130">
        <v>7.54811150368025E-3</v>
      </c>
      <c r="E195" s="130">
        <v>1.37288225743851E-4</v>
      </c>
      <c r="F195" s="130">
        <v>1.1253833389430999E-2</v>
      </c>
      <c r="M195">
        <f t="shared" si="43"/>
        <v>0</v>
      </c>
      <c r="O195">
        <f t="shared" si="44"/>
        <v>0</v>
      </c>
      <c r="Z195" s="127">
        <f t="shared" si="45"/>
        <v>0</v>
      </c>
    </row>
    <row r="196" spans="2:26" x14ac:dyDescent="0.3">
      <c r="B196" s="125">
        <f t="shared" si="37"/>
        <v>0</v>
      </c>
      <c r="C196" s="130">
        <v>5.27654564633088E-3</v>
      </c>
      <c r="D196" s="130">
        <v>7.3720431969840697E-3</v>
      </c>
      <c r="E196" s="130">
        <v>1.3478947599388801E-4</v>
      </c>
      <c r="F196" s="130">
        <v>1.11263857391436E-2</v>
      </c>
      <c r="M196">
        <f t="shared" si="43"/>
        <v>0</v>
      </c>
      <c r="O196">
        <f t="shared" si="44"/>
        <v>0</v>
      </c>
      <c r="Z196" s="127">
        <f t="shared" si="45"/>
        <v>0</v>
      </c>
    </row>
    <row r="197" spans="2:26" x14ac:dyDescent="0.3">
      <c r="B197" s="125">
        <f t="shared" ref="B197:B260" si="46">A197*21/365*12</f>
        <v>0</v>
      </c>
      <c r="C197" s="130">
        <v>5.2191707619103703E-3</v>
      </c>
      <c r="D197" s="130">
        <v>7.2001436501557296E-3</v>
      </c>
      <c r="E197" s="130">
        <v>1.3234595829357201E-4</v>
      </c>
      <c r="F197" s="130">
        <v>1.1000712484836099E-2</v>
      </c>
      <c r="M197">
        <f t="shared" si="43"/>
        <v>0</v>
      </c>
      <c r="O197">
        <f t="shared" si="44"/>
        <v>0</v>
      </c>
      <c r="Z197" s="127">
        <f t="shared" ref="Z197:Z260" si="47">B197</f>
        <v>0</v>
      </c>
    </row>
    <row r="198" spans="2:26" x14ac:dyDescent="0.3">
      <c r="B198" s="125">
        <f t="shared" si="46"/>
        <v>0</v>
      </c>
      <c r="C198" s="130">
        <v>5.1627059862104302E-3</v>
      </c>
      <c r="D198" s="130">
        <v>7.0323124102320504E-3</v>
      </c>
      <c r="E198" s="130">
        <v>1.299562299074E-4</v>
      </c>
      <c r="F198" s="130">
        <v>1.0876783521245E-2</v>
      </c>
      <c r="M198">
        <f t="shared" si="43"/>
        <v>0</v>
      </c>
      <c r="O198">
        <f t="shared" si="44"/>
        <v>0</v>
      </c>
      <c r="Z198" s="127">
        <f t="shared" si="47"/>
        <v>0</v>
      </c>
    </row>
    <row r="199" spans="2:26" x14ac:dyDescent="0.3">
      <c r="B199" s="125">
        <f t="shared" si="46"/>
        <v>0</v>
      </c>
      <c r="C199" s="130">
        <v>5.1071324058923496E-3</v>
      </c>
      <c r="D199" s="130">
        <v>6.8684514962860498E-3</v>
      </c>
      <c r="E199" s="130">
        <v>1.2761889169614501E-4</v>
      </c>
      <c r="F199" s="130">
        <v>1.0754569357331E-2</v>
      </c>
      <c r="M199">
        <f t="shared" si="43"/>
        <v>0</v>
      </c>
      <c r="O199">
        <f t="shared" si="44"/>
        <v>0</v>
      </c>
      <c r="Z199" s="127">
        <f t="shared" si="47"/>
        <v>0</v>
      </c>
    </row>
    <row r="200" spans="2:26" x14ac:dyDescent="0.3">
      <c r="B200" s="125">
        <f t="shared" si="46"/>
        <v>0</v>
      </c>
      <c r="C200" s="130">
        <v>5.0524315923844701E-3</v>
      </c>
      <c r="D200" s="130">
        <v>6.7084653370122604E-3</v>
      </c>
      <c r="E200" s="130">
        <v>1.2533258661855001E-4</v>
      </c>
      <c r="F200" s="130">
        <v>1.0634041101435499E-2</v>
      </c>
      <c r="M200">
        <f t="shared" si="43"/>
        <v>0</v>
      </c>
      <c r="O200">
        <f t="shared" si="44"/>
        <v>0</v>
      </c>
      <c r="Z200" s="127">
        <f t="shared" si="47"/>
        <v>0</v>
      </c>
    </row>
    <row r="201" spans="2:26" x14ac:dyDescent="0.3">
      <c r="B201" s="125">
        <f t="shared" si="46"/>
        <v>0</v>
      </c>
      <c r="C201" s="130">
        <v>4.9985855871395304E-3</v>
      </c>
      <c r="D201" s="130">
        <v>6.5522607099390796E-3</v>
      </c>
      <c r="E201" s="130">
        <v>1.23095998290789E-4</v>
      </c>
      <c r="F201" s="130">
        <v>1.05151704468743E-2</v>
      </c>
      <c r="M201">
        <f t="shared" si="43"/>
        <v>0</v>
      </c>
      <c r="O201">
        <f t="shared" si="44"/>
        <v>0</v>
      </c>
      <c r="Z201" s="127">
        <f t="shared" si="47"/>
        <v>0</v>
      </c>
    </row>
    <row r="202" spans="2:26" x14ac:dyDescent="0.3">
      <c r="B202" s="125">
        <f t="shared" si="46"/>
        <v>0</v>
      </c>
      <c r="C202" s="130">
        <v>4.9455768874098801E-3</v>
      </c>
      <c r="D202" s="130">
        <v>6.39974668222362E-3</v>
      </c>
      <c r="E202" s="130">
        <v>1.20907849601217E-4</v>
      </c>
      <c r="F202" s="130">
        <v>1.03979296579124E-2</v>
      </c>
      <c r="M202">
        <f t="shared" si="43"/>
        <v>0</v>
      </c>
      <c r="O202">
        <f t="shared" si="44"/>
        <v>0</v>
      </c>
      <c r="Z202" s="127">
        <f t="shared" si="47"/>
        <v>0</v>
      </c>
    </row>
    <row r="203" spans="2:26" x14ac:dyDescent="0.3">
      <c r="B203" s="125">
        <f t="shared" si="46"/>
        <v>0</v>
      </c>
      <c r="C203" s="130">
        <v>4.89338843251987E-3</v>
      </c>
      <c r="D203" s="130">
        <v>6.2508345529864997E-3</v>
      </c>
      <c r="E203" s="130">
        <v>1.18766901378062E-4</v>
      </c>
      <c r="F203" s="130">
        <v>1.02822915561461E-2</v>
      </c>
      <c r="M203">
        <f t="shared" si="43"/>
        <v>0</v>
      </c>
      <c r="O203">
        <f t="shared" si="44"/>
        <v>0</v>
      </c>
      <c r="Z203" s="127">
        <f t="shared" si="47"/>
        <v>0</v>
      </c>
    </row>
    <row r="204" spans="2:26" x14ac:dyDescent="0.3">
      <c r="B204" s="125">
        <f t="shared" si="46"/>
        <v>0</v>
      </c>
      <c r="C204" s="130">
        <v>4.8420035906158697E-3</v>
      </c>
      <c r="D204" s="130">
        <v>6.1054377971446697E-3</v>
      </c>
      <c r="E204" s="130">
        <v>1.16671951107818E-4</v>
      </c>
      <c r="F204" s="130">
        <v>1.0168229507248E-2</v>
      </c>
      <c r="M204">
        <f t="shared" si="43"/>
        <v>0</v>
      </c>
      <c r="O204">
        <f t="shared" si="44"/>
        <v>0</v>
      </c>
      <c r="Z204" s="127">
        <f t="shared" si="47"/>
        <v>0</v>
      </c>
    </row>
    <row r="205" spans="2:26" x14ac:dyDescent="0.3">
      <c r="B205" s="125">
        <f t="shared" si="46"/>
        <v>0</v>
      </c>
      <c r="C205" s="130">
        <v>4.7914061458749196E-3</v>
      </c>
      <c r="D205" s="130">
        <v>5.9634720107020296E-3</v>
      </c>
      <c r="E205" s="130">
        <v>1.1462183170218299E-4</v>
      </c>
      <c r="F205" s="130">
        <v>1.0055717408105E-2</v>
      </c>
      <c r="M205">
        <f t="shared" si="43"/>
        <v>0</v>
      </c>
      <c r="O205">
        <f t="shared" si="44"/>
        <v>0</v>
      </c>
      <c r="Z205" s="127">
        <f t="shared" si="47"/>
        <v>0</v>
      </c>
    </row>
    <row r="206" spans="2:26" x14ac:dyDescent="0.3">
      <c r="B206" s="125">
        <f t="shared" si="46"/>
        <v>0</v>
      </c>
      <c r="C206" s="130">
        <v>4.7415802861542596E-3</v>
      </c>
      <c r="D206" s="130">
        <v>5.8248548574583699E-3</v>
      </c>
      <c r="E206" s="130">
        <v>1.12615410311525E-4</v>
      </c>
      <c r="F206" s="130">
        <v>9.9447296742750206E-3</v>
      </c>
      <c r="M206">
        <f t="shared" si="43"/>
        <v>0</v>
      </c>
      <c r="O206">
        <f t="shared" si="44"/>
        <v>0</v>
      </c>
      <c r="Z206" s="127">
        <f t="shared" si="47"/>
        <v>0</v>
      </c>
    </row>
    <row r="207" spans="2:26" x14ac:dyDescent="0.3">
      <c r="B207" s="125">
        <f t="shared" si="46"/>
        <v>0</v>
      </c>
      <c r="C207" s="130">
        <v>4.6925105910643403E-3</v>
      </c>
      <c r="D207" s="130">
        <v>5.6895060170984299E-3</v>
      </c>
      <c r="E207" s="130">
        <v>1.1065158718291E-4</v>
      </c>
      <c r="F207" s="130">
        <v>9.8352412278259697E-3</v>
      </c>
      <c r="M207">
        <f t="shared" si="43"/>
        <v>0</v>
      </c>
      <c r="O207">
        <f t="shared" si="44"/>
        <v>0</v>
      </c>
      <c r="Z207" s="127">
        <f t="shared" si="47"/>
        <v>0</v>
      </c>
    </row>
    <row r="208" spans="2:26" x14ac:dyDescent="0.3">
      <c r="B208" s="125">
        <f t="shared" si="46"/>
        <v>0</v>
      </c>
      <c r="C208" s="130">
        <v>4.64418202044895E-3</v>
      </c>
      <c r="D208" s="130">
        <v>5.5573471346240001E-3</v>
      </c>
      <c r="E208" s="130">
        <v>1.08729294560852E-4</v>
      </c>
      <c r="F208" s="130">
        <v>9.7272274854722108E-3</v>
      </c>
      <c r="M208">
        <f t="shared" si="43"/>
        <v>0</v>
      </c>
      <c r="O208">
        <f t="shared" si="44"/>
        <v>0</v>
      </c>
      <c r="Z208" s="127">
        <f t="shared" si="47"/>
        <v>0</v>
      </c>
    </row>
    <row r="209" spans="2:26" x14ac:dyDescent="0.3">
      <c r="B209" s="125">
        <f t="shared" si="46"/>
        <v>0</v>
      </c>
      <c r="C209" s="130">
        <v>4.5965799032567298E-3</v>
      </c>
      <c r="D209" s="130">
        <v>5.4283017710930097E-3</v>
      </c>
      <c r="E209" s="130">
        <v>1.06847495628998E-4</v>
      </c>
      <c r="F209" s="130">
        <v>9.6206643470562805E-3</v>
      </c>
      <c r="M209">
        <f t="shared" si="43"/>
        <v>0</v>
      </c>
      <c r="O209">
        <f t="shared" si="44"/>
        <v>0</v>
      </c>
      <c r="Z209" s="127">
        <f t="shared" si="47"/>
        <v>0</v>
      </c>
    </row>
    <row r="210" spans="2:26" x14ac:dyDescent="0.3">
      <c r="B210" s="125">
        <f t="shared" si="46"/>
        <v>0</v>
      </c>
      <c r="C210" s="130">
        <v>4.5496899267890101E-3</v>
      </c>
      <c r="D210" s="130">
        <v>5.3022953556304403E-3</v>
      </c>
      <c r="E210" s="130">
        <v>1.05005183491066E-4</v>
      </c>
      <c r="F210" s="130">
        <v>9.5155281843434993E-3</v>
      </c>
      <c r="M210">
        <f t="shared" si="43"/>
        <v>0</v>
      </c>
      <c r="O210">
        <f t="shared" si="44"/>
        <v>0</v>
      </c>
      <c r="Z210" s="127">
        <f t="shared" si="47"/>
        <v>0</v>
      </c>
    </row>
    <row r="211" spans="2:26" x14ac:dyDescent="0.3">
      <c r="B211" s="125">
        <f t="shared" si="46"/>
        <v>0</v>
      </c>
      <c r="C211" s="130">
        <v>4.5034981263094897E-3</v>
      </c>
      <c r="D211" s="130">
        <v>5.1792551386770696E-3</v>
      </c>
      <c r="E211" s="130">
        <v>1.03201380189428E-4</v>
      </c>
      <c r="F211" s="130">
        <v>9.4117958300959197E-3</v>
      </c>
      <c r="M211">
        <f t="shared" si="43"/>
        <v>0</v>
      </c>
      <c r="O211">
        <f t="shared" si="44"/>
        <v>0</v>
      </c>
      <c r="Z211" s="127">
        <f t="shared" si="47"/>
        <v>0</v>
      </c>
    </row>
    <row r="212" spans="2:26" x14ac:dyDescent="0.3">
      <c r="B212" s="125">
        <f t="shared" si="46"/>
        <v>0</v>
      </c>
      <c r="C212" s="130">
        <v>4.4579908750020797E-3</v>
      </c>
      <c r="D212" s="130">
        <v>5.0591101464428903E-3</v>
      </c>
      <c r="E212" s="130">
        <v>1.01435135759776E-4</v>
      </c>
      <c r="F212" s="130">
        <v>9.3094445674715993E-3</v>
      </c>
      <c r="M212">
        <f t="shared" si="43"/>
        <v>0</v>
      </c>
      <c r="O212">
        <f t="shared" si="44"/>
        <v>0</v>
      </c>
      <c r="Z212" s="127">
        <f t="shared" si="47"/>
        <v>0</v>
      </c>
    </row>
    <row r="213" spans="2:26" x14ac:dyDescent="0.3">
      <c r="B213" s="125">
        <f t="shared" si="46"/>
        <v>0</v>
      </c>
      <c r="C213" s="130">
        <v>4.4131548742635997E-3</v>
      </c>
      <c r="D213" s="130">
        <v>4.9417911365330297E-3</v>
      </c>
      <c r="E213" s="136">
        <v>9.9705527320422701E-5</v>
      </c>
      <c r="F213" s="130">
        <v>9.2084521196809099E-3</v>
      </c>
      <c r="M213">
        <f t="shared" si="43"/>
        <v>0</v>
      </c>
      <c r="O213">
        <f t="shared" si="44"/>
        <v>0</v>
      </c>
      <c r="Z213" s="127">
        <f t="shared" si="47"/>
        <v>0</v>
      </c>
    </row>
    <row r="214" spans="2:26" x14ac:dyDescent="0.3">
      <c r="B214" s="125">
        <f t="shared" si="46"/>
        <v>0</v>
      </c>
      <c r="C214" s="130">
        <v>4.3689771443187102E-3</v>
      </c>
      <c r="D214" s="130">
        <v>4.8272305547148401E-3</v>
      </c>
      <c r="E214" s="136">
        <v>9.8011658194818195E-5</v>
      </c>
      <c r="F214" s="130">
        <v>9.1087966399366494E-3</v>
      </c>
      <c r="M214">
        <f t="shared" si="43"/>
        <v>0</v>
      </c>
      <c r="O214">
        <f t="shared" si="44"/>
        <v>0</v>
      </c>
      <c r="Z214" s="127">
        <f t="shared" si="47"/>
        <v>0</v>
      </c>
    </row>
    <row r="215" spans="2:26" x14ac:dyDescent="0.3">
      <c r="B215" s="125">
        <f t="shared" si="46"/>
        <v>0</v>
      </c>
      <c r="C215" s="130">
        <v>4.3254450151449797E-3</v>
      </c>
      <c r="D215" s="130">
        <v>4.7153624927958396E-3</v>
      </c>
      <c r="E215" s="136">
        <v>9.6352657065937401E-5</v>
      </c>
      <c r="F215" s="130">
        <v>9.0104567016609793E-3</v>
      </c>
      <c r="M215">
        <f t="shared" si="43"/>
        <v>0</v>
      </c>
      <c r="O215">
        <f t="shared" si="44"/>
        <v>0</v>
      </c>
      <c r="Z215" s="127">
        <f t="shared" si="47"/>
        <v>0</v>
      </c>
    </row>
    <row r="216" spans="2:26" x14ac:dyDescent="0.3">
      <c r="B216" s="125">
        <f t="shared" si="46"/>
        <v>0</v>
      </c>
      <c r="C216" s="130">
        <v>4.2825461176964601E-3</v>
      </c>
      <c r="D216" s="130">
        <v>4.6061226475827303E-3</v>
      </c>
      <c r="E216" s="136">
        <v>9.4727677161263494E-5</v>
      </c>
      <c r="F216" s="130">
        <v>8.9134112889566203E-3</v>
      </c>
      <c r="M216">
        <f t="shared" si="43"/>
        <v>0</v>
      </c>
      <c r="O216">
        <f t="shared" si="44"/>
        <v>0</v>
      </c>
      <c r="Z216" s="127">
        <f t="shared" si="47"/>
        <v>0</v>
      </c>
    </row>
    <row r="217" spans="2:26" x14ac:dyDescent="0.3">
      <c r="B217" s="125">
        <f t="shared" si="46"/>
        <v>0</v>
      </c>
      <c r="C217" s="130">
        <v>4.24026837541467E-3</v>
      </c>
      <c r="D217" s="130">
        <v>4.4994482808930602E-3</v>
      </c>
      <c r="E217" s="136">
        <v>9.3135895467132297E-5</v>
      </c>
      <c r="F217" s="130">
        <v>8.8176397873219303E-3</v>
      </c>
      <c r="M217">
        <f t="shared" si="43"/>
        <v>0</v>
      </c>
      <c r="O217">
        <f t="shared" si="44"/>
        <v>0</v>
      </c>
      <c r="Z217" s="127">
        <f t="shared" si="47"/>
        <v>0</v>
      </c>
    </row>
    <row r="218" spans="2:26" x14ac:dyDescent="0.3">
      <c r="B218" s="125">
        <f t="shared" si="46"/>
        <v>0</v>
      </c>
      <c r="C218" s="130">
        <v>4.1985999960162503E-3</v>
      </c>
      <c r="D218" s="130">
        <v>4.3952781805912198E-3</v>
      </c>
      <c r="E218" s="136">
        <v>9.1576511971270803E-5</v>
      </c>
      <c r="F218" s="130">
        <v>8.7231219746213094E-3</v>
      </c>
      <c r="M218">
        <f t="shared" si="43"/>
        <v>0</v>
      </c>
      <c r="O218">
        <f t="shared" si="44"/>
        <v>0</v>
      </c>
      <c r="Z218" s="127">
        <f t="shared" si="47"/>
        <v>0</v>
      </c>
    </row>
    <row r="219" spans="2:26" x14ac:dyDescent="0.3">
      <c r="B219" s="125">
        <f t="shared" si="46"/>
        <v>0</v>
      </c>
      <c r="C219" s="130">
        <v>4.1575294635471296E-3</v>
      </c>
      <c r="D219" s="130">
        <v>4.2935526226219002E-3</v>
      </c>
      <c r="E219" s="136">
        <v>9.0048748932403604E-5</v>
      </c>
      <c r="F219" s="130">
        <v>8.6298380122821101E-3</v>
      </c>
      <c r="M219">
        <f t="shared" si="43"/>
        <v>0</v>
      </c>
      <c r="O219">
        <f t="shared" si="44"/>
        <v>0</v>
      </c>
      <c r="Z219" s="127">
        <f t="shared" si="47"/>
        <v>0</v>
      </c>
    </row>
    <row r="220" spans="2:26" x14ac:dyDescent="0.3">
      <c r="B220" s="125">
        <f t="shared" si="46"/>
        <v>0</v>
      </c>
      <c r="C220" s="130">
        <v>4.1170455306935097E-3</v>
      </c>
      <c r="D220" s="130">
        <v>4.1942133340144502E-3</v>
      </c>
      <c r="E220" s="136">
        <v>8.8551850175858898E-5</v>
      </c>
      <c r="F220" s="130">
        <v>8.5377684367225308E-3</v>
      </c>
      <c r="M220">
        <f t="shared" si="43"/>
        <v>0</v>
      </c>
      <c r="O220">
        <f t="shared" si="44"/>
        <v>0</v>
      </c>
      <c r="Z220" s="127">
        <f t="shared" si="47"/>
        <v>0</v>
      </c>
    </row>
    <row r="221" spans="2:26" x14ac:dyDescent="0.3">
      <c r="B221" s="125">
        <f t="shared" si="46"/>
        <v>0</v>
      </c>
      <c r="C221" s="130">
        <v>4.0771372113399696E-3</v>
      </c>
      <c r="D221" s="130">
        <v>4.0972034568324102E-3</v>
      </c>
      <c r="E221" s="136">
        <v>8.7085080414145094E-5</v>
      </c>
      <c r="F221" s="130">
        <v>8.4468941510094306E-3</v>
      </c>
      <c r="M221">
        <f t="shared" si="43"/>
        <v>0</v>
      </c>
      <c r="O221">
        <f t="shared" si="44"/>
        <v>0</v>
      </c>
      <c r="Z221" s="127">
        <f t="shared" si="47"/>
        <v>0</v>
      </c>
    </row>
    <row r="222" spans="2:26" x14ac:dyDescent="0.3">
      <c r="B222" s="125">
        <f t="shared" si="46"/>
        <v>0</v>
      </c>
      <c r="C222" s="130">
        <v>4.0377937733660097E-3</v>
      </c>
      <c r="D222" s="130">
        <v>4.0024675130434003E-3</v>
      </c>
      <c r="E222" s="136">
        <v>8.5647724591519003E-5</v>
      </c>
      <c r="F222" s="130">
        <v>8.3571964167185094E-3</v>
      </c>
      <c r="M222">
        <f t="shared" si="43"/>
        <v>0</v>
      </c>
      <c r="O222">
        <f t="shared" si="44"/>
        <v>0</v>
      </c>
      <c r="Z222" s="127">
        <f t="shared" si="47"/>
        <v>0</v>
      </c>
    </row>
    <row r="223" spans="2:26" x14ac:dyDescent="0.3">
      <c r="B223" s="125">
        <f t="shared" si="46"/>
        <v>0</v>
      </c>
      <c r="C223" s="130">
        <v>3.9990047316721903E-3</v>
      </c>
      <c r="D223" s="130">
        <v>3.9099513702848497E-3</v>
      </c>
      <c r="E223" s="136">
        <v>8.4239087251604993E-5</v>
      </c>
      <c r="F223" s="130">
        <v>8.2686568460171306E-3</v>
      </c>
      <c r="M223">
        <f t="shared" ref="M223:M286" si="48">J223*D223</f>
        <v>0</v>
      </c>
      <c r="O223">
        <f t="shared" ref="O223:O286" si="49">I223*C223</f>
        <v>0</v>
      </c>
      <c r="Z223" s="127">
        <f t="shared" si="47"/>
        <v>0</v>
      </c>
    </row>
    <row r="224" spans="2:26" x14ac:dyDescent="0.3">
      <c r="B224" s="125">
        <f t="shared" si="46"/>
        <v>0</v>
      </c>
      <c r="C224" s="130">
        <v>3.9607598414276197E-3</v>
      </c>
      <c r="D224" s="130">
        <v>3.81960220850217E-3</v>
      </c>
      <c r="E224" s="136">
        <v>8.2858491927168595E-5</v>
      </c>
      <c r="F224" s="130">
        <v>8.1812573939360408E-3</v>
      </c>
      <c r="M224">
        <f t="shared" si="48"/>
        <v>0</v>
      </c>
      <c r="O224">
        <f t="shared" si="49"/>
        <v>0</v>
      </c>
      <c r="Z224" s="127">
        <f t="shared" si="47"/>
        <v>0</v>
      </c>
    </row>
    <row r="225" spans="2:26" x14ac:dyDescent="0.3">
      <c r="B225" s="125">
        <f t="shared" si="46"/>
        <v>0</v>
      </c>
      <c r="C225" s="130">
        <v>3.9230490915308398E-3</v>
      </c>
      <c r="D225" s="130">
        <v>3.73136848743621E-3</v>
      </c>
      <c r="E225" s="136">
        <v>8.1505280551181502E-5</v>
      </c>
      <c r="F225" s="130">
        <v>8.0949803508526402E-3</v>
      </c>
      <c r="M225">
        <f t="shared" si="48"/>
        <v>0</v>
      </c>
      <c r="O225">
        <f t="shared" si="49"/>
        <v>0</v>
      </c>
      <c r="Z225" s="127">
        <f t="shared" si="47"/>
        <v>0</v>
      </c>
    </row>
    <row r="226" spans="2:26" x14ac:dyDescent="0.3">
      <c r="B226" s="125">
        <f t="shared" si="46"/>
        <v>0</v>
      </c>
      <c r="C226" s="130">
        <v>3.88586269827646E-3</v>
      </c>
      <c r="D226" s="130">
        <v>3.6451999149377801E-3</v>
      </c>
      <c r="E226" s="136">
        <v>8.0178812888356796E-5</v>
      </c>
      <c r="F226" s="130">
        <v>8.0098083351607292E-3</v>
      </c>
      <c r="M226">
        <f t="shared" si="48"/>
        <v>0</v>
      </c>
      <c r="O226">
        <f t="shared" si="49"/>
        <v>0</v>
      </c>
      <c r="Z226" s="127">
        <f t="shared" si="47"/>
        <v>0</v>
      </c>
    </row>
    <row r="227" spans="2:26" x14ac:dyDescent="0.3">
      <c r="B227" s="125">
        <f t="shared" si="46"/>
        <v>0</v>
      </c>
      <c r="C227" s="130">
        <v>3.8491910992201799E-3</v>
      </c>
      <c r="D227" s="130">
        <v>3.5610474160874899E-3</v>
      </c>
      <c r="E227" s="136">
        <v>7.8878465986365203E-5</v>
      </c>
      <c r="F227" s="130">
        <v>7.9257242861235297E-3</v>
      </c>
      <c r="M227">
        <f t="shared" si="48"/>
        <v>0</v>
      </c>
      <c r="O227">
        <f t="shared" si="49"/>
        <v>0</v>
      </c>
      <c r="Z227" s="127">
        <f t="shared" si="47"/>
        <v>0</v>
      </c>
    </row>
    <row r="228" spans="2:26" x14ac:dyDescent="0.3">
      <c r="B228" s="125">
        <f t="shared" si="46"/>
        <v>0</v>
      </c>
      <c r="C228" s="130">
        <v>3.8130249472352199E-3</v>
      </c>
      <c r="D228" s="130">
        <v>3.47886310309961E-3</v>
      </c>
      <c r="E228" s="136">
        <v>7.7603633645978294E-5</v>
      </c>
      <c r="F228" s="130">
        <v>7.8427114569008909E-3</v>
      </c>
      <c r="M228">
        <f t="shared" si="48"/>
        <v>0</v>
      </c>
      <c r="O228">
        <f t="shared" si="49"/>
        <v>0</v>
      </c>
      <c r="Z228" s="127">
        <f t="shared" si="47"/>
        <v>0</v>
      </c>
    </row>
    <row r="229" spans="2:26" x14ac:dyDescent="0.3">
      <c r="B229" s="125">
        <f t="shared" si="46"/>
        <v>0</v>
      </c>
      <c r="C229" s="130">
        <v>3.7773551047532898E-3</v>
      </c>
      <c r="D229" s="130">
        <v>3.3986002459897502E-3</v>
      </c>
      <c r="E229" s="136">
        <v>7.6353725909411607E-5</v>
      </c>
      <c r="F229" s="130">
        <v>7.7607534077730597E-3</v>
      </c>
      <c r="M229">
        <f t="shared" si="48"/>
        <v>0</v>
      </c>
      <c r="O229">
        <f t="shared" si="49"/>
        <v>0</v>
      </c>
      <c r="Z229" s="127">
        <f t="shared" si="47"/>
        <v>0</v>
      </c>
    </row>
    <row r="230" spans="2:26" x14ac:dyDescent="0.3">
      <c r="B230" s="125">
        <f t="shared" si="46"/>
        <v>0</v>
      </c>
      <c r="C230" s="130">
        <v>3.7421726381837101E-3</v>
      </c>
      <c r="D230" s="130">
        <v>3.32021324398586E-3</v>
      </c>
      <c r="E230" s="136">
        <v>7.5128168566179803E-5</v>
      </c>
      <c r="F230" s="130">
        <v>7.6798339995107403E-3</v>
      </c>
      <c r="M230">
        <f t="shared" si="48"/>
        <v>0</v>
      </c>
      <c r="O230">
        <f t="shared" si="49"/>
        <v>0</v>
      </c>
      <c r="Z230" s="127">
        <f t="shared" si="47"/>
        <v>0</v>
      </c>
    </row>
    <row r="231" spans="2:26" x14ac:dyDescent="0.3">
      <c r="B231" s="125">
        <f t="shared" si="46"/>
        <v>0</v>
      </c>
      <c r="C231" s="130">
        <v>3.7074688125043899E-3</v>
      </c>
      <c r="D231" s="130">
        <v>3.24365759766362E-3</v>
      </c>
      <c r="E231" s="136">
        <v>7.3926402675796797E-5</v>
      </c>
      <c r="F231" s="130">
        <v>7.5999373869235403E-3</v>
      </c>
      <c r="M231">
        <f t="shared" si="48"/>
        <v>0</v>
      </c>
      <c r="O231">
        <f t="shared" si="49"/>
        <v>0</v>
      </c>
      <c r="Z231" s="127">
        <f t="shared" si="47"/>
        <v>0</v>
      </c>
    </row>
    <row r="232" spans="2:26" x14ac:dyDescent="0.3">
      <c r="B232" s="125">
        <f t="shared" si="46"/>
        <v>0</v>
      </c>
      <c r="C232" s="130">
        <v>3.6732350860186102E-3</v>
      </c>
      <c r="D232" s="130">
        <v>3.1688898817869098E-3</v>
      </c>
      <c r="E232" s="136">
        <v>7.2747884106684496E-5</v>
      </c>
      <c r="F232" s="130">
        <v>7.5210480125690099E-3</v>
      </c>
      <c r="M232">
        <f t="shared" si="48"/>
        <v>0</v>
      </c>
      <c r="O232">
        <f t="shared" si="49"/>
        <v>0</v>
      </c>
      <c r="Z232" s="127">
        <f t="shared" si="47"/>
        <v>0</v>
      </c>
    </row>
    <row r="233" spans="2:26" x14ac:dyDescent="0.3">
      <c r="B233" s="125">
        <f t="shared" si="46"/>
        <v>0</v>
      </c>
      <c r="C233" s="130">
        <v>3.63946310527193E-3</v>
      </c>
      <c r="D233" s="130">
        <v>3.0958677188350999E-3</v>
      </c>
      <c r="E233" s="136">
        <v>7.1592083090680497E-5</v>
      </c>
      <c r="F233" s="130">
        <v>7.4431506006102498E-3</v>
      </c>
      <c r="M233">
        <f t="shared" si="48"/>
        <v>0</v>
      </c>
      <c r="O233">
        <f t="shared" si="49"/>
        <v>0</v>
      </c>
      <c r="Z233" s="127">
        <f t="shared" si="47"/>
        <v>0</v>
      </c>
    </row>
    <row r="234" spans="2:26" x14ac:dyDescent="0.3">
      <c r="B234" s="125">
        <f t="shared" si="46"/>
        <v>0</v>
      </c>
      <c r="C234" s="130">
        <v>3.6061447001237098E-3</v>
      </c>
      <c r="D234" s="130">
        <v>3.0245497531992799E-3</v>
      </c>
      <c r="E234" s="136">
        <v>7.04584837925614E-5</v>
      </c>
      <c r="F234" s="130">
        <v>7.36623015083841E-3</v>
      </c>
      <c r="M234">
        <f t="shared" si="48"/>
        <v>0</v>
      </c>
      <c r="O234">
        <f t="shared" si="49"/>
        <v>0</v>
      </c>
      <c r="Z234" s="127">
        <f t="shared" si="47"/>
        <v>0</v>
      </c>
    </row>
    <row r="235" spans="2:26" x14ac:dyDescent="0.3">
      <c r="B235" s="125">
        <f t="shared" si="46"/>
        <v>0</v>
      </c>
      <c r="C235" s="130">
        <v>3.57327187896774E-3</v>
      </c>
      <c r="D235" s="130">
        <v>2.9548956260299301E-3</v>
      </c>
      <c r="E235" s="136">
        <v>6.9346583894019204E-5</v>
      </c>
      <c r="F235" s="130">
        <v>7.2902719328209603E-3</v>
      </c>
      <c r="M235">
        <f t="shared" si="48"/>
        <v>0</v>
      </c>
      <c r="O235">
        <f t="shared" si="49"/>
        <v>0</v>
      </c>
      <c r="Z235" s="127">
        <f t="shared" si="47"/>
        <v>0</v>
      </c>
    </row>
    <row r="236" spans="2:26" x14ac:dyDescent="0.3">
      <c r="B236" s="125">
        <f t="shared" si="46"/>
        <v>0</v>
      </c>
      <c r="C236" s="130">
        <v>3.5408368240970401E-3</v>
      </c>
      <c r="D236" s="130">
        <v>2.8868659507191199E-3</v>
      </c>
      <c r="E236" s="136">
        <v>6.8255894191553704E-5</v>
      </c>
      <c r="F236" s="130">
        <v>7.2152614802219401E-3</v>
      </c>
      <c r="M236">
        <f t="shared" si="48"/>
        <v>0</v>
      </c>
      <c r="O236">
        <f t="shared" si="49"/>
        <v>0</v>
      </c>
      <c r="Z236" s="127">
        <f t="shared" si="47"/>
        <v>0</v>
      </c>
    </row>
    <row r="237" spans="2:26" x14ac:dyDescent="0.3">
      <c r="B237" s="125">
        <f t="shared" si="46"/>
        <v>0</v>
      </c>
      <c r="C237" s="130">
        <v>3.5088318872078402E-3</v>
      </c>
      <c r="D237" s="130">
        <v>2.82042228900073E-3</v>
      </c>
      <c r="E237" s="136">
        <v>6.7185938207765195E-5</v>
      </c>
      <c r="F237" s="130">
        <v>7.14118458523219E-3</v>
      </c>
      <c r="M237">
        <f t="shared" si="48"/>
        <v>0</v>
      </c>
      <c r="O237">
        <f t="shared" si="49"/>
        <v>0</v>
      </c>
      <c r="Z237" s="127">
        <f t="shared" si="47"/>
        <v>0</v>
      </c>
    </row>
    <row r="238" spans="2:26" x14ac:dyDescent="0.3">
      <c r="B238" s="125">
        <f t="shared" si="46"/>
        <v>0</v>
      </c>
      <c r="C238" s="130">
        <v>3.4772495850379798E-3</v>
      </c>
      <c r="D238" s="130">
        <v>2.75552712765262E-3</v>
      </c>
      <c r="E238" s="136">
        <v>6.6136251815553102E-5</v>
      </c>
      <c r="F238" s="130">
        <v>7.0680272931538902E-3</v>
      </c>
      <c r="M238">
        <f t="shared" si="48"/>
        <v>0</v>
      </c>
      <c r="O238">
        <f t="shared" si="49"/>
        <v>0</v>
      </c>
      <c r="Z238" s="127">
        <f t="shared" si="47"/>
        <v>0</v>
      </c>
    </row>
    <row r="239" spans="2:26" x14ac:dyDescent="0.3">
      <c r="B239" s="125">
        <f t="shared" si="46"/>
        <v>0</v>
      </c>
      <c r="C239" s="130">
        <v>3.4460825951351899E-3</v>
      </c>
      <c r="D239" s="130">
        <v>2.6921438557851898E-3</v>
      </c>
      <c r="E239" s="136">
        <v>6.5106382874743801E-5</v>
      </c>
      <c r="F239" s="130">
        <v>6.9957758971159103E-3</v>
      </c>
      <c r="M239">
        <f t="shared" si="48"/>
        <v>0</v>
      </c>
      <c r="O239">
        <f t="shared" si="49"/>
        <v>0</v>
      </c>
      <c r="Z239" s="127">
        <f t="shared" si="47"/>
        <v>0</v>
      </c>
    </row>
    <row r="240" spans="2:26" x14ac:dyDescent="0.3">
      <c r="B240" s="125">
        <f t="shared" si="46"/>
        <v>0</v>
      </c>
      <c r="C240" s="130">
        <v>3.4153237517508699E-3</v>
      </c>
      <c r="D240" s="130">
        <v>2.6302367427010502E-3</v>
      </c>
      <c r="E240" s="136">
        <v>6.4095890880696595E-5</v>
      </c>
      <c r="F240" s="130">
        <v>6.9244169329042296E-3</v>
      </c>
      <c r="M240">
        <f t="shared" si="48"/>
        <v>0</v>
      </c>
      <c r="O240">
        <f t="shared" si="49"/>
        <v>0</v>
      </c>
      <c r="Z240" s="127">
        <f t="shared" si="47"/>
        <v>0</v>
      </c>
    </row>
    <row r="241" spans="2:26" x14ac:dyDescent="0.3">
      <c r="B241" s="125">
        <f t="shared" si="46"/>
        <v>0</v>
      </c>
      <c r="C241" s="130">
        <v>3.38496604185517E-3</v>
      </c>
      <c r="D241" s="130">
        <v>2.5697709163111301E-3</v>
      </c>
      <c r="E241" s="136">
        <v>6.3104346624444206E-5</v>
      </c>
      <c r="F241" s="130">
        <v>6.8539371739304404E-3</v>
      </c>
      <c r="M241">
        <f t="shared" si="48"/>
        <v>0</v>
      </c>
      <c r="O241">
        <f t="shared" si="49"/>
        <v>0</v>
      </c>
      <c r="Z241" s="127">
        <f t="shared" si="47"/>
        <v>0</v>
      </c>
    </row>
    <row r="242" spans="2:26" x14ac:dyDescent="0.3">
      <c r="B242" s="125">
        <f t="shared" si="46"/>
        <v>0</v>
      </c>
      <c r="C242" s="130">
        <v>3.35500260126919E-3</v>
      </c>
      <c r="D242" s="130">
        <v>2.5107123420926199E-3</v>
      </c>
      <c r="E242" s="136">
        <v>6.2131331863954698E-5</v>
      </c>
      <c r="F242" s="130">
        <v>6.7843236263124404E-3</v>
      </c>
      <c r="M242">
        <f t="shared" si="48"/>
        <v>0</v>
      </c>
      <c r="O242">
        <f t="shared" si="49"/>
        <v>0</v>
      </c>
      <c r="Z242" s="127">
        <f t="shared" si="47"/>
        <v>0</v>
      </c>
    </row>
    <row r="243" spans="2:26" x14ac:dyDescent="0.3">
      <c r="B243" s="125">
        <f t="shared" si="46"/>
        <v>0</v>
      </c>
      <c r="C243" s="130">
        <v>3.32542671091066E-3</v>
      </c>
      <c r="D243" s="130">
        <v>2.4530278025750702E-3</v>
      </c>
      <c r="E243" s="136">
        <v>6.1176439006106802E-5</v>
      </c>
      <c r="F243" s="130">
        <v>6.7155635240771297E-3</v>
      </c>
      <c r="M243">
        <f t="shared" si="48"/>
        <v>0</v>
      </c>
      <c r="O243">
        <f t="shared" si="49"/>
        <v>0</v>
      </c>
      <c r="Z243" s="127">
        <f t="shared" si="47"/>
        <v>0</v>
      </c>
    </row>
    <row r="244" spans="2:26" x14ac:dyDescent="0.3">
      <c r="B244" s="125">
        <f t="shared" si="46"/>
        <v>0</v>
      </c>
      <c r="C244" s="130">
        <v>3.2962317931489599E-3</v>
      </c>
      <c r="D244" s="130">
        <v>2.3966848773406299E-3</v>
      </c>
      <c r="E244" s="136">
        <v>6.0239270798993998E-5</v>
      </c>
      <c r="F244" s="130">
        <v>6.6476443244797203E-3</v>
      </c>
      <c r="M244">
        <f t="shared" si="48"/>
        <v>0</v>
      </c>
      <c r="O244">
        <f t="shared" si="49"/>
        <v>0</v>
      </c>
      <c r="Z244" s="127">
        <f t="shared" si="47"/>
        <v>0</v>
      </c>
    </row>
    <row r="245" spans="2:26" x14ac:dyDescent="0.3">
      <c r="B245" s="125">
        <f t="shared" si="46"/>
        <v>0</v>
      </c>
      <c r="C245" s="130">
        <v>3.26741140826619E-3</v>
      </c>
      <c r="D245" s="130">
        <v>2.3416519235255001E-3</v>
      </c>
      <c r="E245" s="136">
        <v>5.9319440034185798E-5</v>
      </c>
      <c r="F245" s="130">
        <v>6.58055370342585E-3</v>
      </c>
      <c r="M245">
        <f t="shared" si="48"/>
        <v>0</v>
      </c>
      <c r="O245">
        <f t="shared" si="49"/>
        <v>0</v>
      </c>
      <c r="Z245" s="127">
        <f t="shared" si="47"/>
        <v>0</v>
      </c>
    </row>
    <row r="246" spans="2:26" x14ac:dyDescent="0.3">
      <c r="B246" s="125">
        <f t="shared" si="46"/>
        <v>0</v>
      </c>
      <c r="C246" s="130">
        <v>3.2389592510206301E-3</v>
      </c>
      <c r="D246" s="130">
        <v>2.28789805680945E-3</v>
      </c>
      <c r="E246" s="136">
        <v>5.8416569258589903E-5</v>
      </c>
      <c r="F246" s="130">
        <v>6.5142795510074996E-3</v>
      </c>
      <c r="M246">
        <f t="shared" si="48"/>
        <v>0</v>
      </c>
      <c r="O246">
        <f t="shared" si="49"/>
        <v>0</v>
      </c>
      <c r="Z246" s="127">
        <f t="shared" si="47"/>
        <v>0</v>
      </c>
    </row>
    <row r="247" spans="2:26" x14ac:dyDescent="0.3">
      <c r="B247" s="125">
        <f t="shared" si="46"/>
        <v>0</v>
      </c>
      <c r="C247" s="130">
        <v>3.2108691473092701E-3</v>
      </c>
      <c r="D247" s="130">
        <v>2.2353931328809901E-3</v>
      </c>
      <c r="E247" s="136">
        <v>5.7530290495568999E-5</v>
      </c>
      <c r="F247" s="130">
        <v>6.4488099671487498E-3</v>
      </c>
      <c r="M247">
        <f t="shared" si="48"/>
        <v>0</v>
      </c>
      <c r="O247">
        <f t="shared" si="49"/>
        <v>0</v>
      </c>
      <c r="Z247" s="127">
        <f t="shared" si="47"/>
        <v>0</v>
      </c>
    </row>
    <row r="248" spans="2:26" x14ac:dyDescent="0.3">
      <c r="B248" s="125">
        <f t="shared" si="46"/>
        <v>0</v>
      </c>
      <c r="C248" s="130">
        <v>3.1831350509261098E-3</v>
      </c>
      <c r="D248" s="130">
        <v>2.1841077293657898E-3</v>
      </c>
      <c r="E248" s="136">
        <v>5.6660244974987998E-5</v>
      </c>
      <c r="F248" s="130">
        <v>6.3841332573442199E-3</v>
      </c>
      <c r="M248">
        <f t="shared" si="48"/>
        <v>0</v>
      </c>
      <c r="O248">
        <f t="shared" si="49"/>
        <v>0</v>
      </c>
      <c r="Z248" s="127">
        <f t="shared" si="47"/>
        <v>0</v>
      </c>
    </row>
    <row r="249" spans="2:26" x14ac:dyDescent="0.3">
      <c r="B249" s="125">
        <f t="shared" si="46"/>
        <v>0</v>
      </c>
      <c r="C249" s="130">
        <v>3.15575104041326E-3</v>
      </c>
      <c r="D249" s="130">
        <v>2.1340131282066902E-3</v>
      </c>
      <c r="E249" s="136">
        <v>5.5806082871870398E-5</v>
      </c>
      <c r="F249" s="130">
        <v>6.3202379285040699E-3</v>
      </c>
      <c r="M249">
        <f t="shared" si="48"/>
        <v>0</v>
      </c>
      <c r="O249">
        <f t="shared" si="49"/>
        <v>0</v>
      </c>
      <c r="Z249" s="127">
        <f t="shared" si="47"/>
        <v>0</v>
      </c>
    </row>
    <row r="250" spans="2:26" x14ac:dyDescent="0.3">
      <c r="B250" s="125">
        <f t="shared" si="46"/>
        <v>0</v>
      </c>
      <c r="C250" s="130">
        <v>3.1287113160016699E-3</v>
      </c>
      <c r="D250" s="130">
        <v>2.0850812984834202E-3</v>
      </c>
      <c r="E250" s="136">
        <v>5.4967463053362599E-5</v>
      </c>
      <c r="F250" s="130">
        <v>6.2571126848949598E-3</v>
      </c>
      <c r="M250">
        <f t="shared" si="48"/>
        <v>0</v>
      </c>
      <c r="O250">
        <f t="shared" si="49"/>
        <v>0</v>
      </c>
      <c r="Z250" s="127">
        <f t="shared" si="47"/>
        <v>0</v>
      </c>
    </row>
    <row r="251" spans="2:26" x14ac:dyDescent="0.3">
      <c r="B251" s="125">
        <f t="shared" si="46"/>
        <v>0</v>
      </c>
      <c r="C251" s="130">
        <v>3.1020101966386699E-3</v>
      </c>
      <c r="D251" s="130">
        <v>2.0372848796609902E-3</v>
      </c>
      <c r="E251" s="136">
        <v>5.4144052833711902E-5</v>
      </c>
      <c r="F251" s="130">
        <v>6.1947464241734898E-3</v>
      </c>
      <c r="M251">
        <f t="shared" si="48"/>
        <v>0</v>
      </c>
      <c r="O251">
        <f t="shared" si="49"/>
        <v>0</v>
      </c>
      <c r="Z251" s="127">
        <f t="shared" si="47"/>
        <v>0</v>
      </c>
    </row>
    <row r="252" spans="2:26" x14ac:dyDescent="0.3">
      <c r="B252" s="125">
        <f t="shared" si="46"/>
        <v>0</v>
      </c>
      <c r="C252" s="130">
        <v>3.07564211709956E-3</v>
      </c>
      <c r="D252" s="130">
        <v>1.9905971652556102E-3</v>
      </c>
      <c r="E252" s="136">
        <v>5.3335527736978998E-5</v>
      </c>
      <c r="F252" s="130">
        <v>6.13312823351284E-3</v>
      </c>
      <c r="M252">
        <f t="shared" si="48"/>
        <v>0</v>
      </c>
      <c r="O252">
        <f t="shared" si="49"/>
        <v>0</v>
      </c>
      <c r="Z252" s="127">
        <f t="shared" si="47"/>
        <v>0</v>
      </c>
    </row>
    <row r="253" spans="2:26" x14ac:dyDescent="0.3">
      <c r="B253" s="125">
        <f t="shared" si="46"/>
        <v>0</v>
      </c>
      <c r="C253" s="130">
        <v>3.0496016251804299E-3</v>
      </c>
      <c r="D253" s="130">
        <v>1.9449920869075499E-3</v>
      </c>
      <c r="E253" s="136">
        <v>5.2541571267211498E-5</v>
      </c>
      <c r="F253" s="130">
        <v>6.07224738582356E-3</v>
      </c>
      <c r="M253">
        <f t="shared" si="48"/>
        <v>0</v>
      </c>
      <c r="O253">
        <f t="shared" si="49"/>
        <v>0</v>
      </c>
      <c r="Z253" s="127">
        <f t="shared" si="47"/>
        <v>0</v>
      </c>
    </row>
    <row r="254" spans="2:26" x14ac:dyDescent="0.3">
      <c r="B254" s="125">
        <f t="shared" si="46"/>
        <v>0</v>
      </c>
      <c r="C254" s="130">
        <v>3.0238833789697698E-3</v>
      </c>
      <c r="D254" s="130">
        <v>1.9004441988504199E-3</v>
      </c>
      <c r="E254" s="136">
        <v>5.1761874685823E-5</v>
      </c>
      <c r="F254" s="130">
        <v>6.0120933360508196E-3</v>
      </c>
      <c r="M254">
        <f t="shared" si="48"/>
        <v>0</v>
      </c>
      <c r="O254">
        <f t="shared" si="49"/>
        <v>0</v>
      </c>
      <c r="Z254" s="127">
        <f t="shared" si="47"/>
        <v>0</v>
      </c>
    </row>
    <row r="255" spans="2:26" x14ac:dyDescent="0.3">
      <c r="B255" s="125">
        <f t="shared" si="46"/>
        <v>0</v>
      </c>
      <c r="C255" s="130">
        <v>2.9984821441963001E-3</v>
      </c>
      <c r="D255" s="130">
        <v>1.85692866276683E-3</v>
      </c>
      <c r="E255" s="136">
        <v>5.0996136795923003E-5</v>
      </c>
      <c r="F255" s="130">
        <v>5.9526557175652202E-3</v>
      </c>
      <c r="M255">
        <f t="shared" si="48"/>
        <v>0</v>
      </c>
      <c r="O255">
        <f t="shared" si="49"/>
        <v>0</v>
      </c>
      <c r="Z255" s="127">
        <f t="shared" si="47"/>
        <v>0</v>
      </c>
    </row>
    <row r="256" spans="2:26" x14ac:dyDescent="0.3">
      <c r="B256" s="125">
        <f t="shared" si="46"/>
        <v>0</v>
      </c>
      <c r="C256" s="130">
        <v>2.9733927916505199E-3</v>
      </c>
      <c r="D256" s="130">
        <v>1.81442123302055E-3</v>
      </c>
      <c r="E256" s="136">
        <v>5.0244063733360198E-5</v>
      </c>
      <c r="F256" s="130">
        <v>5.8939243386362103E-3</v>
      </c>
      <c r="M256">
        <f t="shared" si="48"/>
        <v>0</v>
      </c>
      <c r="O256">
        <f t="shared" si="49"/>
        <v>0</v>
      </c>
      <c r="Z256" s="127">
        <f t="shared" si="47"/>
        <v>0</v>
      </c>
    </row>
    <row r="257" spans="2:26" x14ac:dyDescent="0.3">
      <c r="B257" s="125">
        <f t="shared" si="46"/>
        <v>0</v>
      </c>
      <c r="C257" s="130">
        <v>2.9486102946778099E-3</v>
      </c>
      <c r="D257" s="130">
        <v>1.77289824225554E-3</v>
      </c>
      <c r="E257" s="136">
        <v>4.9505368764247201E-5</v>
      </c>
      <c r="F257" s="130">
        <v>5.8358891789818401E-3</v>
      </c>
      <c r="M257">
        <f t="shared" si="48"/>
        <v>0</v>
      </c>
      <c r="O257">
        <f t="shared" si="49"/>
        <v>0</v>
      </c>
      <c r="Z257" s="127">
        <f t="shared" si="47"/>
        <v>0</v>
      </c>
    </row>
    <row r="258" spans="2:26" x14ac:dyDescent="0.3">
      <c r="B258" s="125">
        <f t="shared" si="46"/>
        <v>0</v>
      </c>
      <c r="C258" s="130">
        <v>2.9241297267406999E-3</v>
      </c>
      <c r="D258" s="130">
        <v>1.73233658735243E-3</v>
      </c>
      <c r="E258" s="136">
        <v>4.8779772088743798E-5</v>
      </c>
      <c r="F258" s="130">
        <v>5.7785403864004997E-3</v>
      </c>
      <c r="M258">
        <f t="shared" si="48"/>
        <v>0</v>
      </c>
      <c r="O258">
        <f t="shared" si="49"/>
        <v>0</v>
      </c>
      <c r="Z258" s="127">
        <f t="shared" si="47"/>
        <v>0</v>
      </c>
    </row>
    <row r="259" spans="2:26" x14ac:dyDescent="0.3">
      <c r="B259" s="125">
        <f t="shared" si="46"/>
        <v>0</v>
      </c>
      <c r="C259" s="130">
        <v>2.8999462590482299E-3</v>
      </c>
      <c r="D259" s="130">
        <v>1.6927137157334801E-3</v>
      </c>
      <c r="E259" s="136">
        <v>4.8067000650884097E-5</v>
      </c>
      <c r="F259" s="130">
        <v>5.7218682734726098E-3</v>
      </c>
      <c r="M259">
        <f t="shared" si="48"/>
        <v>0</v>
      </c>
      <c r="O259">
        <f t="shared" si="49"/>
        <v>0</v>
      </c>
      <c r="Z259" s="127">
        <f t="shared" si="47"/>
        <v>0</v>
      </c>
    </row>
    <row r="260" spans="2:26" x14ac:dyDescent="0.3">
      <c r="B260" s="125">
        <f t="shared" si="46"/>
        <v>0</v>
      </c>
      <c r="C260" s="130">
        <v>2.8760551582502499E-3</v>
      </c>
      <c r="D260" s="130">
        <v>1.6540076120071E-3</v>
      </c>
      <c r="E260" s="136">
        <v>4.7366787954241297E-5</v>
      </c>
      <c r="F260" s="130">
        <v>5.6658633143502604E-3</v>
      </c>
      <c r="M260">
        <f t="shared" si="48"/>
        <v>0</v>
      </c>
      <c r="O260">
        <f t="shared" si="49"/>
        <v>0</v>
      </c>
      <c r="Z260" s="127">
        <f t="shared" si="47"/>
        <v>0</v>
      </c>
    </row>
    <row r="261" spans="2:26" x14ac:dyDescent="0.3">
      <c r="B261" s="125">
        <f t="shared" ref="B261:B324" si="50">A261*21/365*12</f>
        <v>0</v>
      </c>
      <c r="C261" s="130">
        <v>2.8524517841946799E-3</v>
      </c>
      <c r="D261" s="130">
        <v>1.61619678494316E-3</v>
      </c>
      <c r="E261" s="136">
        <v>4.6678873883234503E-5</v>
      </c>
      <c r="F261" s="130">
        <v>5.6105161416007999E-3</v>
      </c>
      <c r="M261">
        <f t="shared" si="48"/>
        <v>0</v>
      </c>
      <c r="O261">
        <f t="shared" si="49"/>
        <v>0</v>
      </c>
      <c r="Z261" s="127">
        <f t="shared" ref="Z261:Z324" si="51">B261</f>
        <v>0</v>
      </c>
    </row>
    <row r="262" spans="2:26" x14ac:dyDescent="0.3">
      <c r="B262" s="125">
        <f t="shared" si="50"/>
        <v>0</v>
      </c>
      <c r="C262" s="130">
        <v>2.8291315877456901E-3</v>
      </c>
      <c r="D262" s="130">
        <v>1.57926025477098E-3</v>
      </c>
      <c r="E262" s="136">
        <v>4.6003004529881197E-5</v>
      </c>
      <c r="F262" s="130">
        <v>5.5558175431408502E-3</v>
      </c>
      <c r="M262">
        <f t="shared" si="48"/>
        <v>0</v>
      </c>
      <c r="O262">
        <f t="shared" si="49"/>
        <v>0</v>
      </c>
      <c r="Z262" s="127">
        <f t="shared" si="51"/>
        <v>0</v>
      </c>
    </row>
    <row r="263" spans="2:26" x14ac:dyDescent="0.3">
      <c r="B263" s="125">
        <f t="shared" si="50"/>
        <v>0</v>
      </c>
      <c r="C263" s="130">
        <v>2.8060901086611502E-3</v>
      </c>
      <c r="D263" s="130">
        <v>1.5431775407914101E-3</v>
      </c>
      <c r="E263" s="136">
        <v>4.53389320258168E-5</v>
      </c>
      <c r="F263" s="130">
        <v>5.5017584592202996E-3</v>
      </c>
      <c r="M263">
        <f t="shared" si="48"/>
        <v>0</v>
      </c>
      <c r="O263">
        <f t="shared" si="49"/>
        <v>0</v>
      </c>
      <c r="Z263" s="127">
        <f t="shared" si="51"/>
        <v>0</v>
      </c>
    </row>
    <row r="264" spans="2:26" x14ac:dyDescent="0.3">
      <c r="B264" s="125">
        <f t="shared" si="50"/>
        <v>0</v>
      </c>
      <c r="C264" s="130">
        <v>2.7833229735271699E-3</v>
      </c>
      <c r="D264" s="130">
        <v>1.5079286492954401E-3</v>
      </c>
      <c r="E264" s="136">
        <v>4.4686414379400102E-5</v>
      </c>
      <c r="F264" s="130">
        <v>5.4483299794908097E-3</v>
      </c>
      <c r="M264">
        <f t="shared" si="48"/>
        <v>0</v>
      </c>
      <c r="O264">
        <f t="shared" si="49"/>
        <v>0</v>
      </c>
      <c r="Z264" s="127">
        <f t="shared" si="51"/>
        <v>0</v>
      </c>
    </row>
    <row r="265" spans="2:26" x14ac:dyDescent="0.3">
      <c r="B265" s="125">
        <f t="shared" si="50"/>
        <v>0</v>
      </c>
      <c r="C265" s="130">
        <v>2.7608258937483398E-3</v>
      </c>
      <c r="D265" s="130">
        <v>1.4734940617812599E-3</v>
      </c>
      <c r="E265" s="136">
        <v>4.4045215317736998E-5</v>
      </c>
      <c r="F265" s="130">
        <v>5.39552334012482E-3</v>
      </c>
      <c r="M265">
        <f t="shared" si="48"/>
        <v>0</v>
      </c>
      <c r="O265">
        <f t="shared" si="49"/>
        <v>0</v>
      </c>
      <c r="Z265" s="127">
        <f t="shared" si="51"/>
        <v>0</v>
      </c>
    </row>
    <row r="266" spans="2:26" x14ac:dyDescent="0.3">
      <c r="B266" s="125">
        <f t="shared" si="50"/>
        <v>0</v>
      </c>
      <c r="C266" s="130">
        <v>2.7385946635917501E-3</v>
      </c>
      <c r="D266" s="130">
        <v>1.43985472346238E-3</v>
      </c>
      <c r="E266" s="136">
        <v>4.34151041334561E-5</v>
      </c>
      <c r="F266" s="130">
        <v>5.3433299210061099E-3</v>
      </c>
      <c r="M266">
        <f t="shared" si="48"/>
        <v>0</v>
      </c>
      <c r="O266">
        <f t="shared" si="49"/>
        <v>0</v>
      </c>
      <c r="Z266" s="127">
        <f t="shared" si="51"/>
        <v>0</v>
      </c>
    </row>
    <row r="267" spans="2:26" x14ac:dyDescent="0.3">
      <c r="B267" s="125">
        <f t="shared" si="50"/>
        <v>0</v>
      </c>
      <c r="C267" s="130">
        <v>2.7166251582832102E-3</v>
      </c>
      <c r="D267" s="130">
        <v>1.40699203205932E-3</v>
      </c>
      <c r="E267" s="136">
        <v>4.2795855536078497E-5</v>
      </c>
      <c r="F267" s="130">
        <v>5.2917412429854703E-3</v>
      </c>
      <c r="M267">
        <f t="shared" si="48"/>
        <v>0</v>
      </c>
      <c r="O267">
        <f t="shared" si="49"/>
        <v>0</v>
      </c>
      <c r="Z267" s="127">
        <f t="shared" si="51"/>
        <v>0</v>
      </c>
    </row>
    <row r="268" spans="2:26" x14ac:dyDescent="0.3">
      <c r="B268" s="125">
        <f t="shared" si="50"/>
        <v>0</v>
      </c>
      <c r="C268" s="130">
        <v>2.6949133321541E-3</v>
      </c>
      <c r="D268" s="130">
        <v>1.3748878268679001E-3</v>
      </c>
      <c r="E268" s="136">
        <v>4.2187249507830102E-5</v>
      </c>
      <c r="F268" s="130">
        <v>5.2407489651886399E-3</v>
      </c>
      <c r="M268">
        <f t="shared" si="48"/>
        <v>0</v>
      </c>
      <c r="O268">
        <f t="shared" si="49"/>
        <v>0</v>
      </c>
      <c r="Z268" s="127">
        <f t="shared" si="51"/>
        <v>0</v>
      </c>
    </row>
    <row r="269" spans="2:26" x14ac:dyDescent="0.3">
      <c r="B269" s="125">
        <f t="shared" si="50"/>
        <v>0</v>
      </c>
      <c r="C269" s="130">
        <v>2.67345521683737E-3</v>
      </c>
      <c r="D269" s="130">
        <v>1.3435243780968299E-3</v>
      </c>
      <c r="E269" s="136">
        <v>4.1589071163748401E-5</v>
      </c>
      <c r="F269" s="130">
        <v>5.1903448823873198E-3</v>
      </c>
      <c r="M269">
        <f t="shared" si="48"/>
        <v>0</v>
      </c>
      <c r="O269">
        <f t="shared" si="49"/>
        <v>0</v>
      </c>
      <c r="Z269" s="127">
        <f t="shared" si="51"/>
        <v>0</v>
      </c>
    </row>
    <row r="270" spans="2:26" x14ac:dyDescent="0.3">
      <c r="B270" s="125">
        <f t="shared" si="50"/>
        <v>0</v>
      </c>
      <c r="C270" s="130">
        <v>2.6522469195110702E-3</v>
      </c>
      <c r="D270" s="130">
        <v>1.3128843764681499E-3</v>
      </c>
      <c r="E270" s="136">
        <v>4.1001110615942102E-5</v>
      </c>
      <c r="F270" s="130">
        <v>5.1405209224296197E-3</v>
      </c>
      <c r="M270">
        <f t="shared" si="48"/>
        <v>0</v>
      </c>
      <c r="O270">
        <f t="shared" si="49"/>
        <v>0</v>
      </c>
      <c r="Z270" s="127">
        <f t="shared" si="51"/>
        <v>0</v>
      </c>
    </row>
    <row r="271" spans="2:26" x14ac:dyDescent="0.3">
      <c r="B271" s="125">
        <f t="shared" si="50"/>
        <v>0</v>
      </c>
      <c r="C271" s="130">
        <v>2.6312846211881502E-3</v>
      </c>
      <c r="D271" s="130">
        <v>1.2829509230735899E-3</v>
      </c>
      <c r="E271" s="136">
        <v>4.0423162841868898E-5</v>
      </c>
      <c r="F271" s="130">
        <v>5.09126914372346E-3</v>
      </c>
      <c r="M271">
        <f t="shared" si="48"/>
        <v>0</v>
      </c>
      <c r="O271">
        <f t="shared" si="49"/>
        <v>0</v>
      </c>
      <c r="Z271" s="127">
        <f t="shared" si="51"/>
        <v>0</v>
      </c>
    </row>
    <row r="272" spans="2:26" x14ac:dyDescent="0.3">
      <c r="B272" s="125">
        <f t="shared" si="50"/>
        <v>0</v>
      </c>
      <c r="C272" s="130">
        <v>2.6105645750510798E-3</v>
      </c>
      <c r="D272" s="130">
        <v>1.2537075194805701E-3</v>
      </c>
      <c r="E272" s="136">
        <v>3.9855027556496598E-5</v>
      </c>
      <c r="F272" s="130">
        <v>5.0425817327764298E-3</v>
      </c>
      <c r="M272">
        <f t="shared" si="48"/>
        <v>0</v>
      </c>
      <c r="O272">
        <f t="shared" si="49"/>
        <v>0</v>
      </c>
      <c r="Z272" s="127">
        <f t="shared" si="51"/>
        <v>0</v>
      </c>
    </row>
    <row r="273" spans="2:26" x14ac:dyDescent="0.3">
      <c r="B273" s="125">
        <f t="shared" si="50"/>
        <v>0</v>
      </c>
      <c r="C273" s="130">
        <v>2.59008310482987E-3</v>
      </c>
      <c r="D273" s="130">
        <v>1.2251380580815001E-3</v>
      </c>
      <c r="E273" s="136">
        <v>3.9296509088223499E-5</v>
      </c>
      <c r="F273" s="130">
        <v>4.9944510017891804E-3</v>
      </c>
      <c r="M273">
        <f t="shared" si="48"/>
        <v>0</v>
      </c>
      <c r="O273">
        <f t="shared" si="49"/>
        <v>0</v>
      </c>
      <c r="Z273" s="127">
        <f t="shared" si="51"/>
        <v>0</v>
      </c>
    </row>
    <row r="274" spans="2:26" x14ac:dyDescent="0.3">
      <c r="B274" s="125">
        <f t="shared" si="50"/>
        <v>0</v>
      </c>
      <c r="C274" s="130">
        <v>2.5698366032223898E-3</v>
      </c>
      <c r="D274" s="130">
        <v>1.1972268126802901E-3</v>
      </c>
      <c r="E274" s="136">
        <v>3.8747416258435198E-5</v>
      </c>
      <c r="F274" s="130">
        <v>4.9468693862965802E-3</v>
      </c>
      <c r="M274">
        <f t="shared" si="48"/>
        <v>0</v>
      </c>
      <c r="O274">
        <f t="shared" si="49"/>
        <v>0</v>
      </c>
      <c r="Z274" s="127">
        <f t="shared" si="51"/>
        <v>0</v>
      </c>
    </row>
    <row r="275" spans="2:26" x14ac:dyDescent="0.3">
      <c r="B275" s="125">
        <f t="shared" si="50"/>
        <v>0</v>
      </c>
      <c r="C275" s="130">
        <v>2.5498215303555801E-3</v>
      </c>
      <c r="D275" s="130">
        <v>1.1699584293099799E-3</v>
      </c>
      <c r="E275" s="136">
        <v>3.8207562264578499E-5</v>
      </c>
      <c r="F275" s="130">
        <v>4.8998294428712298E-3</v>
      </c>
      <c r="M275">
        <f t="shared" si="48"/>
        <v>0</v>
      </c>
      <c r="O275">
        <f t="shared" si="49"/>
        <v>0</v>
      </c>
      <c r="Z275" s="127">
        <f t="shared" si="51"/>
        <v>0</v>
      </c>
    </row>
    <row r="276" spans="2:26" x14ac:dyDescent="0.3">
      <c r="B276" s="125">
        <f t="shared" si="50"/>
        <v>0</v>
      </c>
      <c r="C276" s="130">
        <v>2.5300344122864199E-3</v>
      </c>
      <c r="D276" s="130">
        <v>1.1433179172758499E-3</v>
      </c>
      <c r="E276" s="136">
        <v>3.7676764566640599E-5</v>
      </c>
      <c r="F276" s="130">
        <v>4.8533238468593696E-3</v>
      </c>
      <c r="M276">
        <f t="shared" si="48"/>
        <v>0</v>
      </c>
      <c r="O276">
        <f t="shared" si="49"/>
        <v>0</v>
      </c>
      <c r="Z276" s="127">
        <f t="shared" si="51"/>
        <v>0</v>
      </c>
    </row>
    <row r="277" spans="2:26" x14ac:dyDescent="0.3">
      <c r="B277" s="125">
        <f t="shared" si="50"/>
        <v>0</v>
      </c>
      <c r="C277" s="130">
        <v>2.5104718395414899E-3</v>
      </c>
      <c r="D277" s="130">
        <v>1.11729064041828E-3</v>
      </c>
      <c r="E277" s="136">
        <v>3.7154844776921698E-5</v>
      </c>
      <c r="F277" s="130">
        <v>4.8073453901831898E-3</v>
      </c>
      <c r="M277">
        <f t="shared" si="48"/>
        <v>0</v>
      </c>
      <c r="O277">
        <f t="shared" si="49"/>
        <v>0</v>
      </c>
      <c r="Z277" s="127">
        <f t="shared" si="51"/>
        <v>0</v>
      </c>
    </row>
    <row r="278" spans="2:26" x14ac:dyDescent="0.3">
      <c r="B278" s="125">
        <f t="shared" si="50"/>
        <v>0</v>
      </c>
      <c r="C278" s="130">
        <v>2.4911304656939398E-3</v>
      </c>
      <c r="D278" s="130">
        <v>1.0918623085897001E-3</v>
      </c>
      <c r="E278" s="136">
        <v>3.6641628552997997E-5</v>
      </c>
      <c r="F278" s="130">
        <v>4.7618869791742104E-3</v>
      </c>
      <c r="M278">
        <f t="shared" si="48"/>
        <v>0</v>
      </c>
      <c r="O278">
        <f t="shared" si="49"/>
        <v>0</v>
      </c>
      <c r="Z278" s="127">
        <f t="shared" si="51"/>
        <v>0</v>
      </c>
    </row>
    <row r="279" spans="2:26" x14ac:dyDescent="0.3">
      <c r="B279" s="125">
        <f t="shared" si="50"/>
        <v>0</v>
      </c>
      <c r="C279" s="130">
        <v>2.47200700597691E-3</v>
      </c>
      <c r="D279" s="130">
        <v>1.0670189693405699E-3</v>
      </c>
      <c r="E279" s="136">
        <v>3.6136945493769602E-5</v>
      </c>
      <c r="F279" s="130">
        <v>4.7169416324638396E-3</v>
      </c>
      <c r="M279">
        <f t="shared" si="48"/>
        <v>0</v>
      </c>
      <c r="O279">
        <f t="shared" si="49"/>
        <v>0</v>
      </c>
      <c r="Z279" s="127">
        <f t="shared" si="51"/>
        <v>0</v>
      </c>
    </row>
    <row r="280" spans="2:26" x14ac:dyDescent="0.3">
      <c r="B280" s="125">
        <f t="shared" si="50"/>
        <v>0</v>
      </c>
      <c r="C280" s="130">
        <v>2.45309823593217E-3</v>
      </c>
      <c r="D280" s="130">
        <v>1.0427469998088199E-3</v>
      </c>
      <c r="E280" s="136">
        <v>3.5640629038498499E-5</v>
      </c>
      <c r="F280" s="130">
        <v>4.67250247891396E-3</v>
      </c>
      <c r="M280">
        <f t="shared" si="48"/>
        <v>0</v>
      </c>
      <c r="O280">
        <f t="shared" si="49"/>
        <v>0</v>
      </c>
      <c r="Z280" s="127">
        <f t="shared" si="51"/>
        <v>0</v>
      </c>
    </row>
    <row r="281" spans="2:26" x14ac:dyDescent="0.3">
      <c r="B281" s="125">
        <f t="shared" si="50"/>
        <v>0</v>
      </c>
      <c r="C281" s="130">
        <v>2.4344009900930802E-3</v>
      </c>
      <c r="D281" s="130">
        <v>1.01903309880789E-3</v>
      </c>
      <c r="E281" s="136">
        <v>3.5152516368737501E-5</v>
      </c>
      <c r="F281" s="130">
        <v>4.6285627555933797E-3</v>
      </c>
      <c r="M281">
        <f t="shared" si="48"/>
        <v>0</v>
      </c>
      <c r="O281">
        <f t="shared" si="49"/>
        <v>0</v>
      </c>
      <c r="Z281" s="127">
        <f t="shared" si="51"/>
        <v>0</v>
      </c>
    </row>
    <row r="282" spans="2:26" x14ac:dyDescent="0.3">
      <c r="B282" s="125">
        <f t="shared" si="50"/>
        <v>0</v>
      </c>
      <c r="C282" s="130">
        <v>2.4159121607008698E-3</v>
      </c>
      <c r="D282" s="130">
        <v>9.9586427910827594E-4</v>
      </c>
      <c r="E282" s="136">
        <v>3.46724483130626E-5</v>
      </c>
      <c r="F282" s="130">
        <v>4.5851158057949402E-3</v>
      </c>
      <c r="M282">
        <f t="shared" si="48"/>
        <v>0</v>
      </c>
      <c r="O282">
        <f t="shared" si="49"/>
        <v>0</v>
      </c>
      <c r="Z282" s="127">
        <f t="shared" si="51"/>
        <v>0</v>
      </c>
    </row>
    <row r="283" spans="2:26" x14ac:dyDescent="0.3">
      <c r="B283" s="125">
        <f t="shared" si="50"/>
        <v>0</v>
      </c>
      <c r="C283" s="130">
        <v>2.3976286964532598E-3</v>
      </c>
      <c r="D283" s="130">
        <v>9.7322785990777098E-4</v>
      </c>
      <c r="E283" s="136">
        <v>3.4200269254516501E-5</v>
      </c>
      <c r="F283" s="130">
        <v>4.5421550770960804E-3</v>
      </c>
      <c r="M283">
        <f t="shared" si="48"/>
        <v>0</v>
      </c>
      <c r="O283">
        <f t="shared" si="49"/>
        <v>0</v>
      </c>
      <c r="Z283" s="127">
        <f t="shared" si="51"/>
        <v>0</v>
      </c>
    </row>
    <row r="284" spans="2:26" x14ac:dyDescent="0.3">
      <c r="B284" s="125">
        <f t="shared" si="50"/>
        <v>0</v>
      </c>
      <c r="C284" s="130">
        <v>2.3795476012844702E-3</v>
      </c>
      <c r="D284" s="130">
        <v>9.5111145948572804E-4</v>
      </c>
      <c r="E284" s="136">
        <v>3.3735827040680801E-5</v>
      </c>
      <c r="F284" s="130">
        <v>4.4996741194575397E-3</v>
      </c>
      <c r="M284">
        <f t="shared" si="48"/>
        <v>0</v>
      </c>
      <c r="O284">
        <f t="shared" si="49"/>
        <v>0</v>
      </c>
      <c r="Z284" s="127">
        <f t="shared" si="51"/>
        <v>0</v>
      </c>
    </row>
    <row r="285" spans="2:26" x14ac:dyDescent="0.3">
      <c r="B285" s="125">
        <f t="shared" si="50"/>
        <v>0</v>
      </c>
      <c r="C285" s="130">
        <v>2.36166593317576E-3</v>
      </c>
      <c r="D285" s="130">
        <v>9.2950298803668298E-4</v>
      </c>
      <c r="E285" s="136">
        <v>3.3278972896291601E-5</v>
      </c>
      <c r="F285" s="130">
        <v>4.4576665833649699E-3</v>
      </c>
      <c r="M285">
        <f t="shared" si="48"/>
        <v>0</v>
      </c>
      <c r="O285">
        <f t="shared" si="49"/>
        <v>0</v>
      </c>
      <c r="Z285" s="127">
        <f t="shared" si="51"/>
        <v>0</v>
      </c>
    </row>
    <row r="286" spans="2:26" x14ac:dyDescent="0.3">
      <c r="B286" s="125">
        <f t="shared" si="50"/>
        <v>0</v>
      </c>
      <c r="C286" s="130">
        <v>2.3439808029956802E-3</v>
      </c>
      <c r="D286" s="130">
        <v>9.0839064067888898E-4</v>
      </c>
      <c r="E286" s="136">
        <v>3.2829561338321603E-5</v>
      </c>
      <c r="F286" s="130">
        <v>4.4161262180084397E-3</v>
      </c>
      <c r="M286">
        <f t="shared" si="48"/>
        <v>0</v>
      </c>
      <c r="O286">
        <f t="shared" si="49"/>
        <v>0</v>
      </c>
      <c r="Z286" s="127">
        <f t="shared" si="51"/>
        <v>0</v>
      </c>
    </row>
    <row r="287" spans="2:26" x14ac:dyDescent="0.3">
      <c r="B287" s="125">
        <f t="shared" si="50"/>
        <v>0</v>
      </c>
      <c r="C287" s="130">
        <v>2.3264893733690901E-3</v>
      </c>
      <c r="D287" s="130">
        <v>8.8776289063341798E-4</v>
      </c>
      <c r="E287" s="136">
        <v>3.2387450093448399E-5</v>
      </c>
      <c r="F287" s="130">
        <v>4.3750468695016699E-3</v>
      </c>
      <c r="M287">
        <f t="shared" ref="M287:M350" si="52">J287*D287</f>
        <v>0</v>
      </c>
      <c r="O287">
        <f t="shared" ref="O287:O350" si="53">I287*C287</f>
        <v>0</v>
      </c>
      <c r="Z287" s="127">
        <f t="shared" si="51"/>
        <v>0</v>
      </c>
    </row>
    <row r="288" spans="2:26" x14ac:dyDescent="0.3">
      <c r="B288" s="125">
        <f t="shared" si="50"/>
        <v>0</v>
      </c>
      <c r="C288" s="130">
        <v>2.3091888575741599E-3</v>
      </c>
      <c r="D288" s="130">
        <v>8.67608482569538E-4</v>
      </c>
      <c r="E288" s="136">
        <v>3.1952500017839303E-5</v>
      </c>
      <c r="F288" s="130">
        <v>4.3344224791304498E-3</v>
      </c>
      <c r="M288">
        <f t="shared" si="52"/>
        <v>0</v>
      </c>
      <c r="O288">
        <f t="shared" si="53"/>
        <v>0</v>
      </c>
      <c r="Z288" s="127">
        <f t="shared" si="51"/>
        <v>0</v>
      </c>
    </row>
    <row r="289" spans="2:26" x14ac:dyDescent="0.3">
      <c r="B289" s="125">
        <f t="shared" si="50"/>
        <v>0</v>
      </c>
      <c r="C289" s="130">
        <v>2.2920765184666699E-3</v>
      </c>
      <c r="D289" s="130">
        <v>8.4791642611225702E-4</v>
      </c>
      <c r="E289" s="136">
        <v>3.1524575019175502E-5</v>
      </c>
      <c r="F289" s="130">
        <v>4.2942470816468396E-3</v>
      </c>
      <c r="M289">
        <f t="shared" si="52"/>
        <v>0</v>
      </c>
      <c r="O289">
        <f t="shared" si="53"/>
        <v>0</v>
      </c>
      <c r="Z289" s="127">
        <f t="shared" si="51"/>
        <v>0</v>
      </c>
    </row>
    <row r="290" spans="2:26" x14ac:dyDescent="0.3">
      <c r="B290" s="125">
        <f t="shared" si="50"/>
        <v>0</v>
      </c>
      <c r="C290" s="130">
        <v>2.2751496674306799E-3</v>
      </c>
      <c r="D290" s="130">
        <v>8.2867598950798896E-4</v>
      </c>
      <c r="E290" s="136">
        <v>3.1103541980850699E-5</v>
      </c>
      <c r="F290" s="130">
        <v>4.2545148035962E-3</v>
      </c>
      <c r="M290">
        <f t="shared" si="52"/>
        <v>0</v>
      </c>
      <c r="O290">
        <f t="shared" si="53"/>
        <v>0</v>
      </c>
      <c r="Z290" s="127">
        <f t="shared" si="51"/>
        <v>0</v>
      </c>
    </row>
    <row r="291" spans="2:26" x14ac:dyDescent="0.3">
      <c r="B291" s="125">
        <f t="shared" si="50"/>
        <v>0</v>
      </c>
      <c r="C291" s="130">
        <v>2.2584056633549801E-3</v>
      </c>
      <c r="D291" s="130">
        <v>8.0987669344438705E-4</v>
      </c>
      <c r="E291" s="136">
        <v>3.0689270688274398E-5</v>
      </c>
      <c r="F291" s="130">
        <v>4.2152198616716499E-3</v>
      </c>
      <c r="M291">
        <f t="shared" si="52"/>
        <v>0</v>
      </c>
      <c r="O291">
        <f t="shared" si="53"/>
        <v>0</v>
      </c>
      <c r="Z291" s="127">
        <f t="shared" si="51"/>
        <v>0</v>
      </c>
    </row>
    <row r="292" spans="2:26" x14ac:dyDescent="0.3">
      <c r="B292" s="125">
        <f t="shared" si="50"/>
        <v>0</v>
      </c>
      <c r="C292" s="130">
        <v>2.2418419116345401E-3</v>
      </c>
      <c r="D292" s="130">
        <v>7.9150830502054399E-4</v>
      </c>
      <c r="E292" s="136">
        <v>3.0281633757217099E-5</v>
      </c>
      <c r="F292" s="130">
        <v>4.1763565611114602E-3</v>
      </c>
      <c r="M292">
        <f t="shared" si="52"/>
        <v>0</v>
      </c>
      <c r="O292">
        <f t="shared" si="53"/>
        <v>0</v>
      </c>
      <c r="Z292" s="127">
        <f t="shared" si="51"/>
        <v>0</v>
      </c>
    </row>
    <row r="293" spans="2:26" x14ac:dyDescent="0.3">
      <c r="B293" s="125">
        <f t="shared" si="50"/>
        <v>0</v>
      </c>
      <c r="C293" s="130">
        <v>2.2254558631961598E-3</v>
      </c>
      <c r="D293" s="130">
        <v>7.7356083186379797E-4</v>
      </c>
      <c r="E293" s="136">
        <v>2.9880506564132999E-5</v>
      </c>
      <c r="F293" s="130">
        <v>4.1379192941246997E-3</v>
      </c>
      <c r="M293">
        <f t="shared" si="52"/>
        <v>0</v>
      </c>
      <c r="O293">
        <f t="shared" si="53"/>
        <v>0</v>
      </c>
      <c r="Z293" s="127">
        <f t="shared" si="51"/>
        <v>0</v>
      </c>
    </row>
    <row r="294" spans="2:26" x14ac:dyDescent="0.3">
      <c r="B294" s="125">
        <f t="shared" si="50"/>
        <v>0</v>
      </c>
      <c r="C294" s="130">
        <v>2.20924501354793E-3</v>
      </c>
      <c r="D294" s="130">
        <v>7.5602451638952098E-4</v>
      </c>
      <c r="E294" s="136">
        <v>2.94857671784014E-5</v>
      </c>
      <c r="F294" s="130">
        <v>4.0999025383511899E-3</v>
      </c>
      <c r="M294">
        <f t="shared" si="52"/>
        <v>0</v>
      </c>
      <c r="O294">
        <f t="shared" si="53"/>
        <v>0</v>
      </c>
      <c r="Z294" s="127">
        <f t="shared" si="51"/>
        <v>0</v>
      </c>
    </row>
    <row r="295" spans="2:26" x14ac:dyDescent="0.3">
      <c r="B295" s="125">
        <f t="shared" si="50"/>
        <v>0</v>
      </c>
      <c r="C295" s="130">
        <v>2.1932069018515601E-3</v>
      </c>
      <c r="D295" s="130">
        <v>7.38889830200325E-4</v>
      </c>
      <c r="E295" s="136">
        <v>2.90972962964273E-5</v>
      </c>
      <c r="F295" s="130">
        <v>4.0623008553471304E-3</v>
      </c>
      <c r="M295">
        <f t="shared" si="52"/>
        <v>0</v>
      </c>
      <c r="O295">
        <f t="shared" si="53"/>
        <v>0</v>
      </c>
      <c r="Z295" s="127">
        <f t="shared" si="51"/>
        <v>0</v>
      </c>
    </row>
    <row r="296" spans="2:26" x14ac:dyDescent="0.3">
      <c r="B296" s="125">
        <f t="shared" si="50"/>
        <v>0</v>
      </c>
      <c r="C296" s="130">
        <v>2.17733911001707E-3</v>
      </c>
      <c r="D296" s="130">
        <v>7.2214746862124502E-4</v>
      </c>
      <c r="E296" s="136">
        <v>2.8714977177545301E-5</v>
      </c>
      <c r="F296" s="130">
        <v>4.0251088891111201E-3</v>
      </c>
      <c r="M296">
        <f t="shared" si="52"/>
        <v>0</v>
      </c>
      <c r="O296">
        <f t="shared" si="53"/>
        <v>0</v>
      </c>
      <c r="Z296" s="127">
        <f t="shared" si="51"/>
        <v>0</v>
      </c>
    </row>
    <row r="297" spans="2:26" x14ac:dyDescent="0.3">
      <c r="B297" s="125">
        <f t="shared" si="50"/>
        <v>0</v>
      </c>
      <c r="C297" s="130">
        <v>2.1616392618192702E-3</v>
      </c>
      <c r="D297" s="130">
        <v>7.0578834536751502E-4</v>
      </c>
      <c r="E297" s="136">
        <v>2.8338695581672101E-5</v>
      </c>
      <c r="F297" s="130">
        <v>3.9883213646290496E-3</v>
      </c>
      <c r="M297">
        <f t="shared" si="52"/>
        <v>0</v>
      </c>
      <c r="O297">
        <f t="shared" si="53"/>
        <v>0</v>
      </c>
      <c r="Z297" s="127">
        <f t="shared" si="51"/>
        <v>0</v>
      </c>
    </row>
    <row r="298" spans="2:26" x14ac:dyDescent="0.3">
      <c r="B298" s="125">
        <f t="shared" si="50"/>
        <v>0</v>
      </c>
      <c r="C298" s="130">
        <v>2.1461050220353398E-3</v>
      </c>
      <c r="D298" s="130">
        <v>6.89803587341674E-4</v>
      </c>
      <c r="E298" s="136">
        <v>2.7968339708654301E-5</v>
      </c>
      <c r="F298" s="130">
        <v>3.9519330864589402E-3</v>
      </c>
      <c r="M298">
        <f t="shared" si="52"/>
        <v>0</v>
      </c>
      <c r="O298">
        <f t="shared" si="53"/>
        <v>0</v>
      </c>
      <c r="Z298" s="127">
        <f t="shared" si="51"/>
        <v>0</v>
      </c>
    </row>
    <row r="299" spans="2:26" x14ac:dyDescent="0.3">
      <c r="B299" s="125">
        <f t="shared" si="50"/>
        <v>0</v>
      </c>
      <c r="C299" s="130">
        <v>2.1307340956030298E-3</v>
      </c>
      <c r="D299" s="130">
        <v>6.7418452955676799E-4</v>
      </c>
      <c r="E299" s="136">
        <v>2.7603800139261901E-5</v>
      </c>
      <c r="F299" s="130">
        <v>3.9159389373341503E-3</v>
      </c>
      <c r="M299">
        <f t="shared" si="52"/>
        <v>0</v>
      </c>
      <c r="O299">
        <f t="shared" si="53"/>
        <v>0</v>
      </c>
      <c r="Z299" s="127">
        <f t="shared" si="51"/>
        <v>0</v>
      </c>
    </row>
    <row r="300" spans="2:26" x14ac:dyDescent="0.3">
      <c r="B300" s="125">
        <f t="shared" si="50"/>
        <v>0</v>
      </c>
      <c r="C300" s="130">
        <v>2.1155242267988498E-3</v>
      </c>
      <c r="D300" s="130">
        <v>6.5892271018256395E-4</v>
      </c>
      <c r="E300" s="136">
        <v>2.7244969777775701E-5</v>
      </c>
      <c r="F300" s="130">
        <v>3.8803338768048099E-3</v>
      </c>
      <c r="M300">
        <f t="shared" si="52"/>
        <v>0</v>
      </c>
      <c r="O300">
        <f t="shared" si="53"/>
        <v>0</v>
      </c>
      <c r="Z300" s="127">
        <f t="shared" si="51"/>
        <v>0</v>
      </c>
    </row>
    <row r="301" spans="2:26" x14ac:dyDescent="0.3">
      <c r="B301" s="125">
        <f t="shared" si="50"/>
        <v>0</v>
      </c>
      <c r="C301" s="130">
        <v>2.1004731984357499E-3</v>
      </c>
      <c r="D301" s="130">
        <v>6.4400986571170596E-4</v>
      </c>
      <c r="E301" s="136">
        <v>2.6891743796124302E-5</v>
      </c>
      <c r="F301" s="130">
        <v>3.84511293989544E-3</v>
      </c>
      <c r="M301">
        <f t="shared" si="52"/>
        <v>0</v>
      </c>
      <c r="O301">
        <f t="shared" si="53"/>
        <v>0</v>
      </c>
      <c r="Z301" s="127">
        <f t="shared" si="51"/>
        <v>0</v>
      </c>
    </row>
    <row r="302" spans="2:26" x14ac:dyDescent="0.3">
      <c r="B302" s="125">
        <f t="shared" si="50"/>
        <v>0</v>
      </c>
      <c r="C302" s="130">
        <v>2.08557883107973E-3</v>
      </c>
      <c r="D302" s="130">
        <v>6.2943792624287802E-4</v>
      </c>
      <c r="E302" s="136">
        <v>2.6544019579521E-5</v>
      </c>
      <c r="F302" s="130">
        <v>3.8102712358009001E-3</v>
      </c>
      <c r="M302">
        <f t="shared" si="52"/>
        <v>0</v>
      </c>
      <c r="O302">
        <f t="shared" si="53"/>
        <v>0</v>
      </c>
      <c r="Z302" s="127">
        <f t="shared" si="51"/>
        <v>0</v>
      </c>
    </row>
    <row r="303" spans="2:26" x14ac:dyDescent="0.3">
      <c r="B303" s="125">
        <f t="shared" si="50"/>
        <v>0</v>
      </c>
      <c r="C303" s="130">
        <v>2.0708389822849198E-3</v>
      </c>
      <c r="D303" s="130">
        <v>6.1519901087805104E-4</v>
      </c>
      <c r="E303" s="136">
        <v>2.62016966735582E-5</v>
      </c>
      <c r="F303" s="130">
        <v>3.7758039465966599E-3</v>
      </c>
      <c r="M303">
        <f t="shared" si="52"/>
        <v>0</v>
      </c>
      <c r="O303">
        <f t="shared" si="53"/>
        <v>0</v>
      </c>
      <c r="Z303" s="127">
        <f t="shared" si="51"/>
        <v>0</v>
      </c>
    </row>
    <row r="304" spans="2:26" x14ac:dyDescent="0.3">
      <c r="B304" s="125">
        <f t="shared" si="50"/>
        <v>0</v>
      </c>
      <c r="C304" s="130">
        <v>2.0562515458466099E-3</v>
      </c>
      <c r="D304" s="130">
        <v>6.0128542323103899E-4</v>
      </c>
      <c r="E304" s="136">
        <v>2.5864676732715599E-5</v>
      </c>
      <c r="F304" s="130">
        <v>3.7417063259869302E-3</v>
      </c>
      <c r="M304">
        <f t="shared" si="52"/>
        <v>0</v>
      </c>
      <c r="O304">
        <f t="shared" si="53"/>
        <v>0</v>
      </c>
      <c r="Z304" s="127">
        <f t="shared" si="51"/>
        <v>0</v>
      </c>
    </row>
    <row r="305" spans="2:26" x14ac:dyDescent="0.3">
      <c r="B305" s="125">
        <f t="shared" si="50"/>
        <v>0</v>
      </c>
      <c r="C305" s="130">
        <v>2.0418144510717402E-3</v>
      </c>
      <c r="D305" s="130">
        <v>5.8768964704457804E-4</v>
      </c>
      <c r="E305" s="136">
        <v>2.55328634702402E-5</v>
      </c>
      <c r="F305" s="130">
        <v>3.7079736980636601E-3</v>
      </c>
      <c r="M305">
        <f t="shared" si="52"/>
        <v>0</v>
      </c>
      <c r="O305">
        <f t="shared" si="53"/>
        <v>0</v>
      </c>
      <c r="Z305" s="127">
        <f t="shared" si="51"/>
        <v>0</v>
      </c>
    </row>
    <row r="306" spans="2:26" x14ac:dyDescent="0.3">
      <c r="B306" s="125">
        <f t="shared" si="50"/>
        <v>0</v>
      </c>
      <c r="C306" s="130">
        <v>2.02752566206642E-3</v>
      </c>
      <c r="D306" s="130">
        <v>5.7440434191328798E-4</v>
      </c>
      <c r="E306" s="136">
        <v>2.52061626093579E-5</v>
      </c>
      <c r="F306" s="130">
        <v>3.6746014561056702E-3</v>
      </c>
      <c r="M306">
        <f t="shared" si="52"/>
        <v>0</v>
      </c>
      <c r="O306">
        <f t="shared" si="53"/>
        <v>0</v>
      </c>
      <c r="Z306" s="127">
        <f t="shared" si="51"/>
        <v>0</v>
      </c>
    </row>
    <row r="307" spans="2:26" x14ac:dyDescent="0.3">
      <c r="B307" s="125">
        <f t="shared" si="50"/>
        <v>0</v>
      </c>
      <c r="C307" s="130">
        <v>2.0133831770399501E-3</v>
      </c>
      <c r="D307" s="130">
        <v>5.6142233910988601E-4</v>
      </c>
      <c r="E307" s="136">
        <v>2.4884481835776899E-5</v>
      </c>
      <c r="F307" s="130">
        <v>3.6415850613849398E-3</v>
      </c>
      <c r="M307">
        <f t="shared" si="52"/>
        <v>0</v>
      </c>
      <c r="O307">
        <f t="shared" si="53"/>
        <v>0</v>
      </c>
      <c r="Z307" s="127">
        <f t="shared" si="51"/>
        <v>0</v>
      </c>
    </row>
    <row r="308" spans="2:26" x14ac:dyDescent="0.3">
      <c r="B308" s="125">
        <f t="shared" si="50"/>
        <v>0</v>
      </c>
      <c r="C308" s="130">
        <v>1.99938502762507E-3</v>
      </c>
      <c r="D308" s="130">
        <v>5.4873663751212401E-4</v>
      </c>
      <c r="E308" s="136">
        <v>2.45677307514465E-5</v>
      </c>
      <c r="F308" s="130">
        <v>3.6089200420120798E-3</v>
      </c>
      <c r="M308">
        <f t="shared" si="52"/>
        <v>0</v>
      </c>
      <c r="O308">
        <f t="shared" si="53"/>
        <v>0</v>
      </c>
      <c r="Z308" s="127">
        <f t="shared" si="51"/>
        <v>0</v>
      </c>
    </row>
    <row r="309" spans="2:26" x14ac:dyDescent="0.3">
      <c r="B309" s="125">
        <f t="shared" si="50"/>
        <v>0</v>
      </c>
      <c r="C309" s="130">
        <v>1.9855292782137899E-3</v>
      </c>
      <c r="D309" s="130">
        <v>5.3634039962796197E-4</v>
      </c>
      <c r="E309" s="136">
        <v>2.4255820829533E-5</v>
      </c>
      <c r="F309" s="130">
        <v>3.5766019917908899E-3</v>
      </c>
      <c r="M309">
        <f t="shared" si="52"/>
        <v>0</v>
      </c>
      <c r="O309">
        <f t="shared" si="53"/>
        <v>0</v>
      </c>
      <c r="Z309" s="127">
        <f t="shared" si="51"/>
        <v>0</v>
      </c>
    </row>
    <row r="310" spans="2:26" x14ac:dyDescent="0.3">
      <c r="B310" s="125">
        <f t="shared" si="50"/>
        <v>0</v>
      </c>
      <c r="C310" s="130">
        <v>1.97181402530859E-3</v>
      </c>
      <c r="D310" s="130">
        <v>5.2422694771657203E-4</v>
      </c>
      <c r="E310" s="136">
        <v>2.3948665370577999E-5</v>
      </c>
      <c r="F310" s="130">
        <v>3.54462656910605E-3</v>
      </c>
      <c r="M310">
        <f t="shared" si="52"/>
        <v>0</v>
      </c>
      <c r="O310">
        <f t="shared" si="53"/>
        <v>0</v>
      </c>
      <c r="Z310" s="127">
        <f t="shared" si="51"/>
        <v>0</v>
      </c>
    </row>
    <row r="311" spans="2:26" x14ac:dyDescent="0.3">
      <c r="B311" s="125">
        <f t="shared" si="50"/>
        <v>0</v>
      </c>
      <c r="C311" s="130">
        <v>1.9582373968884698E-3</v>
      </c>
      <c r="D311" s="130">
        <v>5.1238976000280703E-4</v>
      </c>
      <c r="E311" s="136">
        <v>2.3646179459805401E-5</v>
      </c>
      <c r="F311" s="130">
        <v>3.5129894958240101E-3</v>
      </c>
      <c r="M311">
        <f t="shared" si="52"/>
        <v>0</v>
      </c>
      <c r="O311">
        <f t="shared" si="53"/>
        <v>0</v>
      </c>
      <c r="Z311" s="127">
        <f t="shared" si="51"/>
        <v>0</v>
      </c>
    </row>
    <row r="312" spans="2:26" x14ac:dyDescent="0.3">
      <c r="B312" s="125">
        <f t="shared" si="50"/>
        <v>0</v>
      </c>
      <c r="C312" s="130">
        <v>1.9447975517894801E-3</v>
      </c>
      <c r="D312" s="130">
        <v>5.0082246698284502E-4</v>
      </c>
      <c r="E312" s="136">
        <v>2.33482799255427E-5</v>
      </c>
      <c r="F312" s="130">
        <v>3.4816865562211801E-3</v>
      </c>
      <c r="M312">
        <f t="shared" si="52"/>
        <v>0</v>
      </c>
      <c r="O312">
        <f t="shared" si="53"/>
        <v>0</v>
      </c>
      <c r="Z312" s="127">
        <f t="shared" si="51"/>
        <v>0</v>
      </c>
    </row>
    <row r="313" spans="2:26" x14ac:dyDescent="0.3">
      <c r="B313" s="125">
        <f t="shared" si="50"/>
        <v>0</v>
      </c>
      <c r="C313" s="130">
        <v>1.93149267909945E-3</v>
      </c>
      <c r="D313" s="130">
        <v>4.8951884781877502E-4</v>
      </c>
      <c r="E313" s="136">
        <v>2.3054885298724201E-5</v>
      </c>
      <c r="F313" s="130">
        <v>3.4507135959298001E-3</v>
      </c>
      <c r="M313">
        <f t="shared" si="52"/>
        <v>0</v>
      </c>
      <c r="O313">
        <f t="shared" si="53"/>
        <v>0</v>
      </c>
      <c r="Z313" s="127">
        <f t="shared" si="51"/>
        <v>0</v>
      </c>
    </row>
    <row r="314" spans="2:26" x14ac:dyDescent="0.3">
      <c r="B314" s="125">
        <f t="shared" si="50"/>
        <v>0</v>
      </c>
      <c r="C314" s="130">
        <v>1.9183209975663501E-3</v>
      </c>
      <c r="D314" s="130">
        <v>4.7847282681993302E-4</v>
      </c>
      <c r="E314" s="136">
        <v>2.2765915773447102E-5</v>
      </c>
      <c r="F314" s="130">
        <v>3.4200665209048399E-3</v>
      </c>
      <c r="M314">
        <f t="shared" si="52"/>
        <v>0</v>
      </c>
      <c r="O314">
        <f t="shared" si="53"/>
        <v>0</v>
      </c>
      <c r="Z314" s="127">
        <f t="shared" si="51"/>
        <v>0</v>
      </c>
    </row>
    <row r="315" spans="2:26" x14ac:dyDescent="0.3">
      <c r="B315" s="125">
        <f t="shared" si="50"/>
        <v>0</v>
      </c>
      <c r="C315" s="130">
        <v>1.9052807550202101E-3</v>
      </c>
      <c r="D315" s="130">
        <v>4.67678470008868E-4</v>
      </c>
      <c r="E315" s="136">
        <v>2.24812931685479E-5</v>
      </c>
      <c r="F315" s="130">
        <v>3.38974129641281E-3</v>
      </c>
      <c r="M315">
        <f t="shared" si="52"/>
        <v>0</v>
      </c>
      <c r="O315">
        <f t="shared" si="53"/>
        <v>0</v>
      </c>
      <c r="Z315" s="127">
        <f t="shared" si="51"/>
        <v>0</v>
      </c>
    </row>
    <row r="316" spans="2:26" x14ac:dyDescent="0.3">
      <c r="B316" s="125">
        <f t="shared" si="50"/>
        <v>0</v>
      </c>
      <c r="C316" s="130">
        <v>1.8923702278079301E-3</v>
      </c>
      <c r="D316" s="130">
        <v>4.5712998176985901E-4</v>
      </c>
      <c r="E316" s="136">
        <v>2.2200940890170301E-5</v>
      </c>
      <c r="F316" s="130">
        <v>3.3597339460367101E-3</v>
      </c>
      <c r="M316">
        <f t="shared" si="52"/>
        <v>0</v>
      </c>
      <c r="O316">
        <f t="shared" si="53"/>
        <v>0</v>
      </c>
      <c r="Z316" s="127">
        <f t="shared" si="51"/>
        <v>0</v>
      </c>
    </row>
    <row r="317" spans="2:26" x14ac:dyDescent="0.3">
      <c r="B317" s="125">
        <f t="shared" si="50"/>
        <v>0</v>
      </c>
      <c r="C317" s="130">
        <v>1.8795877202409401E-3</v>
      </c>
      <c r="D317" s="130">
        <v>4.4682170157797098E-4</v>
      </c>
      <c r="E317" s="136">
        <v>2.1924783895298102E-5</v>
      </c>
      <c r="F317" s="130">
        <v>3.3300405507005601E-3</v>
      </c>
      <c r="M317">
        <f t="shared" si="52"/>
        <v>0</v>
      </c>
      <c r="O317">
        <f t="shared" si="53"/>
        <v>0</v>
      </c>
      <c r="Z317" s="127">
        <f t="shared" si="51"/>
        <v>0</v>
      </c>
    </row>
    <row r="318" spans="2:26" x14ac:dyDescent="0.3">
      <c r="B318" s="125">
        <f t="shared" si="50"/>
        <v>0</v>
      </c>
      <c r="C318" s="130">
        <v>1.8669315640552E-3</v>
      </c>
      <c r="D318" s="130">
        <v>4.3674810080666498E-4</v>
      </c>
      <c r="E318" s="136">
        <v>2.16527486562235E-5</v>
      </c>
      <c r="F318" s="130">
        <v>3.3006572477139698E-3</v>
      </c>
      <c r="M318">
        <f t="shared" si="52"/>
        <v>0</v>
      </c>
      <c r="O318">
        <f t="shared" si="53"/>
        <v>0</v>
      </c>
      <c r="Z318" s="127">
        <f t="shared" si="51"/>
        <v>0</v>
      </c>
    </row>
    <row r="319" spans="2:26" x14ac:dyDescent="0.3">
      <c r="B319" s="125">
        <f t="shared" si="50"/>
        <v>0</v>
      </c>
      <c r="C319" s="130">
        <v>1.8544001178832899E-3</v>
      </c>
      <c r="D319" s="130">
        <v>4.2690377961205098E-4</v>
      </c>
      <c r="E319" s="136">
        <v>2.13847631259245E-5</v>
      </c>
      <c r="F319" s="130">
        <v>3.2715802298369299E-3</v>
      </c>
      <c r="M319">
        <f t="shared" si="52"/>
        <v>0</v>
      </c>
      <c r="O319">
        <f t="shared" si="53"/>
        <v>0</v>
      </c>
      <c r="Z319" s="127">
        <f t="shared" si="51"/>
        <v>0</v>
      </c>
    </row>
    <row r="320" spans="2:26" x14ac:dyDescent="0.3">
      <c r="B320" s="125">
        <f t="shared" si="50"/>
        <v>0</v>
      </c>
      <c r="C320" s="130">
        <v>1.84199176673825E-3</v>
      </c>
      <c r="D320" s="130">
        <v>4.17283463891911E-4</v>
      </c>
      <c r="E320" s="136">
        <v>2.11207567043276E-5</v>
      </c>
      <c r="F320" s="130">
        <v>3.2428057443583398E-3</v>
      </c>
      <c r="M320">
        <f t="shared" si="52"/>
        <v>0</v>
      </c>
      <c r="O320">
        <f t="shared" si="53"/>
        <v>0</v>
      </c>
      <c r="Z320" s="127">
        <f t="shared" si="51"/>
        <v>0</v>
      </c>
    </row>
    <row r="321" spans="2:26" x14ac:dyDescent="0.3">
      <c r="B321" s="125">
        <f t="shared" si="50"/>
        <v>0</v>
      </c>
      <c r="C321" s="130">
        <v>1.82970492150896E-3</v>
      </c>
      <c r="D321" s="130">
        <v>4.07882002317646E-4</v>
      </c>
      <c r="E321" s="136">
        <v>2.0860660205428301E-5</v>
      </c>
      <c r="F321" s="130">
        <v>3.2143300921914498E-3</v>
      </c>
      <c r="M321">
        <f t="shared" si="52"/>
        <v>0</v>
      </c>
      <c r="O321">
        <f t="shared" si="53"/>
        <v>0</v>
      </c>
      <c r="Z321" s="127">
        <f t="shared" si="51"/>
        <v>0</v>
      </c>
    </row>
    <row r="322" spans="2:26" x14ac:dyDescent="0.3">
      <c r="B322" s="125">
        <f t="shared" si="50"/>
        <v>0</v>
      </c>
      <c r="C322" s="130">
        <v>1.81753801846661E-3</v>
      </c>
      <c r="D322" s="130">
        <v>3.9869436343739802E-4</v>
      </c>
      <c r="E322" s="136">
        <v>2.06044058252469E-5</v>
      </c>
      <c r="F322" s="130">
        <v>3.18614962699222E-3</v>
      </c>
      <c r="M322">
        <f t="shared" si="52"/>
        <v>0</v>
      </c>
      <c r="O322">
        <f t="shared" si="53"/>
        <v>0</v>
      </c>
      <c r="Z322" s="127">
        <f t="shared" si="51"/>
        <v>0</v>
      </c>
    </row>
    <row r="323" spans="2:26" x14ac:dyDescent="0.3">
      <c r="B323" s="125">
        <f t="shared" si="50"/>
        <v>0</v>
      </c>
      <c r="C323" s="130">
        <v>1.8054895187822001E-3</v>
      </c>
      <c r="D323" s="130">
        <v>3.89715632848583E-4</v>
      </c>
      <c r="E323" s="136">
        <v>2.0351927110595399E-5</v>
      </c>
      <c r="F323" s="130">
        <v>3.1582607542892101E-3</v>
      </c>
      <c r="M323">
        <f t="shared" si="52"/>
        <v>0</v>
      </c>
      <c r="O323">
        <f t="shared" si="53"/>
        <v>0</v>
      </c>
      <c r="Z323" s="127">
        <f t="shared" si="51"/>
        <v>0</v>
      </c>
    </row>
    <row r="324" spans="2:26" x14ac:dyDescent="0.3">
      <c r="B324" s="125">
        <f t="shared" si="50"/>
        <v>0</v>
      </c>
      <c r="C324" s="130">
        <v>1.7935579080545099E-3</v>
      </c>
      <c r="D324" s="130">
        <v>3.8094101043814399E-4</v>
      </c>
      <c r="E324" s="136">
        <v>2.0103158928633001E-5</v>
      </c>
      <c r="F324" s="130">
        <v>3.1306599306301199E-3</v>
      </c>
      <c r="M324">
        <f t="shared" si="52"/>
        <v>0</v>
      </c>
      <c r="O324">
        <f t="shared" si="53"/>
        <v>0</v>
      </c>
      <c r="Z324" s="127">
        <f t="shared" si="51"/>
        <v>0</v>
      </c>
    </row>
    <row r="325" spans="2:26" x14ac:dyDescent="0.3">
      <c r="B325" s="125">
        <f t="shared" ref="B325:B351" si="54">A325*21/365*12</f>
        <v>0</v>
      </c>
      <c r="C325" s="130">
        <v>1.7817416958486099E-3</v>
      </c>
      <c r="D325" s="130">
        <v>3.7236580768889601E-4</v>
      </c>
      <c r="E325" s="136">
        <v>1.9858037437188398E-5</v>
      </c>
      <c r="F325" s="130">
        <v>3.10334366274881E-3</v>
      </c>
      <c r="M325">
        <f t="shared" si="52"/>
        <v>0</v>
      </c>
      <c r="O325">
        <f t="shared" si="53"/>
        <v>0</v>
      </c>
      <c r="Z325" s="127">
        <f t="shared" ref="Z325:Z351" si="55">B325</f>
        <v>0</v>
      </c>
    </row>
    <row r="326" spans="2:26" x14ac:dyDescent="0.3">
      <c r="B326" s="125">
        <f t="shared" si="54"/>
        <v>0</v>
      </c>
      <c r="C326" s="130">
        <v>1.7700394152443E-3</v>
      </c>
      <c r="D326" s="130">
        <v>3.6398544505031799E-4</v>
      </c>
      <c r="E326" s="136">
        <v>1.9616500055827299E-5</v>
      </c>
      <c r="F326" s="130">
        <v>3.0763085067400998E-3</v>
      </c>
      <c r="M326">
        <f t="shared" si="52"/>
        <v>0</v>
      </c>
      <c r="O326">
        <f t="shared" si="53"/>
        <v>0</v>
      </c>
      <c r="Z326" s="127">
        <f t="shared" si="55"/>
        <v>0</v>
      </c>
    </row>
    <row r="327" spans="2:26" x14ac:dyDescent="0.3">
      <c r="B327" s="125">
        <f t="shared" si="54"/>
        <v>0</v>
      </c>
      <c r="C327" s="130">
        <v>1.75844962239456E-3</v>
      </c>
      <c r="D327" s="130">
        <v>3.55795449372251E-4</v>
      </c>
      <c r="E327" s="136">
        <v>1.93784854376442E-5</v>
      </c>
      <c r="F327" s="130">
        <v>3.0495510672593801E-3</v>
      </c>
      <c r="M327">
        <f t="shared" si="52"/>
        <v>0</v>
      </c>
      <c r="O327">
        <f t="shared" si="53"/>
        <v>0</v>
      </c>
      <c r="Z327" s="127">
        <f t="shared" si="55"/>
        <v>0</v>
      </c>
    </row>
    <row r="328" spans="2:26" x14ac:dyDescent="0.3">
      <c r="B328" s="125">
        <f t="shared" si="54"/>
        <v>0</v>
      </c>
      <c r="C328" s="130">
        <v>1.7469708960935299E-3</v>
      </c>
      <c r="D328" s="130">
        <v>3.4779145139995302E-4</v>
      </c>
      <c r="E328" s="136">
        <v>1.91439334417592E-5</v>
      </c>
      <c r="F328" s="130">
        <v>3.0230679967285599E-3</v>
      </c>
      <c r="M328">
        <f t="shared" si="52"/>
        <v>0</v>
      </c>
      <c r="O328">
        <f t="shared" si="53"/>
        <v>0</v>
      </c>
      <c r="Z328" s="127">
        <f t="shared" si="55"/>
        <v>0</v>
      </c>
    </row>
    <row r="329" spans="2:26" x14ac:dyDescent="0.3">
      <c r="B329" s="125">
        <f t="shared" si="54"/>
        <v>0</v>
      </c>
      <c r="C329" s="130">
        <v>1.7356018373538499E-3</v>
      </c>
      <c r="D329" s="130">
        <v>3.3996918332902798E-4</v>
      </c>
      <c r="E329" s="136">
        <v>1.8912785106499199E-5</v>
      </c>
      <c r="F329" s="130">
        <v>2.9968559945633198E-3</v>
      </c>
      <c r="M329">
        <f t="shared" si="52"/>
        <v>0</v>
      </c>
      <c r="O329">
        <f t="shared" si="53"/>
        <v>0</v>
      </c>
      <c r="Z329" s="127">
        <f t="shared" si="55"/>
        <v>0</v>
      </c>
    </row>
    <row r="330" spans="2:26" x14ac:dyDescent="0.3">
      <c r="B330" s="125">
        <f t="shared" si="54"/>
        <v>0</v>
      </c>
      <c r="C330" s="130">
        <v>1.7243410689931501E-3</v>
      </c>
      <c r="D330" s="130">
        <v>3.3232447641876398E-4</v>
      </c>
      <c r="E330" s="136">
        <v>1.86849826232459E-5</v>
      </c>
      <c r="F330" s="130">
        <v>2.9709118064106298E-3</v>
      </c>
      <c r="M330">
        <f t="shared" si="52"/>
        <v>0</v>
      </c>
      <c r="O330">
        <f t="shared" si="53"/>
        <v>0</v>
      </c>
      <c r="Z330" s="127">
        <f t="shared" si="55"/>
        <v>0</v>
      </c>
    </row>
    <row r="331" spans="2:26" x14ac:dyDescent="0.3">
      <c r="B331" s="125">
        <f t="shared" si="54"/>
        <v>0</v>
      </c>
      <c r="C331" s="130">
        <v>1.7131872352295599E-3</v>
      </c>
      <c r="D331" s="130">
        <v>3.2485325866247003E-4</v>
      </c>
      <c r="E331" s="136">
        <v>1.84604693109313E-5</v>
      </c>
      <c r="F331" s="130">
        <v>2.9452322234020901E-3</v>
      </c>
      <c r="M331">
        <f t="shared" si="52"/>
        <v>0</v>
      </c>
      <c r="O331">
        <f t="shared" si="53"/>
        <v>0</v>
      </c>
      <c r="Z331" s="127">
        <f t="shared" si="55"/>
        <v>0</v>
      </c>
    </row>
    <row r="332" spans="2:26" x14ac:dyDescent="0.3">
      <c r="B332" s="125">
        <f t="shared" si="54"/>
        <v>0</v>
      </c>
      <c r="C332" s="130">
        <v>1.7021390012857099E-3</v>
      </c>
      <c r="D332" s="130">
        <v>3.17551552513416E-4</v>
      </c>
      <c r="E332" s="136">
        <v>1.8239189591163799E-5</v>
      </c>
      <c r="F332" s="130">
        <v>2.9198140814189902E-3</v>
      </c>
      <c r="M332">
        <f t="shared" si="52"/>
        <v>0</v>
      </c>
      <c r="O332">
        <f t="shared" si="53"/>
        <v>0</v>
      </c>
      <c r="Z332" s="127">
        <f t="shared" si="55"/>
        <v>0</v>
      </c>
    </row>
    <row r="333" spans="2:26" x14ac:dyDescent="0.3">
      <c r="B333" s="125">
        <f t="shared" si="54"/>
        <v>0</v>
      </c>
      <c r="C333" s="130">
        <v>1.69119505300145E-3</v>
      </c>
      <c r="D333" s="130">
        <v>3.1041547266504299E-4</v>
      </c>
      <c r="E333" s="136">
        <v>1.8021088963966201E-5</v>
      </c>
      <c r="F333" s="130">
        <v>2.8946542603763702E-3</v>
      </c>
      <c r="M333">
        <f t="shared" si="52"/>
        <v>0</v>
      </c>
      <c r="O333">
        <f t="shared" si="53"/>
        <v>0</v>
      </c>
      <c r="Z333" s="127">
        <f t="shared" si="55"/>
        <v>0</v>
      </c>
    </row>
    <row r="334" spans="2:26" x14ac:dyDescent="0.3">
      <c r="B334" s="125">
        <f t="shared" si="54"/>
        <v>0</v>
      </c>
      <c r="C334" s="130">
        <v>1.68035409645467E-3</v>
      </c>
      <c r="D334" s="130">
        <v>3.0344122388409502E-4</v>
      </c>
      <c r="E334" s="136">
        <v>1.7806113984111499E-5</v>
      </c>
      <c r="F334" s="130">
        <v>2.8697496835116102E-3</v>
      </c>
      <c r="M334">
        <f t="shared" si="52"/>
        <v>0</v>
      </c>
      <c r="O334">
        <f t="shared" si="53"/>
        <v>0</v>
      </c>
      <c r="Z334" s="127">
        <f t="shared" si="55"/>
        <v>0</v>
      </c>
    </row>
    <row r="335" spans="2:26" x14ac:dyDescent="0.3">
      <c r="B335" s="125">
        <f t="shared" si="54"/>
        <v>0</v>
      </c>
      <c r="C335" s="130">
        <v>1.6696148575902599E-3</v>
      </c>
      <c r="D335" s="130">
        <v>2.9662509889543401E-4</v>
      </c>
      <c r="E335" s="136">
        <v>1.7594212238037201E-5</v>
      </c>
      <c r="F335" s="130">
        <v>2.8450973166959E-3</v>
      </c>
      <c r="M335">
        <f t="shared" si="52"/>
        <v>0</v>
      </c>
      <c r="O335">
        <f t="shared" si="53"/>
        <v>0</v>
      </c>
      <c r="Z335" s="127">
        <f t="shared" si="55"/>
        <v>0</v>
      </c>
    </row>
    <row r="336" spans="2:26" x14ac:dyDescent="0.3">
      <c r="B336" s="125">
        <f t="shared" si="54"/>
        <v>0</v>
      </c>
      <c r="C336" s="130">
        <v>1.6589760818570001E-3</v>
      </c>
      <c r="D336" s="130">
        <v>2.8996347631723399E-4</v>
      </c>
      <c r="E336" s="136">
        <v>1.7385332321325101E-5</v>
      </c>
      <c r="F336" s="130">
        <v>2.8206941677481399E-3</v>
      </c>
      <c r="M336">
        <f t="shared" si="52"/>
        <v>0</v>
      </c>
      <c r="O336">
        <f t="shared" si="53"/>
        <v>0</v>
      </c>
      <c r="Z336" s="127">
        <f t="shared" si="55"/>
        <v>0</v>
      </c>
    </row>
    <row r="337" spans="2:26" x14ac:dyDescent="0.3">
      <c r="B337" s="125">
        <f t="shared" si="54"/>
        <v>0</v>
      </c>
      <c r="C337" s="130">
        <v>1.64843653385209E-3</v>
      </c>
      <c r="D337" s="130">
        <v>2.83452818645378E-4</v>
      </c>
      <c r="E337" s="136">
        <v>1.71794238167293E-5</v>
      </c>
      <c r="F337" s="130">
        <v>2.7965372857715102E-3</v>
      </c>
      <c r="M337">
        <f t="shared" si="52"/>
        <v>0</v>
      </c>
      <c r="O337">
        <f t="shared" si="53"/>
        <v>0</v>
      </c>
      <c r="Z337" s="127">
        <f t="shared" si="55"/>
        <v>0</v>
      </c>
    </row>
    <row r="338" spans="2:26" x14ac:dyDescent="0.3">
      <c r="B338" s="125">
        <f t="shared" si="54"/>
        <v>0</v>
      </c>
      <c r="C338" s="130">
        <v>1.6379949969731701E-3</v>
      </c>
      <c r="D338" s="130">
        <v>2.7708967028584002E-4</v>
      </c>
      <c r="E338" s="136">
        <v>1.69764372727391E-5</v>
      </c>
      <c r="F338" s="130">
        <v>2.7726237604923602E-3</v>
      </c>
      <c r="M338">
        <f t="shared" si="52"/>
        <v>0</v>
      </c>
      <c r="O338">
        <f t="shared" si="53"/>
        <v>0</v>
      </c>
      <c r="Z338" s="127">
        <f t="shared" si="55"/>
        <v>0</v>
      </c>
    </row>
    <row r="339" spans="2:26" x14ac:dyDescent="0.3">
      <c r="B339" s="125">
        <f t="shared" si="54"/>
        <v>0</v>
      </c>
      <c r="C339" s="130">
        <v>1.62765027307771E-3</v>
      </c>
      <c r="D339" s="130">
        <v>2.7087065563388799E-4</v>
      </c>
      <c r="E339" s="136">
        <v>1.6776324182661499E-5</v>
      </c>
      <c r="F339" s="130">
        <v>2.7489507216197301E-3</v>
      </c>
      <c r="M339">
        <f t="shared" si="52"/>
        <v>0</v>
      </c>
      <c r="O339">
        <f t="shared" si="53"/>
        <v>0</v>
      </c>
      <c r="Z339" s="127">
        <f t="shared" si="55"/>
        <v>0</v>
      </c>
    </row>
    <row r="340" spans="2:26" x14ac:dyDescent="0.3">
      <c r="B340" s="125">
        <f t="shared" si="54"/>
        <v>0</v>
      </c>
      <c r="C340" s="130">
        <v>1.6174011821495501E-3</v>
      </c>
      <c r="D340" s="130">
        <v>2.6479247719900299E-4</v>
      </c>
      <c r="E340" s="136">
        <v>1.65790369642097E-5</v>
      </c>
      <c r="F340" s="130">
        <v>2.7255153382100502E-3</v>
      </c>
      <c r="M340">
        <f t="shared" si="52"/>
        <v>0</v>
      </c>
      <c r="O340">
        <f t="shared" si="53"/>
        <v>0</v>
      </c>
      <c r="Z340" s="127">
        <f t="shared" si="55"/>
        <v>0</v>
      </c>
    </row>
    <row r="341" spans="2:26" x14ac:dyDescent="0.3">
      <c r="B341" s="125">
        <f t="shared" si="54"/>
        <v>0</v>
      </c>
      <c r="C341" s="130">
        <v>1.6072465619723999E-3</v>
      </c>
      <c r="D341" s="130">
        <v>2.5885191377437002E-4</v>
      </c>
      <c r="E341" s="136">
        <v>1.6384528939584299E-5</v>
      </c>
      <c r="F341" s="130">
        <v>2.7023148180470198E-3</v>
      </c>
      <c r="M341">
        <f t="shared" si="52"/>
        <v>0</v>
      </c>
      <c r="O341">
        <f t="shared" si="53"/>
        <v>0</v>
      </c>
      <c r="Z341" s="127">
        <f t="shared" si="55"/>
        <v>0</v>
      </c>
    </row>
    <row r="342" spans="2:26" x14ac:dyDescent="0.3">
      <c r="B342" s="125">
        <f t="shared" si="54"/>
        <v>0</v>
      </c>
      <c r="C342" s="130">
        <v>1.59718526781016E-3</v>
      </c>
      <c r="D342" s="130">
        <v>2.5304581864989302E-4</v>
      </c>
      <c r="E342" s="136">
        <v>1.61927543160332E-5</v>
      </c>
      <c r="F342" s="130">
        <v>2.6793464070313799E-3</v>
      </c>
      <c r="M342">
        <f t="shared" si="52"/>
        <v>0</v>
      </c>
      <c r="O342">
        <f t="shared" si="53"/>
        <v>0</v>
      </c>
      <c r="Z342" s="127">
        <f t="shared" si="55"/>
        <v>0</v>
      </c>
    </row>
    <row r="343" spans="2:26" x14ac:dyDescent="0.3">
      <c r="B343" s="125">
        <f t="shared" si="54"/>
        <v>0</v>
      </c>
      <c r="C343" s="130">
        <v>1.5872161720938999E-3</v>
      </c>
      <c r="D343" s="130">
        <v>2.47371117867671E-4</v>
      </c>
      <c r="E343" s="136">
        <v>1.60036681668791E-5</v>
      </c>
      <c r="F343" s="130">
        <v>2.6566073885800501E-3</v>
      </c>
      <c r="M343">
        <f t="shared" si="52"/>
        <v>0</v>
      </c>
      <c r="O343">
        <f t="shared" si="53"/>
        <v>0</v>
      </c>
      <c r="Z343" s="127">
        <f t="shared" si="55"/>
        <v>0</v>
      </c>
    </row>
    <row r="344" spans="2:26" x14ac:dyDescent="0.3">
      <c r="B344" s="125">
        <f t="shared" si="54"/>
        <v>0</v>
      </c>
      <c r="C344" s="130">
        <v>1.57733816411533E-3</v>
      </c>
      <c r="D344" s="130">
        <v>2.41824808518904E-4</v>
      </c>
      <c r="E344" s="136">
        <v>1.5817226413000102E-5</v>
      </c>
      <c r="F344" s="130">
        <v>2.6340950830394498E-3</v>
      </c>
      <c r="M344">
        <f t="shared" si="52"/>
        <v>0</v>
      </c>
      <c r="O344">
        <f t="shared" si="53"/>
        <v>0</v>
      </c>
      <c r="Z344" s="127">
        <f t="shared" si="55"/>
        <v>0</v>
      </c>
    </row>
    <row r="345" spans="2:26" x14ac:dyDescent="0.3">
      <c r="B345" s="125">
        <f t="shared" si="54"/>
        <v>0</v>
      </c>
      <c r="C345" s="130">
        <v>1.56755014972662E-3</v>
      </c>
      <c r="D345" s="130">
        <v>2.3640395708124701E-4</v>
      </c>
      <c r="E345" s="136">
        <v>1.5633385804752899E-5</v>
      </c>
      <c r="F345" s="130">
        <v>2.6118068471081201E-3</v>
      </c>
      <c r="M345">
        <f t="shared" si="52"/>
        <v>0</v>
      </c>
      <c r="O345">
        <f t="shared" si="53"/>
        <v>0</v>
      </c>
      <c r="Z345" s="127">
        <f t="shared" si="55"/>
        <v>0</v>
      </c>
    </row>
    <row r="346" spans="2:26" x14ac:dyDescent="0.3">
      <c r="B346" s="125">
        <f t="shared" si="54"/>
        <v>0</v>
      </c>
      <c r="C346" s="130">
        <v>1.55785105104641E-3</v>
      </c>
      <c r="D346" s="130">
        <v>2.31105697795606E-4</v>
      </c>
      <c r="E346" s="136">
        <v>1.5452103904327102E-5</v>
      </c>
      <c r="F346" s="130">
        <v>2.58974007326707E-3</v>
      </c>
      <c r="M346">
        <f t="shared" si="52"/>
        <v>0</v>
      </c>
      <c r="O346">
        <f t="shared" si="53"/>
        <v>0</v>
      </c>
      <c r="Z346" s="127">
        <f t="shared" si="55"/>
        <v>0</v>
      </c>
    </row>
    <row r="347" spans="2:26" x14ac:dyDescent="0.3">
      <c r="B347" s="125">
        <f t="shared" si="54"/>
        <v>0</v>
      </c>
      <c r="C347" s="130">
        <v>1.54823980617189E-3</v>
      </c>
      <c r="D347" s="130">
        <v>2.25927231081462E-4</v>
      </c>
      <c r="E347" s="136">
        <v>1.5273339068517601E-5</v>
      </c>
      <c r="F347" s="130">
        <v>2.5678921892234698E-3</v>
      </c>
      <c r="M347">
        <f t="shared" si="52"/>
        <v>0</v>
      </c>
      <c r="O347">
        <f t="shared" si="53"/>
        <v>0</v>
      </c>
      <c r="Z347" s="127">
        <f t="shared" si="55"/>
        <v>0</v>
      </c>
    </row>
    <row r="348" spans="2:26" x14ac:dyDescent="0.3">
      <c r="B348" s="125">
        <f t="shared" si="54"/>
        <v>0</v>
      </c>
      <c r="C348" s="130">
        <v>1.53871536889673E-3</v>
      </c>
      <c r="D348" s="130">
        <v>2.2086582198975799E-4</v>
      </c>
      <c r="E348" s="136">
        <v>1.5097050431905899E-5</v>
      </c>
      <c r="F348" s="130">
        <v>2.5462606573626399E-3</v>
      </c>
      <c r="M348">
        <f t="shared" si="52"/>
        <v>0</v>
      </c>
      <c r="O348">
        <f t="shared" si="53"/>
        <v>0</v>
      </c>
      <c r="Z348" s="127">
        <f t="shared" si="55"/>
        <v>0</v>
      </c>
    </row>
    <row r="349" spans="2:26" x14ac:dyDescent="0.3">
      <c r="B349" s="125">
        <f t="shared" si="54"/>
        <v>0</v>
      </c>
      <c r="C349" s="130">
        <v>1.5292767084348401E-3</v>
      </c>
      <c r="D349" s="130">
        <v>2.15918798692473E-4</v>
      </c>
      <c r="E349" s="136">
        <v>1.49231978904389E-5</v>
      </c>
      <c r="F349" s="130">
        <v>2.5248429742105501E-3</v>
      </c>
      <c r="M349">
        <f t="shared" si="52"/>
        <v>0</v>
      </c>
      <c r="O349">
        <f t="shared" si="53"/>
        <v>0</v>
      </c>
      <c r="Z349" s="127">
        <f t="shared" si="55"/>
        <v>0</v>
      </c>
    </row>
    <row r="350" spans="2:26" x14ac:dyDescent="0.3">
      <c r="B350" s="125">
        <f t="shared" si="54"/>
        <v>0</v>
      </c>
      <c r="C350" s="130">
        <v>1.51992280914974E-3</v>
      </c>
      <c r="D350" s="130">
        <v>2.1108355100798101E-4</v>
      </c>
      <c r="E350" s="136">
        <v>1.47517420853942E-5</v>
      </c>
      <c r="F350" s="130">
        <v>2.5036366699048101E-3</v>
      </c>
      <c r="M350">
        <f t="shared" si="52"/>
        <v>0</v>
      </c>
      <c r="O350">
        <f t="shared" si="53"/>
        <v>0</v>
      </c>
      <c r="Z350" s="127">
        <f t="shared" si="55"/>
        <v>0</v>
      </c>
    </row>
    <row r="351" spans="2:26" x14ac:dyDescent="0.3">
      <c r="B351" s="125">
        <f t="shared" si="54"/>
        <v>0</v>
      </c>
      <c r="C351" s="130">
        <v>1.51065267028944E-3</v>
      </c>
      <c r="D351" s="130">
        <v>2.0635752896133901E-4</v>
      </c>
      <c r="E351" s="136">
        <v>1.4582644387723099E-5</v>
      </c>
      <c r="F351" s="130">
        <v>2.4826393076773702E-3</v>
      </c>
      <c r="M351">
        <f t="shared" ref="M351" si="56">J351*D351</f>
        <v>0</v>
      </c>
      <c r="O351">
        <f t="shared" ref="O351" si="57">I351*C351</f>
        <v>0</v>
      </c>
      <c r="Z351" s="127">
        <f t="shared" si="55"/>
        <v>0</v>
      </c>
    </row>
  </sheetData>
  <phoneticPr fontId="28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31"/>
  <sheetViews>
    <sheetView workbookViewId="0">
      <selection activeCell="B32" sqref="B32"/>
    </sheetView>
  </sheetViews>
  <sheetFormatPr defaultColWidth="9" defaultRowHeight="14.4" x14ac:dyDescent="0.3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 x14ac:dyDescent="0.3">
      <c r="A1" s="143" t="s">
        <v>117</v>
      </c>
      <c r="B1" s="143" t="s">
        <v>118</v>
      </c>
      <c r="C1" s="144" t="s">
        <v>119</v>
      </c>
      <c r="D1" s="144" t="s">
        <v>120</v>
      </c>
      <c r="E1" s="145" t="s">
        <v>121</v>
      </c>
      <c r="F1" s="144" t="s">
        <v>122</v>
      </c>
      <c r="G1" s="144" t="s">
        <v>123</v>
      </c>
      <c r="H1" s="145" t="s">
        <v>124</v>
      </c>
      <c r="I1" s="144" t="s">
        <v>125</v>
      </c>
      <c r="J1" s="144" t="s">
        <v>126</v>
      </c>
      <c r="K1" s="145" t="s">
        <v>127</v>
      </c>
      <c r="L1" s="151" t="s">
        <v>128</v>
      </c>
      <c r="M1" s="152" t="s">
        <v>129</v>
      </c>
      <c r="N1" s="193" t="s">
        <v>130</v>
      </c>
      <c r="O1" s="193" t="s">
        <v>131</v>
      </c>
      <c r="P1" s="195" t="s">
        <v>132</v>
      </c>
      <c r="Q1" s="197" t="s">
        <v>586</v>
      </c>
      <c r="R1" s="197" t="s">
        <v>587</v>
      </c>
      <c r="S1" s="144" t="s">
        <v>133</v>
      </c>
      <c r="T1" s="155" t="s">
        <v>134</v>
      </c>
    </row>
    <row r="2" spans="1:20" ht="44.4" x14ac:dyDescent="0.3">
      <c r="A2" s="144" t="s">
        <v>47</v>
      </c>
      <c r="B2" s="183" t="s">
        <v>531</v>
      </c>
      <c r="C2" s="144">
        <f>bsa*100</f>
        <v>179</v>
      </c>
      <c r="D2" s="146" t="s">
        <v>135</v>
      </c>
      <c r="E2" s="145">
        <f>c_eto*18*3</f>
        <v>45.414000000000001</v>
      </c>
      <c r="F2" s="147">
        <f>5*(CrC+25)</f>
        <v>454</v>
      </c>
      <c r="G2" s="147" t="s">
        <v>136</v>
      </c>
      <c r="H2" s="148">
        <f>10*c_carb</f>
        <v>26.669999999999998</v>
      </c>
      <c r="I2" s="144">
        <f>4.5*bw</f>
        <v>316.43999999999994</v>
      </c>
      <c r="J2" s="146" t="s">
        <v>137</v>
      </c>
      <c r="K2" s="145">
        <f>4*c_ser</f>
        <v>3272.64</v>
      </c>
      <c r="L2" s="153">
        <f>E2+H2+K2+4*c_iv</f>
        <v>3973.3239999999996</v>
      </c>
      <c r="M2" s="154">
        <f>K2+c_iv</f>
        <v>3429.79</v>
      </c>
      <c r="N2" s="194">
        <f>1.5*bsa*5</f>
        <v>13.425000000000001</v>
      </c>
      <c r="O2" s="193" t="s">
        <v>138</v>
      </c>
      <c r="P2" s="196" t="e">
        <f>IF(N2&lt;13.4,134*c_top,135*c_top)</f>
        <v>#REF!</v>
      </c>
      <c r="Q2" s="156">
        <f>SUM(K14:K20)+c_bsc*sub_ser_bsc</f>
        <v>1886.2973716986312</v>
      </c>
      <c r="R2" s="156">
        <f>SUM(K15:K20)+c_bsc*sub_ser_bsc</f>
        <v>1049.4286116986314</v>
      </c>
      <c r="S2" s="144">
        <f>c_bsc</f>
        <v>1447.7917808219199</v>
      </c>
      <c r="T2" s="157">
        <f>S2</f>
        <v>1447.7917808219199</v>
      </c>
    </row>
    <row r="3" spans="1:20" ht="43.2" x14ac:dyDescent="0.3">
      <c r="A3" s="144" t="s">
        <v>116</v>
      </c>
      <c r="B3" s="146" t="s">
        <v>139</v>
      </c>
      <c r="C3" s="146">
        <f>bsa*100</f>
        <v>179</v>
      </c>
      <c r="D3" s="146" t="s">
        <v>135</v>
      </c>
      <c r="E3" s="145">
        <f>c_eto*18*3</f>
        <v>45.414000000000001</v>
      </c>
      <c r="F3" s="147">
        <f>5*(CrC+25)</f>
        <v>454</v>
      </c>
      <c r="G3" s="147" t="s">
        <v>136</v>
      </c>
      <c r="H3" s="148">
        <f>10*c_carb</f>
        <v>26.669999999999998</v>
      </c>
      <c r="I3" s="144">
        <v>0</v>
      </c>
      <c r="J3" s="144">
        <v>0</v>
      </c>
      <c r="K3" s="145">
        <v>0</v>
      </c>
      <c r="L3" s="153">
        <f>E3+H3+3*c_iv</f>
        <v>543.53400000000011</v>
      </c>
      <c r="M3" s="154">
        <f>K3</f>
        <v>0</v>
      </c>
      <c r="N3" s="194">
        <f>1.5*bsa*5</f>
        <v>13.425000000000001</v>
      </c>
      <c r="O3" s="193" t="s">
        <v>138</v>
      </c>
      <c r="P3" s="196" t="e">
        <f>IF(N3&lt;13.4,134*c_top,135*c_top)</f>
        <v>#REF!</v>
      </c>
      <c r="Q3" s="156">
        <f>SUM(L14:L20)+c_bsc*sub_che_bsc</f>
        <v>1103.2345739452066</v>
      </c>
      <c r="R3" s="156">
        <f>SUM(L15:L20)+c_bsc*sub_che_bsc</f>
        <v>1103.2345739452066</v>
      </c>
      <c r="S3" s="144">
        <f>c_bsc</f>
        <v>1447.7917808219199</v>
      </c>
      <c r="T3" s="157">
        <f>S3</f>
        <v>1447.7917808219199</v>
      </c>
    </row>
    <row r="4" spans="1:20" x14ac:dyDescent="0.3">
      <c r="Q4" s="149" t="s">
        <v>593</v>
      </c>
      <c r="R4" s="149" t="s">
        <v>594</v>
      </c>
    </row>
    <row r="5" spans="1:20" x14ac:dyDescent="0.3">
      <c r="B5" t="s">
        <v>140</v>
      </c>
    </row>
    <row r="6" spans="1:20" x14ac:dyDescent="0.3">
      <c r="B6" t="s">
        <v>141</v>
      </c>
    </row>
    <row r="7" spans="1:20" x14ac:dyDescent="0.3">
      <c r="B7" s="149" t="s">
        <v>142</v>
      </c>
    </row>
    <row r="8" spans="1:20" x14ac:dyDescent="0.3">
      <c r="B8" s="150" t="s">
        <v>143</v>
      </c>
    </row>
    <row r="11" spans="1:20" ht="15" thickBot="1" x14ac:dyDescent="0.35">
      <c r="B11" s="5" t="s">
        <v>144</v>
      </c>
    </row>
    <row r="12" spans="1:20" x14ac:dyDescent="0.3">
      <c r="B12" s="5" t="s">
        <v>145</v>
      </c>
      <c r="C12" s="216" t="s">
        <v>585</v>
      </c>
      <c r="D12" s="209"/>
      <c r="E12" s="209"/>
      <c r="F12" s="216" t="s">
        <v>588</v>
      </c>
      <c r="G12" s="209"/>
      <c r="H12" s="209"/>
      <c r="I12" s="216" t="s">
        <v>589</v>
      </c>
      <c r="J12" s="216" t="s">
        <v>590</v>
      </c>
      <c r="K12" s="217" t="s">
        <v>591</v>
      </c>
      <c r="L12" s="214" t="s">
        <v>592</v>
      </c>
    </row>
    <row r="13" spans="1:20" x14ac:dyDescent="0.3">
      <c r="C13" s="149" t="s">
        <v>582</v>
      </c>
      <c r="D13" s="149" t="s">
        <v>583</v>
      </c>
      <c r="E13" s="149" t="s">
        <v>584</v>
      </c>
      <c r="F13" s="149" t="s">
        <v>582</v>
      </c>
      <c r="G13" s="149" t="s">
        <v>583</v>
      </c>
      <c r="H13" s="149" t="s">
        <v>584</v>
      </c>
      <c r="I13" s="216"/>
      <c r="J13" s="216"/>
      <c r="K13" s="218"/>
      <c r="L13" s="215"/>
    </row>
    <row r="14" spans="1:20" x14ac:dyDescent="0.3">
      <c r="A14" s="149" t="s">
        <v>581</v>
      </c>
      <c r="B14" s="149" t="s">
        <v>580</v>
      </c>
      <c r="C14">
        <f>4.5*C27</f>
        <v>316.43999999999994</v>
      </c>
      <c r="D14">
        <f>4.5*D27</f>
        <v>313.69499999999999</v>
      </c>
      <c r="E14">
        <f>4.5*E27</f>
        <v>319.18500000000006</v>
      </c>
      <c r="F14">
        <f>4*c_ser</f>
        <v>3272.64</v>
      </c>
      <c r="G14">
        <f>4*c_ser</f>
        <v>3272.64</v>
      </c>
      <c r="H14">
        <f>4*c_ser</f>
        <v>3272.64</v>
      </c>
      <c r="I14">
        <f>4.5*bw</f>
        <v>316.43999999999994</v>
      </c>
      <c r="J14">
        <f>4*c_ser+c_iv</f>
        <v>3429.79</v>
      </c>
      <c r="K14" s="187">
        <f>J14*sub_ser_ser</f>
        <v>836.86875999999995</v>
      </c>
      <c r="L14" s="189">
        <v>0</v>
      </c>
    </row>
    <row r="15" spans="1:20" x14ac:dyDescent="0.3">
      <c r="A15" t="s">
        <v>529</v>
      </c>
      <c r="B15" t="s">
        <v>532</v>
      </c>
      <c r="C15">
        <v>454</v>
      </c>
      <c r="D15">
        <v>454</v>
      </c>
      <c r="E15">
        <v>454</v>
      </c>
      <c r="F15">
        <f>10*c_carb</f>
        <v>26.669999999999998</v>
      </c>
      <c r="G15">
        <f>10*c_carb</f>
        <v>26.669999999999998</v>
      </c>
      <c r="H15">
        <f>10*c_carb</f>
        <v>26.669999999999998</v>
      </c>
      <c r="I15">
        <f>5*(CrC+25)</f>
        <v>454</v>
      </c>
      <c r="J15">
        <f>10*c_carb+c_iv</f>
        <v>183.82</v>
      </c>
      <c r="K15" s="187">
        <f>$J$15*sub_ser_car</f>
        <v>18.933459999999997</v>
      </c>
      <c r="L15" s="189">
        <f>$J$15*sub_che_car</f>
        <v>21.50694</v>
      </c>
    </row>
    <row r="16" spans="1:20" x14ac:dyDescent="0.3">
      <c r="A16" t="s">
        <v>530</v>
      </c>
      <c r="B16" t="s">
        <v>533</v>
      </c>
      <c r="C16">
        <f>C26*3*100</f>
        <v>537</v>
      </c>
      <c r="D16">
        <f t="shared" ref="D16:E16" si="0">D26*3*100</f>
        <v>534</v>
      </c>
      <c r="E16">
        <f t="shared" si="0"/>
        <v>540</v>
      </c>
      <c r="F16">
        <f>18*3*c_eto</f>
        <v>45.414000000000001</v>
      </c>
      <c r="G16">
        <f>18*3*c_eto</f>
        <v>45.414000000000001</v>
      </c>
      <c r="H16">
        <f>18*3*c_eto</f>
        <v>45.414000000000001</v>
      </c>
      <c r="I16">
        <f>bsa*100*3</f>
        <v>537</v>
      </c>
      <c r="J16">
        <f>18*3*c_eto+3*c_iv</f>
        <v>516.86400000000003</v>
      </c>
      <c r="K16" s="187">
        <f>$J$16*sub_ser_eto</f>
        <v>53.236992000000001</v>
      </c>
      <c r="L16" s="189">
        <f>$J$16*sub_che_eto</f>
        <v>52.720128000000003</v>
      </c>
    </row>
    <row r="17" spans="1:12" x14ac:dyDescent="0.3">
      <c r="A17" t="s">
        <v>517</v>
      </c>
      <c r="B17" t="s">
        <v>534</v>
      </c>
      <c r="C17">
        <f>350*C26</f>
        <v>626.5</v>
      </c>
      <c r="D17">
        <f t="shared" ref="D17:E17" si="1">350*D26</f>
        <v>623</v>
      </c>
      <c r="E17">
        <f t="shared" si="1"/>
        <v>630</v>
      </c>
      <c r="F17">
        <f>32*c_iri</f>
        <v>83.328000000000003</v>
      </c>
      <c r="G17">
        <f>32*c_iri</f>
        <v>83.328000000000003</v>
      </c>
      <c r="H17">
        <f>32*c_iri</f>
        <v>83.328000000000003</v>
      </c>
      <c r="I17">
        <f>350*bsa</f>
        <v>626.5</v>
      </c>
      <c r="J17">
        <f>32*c_iri+c_iv</f>
        <v>240.47800000000001</v>
      </c>
      <c r="K17" s="187">
        <f>$J$17*sub_ser_iri</f>
        <v>40.159826000000002</v>
      </c>
      <c r="L17" s="189">
        <f>$J$17*sub_che_iri</f>
        <v>52.664681999999999</v>
      </c>
    </row>
    <row r="18" spans="1:12" x14ac:dyDescent="0.3">
      <c r="A18" s="198" t="s">
        <v>518</v>
      </c>
      <c r="B18" s="198" t="s">
        <v>535</v>
      </c>
      <c r="C18">
        <f>175*C26</f>
        <v>313.25</v>
      </c>
      <c r="D18">
        <f t="shared" ref="D18:E18" si="2">175*D26</f>
        <v>311.5</v>
      </c>
      <c r="E18">
        <f t="shared" si="2"/>
        <v>315</v>
      </c>
      <c r="F18">
        <f>314*c_pac</f>
        <v>34.225999999999999</v>
      </c>
      <c r="G18">
        <f>c_pac*312</f>
        <v>34.008000000000003</v>
      </c>
      <c r="H18">
        <f>c_pac*315</f>
        <v>34.335000000000001</v>
      </c>
      <c r="I18">
        <f>bsa*175</f>
        <v>313.25</v>
      </c>
      <c r="J18">
        <f>IF(I18&lt;312,312*c_pac,IF(I18&lt;313,313*c_pac,IF(I18&lt;314,314*c_pac,315*c_pac)))+2*c_iv</f>
        <v>348.52600000000001</v>
      </c>
      <c r="K18" s="187">
        <f>$J$18*sub_ser_pac</f>
        <v>25.093871999999998</v>
      </c>
      <c r="L18" s="189">
        <f>$J$18*sub_che_pac</f>
        <v>24.745345999999998</v>
      </c>
    </row>
    <row r="19" spans="1:12" x14ac:dyDescent="0.3">
      <c r="A19" t="s">
        <v>519</v>
      </c>
      <c r="B19" t="s">
        <v>536</v>
      </c>
      <c r="C19">
        <f>75*C26</f>
        <v>134.25</v>
      </c>
      <c r="D19">
        <f t="shared" ref="D19:E19" si="3">75*D26</f>
        <v>133.5</v>
      </c>
      <c r="E19">
        <f t="shared" si="3"/>
        <v>135</v>
      </c>
      <c r="F19">
        <f>14*c_cis</f>
        <v>26.823999999999998</v>
      </c>
      <c r="G19">
        <f>14*c_cis</f>
        <v>26.823999999999998</v>
      </c>
      <c r="H19">
        <f>14*c_cis</f>
        <v>26.823999999999998</v>
      </c>
      <c r="I19">
        <f>bsa*75</f>
        <v>134.25</v>
      </c>
      <c r="J19">
        <f>14*c_cis+c_iv</f>
        <v>183.97399999999999</v>
      </c>
      <c r="K19" s="187">
        <f>$J$19*sub_ser_cis</f>
        <v>11.406388</v>
      </c>
      <c r="L19" s="189">
        <f>$J$19*sub_che_cis</f>
        <v>13.062153999999998</v>
      </c>
    </row>
    <row r="20" spans="1:12" ht="15" thickBot="1" x14ac:dyDescent="0.35">
      <c r="A20" t="s">
        <v>520</v>
      </c>
      <c r="B20" t="s">
        <v>537</v>
      </c>
      <c r="C20">
        <f>10*7*2</f>
        <v>140</v>
      </c>
      <c r="D20">
        <f t="shared" ref="D20:E20" si="4">10*7*2</f>
        <v>140</v>
      </c>
      <c r="E20">
        <f t="shared" si="4"/>
        <v>140</v>
      </c>
      <c r="F20">
        <f>c_cat*14</f>
        <v>976.10799999999995</v>
      </c>
      <c r="G20">
        <f>c_cat*14</f>
        <v>976.10799999999995</v>
      </c>
      <c r="H20">
        <f>c_cat*14</f>
        <v>976.10799999999995</v>
      </c>
      <c r="I20">
        <f>c_cat*14</f>
        <v>976.10799999999995</v>
      </c>
      <c r="J20">
        <f>c_cat*14</f>
        <v>976.10799999999995</v>
      </c>
      <c r="K20" s="190">
        <f>$J$20*sub_ser_cat</f>
        <v>92.730260000000001</v>
      </c>
      <c r="L20" s="192">
        <f>$J$20*sub_che_cat</f>
        <v>119.08517599999999</v>
      </c>
    </row>
    <row r="23" spans="1:12" x14ac:dyDescent="0.3">
      <c r="A23" s="149" t="s">
        <v>595</v>
      </c>
      <c r="B23">
        <v>1</v>
      </c>
    </row>
    <row r="25" spans="1:12" ht="15" thickBot="1" x14ac:dyDescent="0.35"/>
    <row r="26" spans="1:12" x14ac:dyDescent="0.3">
      <c r="A26" s="184" t="s">
        <v>299</v>
      </c>
      <c r="B26" s="185">
        <v>1.79</v>
      </c>
      <c r="C26" s="185">
        <v>1.79</v>
      </c>
      <c r="D26" s="185">
        <v>1.78</v>
      </c>
      <c r="E26" s="186">
        <v>1.8</v>
      </c>
    </row>
    <row r="27" spans="1:12" x14ac:dyDescent="0.3">
      <c r="A27" s="187" t="s">
        <v>301</v>
      </c>
      <c r="B27" s="188">
        <v>70.319999999999993</v>
      </c>
      <c r="C27" s="188">
        <v>70.319999999999993</v>
      </c>
      <c r="D27" s="188">
        <v>69.709999999999994</v>
      </c>
      <c r="E27" s="189">
        <v>70.930000000000007</v>
      </c>
    </row>
    <row r="28" spans="1:12" ht="15" thickBot="1" x14ac:dyDescent="0.35">
      <c r="A28" s="190" t="s">
        <v>303</v>
      </c>
      <c r="B28" s="191">
        <v>65.8</v>
      </c>
      <c r="C28" s="191">
        <v>65.8</v>
      </c>
      <c r="D28" s="191">
        <v>65.8</v>
      </c>
      <c r="E28" s="192">
        <v>65.8</v>
      </c>
    </row>
    <row r="31" spans="1:12" x14ac:dyDescent="0.3">
      <c r="B31" s="149"/>
    </row>
  </sheetData>
  <mergeCells count="6">
    <mergeCell ref="L12:L13"/>
    <mergeCell ref="C12:E12"/>
    <mergeCell ref="F12:H12"/>
    <mergeCell ref="I12:I13"/>
    <mergeCell ref="J12:J13"/>
    <mergeCell ref="K12:K13"/>
  </mergeCells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177"/>
  <sheetViews>
    <sheetView workbookViewId="0">
      <selection activeCell="F46" sqref="F46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09"/>
  </cols>
  <sheetData>
    <row r="1" spans="1:11" x14ac:dyDescent="0.3">
      <c r="A1" s="222" t="s">
        <v>178</v>
      </c>
      <c r="B1" s="110"/>
      <c r="C1" s="222" t="s">
        <v>163</v>
      </c>
      <c r="D1" s="219" t="s">
        <v>116</v>
      </c>
      <c r="E1" s="220"/>
      <c r="F1" s="220"/>
      <c r="G1" s="220"/>
      <c r="H1" s="220"/>
      <c r="I1" s="220"/>
      <c r="J1" s="220"/>
      <c r="K1" s="221"/>
    </row>
    <row r="2" spans="1:11" x14ac:dyDescent="0.3">
      <c r="A2" s="222"/>
      <c r="B2" s="110"/>
      <c r="C2" s="222"/>
      <c r="D2" s="111" t="s">
        <v>179</v>
      </c>
      <c r="E2" s="112" t="s">
        <v>180</v>
      </c>
      <c r="F2" s="112" t="s">
        <v>181</v>
      </c>
      <c r="G2" s="112" t="s">
        <v>182</v>
      </c>
      <c r="H2" s="112" t="s">
        <v>183</v>
      </c>
      <c r="I2" s="112" t="s">
        <v>184</v>
      </c>
      <c r="J2" s="112" t="s">
        <v>185</v>
      </c>
      <c r="K2" s="123" t="s">
        <v>184</v>
      </c>
    </row>
    <row r="3" spans="1:11" x14ac:dyDescent="0.3">
      <c r="A3" s="222"/>
      <c r="B3" s="110"/>
      <c r="C3" s="110" t="s">
        <v>186</v>
      </c>
      <c r="D3" s="113">
        <f>SUM(D4:D49)+'disu&amp;cost for AE'!B3</f>
        <v>43196.936587749326</v>
      </c>
      <c r="E3" s="113">
        <f>SUM(E4:E49)+'disu&amp;cost for AE'!B3</f>
        <v>42639.648026156283</v>
      </c>
      <c r="F3" s="113">
        <f>SUM(F4:F49)+'disu&amp;cost for AE'!B3</f>
        <v>8732.9884441452778</v>
      </c>
      <c r="G3" s="113">
        <f>SUM(G4:G49)+'disu&amp;cost for AE'!B3</f>
        <v>8729.6442816589533</v>
      </c>
      <c r="H3" s="114">
        <f>SUM(H4:H160)-'disu&amp;cost for AE'!C3</f>
        <v>0.72048432880210023</v>
      </c>
      <c r="I3" s="114">
        <f>SUM(I4:I160)-'disu&amp;cost for AE'!C3</f>
        <v>0.71228920839547638</v>
      </c>
      <c r="J3" s="114">
        <f>SUM(J4:J160)-'disu&amp;cost for AE'!C3</f>
        <v>0.31408993711979499</v>
      </c>
      <c r="K3" s="114">
        <f>SUM(K4:K160)-'disu&amp;cost for AE'!C3</f>
        <v>0.31295836265454918</v>
      </c>
    </row>
    <row r="4" spans="1:11" ht="15" x14ac:dyDescent="0.3">
      <c r="A4" s="115">
        <v>1</v>
      </c>
      <c r="B4" s="115">
        <f t="shared" ref="B4:B35" si="0">C4*21/365</f>
        <v>5.7534246575342465E-2</v>
      </c>
      <c r="C4" s="116">
        <v>1</v>
      </c>
      <c r="D4">
        <f>'survival rate'!W4*('cost for cycle'!$L$3+c_fu)+'survival rate'!X4*('cost for cycle'!$Q$3+c_fu)+('survival rate'!Y4-'survival rate'!Y3)*c_eof</f>
        <v>1129.1840313977732</v>
      </c>
      <c r="E4">
        <f t="shared" ref="E4:E49" si="1">D4/(1+disc)^($A4-1)</f>
        <v>1129.1840313977732</v>
      </c>
      <c r="F4">
        <f>'survival rate'!W4*('cost for cycle'!$L$3+c_fu)</f>
        <v>1068.3871944803002</v>
      </c>
      <c r="G4">
        <f t="shared" ref="G4:G49" si="2">F4/(1+disc)^($A4-1)</f>
        <v>1068.3871944803002</v>
      </c>
      <c r="H4">
        <f>('survival rate'!W4*u_pfs+'survival rate'!X4*u_pd)*21/365.25</f>
        <v>4.0127723924598561E-2</v>
      </c>
      <c r="I4">
        <f t="shared" ref="I4:I49" si="3">H4/(1+disc)^($A4-1)</f>
        <v>4.0127723924598561E-2</v>
      </c>
      <c r="J4">
        <f>('survival rate'!W4*u_pfs)*21/365.25</f>
        <v>4.0058678736917923E-2</v>
      </c>
      <c r="K4">
        <f t="shared" ref="K4:K49" si="4">J4/(1+disc)^($A4-1)</f>
        <v>4.0058678736917923E-2</v>
      </c>
    </row>
    <row r="5" spans="1:11" x14ac:dyDescent="0.3">
      <c r="A5" s="115">
        <v>1</v>
      </c>
      <c r="B5" s="115">
        <f t="shared" si="0"/>
        <v>0.11506849315068493</v>
      </c>
      <c r="C5" s="117">
        <v>2</v>
      </c>
      <c r="D5">
        <f>'survival rate'!W5*('cost for cycle'!$L$3)+'survival rate'!X5*('cost for cycle'!$Q$3)+('survival rate'!Y5-'survival rate'!Y4)*c_eof</f>
        <v>725.2353347269011</v>
      </c>
      <c r="E5">
        <f t="shared" ref="E5:E6" si="5">D5/(1+disc)^($A5-1)</f>
        <v>725.2353347269011</v>
      </c>
      <c r="F5">
        <f>'survival rate'!W5*('cost for cycle'!$L$3)</f>
        <v>531.49584311983472</v>
      </c>
      <c r="G5">
        <f t="shared" si="2"/>
        <v>531.49584311983472</v>
      </c>
      <c r="H5">
        <f>('survival rate'!W5*u_pfs+'survival rate'!X5*u_pd)*21/365.25</f>
        <v>3.9737353103944238E-2</v>
      </c>
      <c r="I5">
        <f t="shared" si="3"/>
        <v>3.9737353103944238E-2</v>
      </c>
      <c r="J5">
        <f>('survival rate'!W5*u_pfs)*21/365.25</f>
        <v>3.9355031686910583E-2</v>
      </c>
      <c r="K5">
        <f t="shared" si="4"/>
        <v>3.9355031686910583E-2</v>
      </c>
    </row>
    <row r="6" spans="1:11" x14ac:dyDescent="0.3">
      <c r="A6" s="115">
        <v>1</v>
      </c>
      <c r="B6" s="115">
        <f t="shared" si="0"/>
        <v>0.17260273972602741</v>
      </c>
      <c r="C6" s="117">
        <v>3</v>
      </c>
      <c r="D6">
        <f>'survival rate'!W6*('cost for cycle'!$L$3)+'survival rate'!X6*('cost for cycle'!$Q$3)+('survival rate'!Y6-'survival rate'!Y5)*c_eof</f>
        <v>865.7345388729816</v>
      </c>
      <c r="E6">
        <f t="shared" si="5"/>
        <v>865.7345388729816</v>
      </c>
      <c r="F6">
        <f>'survival rate'!W6*('cost for cycle'!$L$3)</f>
        <v>508.56895215067419</v>
      </c>
      <c r="G6">
        <f t="shared" si="2"/>
        <v>508.56895215067419</v>
      </c>
      <c r="H6">
        <f>('survival rate'!W6*u_pfs+'survival rate'!X6*u_pd)*21/365.25</f>
        <v>3.8992681824560296E-2</v>
      </c>
      <c r="I6">
        <f t="shared" si="3"/>
        <v>3.8992681824560296E-2</v>
      </c>
      <c r="J6">
        <f>('survival rate'!W6*u_pfs)*21/365.25</f>
        <v>3.7657391842208704E-2</v>
      </c>
      <c r="K6">
        <f t="shared" si="4"/>
        <v>3.7657391842208704E-2</v>
      </c>
    </row>
    <row r="7" spans="1:11" ht="15" x14ac:dyDescent="0.3">
      <c r="A7" s="115">
        <v>1</v>
      </c>
      <c r="B7" s="115">
        <f t="shared" si="0"/>
        <v>0.23013698630136986</v>
      </c>
      <c r="C7" s="116">
        <v>4</v>
      </c>
      <c r="D7">
        <f>'survival rate'!W7*('cost for cycle'!$L$3+c_fu)+'survival rate'!X7*('cost for cycle'!$Q$3+c_fu)+('survival rate'!Y7-'survival rate'!Y6)*c_eof</f>
        <v>1523.0875623944585</v>
      </c>
      <c r="E7">
        <f t="shared" si="1"/>
        <v>1523.0875623944585</v>
      </c>
      <c r="F7">
        <f>'survival rate'!W7*('cost for cycle'!$L$3+c_fu)</f>
        <v>916.5856416705243</v>
      </c>
      <c r="G7">
        <f t="shared" si="2"/>
        <v>916.5856416705243</v>
      </c>
      <c r="H7">
        <f>('survival rate'!W7*u_pfs+'survival rate'!X7*u_pd)*21/365.25</f>
        <v>3.7814761193235895E-2</v>
      </c>
      <c r="I7">
        <f t="shared" si="3"/>
        <v>3.7814761193235895E-2</v>
      </c>
      <c r="J7">
        <f>('survival rate'!W7*u_pfs)*21/365.25</f>
        <v>3.4366950431684834E-2</v>
      </c>
      <c r="K7">
        <f t="shared" si="4"/>
        <v>3.4366950431684834E-2</v>
      </c>
    </row>
    <row r="8" spans="1:11" x14ac:dyDescent="0.3">
      <c r="A8" s="115">
        <v>1</v>
      </c>
      <c r="B8" s="115">
        <f t="shared" si="0"/>
        <v>0.28767123287671231</v>
      </c>
      <c r="C8" s="118">
        <v>5</v>
      </c>
      <c r="D8">
        <f>'survival rate'!W8*('cost for cycle'!$M$3)+'survival rate'!X8*('cost for cycle'!$Q$3)+('survival rate'!Y8-'survival rate'!Y7)*c_eof</f>
        <v>781.87137784589981</v>
      </c>
      <c r="E8">
        <f t="shared" si="1"/>
        <v>781.87137784589981</v>
      </c>
      <c r="F8">
        <f>'survival rate'!W8*('cost for cycle'!$M$3)</f>
        <v>0</v>
      </c>
      <c r="G8">
        <f t="shared" si="2"/>
        <v>0</v>
      </c>
      <c r="H8">
        <f>('survival rate'!W8*u_pfs+'survival rate'!X8*u_pd)*21/365.25</f>
        <v>3.6192404242652507E-2</v>
      </c>
      <c r="I8">
        <f t="shared" si="3"/>
        <v>3.6192404242652507E-2</v>
      </c>
      <c r="J8">
        <f>('survival rate'!W8*u_pfs)*21/365.25</f>
        <v>2.9278703668722181E-2</v>
      </c>
      <c r="K8">
        <f t="shared" si="4"/>
        <v>2.9278703668722181E-2</v>
      </c>
    </row>
    <row r="9" spans="1:11" x14ac:dyDescent="0.3">
      <c r="A9" s="115">
        <v>1</v>
      </c>
      <c r="B9" s="115">
        <f t="shared" si="0"/>
        <v>0.34520547945205482</v>
      </c>
      <c r="C9" s="118">
        <v>6</v>
      </c>
      <c r="D9">
        <f>'survival rate'!W9*('cost for cycle'!$M$3)+'survival rate'!X9*('cost for cycle'!$Q$3)+('survival rate'!Y9-'survival rate'!Y8)*c_eof</f>
        <v>1024.3468694626592</v>
      </c>
      <c r="E9">
        <f t="shared" si="1"/>
        <v>1024.3468694626592</v>
      </c>
      <c r="F9">
        <f>'survival rate'!W9*('cost for cycle'!$M$3)</f>
        <v>0</v>
      </c>
      <c r="G9">
        <f t="shared" si="2"/>
        <v>0</v>
      </c>
      <c r="H9">
        <f>('survival rate'!W9*u_pfs+'survival rate'!X9*u_pd)*21/365.25</f>
        <v>3.4222695927505341E-2</v>
      </c>
      <c r="I9">
        <f t="shared" si="3"/>
        <v>3.4222695927505341E-2</v>
      </c>
      <c r="J9">
        <f>('survival rate'!W9*u_pfs)*21/365.25</f>
        <v>2.2889512545402876E-2</v>
      </c>
      <c r="K9">
        <f t="shared" si="4"/>
        <v>2.2889512545402876E-2</v>
      </c>
    </row>
    <row r="10" spans="1:11" ht="15" x14ac:dyDescent="0.3">
      <c r="A10" s="115">
        <v>1</v>
      </c>
      <c r="B10" s="115">
        <f t="shared" si="0"/>
        <v>0.40273972602739727</v>
      </c>
      <c r="C10" s="119">
        <v>7</v>
      </c>
      <c r="D10">
        <f>'survival rate'!W10*('cost for cycle'!$M$3+c_fu)+'survival rate'!X10*('cost for cycle'!$Q$3+c_fu)+('survival rate'!Y10-'survival rate'!Y9)*c_eof</f>
        <v>1691.0174752610851</v>
      </c>
      <c r="E10">
        <f t="shared" si="1"/>
        <v>1691.0174752610851</v>
      </c>
      <c r="F10">
        <f>'survival rate'!W10*('cost for cycle'!$M$3+c_fu)</f>
        <v>221.7403056100828</v>
      </c>
      <c r="G10">
        <f t="shared" si="2"/>
        <v>221.7403056100828</v>
      </c>
      <c r="H10">
        <f>('survival rate'!W10*u_pfs+'survival rate'!X10*u_pd)*21/365.25</f>
        <v>3.217142186945101E-2</v>
      </c>
      <c r="I10">
        <f t="shared" si="3"/>
        <v>3.217142186945101E-2</v>
      </c>
      <c r="J10">
        <f>('survival rate'!W10*u_pfs)*21/365.25</f>
        <v>1.684265748070457E-2</v>
      </c>
      <c r="K10">
        <f t="shared" si="4"/>
        <v>1.684265748070457E-2</v>
      </c>
    </row>
    <row r="11" spans="1:11" x14ac:dyDescent="0.3">
      <c r="A11" s="115">
        <v>1</v>
      </c>
      <c r="B11" s="115">
        <f t="shared" si="0"/>
        <v>0.46027397260273972</v>
      </c>
      <c r="C11" s="118">
        <v>8</v>
      </c>
      <c r="D11">
        <f>'survival rate'!W11*('cost for cycle'!$M$3)+'survival rate'!X11*('cost for cycle'!$Q$3)+('survival rate'!Y11-'survival rate'!Y10)*c_eof</f>
        <v>1372.6333680638293</v>
      </c>
      <c r="E11">
        <f t="shared" si="1"/>
        <v>1372.6333680638293</v>
      </c>
      <c r="F11">
        <f>'survival rate'!W11*('cost for cycle'!$M$3)</f>
        <v>0</v>
      </c>
      <c r="G11">
        <f t="shared" si="2"/>
        <v>0</v>
      </c>
      <c r="H11">
        <f>('survival rate'!W11*u_pfs+'survival rate'!X11*u_pd)*21/365.25</f>
        <v>3.0266921068737785E-2</v>
      </c>
      <c r="I11">
        <f t="shared" si="3"/>
        <v>3.0266921068737785E-2</v>
      </c>
      <c r="J11">
        <f>('survival rate'!W11*u_pfs)*21/365.25</f>
        <v>1.2504877858682715E-2</v>
      </c>
      <c r="K11">
        <f t="shared" si="4"/>
        <v>1.2504877858682715E-2</v>
      </c>
    </row>
    <row r="12" spans="1:11" x14ac:dyDescent="0.3">
      <c r="A12" s="115">
        <v>1</v>
      </c>
      <c r="B12" s="115">
        <f t="shared" si="0"/>
        <v>0.51780821917808217</v>
      </c>
      <c r="C12" s="118">
        <v>9</v>
      </c>
      <c r="D12">
        <f>'survival rate'!W12*('cost for cycle'!$M$3)+'survival rate'!X12*('cost for cycle'!$Q$3)+('survival rate'!Y12-'survival rate'!Y11)*c_eof</f>
        <v>1447.1344481279598</v>
      </c>
      <c r="E12">
        <f t="shared" ref="E12" si="6">D12/(1+disc)^($A12-1)</f>
        <v>1447.1344481279598</v>
      </c>
      <c r="F12">
        <f>'survival rate'!W12*('cost for cycle'!$M$3)</f>
        <v>0</v>
      </c>
      <c r="G12">
        <f t="shared" si="2"/>
        <v>0</v>
      </c>
      <c r="H12">
        <f>('survival rate'!W12*u_pfs+'survival rate'!X12*u_pd)*21/365.25</f>
        <v>2.8515395982547778E-2</v>
      </c>
      <c r="I12">
        <f t="shared" si="3"/>
        <v>2.8515395982547778E-2</v>
      </c>
      <c r="J12">
        <f>('survival rate'!W12*u_pfs)*21/365.25</f>
        <v>9.6908937436253114E-3</v>
      </c>
      <c r="K12">
        <f t="shared" si="4"/>
        <v>9.6908937436253114E-3</v>
      </c>
    </row>
    <row r="13" spans="1:11" ht="15" x14ac:dyDescent="0.3">
      <c r="A13" s="115">
        <v>1</v>
      </c>
      <c r="B13" s="115">
        <f t="shared" si="0"/>
        <v>0.57534246575342463</v>
      </c>
      <c r="C13" s="119">
        <v>10</v>
      </c>
      <c r="D13">
        <f>'survival rate'!W13*('cost for cycle'!$M$3+c_fu)+'survival rate'!X13*('cost for cycle'!$Q$3+c_fu)+('survival rate'!Y13-'survival rate'!Y12)*c_eof</f>
        <v>1871.1533380617066</v>
      </c>
      <c r="E13">
        <f t="shared" si="1"/>
        <v>1871.1533380617066</v>
      </c>
      <c r="F13">
        <f>'survival rate'!W13*('cost for cycle'!$M$3+c_fu)</f>
        <v>102.95472314653973</v>
      </c>
      <c r="G13">
        <f t="shared" si="2"/>
        <v>102.95472314653973</v>
      </c>
      <c r="H13">
        <f>('survival rate'!W13*u_pfs+'survival rate'!X13*u_pd)*21/365.25</f>
        <v>2.6864232996626228E-2</v>
      </c>
      <c r="I13">
        <f t="shared" si="3"/>
        <v>2.6864232996626228E-2</v>
      </c>
      <c r="J13">
        <f>('survival rate'!W13*u_pfs)*21/365.25</f>
        <v>7.8200989811348359E-3</v>
      </c>
      <c r="K13">
        <f t="shared" si="4"/>
        <v>7.8200989811348359E-3</v>
      </c>
    </row>
    <row r="14" spans="1:11" x14ac:dyDescent="0.3">
      <c r="A14" s="115">
        <v>1</v>
      </c>
      <c r="B14" s="115">
        <f t="shared" si="0"/>
        <v>0.63287671232876708</v>
      </c>
      <c r="C14" s="118">
        <v>11</v>
      </c>
      <c r="D14">
        <f>'survival rate'!W14*('cost for cycle'!$M$3)+'survival rate'!X14*('cost for cycle'!$Q$3)+('survival rate'!Y14-'survival rate'!Y13)*c_eof</f>
        <v>1471.5258295968847</v>
      </c>
      <c r="E14">
        <f t="shared" si="1"/>
        <v>1471.5258295968847</v>
      </c>
      <c r="F14">
        <f>'survival rate'!W14*('cost for cycle'!$M$3)</f>
        <v>0</v>
      </c>
      <c r="G14">
        <f t="shared" si="2"/>
        <v>0</v>
      </c>
      <c r="H14">
        <f>('survival rate'!W14*u_pfs+'survival rate'!X14*u_pd)*21/365.25</f>
        <v>2.5287472966673066E-2</v>
      </c>
      <c r="I14">
        <f t="shared" si="3"/>
        <v>2.5287472966673066E-2</v>
      </c>
      <c r="J14">
        <f>('survival rate'!W14*u_pfs)*21/365.25</f>
        <v>6.5238972631525699E-3</v>
      </c>
      <c r="K14">
        <f t="shared" si="4"/>
        <v>6.5238972631525699E-3</v>
      </c>
    </row>
    <row r="15" spans="1:11" x14ac:dyDescent="0.3">
      <c r="A15" s="115">
        <v>1</v>
      </c>
      <c r="B15" s="115">
        <f t="shared" si="0"/>
        <v>0.69041095890410964</v>
      </c>
      <c r="C15" s="118">
        <v>12</v>
      </c>
      <c r="D15">
        <f>'survival rate'!W15*('cost for cycle'!$M$3)+'survival rate'!X15*('cost for cycle'!$Q$3)+('survival rate'!Y15-'survival rate'!Y14)*c_eof</f>
        <v>1444.049664213896</v>
      </c>
      <c r="E15">
        <f t="shared" si="1"/>
        <v>1444.049664213896</v>
      </c>
      <c r="F15">
        <f>'survival rate'!W15*('cost for cycle'!$M$3)</f>
        <v>0</v>
      </c>
      <c r="G15">
        <f t="shared" si="2"/>
        <v>0</v>
      </c>
      <c r="H15">
        <f>('survival rate'!W15*u_pfs+'survival rate'!X15*u_pd)*21/365.25</f>
        <v>2.3776334352572454E-2</v>
      </c>
      <c r="I15">
        <f t="shared" si="3"/>
        <v>2.3776334352572454E-2</v>
      </c>
      <c r="J15">
        <f>('survival rate'!W15*u_pfs)*21/365.25</f>
        <v>5.5841932161920784E-3</v>
      </c>
      <c r="K15">
        <f t="shared" si="4"/>
        <v>5.5841932161920784E-3</v>
      </c>
    </row>
    <row r="16" spans="1:11" ht="15" x14ac:dyDescent="0.3">
      <c r="A16" s="115">
        <v>1</v>
      </c>
      <c r="B16" s="115">
        <f t="shared" si="0"/>
        <v>0.74794520547945209</v>
      </c>
      <c r="C16" s="119">
        <v>13</v>
      </c>
      <c r="D16">
        <f>'survival rate'!W16*('cost for cycle'!$M$3+c_fu)+'survival rate'!X16*('cost for cycle'!$Q$3+c_fu)+('survival rate'!Y16-'survival rate'!Y15)*c_eof</f>
        <v>1732.4828605557643</v>
      </c>
      <c r="E16">
        <f t="shared" si="1"/>
        <v>1732.4828605557643</v>
      </c>
      <c r="F16">
        <f>'survival rate'!W16*('cost for cycle'!$M$3+c_fu)</f>
        <v>64.142422334043161</v>
      </c>
      <c r="G16">
        <f t="shared" si="2"/>
        <v>64.142422334043161</v>
      </c>
      <c r="H16">
        <f>('survival rate'!W16*u_pfs+'survival rate'!X16*u_pd)*21/365.25</f>
        <v>2.2330263178347857E-2</v>
      </c>
      <c r="I16">
        <f t="shared" si="3"/>
        <v>2.2330263178347857E-2</v>
      </c>
      <c r="J16">
        <f>('survival rate'!W16*u_pfs)*21/365.25</f>
        <v>4.8720454604887133E-3</v>
      </c>
      <c r="K16">
        <f t="shared" si="4"/>
        <v>4.8720454604887133E-3</v>
      </c>
    </row>
    <row r="17" spans="1:11" x14ac:dyDescent="0.3">
      <c r="A17" s="115">
        <v>1</v>
      </c>
      <c r="B17" s="115">
        <f t="shared" si="0"/>
        <v>0.80547945205479454</v>
      </c>
      <c r="C17" s="118">
        <v>14</v>
      </c>
      <c r="D17">
        <f>'survival rate'!W17*('cost for cycle'!$M$3)+'survival rate'!X17*('cost for cycle'!$Q$3)+('survival rate'!Y17-'survival rate'!Y16)*c_eof</f>
        <v>1345.2160249116446</v>
      </c>
      <c r="E17">
        <f t="shared" si="1"/>
        <v>1345.2160249116446</v>
      </c>
      <c r="F17">
        <f>'survival rate'!W17*('cost for cycle'!$M$3)</f>
        <v>0</v>
      </c>
      <c r="G17">
        <f t="shared" si="2"/>
        <v>0</v>
      </c>
      <c r="H17">
        <f>('survival rate'!W17*u_pfs+'survival rate'!X17*u_pd)*21/365.25</f>
        <v>2.0951685446904806E-2</v>
      </c>
      <c r="I17">
        <f t="shared" si="3"/>
        <v>2.0951685446904806E-2</v>
      </c>
      <c r="J17">
        <f>('survival rate'!W17*u_pfs)*21/365.25</f>
        <v>4.3096291209055275E-3</v>
      </c>
      <c r="K17">
        <f t="shared" si="4"/>
        <v>4.3096291209055275E-3</v>
      </c>
    </row>
    <row r="18" spans="1:11" x14ac:dyDescent="0.3">
      <c r="A18" s="115">
        <v>1</v>
      </c>
      <c r="B18" s="115">
        <f t="shared" si="0"/>
        <v>0.86301369863013699</v>
      </c>
      <c r="C18" s="118">
        <v>15</v>
      </c>
      <c r="D18">
        <f>'survival rate'!W18*('cost for cycle'!$M$3)+'survival rate'!X18*('cost for cycle'!$Q$3)+('survival rate'!Y18-'survival rate'!Y17)*c_eof</f>
        <v>1283.201315594584</v>
      </c>
      <c r="E18">
        <f t="shared" ref="E18" si="7">D18/(1+disc)^($A18-1)</f>
        <v>1283.201315594584</v>
      </c>
      <c r="F18">
        <f>'survival rate'!W18*('cost for cycle'!$M$3)</f>
        <v>0</v>
      </c>
      <c r="G18">
        <f t="shared" ref="G18" si="8">F18/(1+disc)^($A18-1)</f>
        <v>0</v>
      </c>
      <c r="H18">
        <f>('survival rate'!W18*u_pfs+'survival rate'!X18*u_pd)*21/365.25</f>
        <v>1.9643364336370893E-2</v>
      </c>
      <c r="I18">
        <f t="shared" si="3"/>
        <v>1.9643364336370893E-2</v>
      </c>
      <c r="J18">
        <f>('survival rate'!W18*u_pfs)*21/365.25</f>
        <v>3.8487531573191875E-3</v>
      </c>
      <c r="K18">
        <f t="shared" si="4"/>
        <v>3.8487531573191875E-3</v>
      </c>
    </row>
    <row r="19" spans="1:11" ht="15" x14ac:dyDescent="0.3">
      <c r="A19" s="115">
        <v>1</v>
      </c>
      <c r="B19" s="115">
        <f t="shared" si="0"/>
        <v>0.92054794520547945</v>
      </c>
      <c r="C19" s="119">
        <v>16</v>
      </c>
      <c r="D19">
        <f>'survival rate'!W19*('cost for cycle'!$M$3+c_fu)+'survival rate'!X19*('cost for cycle'!$Q$3+c_fu)+('survival rate'!Y19-'survival rate'!Y18)*c_eof</f>
        <v>1492.4169257673843</v>
      </c>
      <c r="E19">
        <f t="shared" si="1"/>
        <v>1492.4169257673843</v>
      </c>
      <c r="F19">
        <f>'survival rate'!W19*('cost for cycle'!$M$3+c_fu)</f>
        <v>45.537336457894291</v>
      </c>
      <c r="G19">
        <f t="shared" si="2"/>
        <v>45.537336457894291</v>
      </c>
      <c r="H19">
        <f>('survival rate'!W19*u_pfs+'survival rate'!X19*u_pd)*21/365.25</f>
        <v>1.8407238203484041E-2</v>
      </c>
      <c r="I19">
        <f t="shared" si="3"/>
        <v>1.8407238203484041E-2</v>
      </c>
      <c r="J19">
        <f>('survival rate'!W19*u_pfs)*21/365.25</f>
        <v>3.4588649024980835E-3</v>
      </c>
      <c r="K19">
        <f t="shared" si="4"/>
        <v>3.4588649024980835E-3</v>
      </c>
    </row>
    <row r="20" spans="1:11" x14ac:dyDescent="0.3">
      <c r="A20" s="115">
        <v>1</v>
      </c>
      <c r="B20" s="115">
        <f t="shared" si="0"/>
        <v>0.9780821917808219</v>
      </c>
      <c r="C20" s="118">
        <v>17</v>
      </c>
      <c r="D20">
        <f>'survival rate'!W20*('cost for cycle'!$M$3)+'survival rate'!X20*('cost for cycle'!$Q$3)+('survival rate'!Y20-'survival rate'!Y19)*c_eof</f>
        <v>1149.784842360725</v>
      </c>
      <c r="E20">
        <f t="shared" si="1"/>
        <v>1149.784842360725</v>
      </c>
      <c r="F20">
        <f>'survival rate'!W20*('cost for cycle'!$M$3)</f>
        <v>0</v>
      </c>
      <c r="G20">
        <f t="shared" si="2"/>
        <v>0</v>
      </c>
      <c r="H20">
        <f>('survival rate'!W20*u_pfs+'survival rate'!X20*u_pd)*21/365.25</f>
        <v>1.7244249283426199E-2</v>
      </c>
      <c r="I20">
        <f t="shared" si="3"/>
        <v>1.7244249283426199E-2</v>
      </c>
      <c r="J20">
        <f>('survival rate'!W20*u_pfs)*21/365.25</f>
        <v>3.1217203758721313E-3</v>
      </c>
      <c r="K20">
        <f t="shared" si="4"/>
        <v>3.1217203758721313E-3</v>
      </c>
    </row>
    <row r="21" spans="1:11" ht="15" x14ac:dyDescent="0.3">
      <c r="A21" s="115">
        <v>2</v>
      </c>
      <c r="B21" s="115">
        <f t="shared" si="0"/>
        <v>1.0356164383561643</v>
      </c>
      <c r="C21" s="120">
        <v>18</v>
      </c>
      <c r="D21">
        <f>'survival rate'!W21*('cost for cycle'!$M$3+c_fu)+'survival rate'!X21*('cost for cycle'!$Q$3+c_fu)+('survival rate'!Y21-'survival rate'!Y20)*c_eof</f>
        <v>1324.356049271219</v>
      </c>
      <c r="E21">
        <f t="shared" si="1"/>
        <v>1285.7825721079796</v>
      </c>
      <c r="F21">
        <f>'survival rate'!W21*('cost for cycle'!$M$3+c_fu)</f>
        <v>37.209553096062741</v>
      </c>
      <c r="G21">
        <f t="shared" si="2"/>
        <v>36.125779704915281</v>
      </c>
      <c r="H21">
        <f>('survival rate'!W21*u_pfs+'survival rate'!X21*u_pd)*21/365.25</f>
        <v>1.6154188847325581E-2</v>
      </c>
      <c r="I21">
        <f t="shared" si="3"/>
        <v>1.5683678492549109E-2</v>
      </c>
      <c r="J21">
        <f>('survival rate'!W21*u_pfs)*21/365.25</f>
        <v>2.8263141249074649E-3</v>
      </c>
      <c r="K21">
        <f t="shared" si="4"/>
        <v>2.743994296026665E-3</v>
      </c>
    </row>
    <row r="22" spans="1:11" x14ac:dyDescent="0.3">
      <c r="A22" s="115">
        <v>2</v>
      </c>
      <c r="B22" s="115">
        <f t="shared" si="0"/>
        <v>1.0931506849315069</v>
      </c>
      <c r="C22" s="121">
        <v>19</v>
      </c>
      <c r="D22">
        <f>'survival rate'!W22*('cost for cycle'!$M$3)+'survival rate'!X22*('cost for cycle'!$Q$3)+('survival rate'!Y22-'survival rate'!Y21)*c_eof</f>
        <v>1016.4467636786137</v>
      </c>
      <c r="E22">
        <f t="shared" si="1"/>
        <v>986.8415181345764</v>
      </c>
      <c r="F22">
        <f>'survival rate'!W22*('cost for cycle'!$M$3)</f>
        <v>0</v>
      </c>
      <c r="G22">
        <f t="shared" si="2"/>
        <v>0</v>
      </c>
      <c r="H22">
        <f>('survival rate'!W22*u_pfs+'survival rate'!X22*u_pd)*21/365.25</f>
        <v>1.5135807041471494E-2</v>
      </c>
      <c r="I22">
        <f t="shared" si="3"/>
        <v>1.469495829269077E-2</v>
      </c>
      <c r="J22">
        <f>('survival rate'!W22*u_pfs)*21/365.25</f>
        <v>2.5660510950274045E-3</v>
      </c>
      <c r="K22">
        <f t="shared" si="4"/>
        <v>2.4913117427450529E-3</v>
      </c>
    </row>
    <row r="23" spans="1:11" x14ac:dyDescent="0.3">
      <c r="A23" s="115">
        <v>2</v>
      </c>
      <c r="B23" s="115">
        <f t="shared" si="0"/>
        <v>1.1506849315068493</v>
      </c>
      <c r="C23" s="121">
        <v>20</v>
      </c>
      <c r="D23">
        <f>'survival rate'!W23*('cost for cycle'!$M$3)+'survival rate'!X23*('cost for cycle'!$Q$3)+('survival rate'!Y23-'survival rate'!Y22)*c_eof</f>
        <v>952.65948520794223</v>
      </c>
      <c r="E23">
        <f t="shared" si="1"/>
        <v>924.91212156110896</v>
      </c>
      <c r="F23">
        <f>'survival rate'!W23*('cost for cycle'!$M$3)</f>
        <v>0</v>
      </c>
      <c r="G23">
        <f t="shared" si="2"/>
        <v>0</v>
      </c>
      <c r="H23">
        <f>('survival rate'!W23*u_pfs+'survival rate'!X23*u_pd)*21/365.25</f>
        <v>1.4186945145606991E-2</v>
      </c>
      <c r="I23">
        <f t="shared" si="3"/>
        <v>1.3773733151074748E-2</v>
      </c>
      <c r="J23">
        <f>('survival rate'!W23*u_pfs)*21/365.25</f>
        <v>2.3365812467456737E-3</v>
      </c>
      <c r="K23">
        <f t="shared" si="4"/>
        <v>2.268525482277353E-3</v>
      </c>
    </row>
    <row r="24" spans="1:11" x14ac:dyDescent="0.3">
      <c r="A24" s="115">
        <v>2</v>
      </c>
      <c r="B24" s="115">
        <f t="shared" si="0"/>
        <v>1.2082191780821918</v>
      </c>
      <c r="C24" s="121">
        <v>21</v>
      </c>
      <c r="D24">
        <f>'survival rate'!W24*('cost for cycle'!$M$3)+'survival rate'!X24*('cost for cycle'!$Q$3)+('survival rate'!Y24-'survival rate'!Y23)*c_eof</f>
        <v>891.66096790390657</v>
      </c>
      <c r="E24">
        <f t="shared" si="1"/>
        <v>865.6902601008801</v>
      </c>
      <c r="F24">
        <f>'survival rate'!W24*('cost for cycle'!$M$3)</f>
        <v>0</v>
      </c>
      <c r="G24">
        <f t="shared" si="2"/>
        <v>0</v>
      </c>
      <c r="H24">
        <f>('survival rate'!W24*u_pfs+'survival rate'!X24*u_pd)*21/365.25</f>
        <v>1.3304559936772859E-2</v>
      </c>
      <c r="I24">
        <f t="shared" si="3"/>
        <v>1.2917048482303746E-2</v>
      </c>
      <c r="J24">
        <f>('survival rate'!W24*u_pfs)*21/365.25</f>
        <v>2.1334130198926537E-3</v>
      </c>
      <c r="K24">
        <f t="shared" si="4"/>
        <v>2.0712747765948094E-3</v>
      </c>
    </row>
    <row r="25" spans="1:11" x14ac:dyDescent="0.3">
      <c r="A25" s="115">
        <v>2</v>
      </c>
      <c r="B25" s="115">
        <f t="shared" si="0"/>
        <v>1.2657534246575342</v>
      </c>
      <c r="C25" s="121">
        <v>22</v>
      </c>
      <c r="D25">
        <f>'survival rate'!W25*('cost for cycle'!$M$3)+'survival rate'!X25*('cost for cycle'!$Q$3)+('survival rate'!Y25-'survival rate'!Y24)*c_eof</f>
        <v>836.47028765469418</v>
      </c>
      <c r="E25">
        <f t="shared" si="1"/>
        <v>812.10707539290695</v>
      </c>
      <c r="F25">
        <f>'survival rate'!W25*('cost for cycle'!$M$3)</f>
        <v>0</v>
      </c>
      <c r="G25">
        <f t="shared" si="2"/>
        <v>0</v>
      </c>
      <c r="H25">
        <f>('survival rate'!W25*u_pfs+'survival rate'!X25*u_pd)*21/365.25</f>
        <v>1.2480680804627208E-2</v>
      </c>
      <c r="I25">
        <f t="shared" si="3"/>
        <v>1.2117165829735153E-2</v>
      </c>
      <c r="J25">
        <f>('survival rate'!W25*u_pfs)*21/365.25</f>
        <v>1.9528318332244598E-3</v>
      </c>
      <c r="K25">
        <f t="shared" si="4"/>
        <v>1.8959532361402522E-3</v>
      </c>
    </row>
    <row r="26" spans="1:11" ht="15" x14ac:dyDescent="0.3">
      <c r="A26" s="115">
        <v>2</v>
      </c>
      <c r="B26" s="115">
        <f t="shared" si="0"/>
        <v>1.3232876712328767</v>
      </c>
      <c r="C26" s="120">
        <v>23</v>
      </c>
      <c r="D26">
        <f>'survival rate'!W26*('cost for cycle'!$M$3+c_fu)+'survival rate'!X26*('cost for cycle'!$Q$3+c_fu)+('survival rate'!Y26-'survival rate'!Y25)*c_eof</f>
        <v>960.28229219304262</v>
      </c>
      <c r="E26">
        <f t="shared" si="1"/>
        <v>932.31290504178889</v>
      </c>
      <c r="F26">
        <f>'survival rate'!W26*('cost for cycle'!$M$3+c_fu)</f>
        <v>23.589041355097468</v>
      </c>
      <c r="G26">
        <f t="shared" si="2"/>
        <v>22.901981898152879</v>
      </c>
      <c r="H26">
        <f>('survival rate'!W26*u_pfs+'survival rate'!X26*u_pd)*21/365.25</f>
        <v>1.1711817594853541E-2</v>
      </c>
      <c r="I26">
        <f t="shared" si="3"/>
        <v>1.1370696694032564E-2</v>
      </c>
      <c r="J26">
        <f>('survival rate'!W26*u_pfs)*21/365.25</f>
        <v>1.7917452704368242E-3</v>
      </c>
      <c r="K26">
        <f t="shared" si="4"/>
        <v>1.7395585149872078E-3</v>
      </c>
    </row>
    <row r="27" spans="1:11" x14ac:dyDescent="0.3">
      <c r="A27" s="115">
        <v>2</v>
      </c>
      <c r="B27" s="115">
        <f t="shared" si="0"/>
        <v>1.3808219178082193</v>
      </c>
      <c r="C27" s="121">
        <v>24</v>
      </c>
      <c r="D27">
        <f>'survival rate'!W27*('cost for cycle'!$M$3)+'survival rate'!X27*('cost for cycle'!$Q$3)+('survival rate'!Y27-'survival rate'!Y26)*c_eof</f>
        <v>732.65567986429642</v>
      </c>
      <c r="E27">
        <f t="shared" si="1"/>
        <v>711.31619404300625</v>
      </c>
      <c r="F27">
        <f>'survival rate'!W27*('cost for cycle'!$M$3)</f>
        <v>0</v>
      </c>
      <c r="G27">
        <f t="shared" si="2"/>
        <v>0</v>
      </c>
      <c r="H27">
        <f>('survival rate'!W27*u_pfs+'survival rate'!X27*u_pd)*21/365.25</f>
        <v>1.0998829058174984E-2</v>
      </c>
      <c r="I27">
        <f t="shared" si="3"/>
        <v>1.067847481376212E-2</v>
      </c>
      <c r="J27">
        <f>('survival rate'!W27*u_pfs)*21/365.25</f>
        <v>1.6475630082084338E-3</v>
      </c>
      <c r="K27">
        <f t="shared" si="4"/>
        <v>1.5995757361246929E-3</v>
      </c>
    </row>
    <row r="28" spans="1:11" x14ac:dyDescent="0.3">
      <c r="A28" s="115">
        <v>2</v>
      </c>
      <c r="B28" s="115">
        <f t="shared" si="0"/>
        <v>1.4383561643835616</v>
      </c>
      <c r="C28" s="121">
        <v>25</v>
      </c>
      <c r="D28">
        <f>'survival rate'!W28*('cost for cycle'!$M$3)+'survival rate'!X28*('cost for cycle'!$Q$3)+('survival rate'!Y28-'survival rate'!Y27)*c_eof</f>
        <v>684.41239968315017</v>
      </c>
      <c r="E28">
        <f t="shared" si="1"/>
        <v>664.47805794480598</v>
      </c>
      <c r="F28">
        <f>'survival rate'!W28*('cost for cycle'!$M$3)</f>
        <v>0</v>
      </c>
      <c r="G28">
        <f t="shared" si="2"/>
        <v>0</v>
      </c>
      <c r="H28">
        <f>('survival rate'!W28*u_pfs+'survival rate'!X28*u_pd)*21/365.25</f>
        <v>1.033783674689065E-2</v>
      </c>
      <c r="I28">
        <f t="shared" si="3"/>
        <v>1.0036734705719077E-2</v>
      </c>
      <c r="J28">
        <f>('survival rate'!W28*u_pfs)*21/365.25</f>
        <v>1.5181028583114695E-3</v>
      </c>
      <c r="K28">
        <f t="shared" si="4"/>
        <v>1.4738862702053102E-3</v>
      </c>
    </row>
    <row r="29" spans="1:11" x14ac:dyDescent="0.3">
      <c r="A29" s="115">
        <v>2</v>
      </c>
      <c r="B29" s="115">
        <f t="shared" si="0"/>
        <v>1.4958904109589042</v>
      </c>
      <c r="C29" s="121">
        <v>26</v>
      </c>
      <c r="D29">
        <f>'survival rate'!W29*('cost for cycle'!$M$3)+'survival rate'!X29*('cost for cycle'!$Q$3)+('survival rate'!Y29-'survival rate'!Y28)*c_eof</f>
        <v>639.50060369970106</v>
      </c>
      <c r="E29">
        <f t="shared" si="1"/>
        <v>620.87437252398161</v>
      </c>
      <c r="F29">
        <f>'survival rate'!W29*('cost for cycle'!$M$3)</f>
        <v>0</v>
      </c>
      <c r="G29">
        <f t="shared" si="2"/>
        <v>0</v>
      </c>
      <c r="H29">
        <f>('survival rate'!W29*u_pfs+'survival rate'!X29*u_pd)*21/365.25</f>
        <v>9.7250616598005164E-3</v>
      </c>
      <c r="I29">
        <f t="shared" si="3"/>
        <v>9.4418074366995307E-3</v>
      </c>
      <c r="J29">
        <f>('survival rate'!W29*u_pfs)*21/365.25</f>
        <v>1.401516633996855E-3</v>
      </c>
      <c r="K29">
        <f t="shared" si="4"/>
        <v>1.3606957611619951E-3</v>
      </c>
    </row>
    <row r="30" spans="1:11" x14ac:dyDescent="0.3">
      <c r="A30" s="115">
        <v>2</v>
      </c>
      <c r="B30" s="115">
        <f t="shared" si="0"/>
        <v>1.5534246575342465</v>
      </c>
      <c r="C30" s="121">
        <v>27</v>
      </c>
      <c r="D30">
        <f>'survival rate'!W30*('cost for cycle'!$M$3)+'survival rate'!X30*('cost for cycle'!$Q$3)+('survival rate'!Y30-'survival rate'!Y29)*c_eof</f>
        <v>597.78272740166381</v>
      </c>
      <c r="E30">
        <f t="shared" si="1"/>
        <v>580.37158000161537</v>
      </c>
      <c r="F30">
        <f>'survival rate'!W30*('cost for cycle'!$M$3)</f>
        <v>0</v>
      </c>
      <c r="G30">
        <f t="shared" si="2"/>
        <v>0</v>
      </c>
      <c r="H30">
        <f>('survival rate'!W30*u_pfs+'survival rate'!X30*u_pd)*21/365.25</f>
        <v>9.156878983971559E-3</v>
      </c>
      <c r="I30">
        <f t="shared" si="3"/>
        <v>8.8901737708461728E-3</v>
      </c>
      <c r="J30">
        <f>('survival rate'!W30*u_pfs)*21/365.25</f>
        <v>1.2962312054124021E-3</v>
      </c>
      <c r="K30">
        <f t="shared" si="4"/>
        <v>1.2584768984586427E-3</v>
      </c>
    </row>
    <row r="31" spans="1:11" ht="15" x14ac:dyDescent="0.3">
      <c r="A31" s="115">
        <v>2</v>
      </c>
      <c r="B31" s="115">
        <f t="shared" si="0"/>
        <v>1.6109589041095891</v>
      </c>
      <c r="C31" s="120">
        <v>28</v>
      </c>
      <c r="D31">
        <f>'survival rate'!W31*('cost for cycle'!$M$3+c_fu)+'survival rate'!X31*('cost for cycle'!$Q$3+c_fu)+('survival rate'!Y31-'survival rate'!Y30)*c_eof</f>
        <v>689.01034339187504</v>
      </c>
      <c r="E31">
        <f t="shared" ref="E31:E35" si="9">D31/(1+disc)^($A31-1)</f>
        <v>668.94208096298541</v>
      </c>
      <c r="F31">
        <f>'survival rate'!W31*('cost for cycle'!$M$3+c_fu)</f>
        <v>15.81034466228097</v>
      </c>
      <c r="G31">
        <f t="shared" si="2"/>
        <v>15.349849186680553</v>
      </c>
      <c r="H31">
        <f>('survival rate'!W31*u_pfs+'survival rate'!X31*u_pd)*21/365.25</f>
        <v>8.6298527437107739E-3</v>
      </c>
      <c r="I31">
        <f t="shared" si="3"/>
        <v>8.3784978094279348E-3</v>
      </c>
      <c r="J31">
        <f>('survival rate'!W31*u_pfs)*21/365.25</f>
        <v>1.2009012933667381E-3</v>
      </c>
      <c r="K31">
        <f t="shared" si="4"/>
        <v>1.1659235857929497E-3</v>
      </c>
    </row>
    <row r="32" spans="1:11" x14ac:dyDescent="0.3">
      <c r="A32" s="115">
        <v>2</v>
      </c>
      <c r="B32" s="115">
        <f t="shared" si="0"/>
        <v>1.6684931506849314</v>
      </c>
      <c r="C32" s="121">
        <v>29</v>
      </c>
      <c r="D32">
        <f>'survival rate'!W32*('cost for cycle'!$M$3)+'survival rate'!X32*('cost for cycle'!$Q$3)+('survival rate'!Y32-'survival rate'!Y31)*c_eof</f>
        <v>523.25472392222719</v>
      </c>
      <c r="E32">
        <f t="shared" si="9"/>
        <v>508.01429507012347</v>
      </c>
      <c r="F32">
        <f>'survival rate'!W32*('cost for cycle'!$M$3)</f>
        <v>0</v>
      </c>
      <c r="G32">
        <f t="shared" si="2"/>
        <v>0</v>
      </c>
      <c r="H32">
        <f>('survival rate'!W32*u_pfs+'survival rate'!X32*u_pd)*21/365.25</f>
        <v>8.1407553888201128E-3</v>
      </c>
      <c r="I32">
        <f t="shared" si="3"/>
        <v>7.9036460085632164E-3</v>
      </c>
      <c r="J32">
        <f>('survival rate'!W32*u_pfs)*21/365.25</f>
        <v>1.1143714081436734E-3</v>
      </c>
      <c r="K32">
        <f t="shared" si="4"/>
        <v>1.0819139884890032E-3</v>
      </c>
    </row>
    <row r="33" spans="1:11" x14ac:dyDescent="0.3">
      <c r="A33" s="115">
        <v>2</v>
      </c>
      <c r="B33" s="115">
        <f t="shared" si="0"/>
        <v>1.726027397260274</v>
      </c>
      <c r="C33" s="121">
        <v>30</v>
      </c>
      <c r="D33">
        <f>'survival rate'!W33*('cost for cycle'!$M$3)+'survival rate'!X33*('cost for cycle'!$Q$3)+('survival rate'!Y33-'survival rate'!Y32)*c_eof</f>
        <v>490.07871914387528</v>
      </c>
      <c r="E33">
        <f t="shared" si="9"/>
        <v>475.80458169308275</v>
      </c>
      <c r="F33">
        <f>'survival rate'!W33*('cost for cycle'!$M$3)</f>
        <v>0</v>
      </c>
      <c r="G33">
        <f t="shared" si="2"/>
        <v>0</v>
      </c>
      <c r="H33">
        <f>('survival rate'!W33*u_pfs+'survival rate'!X33*u_pd)*21/365.25</f>
        <v>7.6865763429093403E-3</v>
      </c>
      <c r="I33">
        <f t="shared" si="3"/>
        <v>7.4626954785527574E-3</v>
      </c>
      <c r="J33">
        <f>('survival rate'!W33*u_pfs)*21/365.25</f>
        <v>1.0356449670550333E-3</v>
      </c>
      <c r="K33">
        <f t="shared" si="4"/>
        <v>1.0054805505388673E-3</v>
      </c>
    </row>
    <row r="34" spans="1:11" x14ac:dyDescent="0.3">
      <c r="A34" s="115">
        <v>2</v>
      </c>
      <c r="B34" s="115">
        <f t="shared" si="0"/>
        <v>1.7835616438356163</v>
      </c>
      <c r="C34" s="121">
        <v>31</v>
      </c>
      <c r="D34">
        <f>'survival rate'!W34*('cost for cycle'!$M$3)+'survival rate'!X34*('cost for cycle'!$Q$3)+('survival rate'!Y34-'survival rate'!Y33)*c_eof</f>
        <v>459.37997358277596</v>
      </c>
      <c r="E34">
        <f t="shared" si="9"/>
        <v>445.99997435220968</v>
      </c>
      <c r="F34">
        <f>'survival rate'!W34*('cost for cycle'!$M$3)</f>
        <v>0</v>
      </c>
      <c r="G34">
        <f t="shared" si="2"/>
        <v>0</v>
      </c>
      <c r="H34">
        <f>('survival rate'!W34*u_pfs+'survival rate'!X34*u_pd)*21/365.25</f>
        <v>7.2645226582233116E-3</v>
      </c>
      <c r="I34">
        <f t="shared" si="3"/>
        <v>7.0529346196342825E-3</v>
      </c>
      <c r="J34">
        <f>('survival rate'!W34*u_pfs)*21/365.25</f>
        <v>9.6385908734715876E-4</v>
      </c>
      <c r="K34">
        <f t="shared" si="4"/>
        <v>9.3578552169627067E-4</v>
      </c>
    </row>
    <row r="35" spans="1:11" x14ac:dyDescent="0.3">
      <c r="A35" s="115">
        <v>2</v>
      </c>
      <c r="B35" s="115">
        <f t="shared" si="0"/>
        <v>1.8410958904109589</v>
      </c>
      <c r="C35" s="121">
        <v>32</v>
      </c>
      <c r="D35">
        <f>'survival rate'!W35*('cost for cycle'!$M$3)+'survival rate'!X35*('cost for cycle'!$Q$3)+('survival rate'!Y35-'survival rate'!Y34)*c_eof</f>
        <v>430.97679702123054</v>
      </c>
      <c r="E35">
        <f t="shared" si="9"/>
        <v>418.42407477789374</v>
      </c>
      <c r="F35">
        <f>'survival rate'!W35*('cost for cycle'!$M$3)</f>
        <v>0</v>
      </c>
      <c r="G35">
        <f t="shared" si="2"/>
        <v>0</v>
      </c>
      <c r="H35">
        <f>('survival rate'!W35*u_pfs+'survival rate'!X35*u_pd)*21/365.25</f>
        <v>6.8720141956053167E-3</v>
      </c>
      <c r="I35">
        <f t="shared" si="3"/>
        <v>6.6718584423352588E-3</v>
      </c>
      <c r="J35">
        <f>('survival rate'!W35*u_pfs)*21/365.25</f>
        <v>8.9826389598053494E-4</v>
      </c>
      <c r="K35">
        <f t="shared" si="4"/>
        <v>8.7210086988401443E-4</v>
      </c>
    </row>
    <row r="36" spans="1:11" ht="15" x14ac:dyDescent="0.3">
      <c r="A36" s="115">
        <v>2</v>
      </c>
      <c r="B36" s="115">
        <f t="shared" ref="B36:B67" si="10">C36*21/365</f>
        <v>1.8986301369863015</v>
      </c>
      <c r="C36" s="120">
        <v>33</v>
      </c>
      <c r="D36">
        <f>'survival rate'!W36*('cost for cycle'!$M$3+c_fu)+'survival rate'!X36*('cost for cycle'!$Q$3+c_fu)+('survival rate'!Y36-'survival rate'!Y35)*c_eof</f>
        <v>502.79565899801815</v>
      </c>
      <c r="E36">
        <f t="shared" ref="E36:E37" si="11">D36/(1+disc)^($A36-1)</f>
        <v>488.15112524079433</v>
      </c>
      <c r="F36">
        <f>'survival rate'!W36*('cost for cycle'!$M$3+c_fu)</f>
        <v>11.035309267900294</v>
      </c>
      <c r="G36">
        <f t="shared" ref="G36:G37" si="12">F36/(1+disc)^($A36-1)</f>
        <v>10.713892493107082</v>
      </c>
      <c r="H36">
        <f>('survival rate'!W36*u_pfs+'survival rate'!X36*u_pd)*21/365.25</f>
        <v>6.5066751587376202E-3</v>
      </c>
      <c r="I36">
        <f t="shared" si="3"/>
        <v>6.3171603482889511E-3</v>
      </c>
      <c r="J36">
        <f>('survival rate'!W36*u_pfs)*21/365.25</f>
        <v>8.3820545697145413E-4</v>
      </c>
      <c r="K36">
        <f t="shared" si="4"/>
        <v>8.1379170579752829E-4</v>
      </c>
    </row>
    <row r="37" spans="1:11" x14ac:dyDescent="0.3">
      <c r="A37" s="115">
        <v>2</v>
      </c>
      <c r="B37" s="115">
        <f t="shared" si="10"/>
        <v>1.9561643835616438</v>
      </c>
      <c r="C37" s="121">
        <v>34</v>
      </c>
      <c r="D37">
        <f>'survival rate'!W37*('cost for cycle'!$M$3)+'survival rate'!X37*('cost for cycle'!$Q$3)+('survival rate'!Y37-'survival rate'!Y36)*c_eof</f>
        <v>380.36839539542598</v>
      </c>
      <c r="E37">
        <f t="shared" si="11"/>
        <v>369.28970426740386</v>
      </c>
      <c r="F37">
        <f>'survival rate'!W37*('cost for cycle'!$M$3)</f>
        <v>0</v>
      </c>
      <c r="G37">
        <f t="shared" si="12"/>
        <v>0</v>
      </c>
      <c r="H37">
        <f>('survival rate'!W37*u_pfs+'survival rate'!X37*u_pd)*21/365.25</f>
        <v>6.166323344321616E-3</v>
      </c>
      <c r="I37">
        <f t="shared" si="3"/>
        <v>5.9867216935161321E-3</v>
      </c>
      <c r="J37">
        <f>('survival rate'!W37*u_pfs)*21/365.25</f>
        <v>7.8311161330118573E-4</v>
      </c>
      <c r="K37">
        <f t="shared" si="4"/>
        <v>7.603025371856172E-4</v>
      </c>
    </row>
    <row r="38" spans="1:11" x14ac:dyDescent="0.3">
      <c r="A38" s="115">
        <v>3</v>
      </c>
      <c r="B38" s="115">
        <f t="shared" si="10"/>
        <v>2.0136986301369864</v>
      </c>
      <c r="C38" s="115">
        <v>35</v>
      </c>
      <c r="D38">
        <f>'survival rate'!W38*('cost for cycle'!$T$3)+'survival rate'!X38*('cost for cycle'!$R$3)+('survival rate'!Y38-'survival rate'!Y37)*c_eof</f>
        <v>384.2705252358719</v>
      </c>
      <c r="E38">
        <f t="shared" si="1"/>
        <v>362.21182508801201</v>
      </c>
      <c r="F38">
        <f>'survival rate'!W38*('cost for cycle'!$M$3)</f>
        <v>0</v>
      </c>
      <c r="G38">
        <f t="shared" si="2"/>
        <v>0</v>
      </c>
      <c r="H38">
        <f>('survival rate'!W38*u_pfs+'survival rate'!X38*u_pd)*21/365.25</f>
        <v>5.8488233936248926E-3</v>
      </c>
      <c r="I38">
        <f t="shared" si="3"/>
        <v>5.5130770040766261E-3</v>
      </c>
      <c r="J38">
        <f>('survival rate'!W38*u_pfs)*21/365.25</f>
        <v>7.3246324282358419E-4</v>
      </c>
      <c r="K38">
        <f t="shared" si="4"/>
        <v>6.904168562763543E-4</v>
      </c>
    </row>
    <row r="39" spans="1:11" x14ac:dyDescent="0.3">
      <c r="A39" s="115">
        <v>3</v>
      </c>
      <c r="B39" s="115">
        <f t="shared" si="10"/>
        <v>2.0712328767123287</v>
      </c>
      <c r="C39" s="115">
        <v>36</v>
      </c>
      <c r="D39">
        <f>'survival rate'!W39*('cost for cycle'!$T$3)+'survival rate'!X39*('cost for cycle'!$R$3)+('survival rate'!Y39-'survival rate'!Y38)*c_eof</f>
        <v>361.79356373276363</v>
      </c>
      <c r="E39">
        <f t="shared" si="1"/>
        <v>341.02513312542527</v>
      </c>
      <c r="F39">
        <f>'survival rate'!W39*('cost for cycle'!$M$3)</f>
        <v>0</v>
      </c>
      <c r="G39">
        <f t="shared" si="2"/>
        <v>0</v>
      </c>
      <c r="H39">
        <f>('survival rate'!W39*u_pfs+'survival rate'!X39*u_pd)*21/365.25</f>
        <v>5.5523501723184817E-3</v>
      </c>
      <c r="I39">
        <f t="shared" si="3"/>
        <v>5.2336225585054973E-3</v>
      </c>
      <c r="J39">
        <f>('survival rate'!W39*u_pfs)*21/365.25</f>
        <v>6.858193085632605E-4</v>
      </c>
      <c r="K39">
        <f t="shared" si="4"/>
        <v>6.4645047465666935E-4</v>
      </c>
    </row>
    <row r="40" spans="1:11" x14ac:dyDescent="0.3">
      <c r="A40" s="115">
        <v>3</v>
      </c>
      <c r="B40" s="115">
        <f t="shared" si="10"/>
        <v>2.128767123287671</v>
      </c>
      <c r="C40" s="115">
        <v>37</v>
      </c>
      <c r="D40">
        <f>'survival rate'!W40*('cost for cycle'!$T$3)+'survival rate'!X40*('cost for cycle'!$R$3)+('survival rate'!Y40-'survival rate'!Y39)*c_eof</f>
        <v>340.88216066461814</v>
      </c>
      <c r="E40">
        <f t="shared" si="1"/>
        <v>321.31413013914425</v>
      </c>
      <c r="F40">
        <f>'survival rate'!W40*('cost for cycle'!$M$3)</f>
        <v>0</v>
      </c>
      <c r="G40">
        <f t="shared" si="2"/>
        <v>0</v>
      </c>
      <c r="H40">
        <f>('survival rate'!W40*u_pfs+'survival rate'!X40*u_pd)*21/365.25</f>
        <v>5.2753691050000722E-3</v>
      </c>
      <c r="I40">
        <f t="shared" si="3"/>
        <v>4.9725413375436636E-3</v>
      </c>
      <c r="J40">
        <f>('survival rate'!W40*u_pfs)*21/365.25</f>
        <v>6.4280745186324421E-4</v>
      </c>
      <c r="K40">
        <f t="shared" si="4"/>
        <v>6.059076744869867E-4</v>
      </c>
    </row>
    <row r="41" spans="1:11" ht="15" x14ac:dyDescent="0.3">
      <c r="A41" s="115">
        <v>3</v>
      </c>
      <c r="B41" s="115">
        <f t="shared" si="10"/>
        <v>2.1863013698630138</v>
      </c>
      <c r="C41" s="122">
        <v>38</v>
      </c>
      <c r="D41">
        <f>'survival rate'!W41*('cost for cycle'!$T$3+c_fu)+'survival rate'!X41*('cost for cycle'!$R$3+c_fu)+('survival rate'!Y41-'survival rate'!Y40)*c_eof</f>
        <v>397.21289285683952</v>
      </c>
      <c r="E41">
        <f t="shared" si="1"/>
        <v>374.41124786204125</v>
      </c>
      <c r="F41">
        <f>'survival rate'!W41*('cost for cycle'!$M$3+c_fu)</f>
        <v>7.9398161084241297</v>
      </c>
      <c r="G41">
        <f t="shared" si="2"/>
        <v>7.4840381830748708</v>
      </c>
      <c r="H41">
        <f>('survival rate'!W41*u_pfs+'survival rate'!X41*u_pd)*21/365.25</f>
        <v>5.0163478294446562E-3</v>
      </c>
      <c r="I41">
        <f t="shared" si="3"/>
        <v>4.7283889428265209E-3</v>
      </c>
      <c r="J41">
        <f>('survival rate'!W41*u_pfs)*21/365.25</f>
        <v>6.0308207299542742E-4</v>
      </c>
      <c r="K41">
        <f t="shared" si="4"/>
        <v>5.6846269487739417E-4</v>
      </c>
    </row>
    <row r="42" spans="1:11" x14ac:dyDescent="0.3">
      <c r="A42" s="115">
        <v>3</v>
      </c>
      <c r="B42" s="115">
        <f t="shared" si="10"/>
        <v>2.2438356164383562</v>
      </c>
      <c r="C42" s="115">
        <v>39</v>
      </c>
      <c r="D42">
        <f>'survival rate'!W42*('cost for cycle'!$T$3)+'survival rate'!X42*('cost for cycle'!$R$3)+('survival rate'!Y42-'survival rate'!Y41)*c_eof</f>
        <v>303.48266716868267</v>
      </c>
      <c r="E42">
        <f t="shared" si="1"/>
        <v>286.06152056620101</v>
      </c>
      <c r="F42">
        <f>'survival rate'!W42*('cost for cycle'!$M$3)</f>
        <v>0</v>
      </c>
      <c r="G42">
        <f t="shared" si="2"/>
        <v>0</v>
      </c>
      <c r="H42">
        <f>('survival rate'!W42*u_pfs+'survival rate'!X42*u_pd)*21/365.25</f>
        <v>4.773886045177902E-3</v>
      </c>
      <c r="I42">
        <f t="shared" si="3"/>
        <v>4.4998454568554083E-3</v>
      </c>
      <c r="J42">
        <f>('survival rate'!W42*u_pfs)*21/365.25</f>
        <v>5.6633646043768231E-4</v>
      </c>
      <c r="K42">
        <f t="shared" si="4"/>
        <v>5.3382643080184965E-4</v>
      </c>
    </row>
    <row r="43" spans="1:11" x14ac:dyDescent="0.3">
      <c r="A43" s="115">
        <v>3</v>
      </c>
      <c r="B43" s="115">
        <f t="shared" si="10"/>
        <v>2.3013698630136985</v>
      </c>
      <c r="C43" s="115">
        <v>40</v>
      </c>
      <c r="D43">
        <f>'survival rate'!W43*('cost for cycle'!$T$3)+'survival rate'!X43*('cost for cycle'!$R$3)+('survival rate'!Y43-'survival rate'!Y42)*c_eof</f>
        <v>286.75470913357827</v>
      </c>
      <c r="E43">
        <f t="shared" si="1"/>
        <v>270.2938157541505</v>
      </c>
      <c r="F43">
        <f>'survival rate'!W43*('cost for cycle'!$M$3)</f>
        <v>0</v>
      </c>
      <c r="G43">
        <f t="shared" si="2"/>
        <v>0</v>
      </c>
      <c r="H43">
        <f>('survival rate'!W43*u_pfs+'survival rate'!X43*u_pd)*21/365.25</f>
        <v>4.5467042664581406E-3</v>
      </c>
      <c r="I43">
        <f t="shared" si="3"/>
        <v>4.2857048416044307E-3</v>
      </c>
      <c r="J43">
        <f>('survival rate'!W43*u_pfs)*21/365.25</f>
        <v>5.3229774454834284E-4</v>
      </c>
      <c r="K43">
        <f t="shared" si="4"/>
        <v>5.0174167645239214E-4</v>
      </c>
    </row>
    <row r="44" spans="1:11" x14ac:dyDescent="0.3">
      <c r="A44" s="115">
        <v>3</v>
      </c>
      <c r="B44" s="115">
        <f t="shared" si="10"/>
        <v>2.3589041095890413</v>
      </c>
      <c r="C44" s="115">
        <v>41</v>
      </c>
      <c r="D44">
        <f>'survival rate'!W44*('cost for cycle'!$T$3)+'survival rate'!X44*('cost for cycle'!$R$3)+('survival rate'!Y44-'survival rate'!Y43)*c_eof</f>
        <v>271.19827545462181</v>
      </c>
      <c r="E44">
        <f t="shared" si="1"/>
        <v>255.6303850076556</v>
      </c>
      <c r="F44">
        <f>'survival rate'!W44*('cost for cycle'!$M$3)</f>
        <v>0</v>
      </c>
      <c r="G44">
        <f t="shared" si="2"/>
        <v>0</v>
      </c>
      <c r="H44">
        <f>('survival rate'!W44*u_pfs+'survival rate'!X44*u_pd)*21/365.25</f>
        <v>4.3336332990411034E-3</v>
      </c>
      <c r="I44">
        <f t="shared" si="3"/>
        <v>4.08486501936196E-3</v>
      </c>
      <c r="J44">
        <f>('survival rate'!W44*u_pfs)*21/365.25</f>
        <v>5.0072259170283147E-4</v>
      </c>
      <c r="K44">
        <f t="shared" si="4"/>
        <v>4.7197906654994012E-4</v>
      </c>
    </row>
    <row r="45" spans="1:11" x14ac:dyDescent="0.3">
      <c r="A45" s="115">
        <v>3</v>
      </c>
      <c r="B45" s="115">
        <f t="shared" si="10"/>
        <v>2.4164383561643836</v>
      </c>
      <c r="C45" s="115">
        <v>42</v>
      </c>
      <c r="D45">
        <f>'survival rate'!W45*('cost for cycle'!$T$3)+'survival rate'!X45*('cost for cycle'!$R$3)+('survival rate'!Y45-'survival rate'!Y44)*c_eof</f>
        <v>256.71768178060211</v>
      </c>
      <c r="E45">
        <f t="shared" si="1"/>
        <v>241.98103664869649</v>
      </c>
      <c r="F45">
        <f>'survival rate'!W45*('cost for cycle'!$M$3)</f>
        <v>0</v>
      </c>
      <c r="G45">
        <f t="shared" si="2"/>
        <v>0</v>
      </c>
      <c r="H45">
        <f>('survival rate'!W45*u_pfs+'survival rate'!X45*u_pd)*21/365.25</f>
        <v>4.1336044738153541E-3</v>
      </c>
      <c r="I45">
        <f t="shared" si="3"/>
        <v>3.896318666995338E-3</v>
      </c>
      <c r="J45">
        <f>('survival rate'!W45*u_pfs)*21/365.25</f>
        <v>4.7139351794781172E-4</v>
      </c>
      <c r="K45">
        <f t="shared" si="4"/>
        <v>4.4433360160977636E-4</v>
      </c>
    </row>
    <row r="46" spans="1:11" ht="15" x14ac:dyDescent="0.3">
      <c r="A46" s="115">
        <v>3</v>
      </c>
      <c r="B46" s="115">
        <f t="shared" si="10"/>
        <v>2.473972602739726</v>
      </c>
      <c r="C46" s="122">
        <v>43</v>
      </c>
      <c r="D46">
        <f>'survival rate'!W46*('cost for cycle'!$T$3+c_fu)+'survival rate'!X46*('cost for cycle'!$R$3+c_fu)+('survival rate'!Y46-'survival rate'!Y45)*c_eof</f>
        <v>302.85471384701526</v>
      </c>
      <c r="E46">
        <f t="shared" si="1"/>
        <v>285.4696143340704</v>
      </c>
      <c r="F46">
        <f>'survival rate'!W46*('cost for cycle'!$M$3+c_fu)</f>
        <v>5.8469606856170611</v>
      </c>
      <c r="G46">
        <f t="shared" si="2"/>
        <v>5.511321223128534</v>
      </c>
      <c r="H46">
        <f>('survival rate'!W46*u_pfs+'survival rate'!X46*u_pd)*21/365.25</f>
        <v>3.9456406395408511E-3</v>
      </c>
      <c r="I46">
        <f t="shared" si="3"/>
        <v>3.7191447257430969E-3</v>
      </c>
      <c r="J46">
        <f>('survival rate'!W46*u_pfs)*21/365.25</f>
        <v>4.4411572294015904E-4</v>
      </c>
      <c r="K46">
        <f t="shared" si="4"/>
        <v>4.1862166362537377E-4</v>
      </c>
    </row>
    <row r="47" spans="1:11" x14ac:dyDescent="0.3">
      <c r="A47" s="115">
        <v>3</v>
      </c>
      <c r="B47" s="115">
        <f t="shared" si="10"/>
        <v>2.5315068493150683</v>
      </c>
      <c r="C47" s="115">
        <v>44</v>
      </c>
      <c r="D47">
        <f>'survival rate'!W47*('cost for cycle'!$T$3)+'survival rate'!X47*('cost for cycle'!$R$3)+('survival rate'!Y47-'survival rate'!Y46)*c_eof</f>
        <v>230.64245100830465</v>
      </c>
      <c r="E47">
        <f t="shared" si="1"/>
        <v>217.40263079301033</v>
      </c>
      <c r="F47">
        <f>'survival rate'!W47*('cost for cycle'!$M$3)</f>
        <v>0</v>
      </c>
      <c r="G47">
        <f t="shared" si="2"/>
        <v>0</v>
      </c>
      <c r="H47">
        <f>('survival rate'!W47*u_pfs+'survival rate'!X47*u_pd)*21/365.25</f>
        <v>3.7688478960725097E-3</v>
      </c>
      <c r="I47">
        <f t="shared" si="3"/>
        <v>3.552500608985305E-3</v>
      </c>
      <c r="J47">
        <f>('survival rate'!W47*u_pfs)*21/365.25</f>
        <v>4.1871436241076756E-4</v>
      </c>
      <c r="K47">
        <f t="shared" si="4"/>
        <v>3.9467844510393779E-4</v>
      </c>
    </row>
    <row r="48" spans="1:11" x14ac:dyDescent="0.3">
      <c r="A48" s="115">
        <v>3</v>
      </c>
      <c r="B48" s="115">
        <f t="shared" si="10"/>
        <v>2.5890410958904111</v>
      </c>
      <c r="C48" s="115">
        <v>45</v>
      </c>
      <c r="D48">
        <f>'survival rate'!W48*('cost for cycle'!$T$3)+'survival rate'!X48*('cost for cycle'!$R$3)+('survival rate'!Y48-'survival rate'!Y47)*c_eof</f>
        <v>218.89555813504947</v>
      </c>
      <c r="E48">
        <f t="shared" si="1"/>
        <v>206.33005762564756</v>
      </c>
      <c r="F48">
        <f>'survival rate'!W48*('cost for cycle'!$M$3)</f>
        <v>0</v>
      </c>
      <c r="G48">
        <f t="shared" si="2"/>
        <v>0</v>
      </c>
      <c r="H48">
        <f>('survival rate'!W48*u_pfs+'survival rate'!X48*u_pd)*21/365.25</f>
        <v>3.6024080359292597E-3</v>
      </c>
      <c r="I48">
        <f t="shared" si="3"/>
        <v>3.3956150776974833E-3</v>
      </c>
      <c r="J48">
        <f>('survival rate'!W48*u_pfs)*21/365.25</f>
        <v>3.9503219151905454E-4</v>
      </c>
      <c r="K48">
        <f t="shared" si="4"/>
        <v>3.723557277020026E-4</v>
      </c>
    </row>
    <row r="49" spans="1:11" x14ac:dyDescent="0.3">
      <c r="A49" s="115">
        <v>3</v>
      </c>
      <c r="B49" s="115">
        <f t="shared" si="10"/>
        <v>2.6465753424657534</v>
      </c>
      <c r="C49" s="115">
        <v>46</v>
      </c>
      <c r="D49">
        <f>'survival rate'!W49*('cost for cycle'!$T$3)+'survival rate'!X49*('cost for cycle'!$R$3)+('survival rate'!Y49-'survival rate'!Y48)*c_eof</f>
        <v>207.91871350158544</v>
      </c>
      <c r="E49">
        <f t="shared" si="1"/>
        <v>195.98332877894754</v>
      </c>
      <c r="F49">
        <f>'survival rate'!W49*('cost for cycle'!$M$3)</f>
        <v>0</v>
      </c>
      <c r="G49">
        <f t="shared" si="2"/>
        <v>0</v>
      </c>
      <c r="H49">
        <f>('survival rate'!W49*u_pfs+'survival rate'!X49*u_pd)*21/365.25</f>
        <v>3.4455716538584901E-3</v>
      </c>
      <c r="I49">
        <f t="shared" si="3"/>
        <v>3.2477817455542372E-3</v>
      </c>
      <c r="J49">
        <f>('survival rate'!W49*u_pfs)*21/365.25</f>
        <v>3.7292752293442363E-4</v>
      </c>
      <c r="K49">
        <f t="shared" si="4"/>
        <v>3.5151995752137209E-4</v>
      </c>
    </row>
    <row r="50" spans="1:11" x14ac:dyDescent="0.3">
      <c r="A50" s="115">
        <v>3</v>
      </c>
      <c r="B50" s="115">
        <f t="shared" si="10"/>
        <v>2.7041095890410958</v>
      </c>
      <c r="C50" s="115">
        <v>47</v>
      </c>
      <c r="D50" s="115"/>
      <c r="E50" s="115"/>
      <c r="F50" s="115"/>
      <c r="G50" s="115"/>
      <c r="H50" s="115"/>
      <c r="I50" s="115"/>
      <c r="J50" s="115"/>
      <c r="K50" s="115"/>
    </row>
    <row r="51" spans="1:11" ht="15" x14ac:dyDescent="0.3">
      <c r="A51" s="115">
        <v>3</v>
      </c>
      <c r="B51" s="115">
        <f t="shared" si="10"/>
        <v>2.7616438356164386</v>
      </c>
      <c r="C51" s="122">
        <v>48</v>
      </c>
      <c r="D51" s="115"/>
      <c r="E51" s="115"/>
      <c r="F51" s="115"/>
      <c r="G51" s="115"/>
      <c r="H51" s="115"/>
      <c r="I51" s="115"/>
      <c r="J51" s="115"/>
      <c r="K51" s="115"/>
    </row>
    <row r="52" spans="1:11" x14ac:dyDescent="0.3">
      <c r="A52" s="115">
        <v>3</v>
      </c>
      <c r="B52" s="115">
        <f t="shared" si="10"/>
        <v>2.8191780821917809</v>
      </c>
      <c r="C52" s="115">
        <v>49</v>
      </c>
      <c r="D52" s="115"/>
      <c r="E52" s="115"/>
      <c r="F52" s="115"/>
      <c r="G52" s="115"/>
      <c r="H52" s="115"/>
      <c r="I52" s="115"/>
      <c r="J52" s="115"/>
      <c r="K52" s="115"/>
    </row>
    <row r="53" spans="1:11" x14ac:dyDescent="0.3">
      <c r="A53" s="115">
        <v>3</v>
      </c>
      <c r="B53" s="115">
        <f t="shared" si="10"/>
        <v>2.8767123287671232</v>
      </c>
      <c r="C53" s="115">
        <v>50</v>
      </c>
      <c r="D53" s="115"/>
      <c r="E53" s="115"/>
      <c r="F53" s="115"/>
      <c r="G53" s="115"/>
      <c r="H53" s="115"/>
      <c r="I53" s="115"/>
      <c r="J53" s="115"/>
      <c r="K53" s="115"/>
    </row>
    <row r="54" spans="1:11" x14ac:dyDescent="0.3">
      <c r="A54" s="115">
        <v>3</v>
      </c>
      <c r="B54" s="115">
        <f t="shared" si="10"/>
        <v>2.9342465753424656</v>
      </c>
      <c r="C54" s="115">
        <v>51</v>
      </c>
      <c r="D54" s="115"/>
      <c r="E54" s="115"/>
      <c r="F54" s="115"/>
      <c r="G54" s="115"/>
      <c r="H54" s="115"/>
      <c r="I54" s="115"/>
      <c r="J54" s="115"/>
      <c r="K54" s="115"/>
    </row>
    <row r="55" spans="1:11" ht="15" x14ac:dyDescent="0.3">
      <c r="A55" s="115">
        <v>3</v>
      </c>
      <c r="B55" s="115">
        <f t="shared" si="10"/>
        <v>2.9917808219178084</v>
      </c>
      <c r="C55" s="122">
        <v>52</v>
      </c>
      <c r="D55" s="115"/>
      <c r="E55" s="115"/>
      <c r="F55" s="115"/>
      <c r="G55" s="115"/>
      <c r="H55" s="115"/>
      <c r="I55" s="115"/>
      <c r="J55" s="115"/>
      <c r="K55" s="115"/>
    </row>
    <row r="56" spans="1:11" x14ac:dyDescent="0.3">
      <c r="A56" s="115">
        <v>4</v>
      </c>
      <c r="B56" s="115">
        <f t="shared" si="10"/>
        <v>3.0493150684931507</v>
      </c>
      <c r="C56" s="115">
        <v>53</v>
      </c>
      <c r="D56" s="115"/>
      <c r="E56" s="115"/>
      <c r="F56" s="115"/>
      <c r="G56" s="115"/>
      <c r="H56" s="115"/>
      <c r="I56" s="115"/>
      <c r="J56" s="115"/>
      <c r="K56" s="115"/>
    </row>
    <row r="57" spans="1:11" x14ac:dyDescent="0.3">
      <c r="A57" s="115">
        <v>4</v>
      </c>
      <c r="B57" s="115">
        <f t="shared" si="10"/>
        <v>3.106849315068493</v>
      </c>
      <c r="C57" s="115">
        <v>54</v>
      </c>
      <c r="D57" s="115"/>
      <c r="E57" s="115"/>
      <c r="F57" s="115"/>
      <c r="G57" s="115"/>
      <c r="H57" s="115"/>
      <c r="I57" s="115"/>
      <c r="J57" s="115"/>
      <c r="K57" s="115"/>
    </row>
    <row r="58" spans="1:11" x14ac:dyDescent="0.3">
      <c r="A58" s="115">
        <v>4</v>
      </c>
      <c r="B58" s="115">
        <f t="shared" si="10"/>
        <v>3.1643835616438358</v>
      </c>
      <c r="C58" s="115">
        <v>55</v>
      </c>
      <c r="D58" s="115"/>
      <c r="E58" s="115"/>
      <c r="F58" s="115"/>
      <c r="G58" s="115"/>
      <c r="H58" s="115"/>
      <c r="I58" s="115"/>
      <c r="J58" s="115"/>
      <c r="K58" s="115"/>
    </row>
    <row r="59" spans="1:11" x14ac:dyDescent="0.3">
      <c r="A59" s="115">
        <v>4</v>
      </c>
      <c r="B59" s="115">
        <f t="shared" si="10"/>
        <v>3.2219178082191782</v>
      </c>
      <c r="C59" s="115">
        <v>56</v>
      </c>
      <c r="D59" s="115"/>
      <c r="E59" s="115"/>
      <c r="F59" s="115"/>
      <c r="G59" s="115"/>
      <c r="H59" s="115"/>
      <c r="I59" s="115"/>
      <c r="J59" s="115"/>
      <c r="K59" s="115"/>
    </row>
    <row r="60" spans="1:11" x14ac:dyDescent="0.3">
      <c r="A60" s="115">
        <v>4</v>
      </c>
      <c r="B60" s="115">
        <f t="shared" si="10"/>
        <v>3.2794520547945205</v>
      </c>
      <c r="C60" s="115">
        <v>57</v>
      </c>
      <c r="D60" s="115"/>
      <c r="E60" s="115"/>
      <c r="F60" s="115"/>
      <c r="G60" s="115"/>
      <c r="H60" s="115"/>
      <c r="I60" s="115"/>
      <c r="J60" s="115"/>
      <c r="K60" s="115"/>
    </row>
    <row r="61" spans="1:11" x14ac:dyDescent="0.3">
      <c r="A61" s="115">
        <v>4</v>
      </c>
      <c r="B61" s="115">
        <f t="shared" si="10"/>
        <v>3.3369863013698629</v>
      </c>
      <c r="C61" s="115">
        <v>58</v>
      </c>
      <c r="D61" s="115"/>
      <c r="E61" s="115"/>
      <c r="F61" s="115"/>
      <c r="G61" s="115"/>
      <c r="H61" s="115"/>
      <c r="I61" s="115"/>
      <c r="J61" s="115"/>
      <c r="K61" s="115"/>
    </row>
    <row r="62" spans="1:11" x14ac:dyDescent="0.3">
      <c r="A62" s="115">
        <v>4</v>
      </c>
      <c r="B62" s="115">
        <f t="shared" si="10"/>
        <v>3.3945205479452056</v>
      </c>
      <c r="C62" s="115">
        <v>59</v>
      </c>
      <c r="D62" s="115"/>
      <c r="E62" s="115"/>
      <c r="F62" s="115"/>
      <c r="G62" s="115"/>
      <c r="H62" s="115"/>
      <c r="I62" s="115"/>
      <c r="J62" s="115"/>
      <c r="K62" s="115"/>
    </row>
    <row r="63" spans="1:11" x14ac:dyDescent="0.3">
      <c r="A63" s="115">
        <v>4</v>
      </c>
      <c r="B63" s="115">
        <f t="shared" si="10"/>
        <v>3.452054794520548</v>
      </c>
      <c r="C63" s="115">
        <v>60</v>
      </c>
      <c r="D63" s="115"/>
      <c r="E63" s="115"/>
      <c r="F63" s="115"/>
      <c r="G63" s="115"/>
      <c r="H63" s="115"/>
      <c r="I63" s="115"/>
      <c r="J63" s="115"/>
      <c r="K63" s="115"/>
    </row>
    <row r="64" spans="1:11" ht="15" x14ac:dyDescent="0.3">
      <c r="A64" s="115">
        <v>4</v>
      </c>
      <c r="B64" s="115">
        <f t="shared" si="10"/>
        <v>3.5095890410958903</v>
      </c>
      <c r="C64" s="122">
        <v>61</v>
      </c>
      <c r="D64" s="115"/>
      <c r="E64" s="115"/>
      <c r="F64" s="115"/>
      <c r="G64" s="115"/>
      <c r="H64" s="115"/>
      <c r="I64" s="115"/>
      <c r="J64" s="115"/>
      <c r="K64" s="115"/>
    </row>
    <row r="65" spans="1:11" x14ac:dyDescent="0.3">
      <c r="A65" s="115">
        <v>4</v>
      </c>
      <c r="B65" s="115">
        <f t="shared" si="10"/>
        <v>3.5671232876712327</v>
      </c>
      <c r="C65" s="115">
        <v>62</v>
      </c>
      <c r="D65" s="115"/>
      <c r="E65" s="115"/>
      <c r="F65" s="115"/>
      <c r="G65" s="115"/>
      <c r="H65" s="115"/>
      <c r="I65" s="115"/>
      <c r="J65" s="115"/>
      <c r="K65" s="115"/>
    </row>
    <row r="66" spans="1:11" x14ac:dyDescent="0.3">
      <c r="A66" s="115">
        <v>4</v>
      </c>
      <c r="B66" s="115">
        <f t="shared" si="10"/>
        <v>3.6246575342465754</v>
      </c>
      <c r="C66" s="115">
        <v>63</v>
      </c>
      <c r="D66" s="115"/>
      <c r="E66" s="115"/>
      <c r="F66" s="115"/>
      <c r="G66" s="115"/>
      <c r="H66" s="115"/>
      <c r="I66" s="115"/>
      <c r="J66" s="115"/>
      <c r="K66" s="115"/>
    </row>
    <row r="67" spans="1:11" x14ac:dyDescent="0.3">
      <c r="A67" s="115">
        <v>4</v>
      </c>
      <c r="B67" s="115">
        <f t="shared" si="10"/>
        <v>3.6821917808219178</v>
      </c>
      <c r="C67" s="115">
        <v>64</v>
      </c>
      <c r="D67" s="115"/>
      <c r="E67" s="115"/>
      <c r="F67" s="115"/>
      <c r="G67" s="115"/>
      <c r="H67" s="115"/>
      <c r="I67" s="115"/>
      <c r="J67" s="115"/>
      <c r="K67" s="115"/>
    </row>
    <row r="68" spans="1:11" x14ac:dyDescent="0.3">
      <c r="A68" s="115">
        <v>4</v>
      </c>
      <c r="B68" s="115">
        <f t="shared" ref="B68:B99" si="13">C68*21/365</f>
        <v>3.7397260273972601</v>
      </c>
      <c r="C68" s="115">
        <v>65</v>
      </c>
      <c r="D68" s="115"/>
      <c r="E68" s="115"/>
      <c r="F68" s="115"/>
      <c r="G68" s="115"/>
      <c r="H68" s="115"/>
      <c r="I68" s="115"/>
      <c r="J68" s="115"/>
      <c r="K68" s="115"/>
    </row>
    <row r="69" spans="1:11" x14ac:dyDescent="0.3">
      <c r="A69" s="115">
        <v>4</v>
      </c>
      <c r="B69" s="115">
        <f t="shared" si="13"/>
        <v>3.7972602739726029</v>
      </c>
      <c r="C69" s="115">
        <v>66</v>
      </c>
      <c r="D69" s="115"/>
      <c r="E69" s="115"/>
      <c r="F69" s="115"/>
      <c r="G69" s="115"/>
      <c r="H69" s="115"/>
      <c r="I69" s="115"/>
      <c r="J69" s="115"/>
      <c r="K69" s="115"/>
    </row>
    <row r="70" spans="1:11" x14ac:dyDescent="0.3">
      <c r="A70" s="115">
        <v>4</v>
      </c>
      <c r="B70" s="115">
        <f t="shared" si="13"/>
        <v>3.8547945205479452</v>
      </c>
      <c r="C70" s="115">
        <v>67</v>
      </c>
      <c r="D70" s="115"/>
      <c r="E70" s="115"/>
      <c r="F70" s="115"/>
      <c r="G70" s="115"/>
      <c r="H70" s="115"/>
      <c r="I70" s="115"/>
      <c r="J70" s="115"/>
      <c r="K70" s="115"/>
    </row>
    <row r="71" spans="1:11" x14ac:dyDescent="0.3">
      <c r="A71" s="115">
        <v>4</v>
      </c>
      <c r="B71" s="115">
        <f t="shared" si="13"/>
        <v>3.9123287671232876</v>
      </c>
      <c r="C71" s="115">
        <v>68</v>
      </c>
      <c r="D71" s="115"/>
      <c r="E71" s="115"/>
      <c r="F71" s="115"/>
      <c r="G71" s="115"/>
      <c r="H71" s="115"/>
      <c r="I71" s="115"/>
      <c r="J71" s="115"/>
      <c r="K71" s="115"/>
    </row>
    <row r="72" spans="1:11" x14ac:dyDescent="0.3">
      <c r="A72" s="115">
        <v>4</v>
      </c>
      <c r="B72" s="115">
        <f t="shared" si="13"/>
        <v>3.9698630136986299</v>
      </c>
      <c r="C72" s="115">
        <v>69</v>
      </c>
      <c r="D72" s="115"/>
      <c r="E72" s="115"/>
      <c r="F72" s="115"/>
      <c r="G72" s="115"/>
      <c r="H72" s="115"/>
      <c r="I72" s="115"/>
      <c r="J72" s="115"/>
      <c r="K72" s="115"/>
    </row>
    <row r="73" spans="1:11" ht="15" x14ac:dyDescent="0.3">
      <c r="A73" s="115">
        <v>5</v>
      </c>
      <c r="B73" s="115">
        <f t="shared" si="13"/>
        <v>4.0273972602739727</v>
      </c>
      <c r="C73" s="122">
        <v>70</v>
      </c>
      <c r="D73" s="115"/>
      <c r="E73" s="115"/>
      <c r="F73" s="115"/>
      <c r="G73" s="115"/>
      <c r="H73" s="115"/>
      <c r="I73" s="115"/>
      <c r="J73" s="115"/>
      <c r="K73" s="115"/>
    </row>
    <row r="74" spans="1:11" x14ac:dyDescent="0.3">
      <c r="A74" s="115">
        <v>5</v>
      </c>
      <c r="B74" s="115">
        <f t="shared" si="13"/>
        <v>4.0849315068493155</v>
      </c>
      <c r="C74" s="115">
        <v>71</v>
      </c>
      <c r="D74" s="115"/>
      <c r="E74" s="115"/>
      <c r="F74" s="115"/>
      <c r="G74" s="115"/>
      <c r="H74" s="115"/>
      <c r="I74" s="115"/>
      <c r="J74" s="115"/>
      <c r="K74" s="115"/>
    </row>
    <row r="75" spans="1:11" x14ac:dyDescent="0.3">
      <c r="A75" s="115">
        <v>5</v>
      </c>
      <c r="B75" s="115">
        <f t="shared" si="13"/>
        <v>4.1424657534246574</v>
      </c>
      <c r="C75" s="115">
        <v>72</v>
      </c>
      <c r="D75" s="115"/>
      <c r="E75" s="115"/>
      <c r="F75" s="115"/>
      <c r="G75" s="115"/>
      <c r="H75" s="115"/>
      <c r="I75" s="115"/>
      <c r="J75" s="115"/>
      <c r="K75" s="115"/>
    </row>
    <row r="76" spans="1:11" x14ac:dyDescent="0.3">
      <c r="A76" s="115">
        <v>5</v>
      </c>
      <c r="B76" s="115">
        <f t="shared" si="13"/>
        <v>4.2</v>
      </c>
      <c r="C76" s="115">
        <v>73</v>
      </c>
      <c r="D76" s="115"/>
      <c r="E76" s="115"/>
      <c r="F76" s="115"/>
      <c r="G76" s="115"/>
      <c r="H76" s="115"/>
      <c r="I76" s="115"/>
      <c r="J76" s="115"/>
      <c r="K76" s="115"/>
    </row>
    <row r="77" spans="1:11" x14ac:dyDescent="0.3">
      <c r="A77" s="115">
        <v>5</v>
      </c>
      <c r="B77" s="115">
        <f t="shared" si="13"/>
        <v>4.2575342465753421</v>
      </c>
      <c r="C77" s="115">
        <v>74</v>
      </c>
      <c r="D77" s="115"/>
      <c r="E77" s="115"/>
      <c r="F77" s="115"/>
      <c r="G77" s="115"/>
      <c r="H77" s="115"/>
      <c r="I77" s="115"/>
      <c r="J77" s="115"/>
      <c r="K77" s="115"/>
    </row>
    <row r="78" spans="1:11" x14ac:dyDescent="0.3">
      <c r="A78" s="115">
        <v>5</v>
      </c>
      <c r="B78" s="115">
        <f t="shared" si="13"/>
        <v>4.3150684931506849</v>
      </c>
      <c r="C78" s="115">
        <v>75</v>
      </c>
      <c r="D78" s="115"/>
      <c r="E78" s="115"/>
      <c r="F78" s="115"/>
      <c r="G78" s="115"/>
      <c r="H78" s="115"/>
      <c r="I78" s="115"/>
      <c r="J78" s="115"/>
      <c r="K78" s="115"/>
    </row>
    <row r="79" spans="1:11" x14ac:dyDescent="0.3">
      <c r="A79" s="115">
        <v>5</v>
      </c>
      <c r="B79" s="115">
        <f t="shared" si="13"/>
        <v>4.3726027397260276</v>
      </c>
      <c r="C79" s="115">
        <v>76</v>
      </c>
      <c r="D79" s="115"/>
      <c r="E79" s="115"/>
      <c r="F79" s="115"/>
      <c r="G79" s="115"/>
      <c r="H79" s="115"/>
      <c r="I79" s="115"/>
      <c r="J79" s="115"/>
      <c r="K79" s="115"/>
    </row>
    <row r="80" spans="1:11" x14ac:dyDescent="0.3">
      <c r="A80" s="115">
        <v>5</v>
      </c>
      <c r="B80" s="115">
        <f t="shared" si="13"/>
        <v>4.4301369863013695</v>
      </c>
      <c r="C80" s="115">
        <v>77</v>
      </c>
      <c r="D80" s="115"/>
      <c r="E80" s="115"/>
      <c r="F80" s="115"/>
      <c r="G80" s="115"/>
      <c r="H80" s="115"/>
      <c r="I80" s="115"/>
      <c r="J80" s="115"/>
      <c r="K80" s="115"/>
    </row>
    <row r="81" spans="1:11" x14ac:dyDescent="0.3">
      <c r="A81" s="115">
        <v>5</v>
      </c>
      <c r="B81" s="115">
        <f t="shared" si="13"/>
        <v>4.4876712328767123</v>
      </c>
      <c r="C81" s="115">
        <v>78</v>
      </c>
      <c r="D81" s="115"/>
      <c r="E81" s="115"/>
      <c r="F81" s="115"/>
      <c r="G81" s="115"/>
      <c r="H81" s="115"/>
      <c r="I81" s="115"/>
      <c r="J81" s="115"/>
      <c r="K81" s="115"/>
    </row>
    <row r="82" spans="1:11" ht="15" x14ac:dyDescent="0.3">
      <c r="A82" s="115">
        <v>5</v>
      </c>
      <c r="B82" s="115">
        <f t="shared" si="13"/>
        <v>4.5452054794520551</v>
      </c>
      <c r="C82" s="122">
        <v>79</v>
      </c>
      <c r="D82" s="115"/>
      <c r="E82" s="115"/>
      <c r="F82" s="115"/>
      <c r="G82" s="115"/>
      <c r="H82" s="115"/>
      <c r="I82" s="115"/>
      <c r="J82" s="115"/>
      <c r="K82" s="115"/>
    </row>
    <row r="83" spans="1:11" x14ac:dyDescent="0.3">
      <c r="A83" s="115">
        <v>5</v>
      </c>
      <c r="B83" s="115">
        <f t="shared" si="13"/>
        <v>4.602739726027397</v>
      </c>
      <c r="C83" s="115">
        <v>80</v>
      </c>
      <c r="D83" s="115"/>
      <c r="E83" s="115"/>
      <c r="F83" s="115"/>
      <c r="G83" s="115"/>
      <c r="H83" s="115"/>
      <c r="I83" s="115"/>
      <c r="J83" s="115"/>
      <c r="K83" s="115"/>
    </row>
    <row r="84" spans="1:11" x14ac:dyDescent="0.3">
      <c r="A84" s="115">
        <v>5</v>
      </c>
      <c r="B84" s="115">
        <f t="shared" si="13"/>
        <v>4.6602739726027398</v>
      </c>
      <c r="C84" s="115">
        <v>81</v>
      </c>
      <c r="D84" s="115"/>
      <c r="E84" s="115"/>
      <c r="F84" s="115"/>
      <c r="G84" s="115"/>
      <c r="H84" s="115"/>
      <c r="I84" s="115"/>
      <c r="J84" s="115"/>
      <c r="K84" s="115"/>
    </row>
    <row r="85" spans="1:11" x14ac:dyDescent="0.3">
      <c r="A85" s="115">
        <v>5</v>
      </c>
      <c r="B85" s="115">
        <f t="shared" si="13"/>
        <v>4.7178082191780826</v>
      </c>
      <c r="C85" s="115">
        <v>82</v>
      </c>
      <c r="D85" s="115"/>
      <c r="E85" s="115"/>
      <c r="F85" s="115"/>
      <c r="G85" s="115"/>
      <c r="H85" s="115"/>
      <c r="I85" s="115"/>
      <c r="J85" s="115"/>
      <c r="K85" s="115"/>
    </row>
    <row r="86" spans="1:11" x14ac:dyDescent="0.3">
      <c r="A86" s="115">
        <v>5</v>
      </c>
      <c r="B86" s="115">
        <f t="shared" si="13"/>
        <v>4.7753424657534245</v>
      </c>
      <c r="C86" s="115">
        <v>83</v>
      </c>
      <c r="D86" s="115"/>
      <c r="E86" s="115"/>
      <c r="F86" s="115"/>
      <c r="G86" s="115"/>
      <c r="H86" s="115"/>
      <c r="I86" s="115"/>
      <c r="J86" s="115"/>
      <c r="K86" s="115"/>
    </row>
    <row r="87" spans="1:11" x14ac:dyDescent="0.3">
      <c r="A87" s="115">
        <v>5</v>
      </c>
      <c r="B87" s="115">
        <f t="shared" si="13"/>
        <v>4.8328767123287673</v>
      </c>
      <c r="C87" s="115">
        <v>84</v>
      </c>
      <c r="D87" s="115"/>
      <c r="E87" s="115"/>
      <c r="F87" s="115"/>
      <c r="G87" s="115"/>
      <c r="H87" s="115"/>
      <c r="I87" s="115"/>
      <c r="J87" s="115"/>
      <c r="K87" s="115"/>
    </row>
    <row r="88" spans="1:11" x14ac:dyDescent="0.3">
      <c r="A88" s="115">
        <v>5</v>
      </c>
      <c r="B88" s="115">
        <f t="shared" si="13"/>
        <v>4.8904109589041092</v>
      </c>
      <c r="C88" s="115">
        <v>85</v>
      </c>
      <c r="D88" s="115"/>
      <c r="E88" s="115"/>
      <c r="F88" s="115"/>
      <c r="G88" s="115"/>
      <c r="H88" s="115"/>
      <c r="I88" s="115"/>
      <c r="J88" s="115"/>
      <c r="K88" s="115"/>
    </row>
    <row r="89" spans="1:11" x14ac:dyDescent="0.3">
      <c r="A89" s="115">
        <v>5</v>
      </c>
      <c r="B89" s="115">
        <f t="shared" si="13"/>
        <v>4.9479452054794519</v>
      </c>
      <c r="C89" s="115">
        <v>86</v>
      </c>
      <c r="D89" s="115"/>
      <c r="E89" s="115"/>
      <c r="F89" s="115"/>
      <c r="G89" s="115"/>
      <c r="H89" s="115"/>
      <c r="I89" s="115"/>
      <c r="J89" s="115"/>
      <c r="K89" s="115"/>
    </row>
    <row r="90" spans="1:11" x14ac:dyDescent="0.3">
      <c r="A90" s="115">
        <v>6</v>
      </c>
      <c r="B90" s="115">
        <f t="shared" si="13"/>
        <v>5.0054794520547947</v>
      </c>
      <c r="C90" s="115">
        <v>87</v>
      </c>
      <c r="D90" s="115"/>
      <c r="E90" s="115"/>
      <c r="F90" s="115"/>
      <c r="G90" s="115"/>
      <c r="H90" s="115"/>
      <c r="I90" s="115"/>
      <c r="J90" s="115"/>
      <c r="K90" s="115"/>
    </row>
    <row r="91" spans="1:11" ht="15" x14ac:dyDescent="0.3">
      <c r="A91" s="115">
        <v>6</v>
      </c>
      <c r="B91" s="115">
        <f t="shared" si="13"/>
        <v>5.0630136986301366</v>
      </c>
      <c r="C91" s="122">
        <v>88</v>
      </c>
      <c r="D91" s="115"/>
      <c r="E91" s="115"/>
      <c r="F91" s="115"/>
      <c r="G91" s="115"/>
      <c r="H91" s="115"/>
      <c r="I91" s="115"/>
      <c r="J91" s="115"/>
      <c r="K91" s="115"/>
    </row>
    <row r="92" spans="1:11" x14ac:dyDescent="0.3">
      <c r="A92" s="115">
        <v>6</v>
      </c>
      <c r="B92" s="115">
        <f t="shared" si="13"/>
        <v>5.1205479452054794</v>
      </c>
      <c r="C92" s="115">
        <v>89</v>
      </c>
      <c r="D92" s="115"/>
      <c r="E92" s="115"/>
      <c r="F92" s="115"/>
      <c r="G92" s="115"/>
      <c r="H92" s="115"/>
      <c r="I92" s="115"/>
      <c r="J92" s="115"/>
      <c r="K92" s="115"/>
    </row>
    <row r="93" spans="1:11" x14ac:dyDescent="0.3">
      <c r="A93" s="115">
        <v>6</v>
      </c>
      <c r="B93" s="115">
        <f t="shared" si="13"/>
        <v>5.1780821917808222</v>
      </c>
      <c r="C93" s="115">
        <v>90</v>
      </c>
      <c r="D93" s="115"/>
      <c r="E93" s="115"/>
      <c r="F93" s="115"/>
      <c r="G93" s="115"/>
      <c r="H93" s="115"/>
      <c r="I93" s="115"/>
      <c r="J93" s="115"/>
      <c r="K93" s="115"/>
    </row>
    <row r="94" spans="1:11" x14ac:dyDescent="0.3">
      <c r="A94" s="115">
        <v>6</v>
      </c>
      <c r="B94" s="115">
        <f t="shared" si="13"/>
        <v>5.2356164383561641</v>
      </c>
      <c r="C94" s="115">
        <v>91</v>
      </c>
      <c r="D94" s="115"/>
      <c r="E94" s="115"/>
      <c r="F94" s="115"/>
      <c r="G94" s="115"/>
      <c r="H94" s="115"/>
      <c r="I94" s="115"/>
      <c r="J94" s="115"/>
      <c r="K94" s="115"/>
    </row>
    <row r="95" spans="1:11" x14ac:dyDescent="0.3">
      <c r="A95" s="115">
        <v>6</v>
      </c>
      <c r="B95" s="115">
        <f t="shared" si="13"/>
        <v>5.2931506849315069</v>
      </c>
      <c r="C95" s="115">
        <v>92</v>
      </c>
      <c r="D95" s="115"/>
      <c r="E95" s="115"/>
      <c r="F95" s="115"/>
      <c r="G95" s="115"/>
      <c r="H95" s="115"/>
      <c r="I95" s="115"/>
      <c r="J95" s="115"/>
      <c r="K95" s="115"/>
    </row>
    <row r="96" spans="1:11" x14ac:dyDescent="0.3">
      <c r="A96" s="115">
        <v>6</v>
      </c>
      <c r="B96" s="115">
        <f t="shared" si="13"/>
        <v>5.3506849315068497</v>
      </c>
      <c r="C96" s="115">
        <v>93</v>
      </c>
      <c r="D96" s="115"/>
      <c r="E96" s="115"/>
      <c r="F96" s="115"/>
      <c r="G96" s="115"/>
      <c r="H96" s="115"/>
      <c r="I96" s="115"/>
      <c r="J96" s="115"/>
      <c r="K96" s="115"/>
    </row>
    <row r="97" spans="1:11" x14ac:dyDescent="0.3">
      <c r="A97" s="115">
        <v>6</v>
      </c>
      <c r="B97" s="115">
        <f t="shared" si="13"/>
        <v>5.4082191780821915</v>
      </c>
      <c r="C97" s="115">
        <v>94</v>
      </c>
      <c r="D97" s="115"/>
      <c r="E97" s="115"/>
      <c r="F97" s="115"/>
      <c r="G97" s="115"/>
      <c r="H97" s="115"/>
      <c r="I97" s="115"/>
      <c r="J97" s="115"/>
      <c r="K97" s="115"/>
    </row>
    <row r="98" spans="1:11" x14ac:dyDescent="0.3">
      <c r="A98" s="115">
        <v>6</v>
      </c>
      <c r="B98" s="115">
        <f t="shared" si="13"/>
        <v>5.4657534246575343</v>
      </c>
      <c r="C98" s="115">
        <v>95</v>
      </c>
      <c r="D98" s="115"/>
      <c r="E98" s="115"/>
      <c r="F98" s="115"/>
      <c r="G98" s="115"/>
      <c r="H98" s="115"/>
      <c r="I98" s="115"/>
      <c r="J98" s="115"/>
      <c r="K98" s="115"/>
    </row>
    <row r="99" spans="1:11" x14ac:dyDescent="0.3">
      <c r="A99" s="115">
        <v>6</v>
      </c>
      <c r="B99" s="115">
        <f t="shared" si="13"/>
        <v>5.5232876712328771</v>
      </c>
      <c r="C99" s="115">
        <v>96</v>
      </c>
      <c r="D99" s="115"/>
      <c r="E99" s="115"/>
      <c r="F99" s="115"/>
      <c r="G99" s="115"/>
      <c r="H99" s="115"/>
      <c r="I99" s="115"/>
      <c r="J99" s="115"/>
      <c r="K99" s="115"/>
    </row>
    <row r="100" spans="1:11" x14ac:dyDescent="0.3">
      <c r="A100" s="115">
        <v>6</v>
      </c>
      <c r="B100" s="115">
        <f t="shared" ref="B100:B131" si="14">C100*21/365</f>
        <v>5.580821917808219</v>
      </c>
      <c r="C100" s="115">
        <v>97</v>
      </c>
      <c r="D100" s="115"/>
      <c r="E100" s="115"/>
      <c r="F100" s="115"/>
      <c r="G100" s="115"/>
      <c r="H100" s="115"/>
      <c r="I100" s="115"/>
      <c r="J100" s="115"/>
      <c r="K100" s="115"/>
    </row>
    <row r="101" spans="1:11" x14ac:dyDescent="0.3">
      <c r="A101" s="115">
        <v>6</v>
      </c>
      <c r="B101" s="115">
        <f t="shared" si="14"/>
        <v>5.6383561643835618</v>
      </c>
      <c r="C101" s="115">
        <v>98</v>
      </c>
      <c r="D101" s="115"/>
      <c r="E101" s="115"/>
      <c r="F101" s="115"/>
      <c r="G101" s="115"/>
      <c r="H101" s="115"/>
      <c r="I101" s="115"/>
      <c r="J101" s="115"/>
      <c r="K101" s="115"/>
    </row>
    <row r="102" spans="1:11" x14ac:dyDescent="0.3">
      <c r="A102" s="115">
        <v>6</v>
      </c>
      <c r="B102" s="115">
        <f t="shared" si="14"/>
        <v>5.6958904109589037</v>
      </c>
      <c r="C102" s="115">
        <v>99</v>
      </c>
      <c r="D102" s="115"/>
      <c r="E102" s="115"/>
      <c r="F102" s="115"/>
      <c r="G102" s="115"/>
      <c r="H102" s="115"/>
      <c r="I102" s="115"/>
      <c r="J102" s="115"/>
      <c r="K102" s="115"/>
    </row>
    <row r="103" spans="1:11" x14ac:dyDescent="0.3">
      <c r="A103" s="115">
        <v>6</v>
      </c>
      <c r="B103" s="115">
        <f t="shared" si="14"/>
        <v>5.7534246575342465</v>
      </c>
      <c r="C103" s="115">
        <v>100</v>
      </c>
      <c r="D103" s="115"/>
      <c r="E103" s="115"/>
      <c r="F103" s="115"/>
      <c r="G103" s="115"/>
      <c r="H103" s="115"/>
      <c r="I103" s="115"/>
      <c r="J103" s="115"/>
      <c r="K103" s="115"/>
    </row>
    <row r="104" spans="1:11" x14ac:dyDescent="0.3">
      <c r="A104" s="115">
        <v>6</v>
      </c>
      <c r="B104" s="115">
        <f t="shared" si="14"/>
        <v>5.8109589041095893</v>
      </c>
      <c r="C104" s="115">
        <v>101</v>
      </c>
      <c r="D104" s="115"/>
      <c r="E104" s="115"/>
      <c r="F104" s="115"/>
      <c r="G104" s="115"/>
      <c r="H104" s="115"/>
      <c r="I104" s="115"/>
      <c r="J104" s="115"/>
      <c r="K104" s="115"/>
    </row>
    <row r="105" spans="1:11" x14ac:dyDescent="0.3">
      <c r="A105" s="115">
        <v>6</v>
      </c>
      <c r="B105" s="115">
        <f t="shared" si="14"/>
        <v>5.8684931506849312</v>
      </c>
      <c r="C105" s="115">
        <v>102</v>
      </c>
      <c r="D105" s="115"/>
      <c r="E105" s="115"/>
      <c r="F105" s="115"/>
      <c r="G105" s="115"/>
      <c r="H105" s="115"/>
      <c r="I105" s="115"/>
      <c r="J105" s="115"/>
      <c r="K105" s="115"/>
    </row>
    <row r="106" spans="1:11" x14ac:dyDescent="0.3">
      <c r="A106" s="115">
        <v>6</v>
      </c>
      <c r="B106" s="115">
        <f t="shared" si="14"/>
        <v>5.9260273972602739</v>
      </c>
      <c r="C106" s="115">
        <v>103</v>
      </c>
      <c r="D106" s="115"/>
      <c r="E106" s="115"/>
      <c r="F106" s="115"/>
      <c r="G106" s="115"/>
      <c r="H106" s="115"/>
      <c r="I106" s="115"/>
      <c r="J106" s="115"/>
      <c r="K106" s="115"/>
    </row>
    <row r="107" spans="1:11" x14ac:dyDescent="0.3">
      <c r="A107" s="115">
        <v>6</v>
      </c>
      <c r="B107" s="115">
        <f t="shared" si="14"/>
        <v>5.9835616438356167</v>
      </c>
      <c r="C107" s="115">
        <v>104</v>
      </c>
      <c r="D107" s="115"/>
      <c r="E107" s="115"/>
      <c r="F107" s="115"/>
      <c r="G107" s="115"/>
      <c r="H107" s="115"/>
      <c r="I107" s="115"/>
      <c r="J107" s="115"/>
      <c r="K107" s="115"/>
    </row>
    <row r="108" spans="1:11" ht="15" x14ac:dyDescent="0.3">
      <c r="A108" s="115">
        <v>7</v>
      </c>
      <c r="B108" s="115">
        <f t="shared" si="14"/>
        <v>6.0410958904109586</v>
      </c>
      <c r="C108" s="122">
        <v>105</v>
      </c>
      <c r="D108" s="115"/>
      <c r="E108" s="115"/>
      <c r="F108" s="115"/>
      <c r="G108" s="115"/>
      <c r="H108" s="115"/>
      <c r="I108" s="115"/>
      <c r="J108" s="115"/>
      <c r="K108" s="115"/>
    </row>
    <row r="109" spans="1:11" x14ac:dyDescent="0.3">
      <c r="A109" s="115">
        <v>7</v>
      </c>
      <c r="B109" s="115">
        <f t="shared" si="14"/>
        <v>6.0986301369863014</v>
      </c>
      <c r="C109" s="115">
        <v>106</v>
      </c>
      <c r="D109" s="115"/>
      <c r="E109" s="115"/>
      <c r="F109" s="115"/>
      <c r="G109" s="115"/>
      <c r="H109" s="115"/>
      <c r="I109" s="115"/>
      <c r="J109" s="115"/>
      <c r="K109" s="115"/>
    </row>
    <row r="110" spans="1:11" x14ac:dyDescent="0.3">
      <c r="A110" s="115">
        <v>7</v>
      </c>
      <c r="B110" s="115">
        <f t="shared" si="14"/>
        <v>6.1561643835616442</v>
      </c>
      <c r="C110" s="115">
        <v>107</v>
      </c>
      <c r="D110" s="115"/>
      <c r="E110" s="115"/>
      <c r="F110" s="115"/>
      <c r="G110" s="115"/>
      <c r="H110" s="115"/>
      <c r="I110" s="115"/>
      <c r="J110" s="115"/>
      <c r="K110" s="115"/>
    </row>
    <row r="111" spans="1:11" x14ac:dyDescent="0.3">
      <c r="A111" s="115">
        <v>7</v>
      </c>
      <c r="B111" s="115">
        <f t="shared" si="14"/>
        <v>6.2136986301369861</v>
      </c>
      <c r="C111" s="115">
        <v>108</v>
      </c>
      <c r="D111" s="115"/>
      <c r="E111" s="115"/>
      <c r="F111" s="115"/>
      <c r="G111" s="115"/>
      <c r="H111" s="115"/>
      <c r="I111" s="115"/>
      <c r="J111" s="115"/>
      <c r="K111" s="115"/>
    </row>
    <row r="112" spans="1:11" x14ac:dyDescent="0.3">
      <c r="A112" s="115">
        <v>7</v>
      </c>
      <c r="B112" s="115">
        <f t="shared" si="14"/>
        <v>6.2712328767123289</v>
      </c>
      <c r="C112" s="115">
        <v>109</v>
      </c>
      <c r="D112" s="115"/>
      <c r="E112" s="115"/>
      <c r="F112" s="115"/>
      <c r="G112" s="115"/>
      <c r="H112" s="115"/>
      <c r="I112" s="115"/>
      <c r="J112" s="115"/>
      <c r="K112" s="115"/>
    </row>
    <row r="113" spans="1:11" x14ac:dyDescent="0.3">
      <c r="A113" s="115">
        <v>7</v>
      </c>
      <c r="B113" s="115">
        <f t="shared" si="14"/>
        <v>6.3287671232876717</v>
      </c>
      <c r="C113" s="115">
        <v>110</v>
      </c>
      <c r="D113" s="115"/>
      <c r="E113" s="115"/>
      <c r="F113" s="115"/>
      <c r="G113" s="115"/>
      <c r="H113" s="115"/>
      <c r="I113" s="115"/>
      <c r="J113" s="115"/>
      <c r="K113" s="115"/>
    </row>
    <row r="114" spans="1:11" x14ac:dyDescent="0.3">
      <c r="A114" s="115">
        <v>7</v>
      </c>
      <c r="B114" s="115">
        <f t="shared" si="14"/>
        <v>6.3863013698630136</v>
      </c>
      <c r="C114" s="115">
        <v>111</v>
      </c>
      <c r="D114" s="115"/>
      <c r="E114" s="115"/>
      <c r="F114" s="115"/>
      <c r="G114" s="115"/>
      <c r="H114" s="115"/>
      <c r="I114" s="115"/>
      <c r="J114" s="115"/>
      <c r="K114" s="115"/>
    </row>
    <row r="115" spans="1:11" x14ac:dyDescent="0.3">
      <c r="A115" s="115">
        <v>7</v>
      </c>
      <c r="B115" s="115">
        <f t="shared" si="14"/>
        <v>6.4438356164383563</v>
      </c>
      <c r="C115" s="115">
        <v>112</v>
      </c>
      <c r="D115" s="115"/>
      <c r="E115" s="115"/>
      <c r="F115" s="115"/>
      <c r="G115" s="115"/>
      <c r="H115" s="115"/>
      <c r="I115" s="115"/>
      <c r="J115" s="115"/>
      <c r="K115" s="115"/>
    </row>
    <row r="116" spans="1:11" x14ac:dyDescent="0.3">
      <c r="A116" s="115">
        <v>7</v>
      </c>
      <c r="B116" s="115">
        <f t="shared" si="14"/>
        <v>6.5013698630136982</v>
      </c>
      <c r="C116" s="115">
        <v>113</v>
      </c>
      <c r="D116" s="115"/>
      <c r="E116" s="115"/>
      <c r="F116" s="115"/>
      <c r="G116" s="115"/>
      <c r="H116" s="115"/>
      <c r="I116" s="115"/>
      <c r="J116" s="115"/>
      <c r="K116" s="115"/>
    </row>
    <row r="117" spans="1:11" x14ac:dyDescent="0.3">
      <c r="A117" s="115">
        <v>7</v>
      </c>
      <c r="B117" s="115">
        <f t="shared" si="14"/>
        <v>6.558904109589041</v>
      </c>
      <c r="C117" s="115">
        <v>114</v>
      </c>
      <c r="D117" s="115"/>
      <c r="E117" s="115"/>
      <c r="F117" s="115"/>
      <c r="G117" s="115"/>
      <c r="H117" s="115"/>
      <c r="I117" s="115"/>
      <c r="J117" s="115"/>
      <c r="K117" s="115"/>
    </row>
    <row r="118" spans="1:11" x14ac:dyDescent="0.3">
      <c r="A118" s="115">
        <v>7</v>
      </c>
      <c r="B118" s="115">
        <f t="shared" si="14"/>
        <v>6.6164383561643838</v>
      </c>
      <c r="C118" s="115">
        <v>115</v>
      </c>
      <c r="D118" s="115"/>
      <c r="E118" s="115"/>
      <c r="F118" s="115"/>
      <c r="G118" s="115"/>
      <c r="H118" s="115"/>
      <c r="I118" s="115"/>
      <c r="J118" s="115"/>
      <c r="K118" s="115"/>
    </row>
    <row r="119" spans="1:11" x14ac:dyDescent="0.3">
      <c r="A119" s="115">
        <v>7</v>
      </c>
      <c r="B119" s="115">
        <f t="shared" si="14"/>
        <v>6.6739726027397257</v>
      </c>
      <c r="C119" s="115">
        <v>116</v>
      </c>
      <c r="D119" s="115"/>
      <c r="E119" s="115"/>
      <c r="F119" s="115"/>
      <c r="G119" s="115"/>
      <c r="H119" s="115"/>
      <c r="I119" s="115"/>
      <c r="J119" s="115"/>
      <c r="K119" s="115"/>
    </row>
    <row r="120" spans="1:11" x14ac:dyDescent="0.3">
      <c r="A120" s="115">
        <v>7</v>
      </c>
      <c r="B120" s="115">
        <f t="shared" si="14"/>
        <v>6.7315068493150685</v>
      </c>
      <c r="C120" s="115">
        <v>117</v>
      </c>
      <c r="D120" s="115"/>
      <c r="E120" s="115"/>
      <c r="F120" s="115"/>
      <c r="G120" s="115"/>
      <c r="H120" s="115"/>
      <c r="I120" s="115"/>
      <c r="J120" s="115"/>
      <c r="K120" s="115"/>
    </row>
    <row r="121" spans="1:11" x14ac:dyDescent="0.3">
      <c r="A121" s="115">
        <v>7</v>
      </c>
      <c r="B121" s="115">
        <f t="shared" si="14"/>
        <v>6.7890410958904113</v>
      </c>
      <c r="C121" s="115">
        <v>118</v>
      </c>
      <c r="D121" s="115"/>
      <c r="E121" s="115"/>
      <c r="F121" s="115"/>
      <c r="G121" s="115"/>
      <c r="H121" s="115"/>
      <c r="I121" s="115"/>
      <c r="J121" s="115"/>
      <c r="K121" s="115"/>
    </row>
    <row r="122" spans="1:11" x14ac:dyDescent="0.3">
      <c r="A122" s="115">
        <v>7</v>
      </c>
      <c r="B122" s="115">
        <f t="shared" si="14"/>
        <v>6.8465753424657532</v>
      </c>
      <c r="C122" s="115">
        <v>119</v>
      </c>
      <c r="D122" s="115"/>
      <c r="E122" s="115"/>
      <c r="F122" s="115"/>
      <c r="G122" s="115"/>
      <c r="H122" s="115"/>
      <c r="I122" s="115"/>
      <c r="J122" s="115"/>
      <c r="K122" s="115"/>
    </row>
    <row r="123" spans="1:11" x14ac:dyDescent="0.3">
      <c r="A123" s="115">
        <v>7</v>
      </c>
      <c r="B123" s="115">
        <f t="shared" si="14"/>
        <v>6.904109589041096</v>
      </c>
      <c r="C123" s="115">
        <v>120</v>
      </c>
      <c r="D123" s="115"/>
      <c r="E123" s="115"/>
      <c r="F123" s="115"/>
      <c r="G123" s="115"/>
      <c r="H123" s="115"/>
      <c r="I123" s="115"/>
      <c r="J123" s="115"/>
      <c r="K123" s="115"/>
    </row>
    <row r="124" spans="1:11" x14ac:dyDescent="0.3">
      <c r="A124" s="115">
        <v>7</v>
      </c>
      <c r="B124" s="115">
        <f t="shared" si="14"/>
        <v>6.9616438356164387</v>
      </c>
      <c r="C124" s="115">
        <v>121</v>
      </c>
      <c r="D124" s="115"/>
      <c r="E124" s="115"/>
      <c r="F124" s="115"/>
      <c r="G124" s="115"/>
      <c r="H124" s="115"/>
      <c r="I124" s="115"/>
      <c r="J124" s="115"/>
      <c r="K124" s="115"/>
    </row>
    <row r="125" spans="1:11" ht="15" x14ac:dyDescent="0.3">
      <c r="A125" s="115">
        <v>8</v>
      </c>
      <c r="B125" s="115">
        <f t="shared" si="14"/>
        <v>7.0191780821917806</v>
      </c>
      <c r="C125" s="122">
        <v>122</v>
      </c>
      <c r="D125" s="115"/>
      <c r="E125" s="115"/>
      <c r="F125" s="115"/>
      <c r="G125" s="115"/>
      <c r="H125" s="115"/>
      <c r="I125" s="115"/>
      <c r="J125" s="115"/>
      <c r="K125" s="115"/>
    </row>
    <row r="126" spans="1:11" x14ac:dyDescent="0.3">
      <c r="A126" s="115">
        <v>8</v>
      </c>
      <c r="B126" s="115">
        <f t="shared" si="14"/>
        <v>7.0767123287671234</v>
      </c>
      <c r="C126" s="115">
        <v>123</v>
      </c>
      <c r="D126" s="115"/>
      <c r="E126" s="115"/>
      <c r="F126" s="115"/>
      <c r="G126" s="115"/>
      <c r="H126" s="115"/>
      <c r="I126" s="115"/>
      <c r="J126" s="115"/>
      <c r="K126" s="115"/>
    </row>
    <row r="127" spans="1:11" x14ac:dyDescent="0.3">
      <c r="A127" s="115">
        <v>8</v>
      </c>
      <c r="B127" s="115">
        <f t="shared" si="14"/>
        <v>7.1342465753424653</v>
      </c>
      <c r="C127" s="115">
        <v>124</v>
      </c>
      <c r="D127" s="115"/>
      <c r="E127" s="115"/>
      <c r="F127" s="115"/>
      <c r="G127" s="115"/>
      <c r="H127" s="115"/>
      <c r="I127" s="115"/>
      <c r="J127" s="115"/>
      <c r="K127" s="115"/>
    </row>
    <row r="128" spans="1:11" x14ac:dyDescent="0.3">
      <c r="A128" s="115">
        <v>8</v>
      </c>
      <c r="B128" s="115">
        <f t="shared" si="14"/>
        <v>7.1917808219178081</v>
      </c>
      <c r="C128" s="115">
        <v>125</v>
      </c>
      <c r="D128" s="115"/>
      <c r="E128" s="115"/>
      <c r="F128" s="115"/>
      <c r="G128" s="115"/>
      <c r="H128" s="115"/>
      <c r="I128" s="115"/>
      <c r="J128" s="115"/>
      <c r="K128" s="115"/>
    </row>
    <row r="129" spans="1:11" x14ac:dyDescent="0.3">
      <c r="A129" s="115">
        <v>8</v>
      </c>
      <c r="B129" s="115">
        <f t="shared" si="14"/>
        <v>7.2493150684931509</v>
      </c>
      <c r="C129" s="115">
        <v>126</v>
      </c>
      <c r="D129" s="115"/>
      <c r="E129" s="115"/>
      <c r="F129" s="115"/>
      <c r="G129" s="115"/>
      <c r="H129" s="115"/>
      <c r="I129" s="115"/>
      <c r="J129" s="115"/>
      <c r="K129" s="115"/>
    </row>
    <row r="130" spans="1:11" x14ac:dyDescent="0.3">
      <c r="A130" s="115">
        <v>8</v>
      </c>
      <c r="B130" s="115">
        <f t="shared" si="14"/>
        <v>7.3068493150684928</v>
      </c>
      <c r="C130" s="115">
        <v>127</v>
      </c>
      <c r="D130" s="115"/>
      <c r="E130" s="115"/>
      <c r="F130" s="115"/>
      <c r="G130" s="115"/>
      <c r="H130" s="115"/>
      <c r="I130" s="115"/>
      <c r="J130" s="115"/>
      <c r="K130" s="115"/>
    </row>
    <row r="131" spans="1:11" x14ac:dyDescent="0.3">
      <c r="A131" s="115">
        <v>8</v>
      </c>
      <c r="B131" s="115">
        <f t="shared" si="14"/>
        <v>7.3643835616438356</v>
      </c>
      <c r="C131" s="115">
        <v>128</v>
      </c>
      <c r="D131" s="115"/>
      <c r="E131" s="115"/>
      <c r="F131" s="115"/>
      <c r="G131" s="115"/>
      <c r="H131" s="115"/>
      <c r="I131" s="115"/>
      <c r="J131" s="115"/>
      <c r="K131" s="115"/>
    </row>
    <row r="132" spans="1:11" x14ac:dyDescent="0.3">
      <c r="A132" s="115">
        <v>8</v>
      </c>
      <c r="B132" s="115">
        <f t="shared" ref="B132:B163" si="15">C132*21/365</f>
        <v>7.4219178082191783</v>
      </c>
      <c r="C132" s="115">
        <v>129</v>
      </c>
      <c r="D132" s="115"/>
      <c r="E132" s="115"/>
      <c r="F132" s="115"/>
      <c r="G132" s="115"/>
      <c r="H132" s="115"/>
      <c r="I132" s="115"/>
      <c r="J132" s="115"/>
      <c r="K132" s="115"/>
    </row>
    <row r="133" spans="1:11" x14ac:dyDescent="0.3">
      <c r="A133" s="115">
        <v>8</v>
      </c>
      <c r="B133" s="115">
        <f t="shared" si="15"/>
        <v>7.4794520547945202</v>
      </c>
      <c r="C133" s="115">
        <v>130</v>
      </c>
      <c r="D133" s="115"/>
      <c r="E133" s="115"/>
      <c r="F133" s="115"/>
      <c r="G133" s="115"/>
      <c r="H133" s="115"/>
      <c r="I133" s="115"/>
      <c r="J133" s="115"/>
      <c r="K133" s="115"/>
    </row>
    <row r="134" spans="1:11" x14ac:dyDescent="0.3">
      <c r="A134" s="115">
        <v>8</v>
      </c>
      <c r="B134" s="115">
        <f t="shared" si="15"/>
        <v>7.536986301369863</v>
      </c>
      <c r="C134" s="115">
        <v>131</v>
      </c>
      <c r="D134" s="115"/>
      <c r="E134" s="115"/>
      <c r="F134" s="115"/>
      <c r="G134" s="115"/>
      <c r="H134" s="115"/>
      <c r="I134" s="115"/>
      <c r="J134" s="115"/>
      <c r="K134" s="115"/>
    </row>
    <row r="135" spans="1:11" x14ac:dyDescent="0.3">
      <c r="A135" s="115">
        <v>8</v>
      </c>
      <c r="B135" s="115">
        <f t="shared" si="15"/>
        <v>7.5945205479452058</v>
      </c>
      <c r="C135" s="115">
        <v>132</v>
      </c>
      <c r="D135" s="115"/>
      <c r="E135" s="115"/>
      <c r="F135" s="115"/>
      <c r="G135" s="115"/>
      <c r="H135" s="115"/>
      <c r="I135" s="115"/>
      <c r="J135" s="115"/>
      <c r="K135" s="115"/>
    </row>
    <row r="136" spans="1:11" x14ac:dyDescent="0.3">
      <c r="A136" s="115">
        <v>8</v>
      </c>
      <c r="B136" s="115">
        <f t="shared" si="15"/>
        <v>7.6520547945205477</v>
      </c>
      <c r="C136" s="115">
        <v>133</v>
      </c>
      <c r="D136" s="115"/>
      <c r="E136" s="115"/>
      <c r="F136" s="115"/>
      <c r="G136" s="115"/>
      <c r="H136" s="115"/>
      <c r="I136" s="115"/>
      <c r="J136" s="115"/>
      <c r="K136" s="115"/>
    </row>
    <row r="137" spans="1:11" x14ac:dyDescent="0.3">
      <c r="A137" s="115">
        <v>8</v>
      </c>
      <c r="B137" s="115">
        <f t="shared" si="15"/>
        <v>7.7095890410958905</v>
      </c>
      <c r="C137" s="115">
        <v>134</v>
      </c>
      <c r="D137" s="115"/>
      <c r="E137" s="115"/>
      <c r="F137" s="115"/>
      <c r="G137" s="115"/>
      <c r="H137" s="115"/>
      <c r="I137" s="115"/>
      <c r="J137" s="115"/>
      <c r="K137" s="115"/>
    </row>
    <row r="138" spans="1:11" x14ac:dyDescent="0.3">
      <c r="A138" s="115">
        <v>8</v>
      </c>
      <c r="B138" s="115">
        <f t="shared" si="15"/>
        <v>7.7671232876712333</v>
      </c>
      <c r="C138" s="115">
        <v>135</v>
      </c>
      <c r="D138" s="115"/>
      <c r="E138" s="115"/>
      <c r="F138" s="115"/>
      <c r="G138" s="115"/>
      <c r="H138" s="115"/>
      <c r="I138" s="115"/>
      <c r="J138" s="115"/>
      <c r="K138" s="115"/>
    </row>
    <row r="139" spans="1:11" x14ac:dyDescent="0.3">
      <c r="A139" s="115">
        <v>8</v>
      </c>
      <c r="B139" s="115">
        <f t="shared" si="15"/>
        <v>7.8246575342465752</v>
      </c>
      <c r="C139" s="115">
        <v>136</v>
      </c>
      <c r="D139" s="115"/>
      <c r="E139" s="115"/>
      <c r="F139" s="115"/>
      <c r="G139" s="115"/>
      <c r="H139" s="115"/>
      <c r="I139" s="115"/>
      <c r="J139" s="115"/>
      <c r="K139" s="115"/>
    </row>
    <row r="140" spans="1:11" x14ac:dyDescent="0.3">
      <c r="A140" s="115">
        <v>8</v>
      </c>
      <c r="B140" s="115">
        <f t="shared" si="15"/>
        <v>7.882191780821918</v>
      </c>
      <c r="C140" s="115">
        <v>137</v>
      </c>
      <c r="D140" s="115"/>
      <c r="E140" s="115"/>
      <c r="F140" s="115"/>
      <c r="G140" s="115"/>
      <c r="H140" s="115"/>
      <c r="I140" s="115"/>
      <c r="J140" s="115"/>
      <c r="K140" s="115"/>
    </row>
    <row r="141" spans="1:11" x14ac:dyDescent="0.3">
      <c r="A141" s="115">
        <v>8</v>
      </c>
      <c r="B141" s="115">
        <f t="shared" si="15"/>
        <v>7.9397260273972599</v>
      </c>
      <c r="C141" s="115">
        <v>138</v>
      </c>
      <c r="D141" s="115"/>
      <c r="E141" s="115"/>
      <c r="F141" s="115"/>
      <c r="G141" s="115"/>
      <c r="H141" s="115"/>
      <c r="I141" s="115"/>
      <c r="J141" s="115"/>
      <c r="K141" s="115"/>
    </row>
    <row r="142" spans="1:11" ht="15" x14ac:dyDescent="0.3">
      <c r="A142" s="115">
        <v>8</v>
      </c>
      <c r="B142" s="115">
        <f t="shared" si="15"/>
        <v>7.9972602739726026</v>
      </c>
      <c r="C142" s="122">
        <v>139</v>
      </c>
      <c r="D142" s="115"/>
      <c r="E142" s="115"/>
      <c r="F142" s="115"/>
      <c r="G142" s="115"/>
      <c r="H142" s="115"/>
      <c r="I142" s="115"/>
      <c r="J142" s="115"/>
      <c r="K142" s="115"/>
    </row>
    <row r="143" spans="1:11" x14ac:dyDescent="0.3">
      <c r="A143" s="115">
        <v>9</v>
      </c>
      <c r="B143" s="115">
        <f t="shared" si="15"/>
        <v>8.0547945205479454</v>
      </c>
      <c r="C143" s="115">
        <v>140</v>
      </c>
      <c r="D143" s="115"/>
      <c r="E143" s="115"/>
      <c r="F143" s="115"/>
      <c r="G143" s="115"/>
      <c r="H143" s="115"/>
      <c r="I143" s="115"/>
      <c r="J143" s="115"/>
      <c r="K143" s="115"/>
    </row>
    <row r="144" spans="1:11" x14ac:dyDescent="0.3">
      <c r="A144" s="115">
        <v>9</v>
      </c>
      <c r="B144" s="115">
        <f t="shared" si="15"/>
        <v>8.1123287671232873</v>
      </c>
      <c r="C144" s="115">
        <v>141</v>
      </c>
      <c r="D144" s="115"/>
      <c r="E144" s="115"/>
      <c r="F144" s="115"/>
      <c r="G144" s="115"/>
      <c r="H144" s="115"/>
      <c r="I144" s="115"/>
      <c r="J144" s="115"/>
      <c r="K144" s="115"/>
    </row>
    <row r="145" spans="1:11" x14ac:dyDescent="0.3">
      <c r="A145" s="115">
        <v>9</v>
      </c>
      <c r="B145" s="115">
        <f t="shared" si="15"/>
        <v>8.169863013698631</v>
      </c>
      <c r="C145" s="115">
        <v>142</v>
      </c>
      <c r="D145" s="115"/>
      <c r="E145" s="115"/>
      <c r="F145" s="115"/>
      <c r="G145" s="115"/>
      <c r="H145" s="115"/>
      <c r="I145" s="115"/>
      <c r="J145" s="115"/>
      <c r="K145" s="115"/>
    </row>
    <row r="146" spans="1:11" x14ac:dyDescent="0.3">
      <c r="A146" s="115">
        <v>9</v>
      </c>
      <c r="B146" s="115">
        <f t="shared" si="15"/>
        <v>8.2273972602739729</v>
      </c>
      <c r="C146" s="115">
        <v>143</v>
      </c>
      <c r="D146" s="115"/>
      <c r="E146" s="115"/>
      <c r="F146" s="115"/>
      <c r="G146" s="115"/>
      <c r="H146" s="115"/>
      <c r="I146" s="115"/>
      <c r="J146" s="115"/>
      <c r="K146" s="115"/>
    </row>
    <row r="147" spans="1:11" x14ac:dyDescent="0.3">
      <c r="A147" s="115">
        <v>9</v>
      </c>
      <c r="B147" s="115">
        <f t="shared" si="15"/>
        <v>8.2849315068493148</v>
      </c>
      <c r="C147" s="115">
        <v>144</v>
      </c>
      <c r="D147" s="115"/>
      <c r="E147" s="115"/>
      <c r="F147" s="115"/>
      <c r="G147" s="115"/>
      <c r="H147" s="115"/>
      <c r="I147" s="115"/>
      <c r="J147" s="115"/>
      <c r="K147" s="115"/>
    </row>
    <row r="148" spans="1:11" x14ac:dyDescent="0.3">
      <c r="A148" s="115">
        <v>9</v>
      </c>
      <c r="B148" s="115">
        <f t="shared" si="15"/>
        <v>8.3424657534246567</v>
      </c>
      <c r="C148" s="115">
        <v>145</v>
      </c>
      <c r="D148" s="115"/>
      <c r="E148" s="115"/>
      <c r="F148" s="115"/>
      <c r="G148" s="115"/>
      <c r="H148" s="115"/>
      <c r="I148" s="115"/>
      <c r="J148" s="115"/>
      <c r="K148" s="115"/>
    </row>
    <row r="149" spans="1:11" x14ac:dyDescent="0.3">
      <c r="A149" s="115">
        <v>9</v>
      </c>
      <c r="B149" s="115">
        <f t="shared" si="15"/>
        <v>8.4</v>
      </c>
      <c r="C149" s="115">
        <v>146</v>
      </c>
      <c r="D149" s="115"/>
      <c r="E149" s="115"/>
      <c r="F149" s="115"/>
      <c r="G149" s="115"/>
      <c r="H149" s="115"/>
      <c r="I149" s="115"/>
      <c r="J149" s="115"/>
      <c r="K149" s="115"/>
    </row>
    <row r="150" spans="1:11" x14ac:dyDescent="0.3">
      <c r="A150" s="115">
        <v>9</v>
      </c>
      <c r="B150" s="115">
        <f t="shared" si="15"/>
        <v>8.4575342465753423</v>
      </c>
      <c r="C150" s="115">
        <v>147</v>
      </c>
      <c r="D150" s="115"/>
      <c r="E150" s="115"/>
      <c r="F150" s="115"/>
      <c r="G150" s="115"/>
      <c r="H150" s="115"/>
      <c r="I150" s="115"/>
      <c r="J150" s="115"/>
      <c r="K150" s="115"/>
    </row>
    <row r="151" spans="1:11" x14ac:dyDescent="0.3">
      <c r="A151" s="115">
        <v>9</v>
      </c>
      <c r="B151" s="115">
        <f t="shared" si="15"/>
        <v>8.5150684931506841</v>
      </c>
      <c r="C151" s="115">
        <v>148</v>
      </c>
      <c r="D151" s="115"/>
      <c r="E151" s="115"/>
      <c r="F151" s="115"/>
      <c r="G151" s="115"/>
      <c r="H151" s="115"/>
      <c r="I151" s="115"/>
      <c r="J151" s="115"/>
      <c r="K151" s="115"/>
    </row>
    <row r="152" spans="1:11" x14ac:dyDescent="0.3">
      <c r="A152" s="115">
        <v>9</v>
      </c>
      <c r="B152" s="115">
        <f t="shared" si="15"/>
        <v>8.5726027397260278</v>
      </c>
      <c r="C152" s="115">
        <v>149</v>
      </c>
      <c r="D152" s="115"/>
      <c r="E152" s="115"/>
      <c r="F152" s="115"/>
      <c r="G152" s="115"/>
      <c r="H152" s="115"/>
      <c r="I152" s="115"/>
      <c r="J152" s="115"/>
      <c r="K152" s="115"/>
    </row>
    <row r="153" spans="1:11" x14ac:dyDescent="0.3">
      <c r="A153" s="115">
        <v>9</v>
      </c>
      <c r="B153" s="115">
        <f t="shared" si="15"/>
        <v>8.6301369863013697</v>
      </c>
      <c r="C153" s="115">
        <v>150</v>
      </c>
      <c r="D153" s="115"/>
      <c r="E153" s="115"/>
      <c r="F153" s="115"/>
      <c r="G153" s="115"/>
      <c r="H153" s="115"/>
      <c r="I153" s="115"/>
      <c r="J153" s="115"/>
      <c r="K153" s="115"/>
    </row>
    <row r="154" spans="1:11" x14ac:dyDescent="0.3">
      <c r="A154" s="115">
        <v>9</v>
      </c>
      <c r="B154" s="115">
        <f t="shared" si="15"/>
        <v>8.6876712328767116</v>
      </c>
      <c r="C154" s="115">
        <v>151</v>
      </c>
      <c r="D154" s="115"/>
      <c r="E154" s="115"/>
      <c r="F154" s="115"/>
      <c r="G154" s="115"/>
      <c r="H154" s="115"/>
      <c r="I154" s="115"/>
      <c r="J154" s="115"/>
      <c r="K154" s="115"/>
    </row>
    <row r="155" spans="1:11" x14ac:dyDescent="0.3">
      <c r="A155" s="115">
        <v>9</v>
      </c>
      <c r="B155" s="115">
        <f t="shared" si="15"/>
        <v>8.7452054794520553</v>
      </c>
      <c r="C155" s="115">
        <v>152</v>
      </c>
      <c r="D155" s="115"/>
      <c r="E155" s="115"/>
      <c r="F155" s="115"/>
      <c r="G155" s="115"/>
      <c r="H155" s="115"/>
      <c r="I155" s="115"/>
      <c r="J155" s="115"/>
      <c r="K155" s="115"/>
    </row>
    <row r="156" spans="1:11" x14ac:dyDescent="0.3">
      <c r="A156" s="115">
        <v>9</v>
      </c>
      <c r="B156" s="115">
        <f t="shared" si="15"/>
        <v>8.8027397260273972</v>
      </c>
      <c r="C156" s="115">
        <v>153</v>
      </c>
      <c r="D156" s="115"/>
      <c r="E156" s="115"/>
      <c r="F156" s="115"/>
      <c r="G156" s="115"/>
      <c r="H156" s="115"/>
      <c r="I156" s="115"/>
      <c r="J156" s="115"/>
      <c r="K156" s="115"/>
    </row>
    <row r="157" spans="1:11" x14ac:dyDescent="0.3">
      <c r="A157" s="115">
        <v>9</v>
      </c>
      <c r="B157" s="115">
        <f t="shared" si="15"/>
        <v>8.8602739726027391</v>
      </c>
      <c r="C157" s="115">
        <v>154</v>
      </c>
      <c r="D157" s="115"/>
      <c r="E157" s="115"/>
      <c r="F157" s="115"/>
      <c r="G157" s="115"/>
      <c r="H157" s="115"/>
      <c r="I157" s="115"/>
      <c r="J157" s="115"/>
      <c r="K157" s="115"/>
    </row>
    <row r="158" spans="1:11" x14ac:dyDescent="0.3">
      <c r="A158" s="115">
        <v>9</v>
      </c>
      <c r="B158" s="115">
        <f t="shared" si="15"/>
        <v>8.9178082191780828</v>
      </c>
      <c r="C158" s="115">
        <v>155</v>
      </c>
      <c r="D158" s="115"/>
      <c r="E158" s="115"/>
      <c r="F158" s="115"/>
      <c r="G158" s="115"/>
      <c r="H158" s="115"/>
      <c r="I158" s="115"/>
      <c r="J158" s="115"/>
      <c r="K158" s="115"/>
    </row>
    <row r="159" spans="1:11" ht="15" x14ac:dyDescent="0.3">
      <c r="A159" s="115">
        <v>9</v>
      </c>
      <c r="B159" s="115">
        <f t="shared" si="15"/>
        <v>8.9753424657534246</v>
      </c>
      <c r="C159" s="122">
        <v>156</v>
      </c>
      <c r="D159" s="115"/>
      <c r="E159" s="115"/>
      <c r="F159" s="115"/>
      <c r="G159" s="115"/>
      <c r="H159" s="115"/>
      <c r="I159" s="115"/>
      <c r="J159" s="115"/>
      <c r="K159" s="115"/>
    </row>
    <row r="160" spans="1:11" x14ac:dyDescent="0.3">
      <c r="A160" s="115">
        <v>10</v>
      </c>
      <c r="B160" s="115">
        <f t="shared" si="15"/>
        <v>9.0328767123287665</v>
      </c>
      <c r="C160" s="115">
        <v>157</v>
      </c>
      <c r="D160" s="115"/>
      <c r="E160" s="115"/>
      <c r="F160" s="115"/>
      <c r="G160" s="115"/>
      <c r="H160" s="115"/>
      <c r="I160" s="115"/>
      <c r="J160" s="115"/>
      <c r="K160" s="115"/>
    </row>
    <row r="161" spans="1:11" x14ac:dyDescent="0.3">
      <c r="A161" s="115">
        <v>10</v>
      </c>
      <c r="B161" s="115">
        <f t="shared" si="15"/>
        <v>9.0904109589041102</v>
      </c>
      <c r="C161" s="115">
        <v>158</v>
      </c>
      <c r="D161" s="115"/>
      <c r="E161" s="115"/>
      <c r="F161" s="115"/>
      <c r="G161" s="115"/>
      <c r="H161" s="115"/>
      <c r="I161" s="115"/>
      <c r="J161" s="115"/>
      <c r="K161" s="115"/>
    </row>
    <row r="162" spans="1:11" x14ac:dyDescent="0.3">
      <c r="A162" s="115">
        <v>10</v>
      </c>
      <c r="B162" s="115">
        <f t="shared" si="15"/>
        <v>9.1479452054794521</v>
      </c>
      <c r="C162" s="115">
        <v>159</v>
      </c>
      <c r="D162" s="115"/>
      <c r="E162" s="115"/>
      <c r="F162" s="115"/>
      <c r="G162" s="115"/>
      <c r="H162" s="115"/>
      <c r="I162" s="115"/>
      <c r="J162" s="115"/>
      <c r="K162" s="115"/>
    </row>
    <row r="163" spans="1:11" x14ac:dyDescent="0.3">
      <c r="A163" s="115">
        <v>10</v>
      </c>
      <c r="B163" s="115">
        <f t="shared" si="15"/>
        <v>9.205479452054794</v>
      </c>
      <c r="C163" s="115">
        <v>160</v>
      </c>
      <c r="D163" s="115"/>
      <c r="E163" s="115"/>
      <c r="F163" s="115"/>
      <c r="G163" s="115"/>
      <c r="H163" s="115"/>
      <c r="I163" s="115"/>
      <c r="J163" s="115"/>
      <c r="K163" s="115"/>
    </row>
    <row r="164" spans="1:11" x14ac:dyDescent="0.3">
      <c r="A164" s="115">
        <v>11</v>
      </c>
      <c r="B164" s="115">
        <f t="shared" ref="B164:B177" si="16">C164*21/365</f>
        <v>9.2630136986301377</v>
      </c>
      <c r="C164" s="115">
        <v>161</v>
      </c>
      <c r="D164" s="115"/>
      <c r="E164" s="115"/>
      <c r="F164" s="115"/>
      <c r="G164" s="115"/>
      <c r="H164" s="115"/>
      <c r="I164" s="115"/>
      <c r="J164" s="115"/>
      <c r="K164" s="115"/>
    </row>
    <row r="165" spans="1:11" x14ac:dyDescent="0.3">
      <c r="A165" s="115">
        <v>12</v>
      </c>
      <c r="B165" s="115">
        <f t="shared" si="16"/>
        <v>9.3205479452054796</v>
      </c>
      <c r="C165" s="115">
        <v>162</v>
      </c>
      <c r="D165" s="115"/>
      <c r="E165" s="115"/>
      <c r="F165" s="115"/>
      <c r="G165" s="115"/>
      <c r="H165" s="115"/>
      <c r="I165" s="115"/>
      <c r="J165" s="115"/>
      <c r="K165" s="115"/>
    </row>
    <row r="166" spans="1:11" x14ac:dyDescent="0.3">
      <c r="A166" s="115">
        <v>13</v>
      </c>
      <c r="B166" s="115">
        <f t="shared" si="16"/>
        <v>9.3780821917808215</v>
      </c>
      <c r="C166" s="115">
        <v>163</v>
      </c>
      <c r="D166" s="115"/>
      <c r="E166" s="115"/>
      <c r="F166" s="115"/>
      <c r="G166" s="115"/>
      <c r="H166" s="115"/>
      <c r="I166" s="115"/>
      <c r="J166" s="115"/>
      <c r="K166" s="115"/>
    </row>
    <row r="167" spans="1:11" x14ac:dyDescent="0.3">
      <c r="A167" s="115">
        <v>14</v>
      </c>
      <c r="B167" s="115">
        <f t="shared" si="16"/>
        <v>9.4356164383561651</v>
      </c>
      <c r="C167" s="115">
        <v>164</v>
      </c>
      <c r="D167" s="115"/>
      <c r="E167" s="115"/>
      <c r="F167" s="115"/>
      <c r="G167" s="115"/>
      <c r="H167" s="115"/>
      <c r="I167" s="115"/>
      <c r="J167" s="115"/>
      <c r="K167" s="115"/>
    </row>
    <row r="168" spans="1:11" x14ac:dyDescent="0.3">
      <c r="A168" s="115">
        <v>15</v>
      </c>
      <c r="B168" s="115">
        <f t="shared" si="16"/>
        <v>9.493150684931507</v>
      </c>
      <c r="C168" s="115">
        <v>165</v>
      </c>
      <c r="D168" s="115"/>
      <c r="E168" s="115"/>
      <c r="F168" s="115"/>
      <c r="G168" s="115"/>
      <c r="H168" s="115"/>
      <c r="I168" s="115"/>
      <c r="J168" s="115"/>
      <c r="K168" s="115"/>
    </row>
    <row r="169" spans="1:11" x14ac:dyDescent="0.3">
      <c r="A169" s="115">
        <v>16</v>
      </c>
      <c r="B169" s="115">
        <f t="shared" si="16"/>
        <v>9.5506849315068489</v>
      </c>
      <c r="C169" s="115">
        <v>166</v>
      </c>
      <c r="D169" s="115"/>
      <c r="E169" s="115"/>
      <c r="F169" s="115"/>
      <c r="G169" s="115"/>
      <c r="H169" s="115"/>
      <c r="I169" s="115"/>
      <c r="J169" s="115"/>
      <c r="K169" s="115"/>
    </row>
    <row r="170" spans="1:11" x14ac:dyDescent="0.3">
      <c r="A170" s="115">
        <v>17</v>
      </c>
      <c r="B170" s="115">
        <f t="shared" si="16"/>
        <v>9.6082191780821926</v>
      </c>
      <c r="C170" s="115">
        <v>167</v>
      </c>
      <c r="D170" s="115"/>
      <c r="E170" s="115"/>
      <c r="F170" s="115"/>
      <c r="G170" s="115"/>
      <c r="H170" s="115"/>
      <c r="I170" s="115"/>
      <c r="J170" s="115"/>
      <c r="K170" s="115"/>
    </row>
    <row r="171" spans="1:11" x14ac:dyDescent="0.3">
      <c r="A171" s="115">
        <v>18</v>
      </c>
      <c r="B171" s="115">
        <f t="shared" si="16"/>
        <v>9.6657534246575345</v>
      </c>
      <c r="C171" s="115">
        <v>168</v>
      </c>
      <c r="D171" s="115"/>
      <c r="E171" s="115"/>
      <c r="F171" s="115"/>
      <c r="G171" s="115"/>
      <c r="H171" s="115"/>
      <c r="I171" s="115"/>
      <c r="J171" s="115"/>
      <c r="K171" s="115"/>
    </row>
    <row r="172" spans="1:11" x14ac:dyDescent="0.3">
      <c r="A172" s="115">
        <v>19</v>
      </c>
      <c r="B172" s="115">
        <f t="shared" si="16"/>
        <v>9.7232876712328764</v>
      </c>
      <c r="C172" s="115">
        <v>169</v>
      </c>
      <c r="D172" s="115"/>
      <c r="E172" s="115"/>
      <c r="F172" s="115"/>
      <c r="G172" s="115"/>
      <c r="H172" s="115"/>
      <c r="I172" s="115"/>
      <c r="J172" s="115"/>
      <c r="K172" s="115"/>
    </row>
    <row r="173" spans="1:11" x14ac:dyDescent="0.3">
      <c r="A173" s="115">
        <v>20</v>
      </c>
      <c r="B173" s="115">
        <f t="shared" si="16"/>
        <v>9.7808219178082183</v>
      </c>
      <c r="C173" s="115">
        <v>170</v>
      </c>
      <c r="D173" s="115"/>
      <c r="E173" s="115"/>
      <c r="F173" s="115"/>
      <c r="G173" s="115"/>
      <c r="H173" s="115"/>
      <c r="I173" s="115"/>
      <c r="J173" s="115"/>
      <c r="K173" s="115"/>
    </row>
    <row r="174" spans="1:11" x14ac:dyDescent="0.3">
      <c r="A174" s="115">
        <v>21</v>
      </c>
      <c r="B174" s="115">
        <f t="shared" si="16"/>
        <v>9.838356164383562</v>
      </c>
      <c r="C174" s="115">
        <v>171</v>
      </c>
      <c r="D174" s="115"/>
      <c r="E174" s="115"/>
      <c r="F174" s="115"/>
      <c r="G174" s="115"/>
      <c r="H174" s="115"/>
      <c r="I174" s="115"/>
      <c r="J174" s="115"/>
      <c r="K174" s="115"/>
    </row>
    <row r="175" spans="1:11" x14ac:dyDescent="0.3">
      <c r="A175" s="115">
        <v>22</v>
      </c>
      <c r="B175" s="115">
        <f t="shared" si="16"/>
        <v>9.8958904109589039</v>
      </c>
      <c r="C175" s="115">
        <v>172</v>
      </c>
      <c r="D175" s="115"/>
      <c r="E175" s="115"/>
      <c r="F175" s="115"/>
      <c r="G175" s="115"/>
      <c r="H175" s="115"/>
      <c r="I175" s="115"/>
      <c r="J175" s="115"/>
      <c r="K175" s="115"/>
    </row>
    <row r="176" spans="1:11" ht="15" x14ac:dyDescent="0.3">
      <c r="A176" s="115">
        <v>23</v>
      </c>
      <c r="B176" s="115">
        <f t="shared" si="16"/>
        <v>9.9534246575342458</v>
      </c>
      <c r="C176" s="122">
        <v>173</v>
      </c>
      <c r="D176" s="115"/>
      <c r="E176" s="115"/>
      <c r="F176" s="115"/>
      <c r="G176" s="115"/>
      <c r="H176" s="115"/>
      <c r="I176" s="115"/>
      <c r="J176" s="115"/>
      <c r="K176" s="115"/>
    </row>
    <row r="177" spans="1:11" x14ac:dyDescent="0.3">
      <c r="A177" s="115">
        <v>24</v>
      </c>
      <c r="B177" s="115">
        <f t="shared" si="16"/>
        <v>10.010958904109589</v>
      </c>
      <c r="C177" s="115">
        <v>174</v>
      </c>
      <c r="D177" s="115"/>
      <c r="E177" s="115"/>
      <c r="F177" s="115"/>
      <c r="G177" s="115"/>
      <c r="H177" s="115"/>
      <c r="I177" s="115"/>
      <c r="J177" s="115"/>
      <c r="K177" s="115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K177"/>
  <sheetViews>
    <sheetView workbookViewId="0">
      <selection activeCell="D92" sqref="D92:D107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09"/>
  </cols>
  <sheetData>
    <row r="1" spans="1:11" x14ac:dyDescent="0.3">
      <c r="A1" s="222" t="s">
        <v>178</v>
      </c>
      <c r="B1" s="110"/>
      <c r="C1" s="222" t="s">
        <v>163</v>
      </c>
      <c r="D1" s="219" t="s">
        <v>168</v>
      </c>
      <c r="E1" s="220"/>
      <c r="F1" s="220"/>
      <c r="G1" s="220"/>
      <c r="H1" s="220"/>
      <c r="I1" s="220"/>
      <c r="J1" s="220"/>
      <c r="K1" s="221"/>
    </row>
    <row r="2" spans="1:11" x14ac:dyDescent="0.3">
      <c r="A2" s="222"/>
      <c r="B2" s="110"/>
      <c r="C2" s="222"/>
      <c r="D2" s="111" t="s">
        <v>179</v>
      </c>
      <c r="E2" s="112" t="s">
        <v>180</v>
      </c>
      <c r="F2" s="112" t="s">
        <v>181</v>
      </c>
      <c r="G2" s="112" t="s">
        <v>182</v>
      </c>
      <c r="H2" s="112" t="s">
        <v>183</v>
      </c>
      <c r="I2" s="112" t="s">
        <v>184</v>
      </c>
      <c r="J2" s="112" t="s">
        <v>185</v>
      </c>
      <c r="K2" s="123" t="s">
        <v>184</v>
      </c>
    </row>
    <row r="3" spans="1:11" x14ac:dyDescent="0.3">
      <c r="A3" s="222"/>
      <c r="B3" s="110"/>
      <c r="C3" s="110" t="s">
        <v>186</v>
      </c>
      <c r="D3" s="113">
        <f>SUM(D4:D135)+'disu&amp;cost for AE'!B2</f>
        <v>110441.23962594829</v>
      </c>
      <c r="E3" s="113">
        <f>SUM(E4:E135)+'disu&amp;cost for AE'!B2</f>
        <v>107558.01086905636</v>
      </c>
      <c r="F3" s="113">
        <f>SUM(F4:F135)+'disu&amp;cost for AE'!B2</f>
        <v>62353.244570131668</v>
      </c>
      <c r="G3" s="113">
        <f>SUM(G4:G135)+'disu&amp;cost for AE'!B2</f>
        <v>61257.66530616895</v>
      </c>
      <c r="H3" s="114">
        <f>SUM(H4:H135)-'disu&amp;cost for AE'!C2</f>
        <v>1.3033760548448141</v>
      </c>
      <c r="I3" s="114">
        <f>SUM(I4:I135)-'disu&amp;cost for AE'!C2</f>
        <v>1.2544637834494334</v>
      </c>
      <c r="J3" s="114">
        <f>SUM(J4:J135)-'disu&amp;cost for AE'!C2</f>
        <v>0.74220015609937595</v>
      </c>
      <c r="K3" s="114">
        <f>SUM(K4:K135)-'disu&amp;cost for AE'!C2</f>
        <v>0.71805797462151244</v>
      </c>
    </row>
    <row r="4" spans="1:11" ht="15" x14ac:dyDescent="0.3">
      <c r="A4" s="115">
        <v>1</v>
      </c>
      <c r="B4" s="115">
        <f t="shared" ref="B4:B35" si="0">C4*21/365</f>
        <v>5.7534246575342465E-2</v>
      </c>
      <c r="C4" s="116">
        <v>1</v>
      </c>
      <c r="D4">
        <f>'survival rate'!AA4*('cost for cycle'!$L$2+c_fu)+'survival rate'!AB4*('cost for cycle'!$Q$2+c_fu)+('survival rate'!AC4-'survival rate'!AC3)*c_eof</f>
        <v>4536.9492794549788</v>
      </c>
      <c r="E4">
        <f>D4/(1+disc)^($A4-1)</f>
        <v>4536.9492794549788</v>
      </c>
      <c r="F4">
        <f>'survival rate'!AA4*('cost for cycle'!$L$2+c_fu)</f>
        <v>4473.241344349256</v>
      </c>
      <c r="G4">
        <f t="shared" ref="G4:G42" si="1">F4/(1+disc)^($A4-1)</f>
        <v>4473.241344349256</v>
      </c>
      <c r="H4">
        <f>('survival rate'!AA4*u_pfs+'survival rate'!AB4*u_pd)*21/365.25</f>
        <v>4.0122518524418622E-2</v>
      </c>
      <c r="I4">
        <f t="shared" ref="I4:I67" si="2">H4/(1+disc)^($A4-1)</f>
        <v>4.0122518524418622E-2</v>
      </c>
      <c r="J4">
        <f>('survival rate'!AA4*u_pfs)*21/365.25</f>
        <v>3.9978799408191969E-2</v>
      </c>
      <c r="K4">
        <f t="shared" ref="K4:K67" si="3">J4/(1+disc)^($A4-1)</f>
        <v>3.9978799408191969E-2</v>
      </c>
    </row>
    <row r="5" spans="1:11" x14ac:dyDescent="0.3">
      <c r="A5" s="115">
        <v>1</v>
      </c>
      <c r="B5" s="115">
        <f t="shared" si="0"/>
        <v>0.11506849315068493</v>
      </c>
      <c r="C5" s="117">
        <v>2</v>
      </c>
      <c r="D5">
        <f>'survival rate'!AA5*('cost for cycle'!$L$2)+'survival rate'!AB5*('cost for cycle'!$Q$2)+('survival rate'!AC5-'survival rate'!AC4)*c_eof</f>
        <v>4028.9640628991701</v>
      </c>
      <c r="E5">
        <f>D5/(1+disc)^($A5-1)</f>
        <v>4028.9640628991701</v>
      </c>
      <c r="F5">
        <f>'survival rate'!AA5*('cost for cycle'!$L$2)</f>
        <v>3872.9736264670464</v>
      </c>
      <c r="G5">
        <f t="shared" ref="G5:G7" si="4">F5/(1+disc)^($A5-1)</f>
        <v>3872.9736264670464</v>
      </c>
      <c r="H5">
        <f>('survival rate'!AA5*u_pfs+'survival rate'!AB5*u_pd)*21/365.25</f>
        <v>3.9817771551696551E-2</v>
      </c>
      <c r="I5">
        <f t="shared" si="2"/>
        <v>3.9817771551696551E-2</v>
      </c>
      <c r="J5">
        <f>('survival rate'!AA5*u_pfs)*21/365.25</f>
        <v>3.9229942287349502E-2</v>
      </c>
      <c r="K5">
        <f t="shared" si="3"/>
        <v>3.9229942287349502E-2</v>
      </c>
    </row>
    <row r="6" spans="1:11" x14ac:dyDescent="0.3">
      <c r="A6" s="115">
        <v>1</v>
      </c>
      <c r="B6" s="115">
        <f t="shared" si="0"/>
        <v>0.17260273972602741</v>
      </c>
      <c r="C6" s="117">
        <v>3</v>
      </c>
      <c r="D6">
        <f>'survival rate'!AA6*('cost for cycle'!$L$2)+'survival rate'!AB6*('cost for cycle'!$Q$2)+('survival rate'!AC6-'survival rate'!AC5)*c_eof</f>
        <v>3999.2870524463351</v>
      </c>
      <c r="E6">
        <f>D6/(1+disc)^($A6-1)</f>
        <v>3999.2870524463351</v>
      </c>
      <c r="F6">
        <f>'survival rate'!AA6*('cost for cycle'!$L$2)</f>
        <v>3770.2820686665309</v>
      </c>
      <c r="G6">
        <f t="shared" si="4"/>
        <v>3770.2820686665309</v>
      </c>
      <c r="H6">
        <f>('survival rate'!AA6*u_pfs+'survival rate'!AB6*u_pd)*21/365.25</f>
        <v>3.941003606898421E-2</v>
      </c>
      <c r="I6">
        <f t="shared" si="2"/>
        <v>3.941003606898421E-2</v>
      </c>
      <c r="J6">
        <f>('survival rate'!AA6*u_pfs)*21/365.25</f>
        <v>3.8189763790294477E-2</v>
      </c>
      <c r="K6">
        <f t="shared" si="3"/>
        <v>3.8189763790294477E-2</v>
      </c>
    </row>
    <row r="7" spans="1:11" ht="15" x14ac:dyDescent="0.3">
      <c r="A7" s="115">
        <v>1</v>
      </c>
      <c r="B7" s="115">
        <f t="shared" si="0"/>
        <v>0.23013698630136986</v>
      </c>
      <c r="C7" s="116">
        <v>4</v>
      </c>
      <c r="D7">
        <f>'survival rate'!AA7*('cost for cycle'!$L$2+c_fu)+'survival rate'!AB7*('cost for cycle'!$Q$2+c_fu)+('survival rate'!AC7-'survival rate'!AC6)*c_eof</f>
        <v>4487.8114727517495</v>
      </c>
      <c r="E7">
        <f>D7/(1+disc)^($A7-1)</f>
        <v>4487.8114727517495</v>
      </c>
      <c r="F7">
        <f>'survival rate'!AA7*('cost for cycle'!$L$2+c_fu)</f>
        <v>4148.7954587917593</v>
      </c>
      <c r="G7">
        <f t="shared" si="4"/>
        <v>4148.7954587917593</v>
      </c>
      <c r="H7">
        <f>('survival rate'!AA7*u_pfs+'survival rate'!AB7*u_pd)*21/365.25</f>
        <v>3.8915387079457166E-2</v>
      </c>
      <c r="I7">
        <f t="shared" si="2"/>
        <v>3.8915387079457166E-2</v>
      </c>
      <c r="J7">
        <f>('survival rate'!AA7*u_pfs)*21/365.25</f>
        <v>3.7079121975427981E-2</v>
      </c>
      <c r="K7">
        <f t="shared" si="3"/>
        <v>3.7079121975427981E-2</v>
      </c>
    </row>
    <row r="8" spans="1:11" x14ac:dyDescent="0.3">
      <c r="A8" s="115">
        <v>1</v>
      </c>
      <c r="B8" s="115">
        <f t="shared" si="0"/>
        <v>0.28767123287671231</v>
      </c>
      <c r="C8" s="118">
        <v>5</v>
      </c>
      <c r="D8">
        <f>'survival rate'!AA8*('cost for cycle'!$M$2)+'survival rate'!AB8*('cost for cycle'!$Q$2)+('survival rate'!AC8-'survival rate'!AC7)*c_eof</f>
        <v>3452.3365569383091</v>
      </c>
      <c r="E8">
        <f t="shared" ref="E8:E42" si="5">D8/(1+disc)^($A8-1)</f>
        <v>3452.3365569383091</v>
      </c>
      <c r="F8">
        <f>'survival rate'!AA8*('cost for cycle'!$M$2)</f>
        <v>3044.8026494777027</v>
      </c>
      <c r="G8">
        <f t="shared" si="1"/>
        <v>3044.8026494777027</v>
      </c>
      <c r="H8">
        <f>('survival rate'!AA8*u_pfs+'survival rate'!AB8*u_pd)*21/365.25</f>
        <v>3.8295857994989989E-2</v>
      </c>
      <c r="I8">
        <f t="shared" si="2"/>
        <v>3.8295857994989989E-2</v>
      </c>
      <c r="J8">
        <f>('survival rate'!AA8*u_pfs)*21/365.25</f>
        <v>3.5728824609919614E-2</v>
      </c>
      <c r="K8">
        <f t="shared" si="3"/>
        <v>3.5728824609919614E-2</v>
      </c>
    </row>
    <row r="9" spans="1:11" x14ac:dyDescent="0.3">
      <c r="A9" s="115">
        <v>1</v>
      </c>
      <c r="B9" s="115">
        <f t="shared" si="0"/>
        <v>0.34520547945205482</v>
      </c>
      <c r="C9" s="118">
        <v>6</v>
      </c>
      <c r="D9">
        <f>'survival rate'!AA9*('cost for cycle'!$M$2)+'survival rate'!AB9*('cost for cycle'!$Q$2)+('survival rate'!AC9-'survival rate'!AC8)*c_eof</f>
        <v>3338.8990910446969</v>
      </c>
      <c r="E9">
        <f t="shared" ref="E9" si="6">D9/(1+disc)^($A9-1)</f>
        <v>3338.8990910446969</v>
      </c>
      <c r="F9">
        <f>'survival rate'!AA9*('cost for cycle'!$M$2)</f>
        <v>2712.3013193614311</v>
      </c>
      <c r="G9">
        <f t="shared" si="1"/>
        <v>2712.3013193614311</v>
      </c>
      <c r="H9">
        <f>('survival rate'!AA9*u_pfs+'survival rate'!AB9*u_pd)*21/365.25</f>
        <v>3.72076977387404E-2</v>
      </c>
      <c r="I9">
        <f t="shared" si="2"/>
        <v>3.72076977387404E-2</v>
      </c>
      <c r="J9">
        <f>('survival rate'!AA9*u_pfs)*21/365.25</f>
        <v>3.1827132752049257E-2</v>
      </c>
      <c r="K9">
        <f t="shared" si="3"/>
        <v>3.1827132752049257E-2</v>
      </c>
    </row>
    <row r="10" spans="1:11" ht="15" x14ac:dyDescent="0.3">
      <c r="A10" s="115">
        <v>1</v>
      </c>
      <c r="B10" s="115">
        <f t="shared" si="0"/>
        <v>0.40273972602739727</v>
      </c>
      <c r="C10" s="119">
        <v>7</v>
      </c>
      <c r="D10">
        <f>'survival rate'!AA10*('cost for cycle'!$M$2+c_fu)+'survival rate'!AB10*('cost for cycle'!$Q$2+c_fu)+('survival rate'!AC10-'survival rate'!AC9)*c_eof</f>
        <v>3653.7677026555502</v>
      </c>
      <c r="E10">
        <f t="shared" ref="E10:E12" si="7">D10/(1+disc)^($A10-1)</f>
        <v>3653.7677026555502</v>
      </c>
      <c r="F10">
        <f>'survival rate'!AA10*('cost for cycle'!$M$2+c_fu)</f>
        <v>2580.0533922400023</v>
      </c>
      <c r="G10">
        <f t="shared" ref="G10:G12" si="8">F10/(1+disc)^($A10-1)</f>
        <v>2580.0533922400023</v>
      </c>
      <c r="H10">
        <f>('survival rate'!AA10*u_pfs+'survival rate'!AB10*u_pd)*21/365.25</f>
        <v>3.5759123825927032E-2</v>
      </c>
      <c r="I10">
        <f t="shared" si="2"/>
        <v>3.5759123825927032E-2</v>
      </c>
      <c r="J10">
        <f>('survival rate'!AA10*u_pfs)*21/365.25</f>
        <v>2.6224004090909782E-2</v>
      </c>
      <c r="K10">
        <f t="shared" si="3"/>
        <v>2.6224004090909782E-2</v>
      </c>
    </row>
    <row r="11" spans="1:11" x14ac:dyDescent="0.3">
      <c r="A11" s="115">
        <v>1</v>
      </c>
      <c r="B11" s="115">
        <f t="shared" si="0"/>
        <v>0.46027397260273972</v>
      </c>
      <c r="C11" s="118">
        <v>8</v>
      </c>
      <c r="D11">
        <f>'survival rate'!AA11*('cost for cycle'!$M$2)+'survival rate'!AB11*('cost for cycle'!$Q$2)+('survival rate'!AC11-'survival rate'!AC10)*c_eof</f>
        <v>3060.4826415896719</v>
      </c>
      <c r="E11">
        <f t="shared" si="7"/>
        <v>3060.4826415896719</v>
      </c>
      <c r="F11">
        <f>'survival rate'!AA11*('cost for cycle'!$M$2)</f>
        <v>1922.9208721002146</v>
      </c>
      <c r="G11">
        <f t="shared" si="8"/>
        <v>1922.9208721002146</v>
      </c>
      <c r="H11">
        <f>('survival rate'!AA11*u_pfs+'survival rate'!AB11*u_pd)*21/365.25</f>
        <v>3.4458326212671829E-2</v>
      </c>
      <c r="I11">
        <f t="shared" si="2"/>
        <v>3.4458326212671829E-2</v>
      </c>
      <c r="J11">
        <f>('survival rate'!AA11*u_pfs)*21/365.25</f>
        <v>2.2564254727578972E-2</v>
      </c>
      <c r="K11">
        <f t="shared" si="3"/>
        <v>2.2564254727578972E-2</v>
      </c>
    </row>
    <row r="12" spans="1:11" x14ac:dyDescent="0.3">
      <c r="A12" s="115">
        <v>1</v>
      </c>
      <c r="B12" s="115">
        <f t="shared" si="0"/>
        <v>0.51780821917808217</v>
      </c>
      <c r="C12" s="118">
        <v>9</v>
      </c>
      <c r="D12">
        <f>'survival rate'!AA12*('cost for cycle'!$M$2)+'survival rate'!AB12*('cost for cycle'!$Q$2)+('survival rate'!AC12-'survival rate'!AC11)*c_eof</f>
        <v>3008.5023594136092</v>
      </c>
      <c r="E12">
        <f t="shared" si="7"/>
        <v>3008.5023594136092</v>
      </c>
      <c r="F12">
        <f>'survival rate'!AA12*('cost for cycle'!$M$2)</f>
        <v>1722.8459898586211</v>
      </c>
      <c r="G12">
        <f t="shared" si="8"/>
        <v>1722.8459898586211</v>
      </c>
      <c r="H12">
        <f>('survival rate'!AA12*u_pfs+'survival rate'!AB12*u_pd)*21/365.25</f>
        <v>3.3203939579214532E-2</v>
      </c>
      <c r="I12">
        <f t="shared" si="2"/>
        <v>3.3203939579214532E-2</v>
      </c>
      <c r="J12">
        <f>('survival rate'!AA12*u_pfs)*21/365.25</f>
        <v>2.021650309983836E-2</v>
      </c>
      <c r="K12">
        <f t="shared" si="3"/>
        <v>2.021650309983836E-2</v>
      </c>
    </row>
    <row r="13" spans="1:11" ht="15" x14ac:dyDescent="0.3">
      <c r="A13" s="115">
        <v>1</v>
      </c>
      <c r="B13" s="115">
        <f t="shared" si="0"/>
        <v>0.57534246575342463</v>
      </c>
      <c r="C13" s="119">
        <v>10</v>
      </c>
      <c r="D13">
        <f>'survival rate'!AA13*('cost for cycle'!$M$2+c_fu)+'survival rate'!AB13*('cost for cycle'!$Q$2+c_fu)+('survival rate'!AC13-'survival rate'!AC12)*c_eof</f>
        <v>3404.295099402796</v>
      </c>
      <c r="E13">
        <f t="shared" ref="E13:E18" si="9">D13/(1+disc)^($A13-1)</f>
        <v>3404.295099402796</v>
      </c>
      <c r="F13">
        <f>'survival rate'!AA13*('cost for cycle'!$M$2+c_fu)</f>
        <v>1767.2092790650702</v>
      </c>
      <c r="G13">
        <f t="shared" ref="G13:G18" si="10">F13/(1+disc)^($A13-1)</f>
        <v>1767.2092790650702</v>
      </c>
      <c r="H13">
        <f>('survival rate'!AA13*u_pfs+'survival rate'!AB13*u_pd)*21/365.25</f>
        <v>3.1817306399386715E-2</v>
      </c>
      <c r="I13">
        <f t="shared" si="2"/>
        <v>3.1817306399386715E-2</v>
      </c>
      <c r="J13">
        <f>('survival rate'!AA13*u_pfs)*21/365.25</f>
        <v>1.7962148962917729E-2</v>
      </c>
      <c r="K13">
        <f t="shared" si="3"/>
        <v>1.7962148962917729E-2</v>
      </c>
    </row>
    <row r="14" spans="1:11" x14ac:dyDescent="0.3">
      <c r="A14" s="115">
        <v>1</v>
      </c>
      <c r="B14" s="115">
        <f t="shared" si="0"/>
        <v>0.63287671232876708</v>
      </c>
      <c r="C14" s="118">
        <v>11</v>
      </c>
      <c r="D14">
        <f>'survival rate'!AA14*('cost for cycle'!$M$2)+'survival rate'!AB14*('cost for cycle'!$Q$2)+('survival rate'!AC14-'survival rate'!AC13)*c_eof</f>
        <v>2891.9979812728125</v>
      </c>
      <c r="E14">
        <f t="shared" si="9"/>
        <v>2891.9979812728125</v>
      </c>
      <c r="F14">
        <f>'survival rate'!AA14*('cost for cycle'!$M$2)</f>
        <v>1367.3188983581658</v>
      </c>
      <c r="G14">
        <f t="shared" si="10"/>
        <v>1367.3188983581658</v>
      </c>
      <c r="H14">
        <f>('survival rate'!AA14*u_pfs+'survival rate'!AB14*u_pd)*21/365.25</f>
        <v>3.0358516564965844E-2</v>
      </c>
      <c r="I14">
        <f t="shared" si="2"/>
        <v>3.0358516564965844E-2</v>
      </c>
      <c r="J14">
        <f>('survival rate'!AA14*u_pfs)*21/365.25</f>
        <v>1.6044618561287534E-2</v>
      </c>
      <c r="K14">
        <f t="shared" si="3"/>
        <v>1.6044618561287534E-2</v>
      </c>
    </row>
    <row r="15" spans="1:11" x14ac:dyDescent="0.3">
      <c r="A15" s="115">
        <v>1</v>
      </c>
      <c r="B15" s="115">
        <f t="shared" si="0"/>
        <v>0.69041095890410964</v>
      </c>
      <c r="C15" s="118">
        <v>12</v>
      </c>
      <c r="D15">
        <f>'survival rate'!AA15*('cost for cycle'!$M$2)+'survival rate'!AB15*('cost for cycle'!$Q$2)+('survival rate'!AC15-'survival rate'!AC14)*c_eof</f>
        <v>2805.6120639450214</v>
      </c>
      <c r="E15">
        <f t="shared" si="9"/>
        <v>2805.6120639450214</v>
      </c>
      <c r="F15">
        <f>'survival rate'!AA15*('cost for cycle'!$M$2)</f>
        <v>1237.7858180401438</v>
      </c>
      <c r="G15">
        <f t="shared" si="10"/>
        <v>1237.7858180401438</v>
      </c>
      <c r="H15">
        <f>('survival rate'!AA15*u_pfs+'survival rate'!AB15*u_pd)*21/365.25</f>
        <v>2.8892315038686101E-2</v>
      </c>
      <c r="I15">
        <f t="shared" si="2"/>
        <v>2.8892315038686101E-2</v>
      </c>
      <c r="J15">
        <f>('survival rate'!AA15*u_pfs)*21/365.25</f>
        <v>1.4524630161166062E-2</v>
      </c>
      <c r="K15">
        <f t="shared" si="3"/>
        <v>1.4524630161166062E-2</v>
      </c>
    </row>
    <row r="16" spans="1:11" ht="15" x14ac:dyDescent="0.3">
      <c r="A16" s="115">
        <v>1</v>
      </c>
      <c r="B16" s="115">
        <f t="shared" si="0"/>
        <v>0.74794520547945209</v>
      </c>
      <c r="C16" s="119">
        <v>13</v>
      </c>
      <c r="D16">
        <f>'survival rate'!AA16*('cost for cycle'!$M$2+c_fu)+'survival rate'!AB16*('cost for cycle'!$Q$2+c_fu)+('survival rate'!AC16-'survival rate'!AC15)*c_eof</f>
        <v>3084.6527695755331</v>
      </c>
      <c r="E16">
        <f t="shared" si="9"/>
        <v>3084.6527695755331</v>
      </c>
      <c r="F16">
        <f>'survival rate'!AA16*('cost for cycle'!$M$2+c_fu)</f>
        <v>1310.9950917878891</v>
      </c>
      <c r="G16">
        <f t="shared" si="10"/>
        <v>1310.9950917878891</v>
      </c>
      <c r="H16">
        <f>('survival rate'!AA16*u_pfs+'survival rate'!AB16*u_pd)*21/365.25</f>
        <v>2.7470778990280019E-2</v>
      </c>
      <c r="I16">
        <f t="shared" si="2"/>
        <v>2.7470778990280019E-2</v>
      </c>
      <c r="J16">
        <f>('survival rate'!AA16*u_pfs)*21/365.25</f>
        <v>1.3325127593720043E-2</v>
      </c>
      <c r="K16">
        <f t="shared" si="3"/>
        <v>1.3325127593720043E-2</v>
      </c>
    </row>
    <row r="17" spans="1:11" x14ac:dyDescent="0.3">
      <c r="A17" s="115">
        <v>1</v>
      </c>
      <c r="B17" s="115">
        <f t="shared" si="0"/>
        <v>0.80547945205479454</v>
      </c>
      <c r="C17" s="118">
        <v>14</v>
      </c>
      <c r="D17">
        <f>'survival rate'!AA17*('cost for cycle'!$M$2)+'survival rate'!AB17*('cost for cycle'!$Q$2)+('survival rate'!AC17-'survival rate'!AC16)*c_eof</f>
        <v>2553.063957872685</v>
      </c>
      <c r="E17">
        <f t="shared" si="9"/>
        <v>2553.063957872685</v>
      </c>
      <c r="F17">
        <f>'survival rate'!AA17*('cost for cycle'!$M$2)</f>
        <v>1053.9484077546422</v>
      </c>
      <c r="G17">
        <f t="shared" si="10"/>
        <v>1053.9484077546422</v>
      </c>
      <c r="H17">
        <f>('survival rate'!AA17*u_pfs+'survival rate'!AB17*u_pd)*21/365.25</f>
        <v>2.614291643057122E-2</v>
      </c>
      <c r="I17">
        <f t="shared" si="2"/>
        <v>2.614291643057122E-2</v>
      </c>
      <c r="J17">
        <f>('survival rate'!AA17*u_pfs)*21/365.25</f>
        <v>1.2367414950531891E-2</v>
      </c>
      <c r="K17">
        <f t="shared" si="3"/>
        <v>1.2367414950531891E-2</v>
      </c>
    </row>
    <row r="18" spans="1:11" x14ac:dyDescent="0.3">
      <c r="A18" s="115">
        <v>1</v>
      </c>
      <c r="B18" s="115">
        <f t="shared" si="0"/>
        <v>0.86301369863013699</v>
      </c>
      <c r="C18" s="118">
        <v>15</v>
      </c>
      <c r="D18">
        <f>'survival rate'!AA18*('cost for cycle'!$M$2)+'survival rate'!AB18*('cost for cycle'!$Q$2)+('survival rate'!AC18-'survival rate'!AC17)*c_eof</f>
        <v>2401.3016291442818</v>
      </c>
      <c r="E18">
        <f t="shared" si="9"/>
        <v>2401.3016291442818</v>
      </c>
      <c r="F18">
        <f>'survival rate'!AA18*('cost for cycle'!$M$2)</f>
        <v>987.7963030404668</v>
      </c>
      <c r="G18">
        <f t="shared" si="10"/>
        <v>987.7963030404668</v>
      </c>
      <c r="H18">
        <f>('survival rate'!AA18*u_pfs+'survival rate'!AB18*u_pd)*21/365.25</f>
        <v>2.4940470371978319E-2</v>
      </c>
      <c r="I18">
        <f t="shared" si="2"/>
        <v>2.4940470371978319E-2</v>
      </c>
      <c r="J18">
        <f>('survival rate'!AA18*u_pfs)*21/365.25</f>
        <v>1.1591162030719422E-2</v>
      </c>
      <c r="K18">
        <f t="shared" si="3"/>
        <v>1.1591162030719422E-2</v>
      </c>
    </row>
    <row r="19" spans="1:11" ht="15" x14ac:dyDescent="0.3">
      <c r="A19" s="115">
        <v>1</v>
      </c>
      <c r="B19" s="115">
        <f t="shared" si="0"/>
        <v>0.92054794520547945</v>
      </c>
      <c r="C19" s="119">
        <v>16</v>
      </c>
      <c r="D19">
        <f>'survival rate'!AA19*('cost for cycle'!$M$2+c_fu)+'survival rate'!AB19*('cost for cycle'!$Q$2+c_fu)+('survival rate'!AC19-'survival rate'!AC18)*c_eof</f>
        <v>2597.9468382625628</v>
      </c>
      <c r="E19">
        <f t="shared" ref="E19:E20" si="11">D19/(1+disc)^($A19-1)</f>
        <v>2597.9468382625628</v>
      </c>
      <c r="F19">
        <f>'survival rate'!AA19*('cost for cycle'!$M$2+c_fu)</f>
        <v>1077.4111077652174</v>
      </c>
      <c r="G19">
        <f t="shared" ref="G19:G20" si="12">F19/(1+disc)^($A19-1)</f>
        <v>1077.4111077652174</v>
      </c>
      <c r="H19">
        <f>('survival rate'!AA19*u_pfs+'survival rate'!AB19*u_pd)*21/365.25</f>
        <v>2.3865321981908619E-2</v>
      </c>
      <c r="I19">
        <f t="shared" si="2"/>
        <v>2.3865321981908619E-2</v>
      </c>
      <c r="J19">
        <f>('survival rate'!AA19*u_pfs)*21/365.25</f>
        <v>1.0950949070513827E-2</v>
      </c>
      <c r="K19">
        <f t="shared" si="3"/>
        <v>1.0950949070513827E-2</v>
      </c>
    </row>
    <row r="20" spans="1:11" x14ac:dyDescent="0.3">
      <c r="A20" s="115">
        <v>1</v>
      </c>
      <c r="B20" s="115">
        <f t="shared" si="0"/>
        <v>0.9780821917808219</v>
      </c>
      <c r="C20" s="118">
        <v>17</v>
      </c>
      <c r="D20">
        <f>'survival rate'!AA20*('cost for cycle'!$M$2)+'survival rate'!AB20*('cost for cycle'!$Q$2)+('survival rate'!AC20-'survival rate'!AC19)*c_eof</f>
        <v>2124.3422121597328</v>
      </c>
      <c r="E20">
        <f t="shared" si="11"/>
        <v>2124.3422121597328</v>
      </c>
      <c r="F20">
        <f>'survival rate'!AA20*('cost for cycle'!$M$2)</f>
        <v>887.37402197548579</v>
      </c>
      <c r="G20">
        <f t="shared" si="12"/>
        <v>887.37402197548579</v>
      </c>
      <c r="H20">
        <f>('survival rate'!AA20*u_pfs+'survival rate'!AB20*u_pd)*21/365.25</f>
        <v>2.2903854105364989E-2</v>
      </c>
      <c r="I20">
        <f t="shared" si="2"/>
        <v>2.2903854105364989E-2</v>
      </c>
      <c r="J20">
        <f>('survival rate'!AA20*u_pfs)*21/365.25</f>
        <v>1.0412770364607915E-2</v>
      </c>
      <c r="K20">
        <f t="shared" si="3"/>
        <v>1.0412770364607915E-2</v>
      </c>
    </row>
    <row r="21" spans="1:11" ht="15" x14ac:dyDescent="0.3">
      <c r="A21" s="115">
        <v>2</v>
      </c>
      <c r="B21" s="115">
        <f t="shared" si="0"/>
        <v>1.0356164383561643</v>
      </c>
      <c r="C21" s="120">
        <v>18</v>
      </c>
      <c r="D21">
        <f>'survival rate'!AA21*('cost for cycle'!$M$2+c_fu)+'survival rate'!AB21*('cost for cycle'!$Q$2+c_fu)+('survival rate'!AC21-'survival rate'!AC20)*c_eof</f>
        <v>2324.5868626697993</v>
      </c>
      <c r="E21">
        <f t="shared" si="5"/>
        <v>2256.88044919398</v>
      </c>
      <c r="F21">
        <f>'survival rate'!AA21*('cost for cycle'!$M$2+c_fu)</f>
        <v>978.66091527204696</v>
      </c>
      <c r="G21">
        <f t="shared" si="1"/>
        <v>950.15622841946299</v>
      </c>
      <c r="H21">
        <f>('survival rate'!AA21*u_pfs+'survival rate'!AB21*u_pd)*21/365.25</f>
        <v>2.2040670145975577E-2</v>
      </c>
      <c r="I21">
        <f t="shared" si="2"/>
        <v>2.139870887958794E-2</v>
      </c>
      <c r="J21">
        <f>('survival rate'!AA21*u_pfs)*21/365.25</f>
        <v>9.9472390466407504E-3</v>
      </c>
      <c r="K21">
        <f t="shared" si="3"/>
        <v>9.6575136375152918E-3</v>
      </c>
    </row>
    <row r="22" spans="1:11" x14ac:dyDescent="0.3">
      <c r="A22" s="115">
        <v>2</v>
      </c>
      <c r="B22" s="115">
        <f t="shared" si="0"/>
        <v>1.0931506849315069</v>
      </c>
      <c r="C22" s="121">
        <v>19</v>
      </c>
      <c r="D22">
        <f>'survival rate'!AA22*('cost for cycle'!$M$2)+'survival rate'!AB22*('cost for cycle'!$Q$2)+('survival rate'!AC22-'survival rate'!AC21)*c_eof</f>
        <v>1905.0227770457277</v>
      </c>
      <c r="E22">
        <f t="shared" ref="E22" si="13">D22/(1+disc)^($A22-1)</f>
        <v>1849.536676743425</v>
      </c>
      <c r="F22">
        <f>'survival rate'!AA22*('cost for cycle'!$M$2)</f>
        <v>812.59950187858271</v>
      </c>
      <c r="G22">
        <f t="shared" ref="G22" si="14">F22/(1+disc)^($A22-1)</f>
        <v>788.9315552219249</v>
      </c>
      <c r="H22">
        <f>('survival rate'!AA22*u_pfs+'survival rate'!AB22*u_pd)*21/365.25</f>
        <v>2.1261247349509873E-2</v>
      </c>
      <c r="I22">
        <f t="shared" si="2"/>
        <v>2.0641987717970749E-2</v>
      </c>
      <c r="J22">
        <f>('survival rate'!AA22*u_pfs)*21/365.25</f>
        <v>9.5353388784354259E-3</v>
      </c>
      <c r="K22">
        <f t="shared" si="3"/>
        <v>9.2576105615877913E-3</v>
      </c>
    </row>
    <row r="23" spans="1:11" x14ac:dyDescent="0.3">
      <c r="A23" s="115">
        <v>2</v>
      </c>
      <c r="B23" s="115">
        <f t="shared" si="0"/>
        <v>1.1506849315068493</v>
      </c>
      <c r="C23" s="121">
        <v>20</v>
      </c>
      <c r="D23">
        <f>'survival rate'!AA23*('cost for cycle'!$M$2)+'survival rate'!AB23*('cost for cycle'!$Q$2)+('survival rate'!AC23-'survival rate'!AC22)*c_eof</f>
        <v>1814.4946297881461</v>
      </c>
      <c r="E23">
        <f t="shared" ref="E23:E27" si="15">D23/(1+disc)^($A23-1)</f>
        <v>1761.6452716389767</v>
      </c>
      <c r="F23">
        <f>'survival rate'!AA23*('cost for cycle'!$M$2)</f>
        <v>781.17756368127493</v>
      </c>
      <c r="G23">
        <f t="shared" ref="G23:G27" si="16">F23/(1+disc)^($A23-1)</f>
        <v>758.42481910803394</v>
      </c>
      <c r="H23">
        <f>('survival rate'!AA23*u_pfs+'survival rate'!AB23*u_pd)*21/365.25</f>
        <v>2.0552705519865086E-2</v>
      </c>
      <c r="I23">
        <f t="shared" si="2"/>
        <v>1.9954083028995227E-2</v>
      </c>
      <c r="J23">
        <f>('survival rate'!AA23*u_pfs)*21/365.25</f>
        <v>9.1666223972710625E-3</v>
      </c>
      <c r="K23">
        <f t="shared" si="3"/>
        <v>8.8996333954087983E-3</v>
      </c>
    </row>
    <row r="24" spans="1:11" x14ac:dyDescent="0.3">
      <c r="A24" s="115">
        <v>2</v>
      </c>
      <c r="B24" s="115">
        <f t="shared" si="0"/>
        <v>1.2082191780821918</v>
      </c>
      <c r="C24" s="121">
        <v>21</v>
      </c>
      <c r="D24">
        <f>'survival rate'!AA24*('cost for cycle'!$M$2)+'survival rate'!AB24*('cost for cycle'!$Q$2)+('survival rate'!AC24-'survival rate'!AC23)*c_eof</f>
        <v>1734.7132989865986</v>
      </c>
      <c r="E24">
        <f t="shared" si="15"/>
        <v>1684.1876689190278</v>
      </c>
      <c r="F24">
        <f>'survival rate'!AA24*('cost for cycle'!$M$2)</f>
        <v>752.49572336407596</v>
      </c>
      <c r="G24">
        <f t="shared" si="16"/>
        <v>730.578372198132</v>
      </c>
      <c r="H24">
        <f>('survival rate'!AA24*u_pfs+'survival rate'!AB24*u_pd)*21/365.25</f>
        <v>1.9903014421623323E-2</v>
      </c>
      <c r="I24">
        <f t="shared" si="2"/>
        <v>1.9323314972449827E-2</v>
      </c>
      <c r="J24">
        <f>('survival rate'!AA24*u_pfs)*21/365.25</f>
        <v>8.8300592238388827E-3</v>
      </c>
      <c r="K24">
        <f t="shared" si="3"/>
        <v>8.5728730328532843E-3</v>
      </c>
    </row>
    <row r="25" spans="1:11" x14ac:dyDescent="0.3">
      <c r="A25" s="115">
        <v>2</v>
      </c>
      <c r="B25" s="115">
        <f t="shared" si="0"/>
        <v>1.2657534246575342</v>
      </c>
      <c r="C25" s="121">
        <v>22</v>
      </c>
      <c r="D25">
        <f>'survival rate'!AA25*('cost for cycle'!$M$2)+'survival rate'!AB25*('cost for cycle'!$Q$2)+('survival rate'!AC25-'survival rate'!AC24)*c_eof</f>
        <v>1664.1324963543389</v>
      </c>
      <c r="E25">
        <f t="shared" si="15"/>
        <v>1615.6626178197464</v>
      </c>
      <c r="F25">
        <f>'survival rate'!AA25*('cost for cycle'!$M$2)</f>
        <v>725.83803870901295</v>
      </c>
      <c r="G25">
        <f t="shared" si="16"/>
        <v>704.69712496020668</v>
      </c>
      <c r="H25">
        <f>('survival rate'!AA25*u_pfs+'survival rate'!AB25*u_pd)*21/365.25</f>
        <v>1.9301660962110622E-2</v>
      </c>
      <c r="I25">
        <f t="shared" si="2"/>
        <v>1.8739476662243321E-2</v>
      </c>
      <c r="J25">
        <f>('survival rate'!AA25*u_pfs)*21/365.25</f>
        <v>8.5172482310769491E-3</v>
      </c>
      <c r="K25">
        <f t="shared" si="3"/>
        <v>8.2691730398805324E-3</v>
      </c>
    </row>
    <row r="26" spans="1:11" ht="15" x14ac:dyDescent="0.3">
      <c r="A26" s="115">
        <v>2</v>
      </c>
      <c r="B26" s="115">
        <f t="shared" si="0"/>
        <v>1.3232876712328767</v>
      </c>
      <c r="C26" s="120">
        <v>23</v>
      </c>
      <c r="D26">
        <f>'survival rate'!AA26*('cost for cycle'!$M$2+c_fu)+'survival rate'!AB26*('cost for cycle'!$Q$2+c_fu)+('survival rate'!AC26-'survival rate'!AC25)*c_eof</f>
        <v>1871.1570570807735</v>
      </c>
      <c r="E26">
        <f t="shared" si="15"/>
        <v>1816.6573369716248</v>
      </c>
      <c r="F26">
        <f>'survival rate'!AA26*('cost for cycle'!$M$2+c_fu)</f>
        <v>809.00250588548374</v>
      </c>
      <c r="G26">
        <f t="shared" si="16"/>
        <v>785.43932610241143</v>
      </c>
      <c r="H26">
        <f>('survival rate'!AA26*u_pfs+'survival rate'!AB26*u_pd)*21/365.25</f>
        <v>1.8739739820995052E-2</v>
      </c>
      <c r="I26">
        <f t="shared" si="2"/>
        <v>1.8193922156305876E-2</v>
      </c>
      <c r="J26">
        <f>('survival rate'!AA26*u_pfs)*21/365.25</f>
        <v>8.2228085231515619E-3</v>
      </c>
      <c r="K26">
        <f t="shared" si="3"/>
        <v>7.9833092457782147E-3</v>
      </c>
    </row>
    <row r="27" spans="1:11" x14ac:dyDescent="0.3">
      <c r="A27" s="115">
        <v>2</v>
      </c>
      <c r="B27" s="115">
        <f t="shared" si="0"/>
        <v>1.3808219178082193</v>
      </c>
      <c r="C27" s="121">
        <v>24</v>
      </c>
      <c r="D27">
        <f>'survival rate'!AA27*('cost for cycle'!$M$2)+'survival rate'!AB27*('cost for cycle'!$Q$2)+('survival rate'!AC27-'survival rate'!AC26)*c_eof</f>
        <v>1545.2304109307281</v>
      </c>
      <c r="E27">
        <f t="shared" si="15"/>
        <v>1500.2236999327456</v>
      </c>
      <c r="F27">
        <f>'survival rate'!AA27*('cost for cycle'!$M$2)</f>
        <v>677.01191289235476</v>
      </c>
      <c r="G27">
        <f t="shared" si="16"/>
        <v>657.29311931296581</v>
      </c>
      <c r="H27">
        <f>('survival rate'!AA27*u_pfs+'survival rate'!AB27*u_pd)*21/365.25</f>
        <v>1.8209886228054094E-2</v>
      </c>
      <c r="I27">
        <f t="shared" si="2"/>
        <v>1.7679501192285528E-2</v>
      </c>
      <c r="J27">
        <f>('survival rate'!AA27*u_pfs)*21/365.25</f>
        <v>7.9443046657576982E-3</v>
      </c>
      <c r="K27">
        <f t="shared" si="3"/>
        <v>7.7129171512210657E-3</v>
      </c>
    </row>
    <row r="28" spans="1:11" x14ac:dyDescent="0.3">
      <c r="A28" s="115">
        <v>2</v>
      </c>
      <c r="B28" s="115">
        <f t="shared" si="0"/>
        <v>1.4383561643835616</v>
      </c>
      <c r="C28" s="121">
        <v>25</v>
      </c>
      <c r="D28">
        <f>'survival rate'!AA28*('cost for cycle'!$M$2)+'survival rate'!AB28*('cost for cycle'!$Q$2)+('survival rate'!AC28-'survival rate'!AC27)*c_eof</f>
        <v>1494.7139392038264</v>
      </c>
      <c r="E28">
        <f t="shared" ref="E28:E35" si="17">D28/(1+disc)^($A28-1)</f>
        <v>1451.1785817512878</v>
      </c>
      <c r="F28">
        <f>'survival rate'!AA28*('cost for cycle'!$M$2)</f>
        <v>654.52531311769621</v>
      </c>
      <c r="G28">
        <f t="shared" ref="G28:G35" si="18">F28/(1+disc)^($A28-1)</f>
        <v>635.461469046307</v>
      </c>
      <c r="H28">
        <f>('survival rate'!AA28*u_pfs+'survival rate'!AB28*u_pd)*21/365.25</f>
        <v>1.7705918663073274E-2</v>
      </c>
      <c r="I28">
        <f t="shared" si="2"/>
        <v>1.7190212294245898E-2</v>
      </c>
      <c r="J28">
        <f>('survival rate'!AA28*u_pfs)*21/365.25</f>
        <v>7.6804387040146456E-3</v>
      </c>
      <c r="K28">
        <f t="shared" si="3"/>
        <v>7.4567366058394613E-3</v>
      </c>
    </row>
    <row r="29" spans="1:11" x14ac:dyDescent="0.3">
      <c r="A29" s="115">
        <v>2</v>
      </c>
      <c r="B29" s="115">
        <f t="shared" si="0"/>
        <v>1.4958904109589042</v>
      </c>
      <c r="C29" s="121">
        <v>26</v>
      </c>
      <c r="D29">
        <f>'survival rate'!AA29*('cost for cycle'!$M$2)+'survival rate'!AB29*('cost for cycle'!$Q$2)+('survival rate'!AC29-'survival rate'!AC28)*c_eof</f>
        <v>1448.9243419512072</v>
      </c>
      <c r="E29">
        <f t="shared" si="17"/>
        <v>1406.7226620885506</v>
      </c>
      <c r="F29">
        <f>'survival rate'!AA29*('cost for cycle'!$M$2)</f>
        <v>633.18790659627734</v>
      </c>
      <c r="G29">
        <f t="shared" si="18"/>
        <v>614.74554038473525</v>
      </c>
      <c r="H29">
        <f>('survival rate'!AA29*u_pfs+'survival rate'!AB29*u_pd)*21/365.25</f>
        <v>1.7222583463940542E-2</v>
      </c>
      <c r="I29">
        <f t="shared" si="2"/>
        <v>1.672095481935975E-2</v>
      </c>
      <c r="J29">
        <f>('survival rate'!AA29*u_pfs)*21/365.25</f>
        <v>7.4300577949711309E-3</v>
      </c>
      <c r="K29">
        <f t="shared" si="3"/>
        <v>7.2136483446321661E-3</v>
      </c>
    </row>
    <row r="30" spans="1:11" x14ac:dyDescent="0.3">
      <c r="A30" s="115">
        <v>2</v>
      </c>
      <c r="B30" s="115">
        <f t="shared" si="0"/>
        <v>1.5534246575342465</v>
      </c>
      <c r="C30" s="121">
        <v>27</v>
      </c>
      <c r="D30">
        <f>'survival rate'!AA30*('cost for cycle'!$M$2)+'survival rate'!AB30*('cost for cycle'!$Q$2)+('survival rate'!AC30-'survival rate'!AC29)*c_eof</f>
        <v>1410.4614695598175</v>
      </c>
      <c r="E30">
        <f t="shared" si="17"/>
        <v>1369.3800675338034</v>
      </c>
      <c r="F30">
        <f>'survival rate'!AA30*('cost for cycle'!$M$2)</f>
        <v>612.91205228015929</v>
      </c>
      <c r="G30">
        <f t="shared" si="18"/>
        <v>595.06024493219343</v>
      </c>
      <c r="H30">
        <f>('survival rate'!AA30*u_pfs+'survival rate'!AB30*u_pd)*21/365.25</f>
        <v>1.6749540101575842E-2</v>
      </c>
      <c r="I30">
        <f t="shared" si="2"/>
        <v>1.626168941900567E-2</v>
      </c>
      <c r="J30">
        <f>('survival rate'!AA30*u_pfs)*21/365.25</f>
        <v>7.1921335266113638E-3</v>
      </c>
      <c r="K30">
        <f t="shared" si="3"/>
        <v>6.982653909331421E-3</v>
      </c>
    </row>
    <row r="31" spans="1:11" ht="15" x14ac:dyDescent="0.3">
      <c r="A31" s="115">
        <v>2</v>
      </c>
      <c r="B31" s="115">
        <f t="shared" si="0"/>
        <v>1.6109589041095891</v>
      </c>
      <c r="C31" s="120">
        <v>28</v>
      </c>
      <c r="D31">
        <f>'survival rate'!AA31*('cost for cycle'!$M$2+c_fu)+'survival rate'!AB31*('cost for cycle'!$Q$2+c_fu)+('survival rate'!AC31-'survival rate'!AC30)*c_eof</f>
        <v>1608.779351740965</v>
      </c>
      <c r="E31">
        <f t="shared" si="17"/>
        <v>1561.9217007193836</v>
      </c>
      <c r="F31">
        <f>'survival rate'!AA31*('cost for cycle'!$M$2+c_fu)</f>
        <v>685.32606377815239</v>
      </c>
      <c r="G31">
        <f t="shared" si="18"/>
        <v>665.36511046422561</v>
      </c>
      <c r="H31">
        <f>('survival rate'!AA31*u_pfs+'survival rate'!AB31*u_pd)*21/365.25</f>
        <v>1.628485849105275E-2</v>
      </c>
      <c r="I31">
        <f t="shared" si="2"/>
        <v>1.5810542224323057E-2</v>
      </c>
      <c r="J31">
        <f>('survival rate'!AA31*u_pfs)*21/365.25</f>
        <v>6.9657447997702416E-3</v>
      </c>
      <c r="K31">
        <f t="shared" si="3"/>
        <v>6.7628590289031468E-3</v>
      </c>
    </row>
    <row r="32" spans="1:11" x14ac:dyDescent="0.3">
      <c r="A32" s="115">
        <v>2</v>
      </c>
      <c r="B32" s="115">
        <f t="shared" si="0"/>
        <v>1.6684931506849314</v>
      </c>
      <c r="C32" s="121">
        <v>29</v>
      </c>
      <c r="D32">
        <f>'survival rate'!AA32*('cost for cycle'!$M$2)+'survival rate'!AB32*('cost for cycle'!$Q$2)+('survival rate'!AC32-'survival rate'!AC31)*c_eof</f>
        <v>1334.8444879711014</v>
      </c>
      <c r="E32">
        <f t="shared" si="17"/>
        <v>1295.9655223020402</v>
      </c>
      <c r="F32">
        <f>'survival rate'!AA32*('cost for cycle'!$M$2)</f>
        <v>575.23894588685425</v>
      </c>
      <c r="G32">
        <f t="shared" si="18"/>
        <v>558.48441348238271</v>
      </c>
      <c r="H32">
        <f>('survival rate'!AA32*u_pfs+'survival rate'!AB32*u_pd)*21/365.25</f>
        <v>1.5834265091973589E-2</v>
      </c>
      <c r="I32">
        <f t="shared" si="2"/>
        <v>1.5373072904828726E-2</v>
      </c>
      <c r="J32">
        <f>('survival rate'!AA32*u_pfs)*21/365.25</f>
        <v>6.7500635582775767E-3</v>
      </c>
      <c r="K32">
        <f t="shared" si="3"/>
        <v>6.5534597653180357E-3</v>
      </c>
    </row>
    <row r="33" spans="1:11" x14ac:dyDescent="0.3">
      <c r="A33" s="115">
        <v>2</v>
      </c>
      <c r="B33" s="115">
        <f t="shared" si="0"/>
        <v>1.726027397260274</v>
      </c>
      <c r="C33" s="121">
        <v>30</v>
      </c>
      <c r="D33">
        <f>'survival rate'!AA33*('cost for cycle'!$M$2)+'survival rate'!AB33*('cost for cycle'!$Q$2)+('survival rate'!AC33-'survival rate'!AC32)*c_eof</f>
        <v>1297.0670128895717</v>
      </c>
      <c r="E33">
        <f t="shared" si="17"/>
        <v>1259.2883620287105</v>
      </c>
      <c r="F33">
        <f>'survival rate'!AA33*('cost for cycle'!$M$2)</f>
        <v>557.70746897154743</v>
      </c>
      <c r="G33">
        <f t="shared" si="18"/>
        <v>541.46356210829845</v>
      </c>
      <c r="H33">
        <f>('survival rate'!AA33*u_pfs+'survival rate'!AB33*u_pd)*21/365.25</f>
        <v>1.5397226771344627E-2</v>
      </c>
      <c r="I33">
        <f t="shared" si="2"/>
        <v>1.4948763855674395E-2</v>
      </c>
      <c r="J33">
        <f>('survival rate'!AA33*u_pfs)*21/365.25</f>
        <v>6.5443428151064891E-3</v>
      </c>
      <c r="K33">
        <f t="shared" si="3"/>
        <v>6.3537308884529017E-3</v>
      </c>
    </row>
    <row r="34" spans="1:11" x14ac:dyDescent="0.3">
      <c r="A34" s="115">
        <v>2</v>
      </c>
      <c r="B34" s="115">
        <f t="shared" si="0"/>
        <v>1.7835616438356163</v>
      </c>
      <c r="C34" s="121">
        <v>31</v>
      </c>
      <c r="D34">
        <f>'survival rate'!AA34*('cost for cycle'!$M$2)+'survival rate'!AB34*('cost for cycle'!$Q$2)+('survival rate'!AC34-'survival rate'!AC33)*c_eof</f>
        <v>1260.5417803789537</v>
      </c>
      <c r="E34">
        <f t="shared" si="17"/>
        <v>1223.8269712417025</v>
      </c>
      <c r="F34">
        <f>'survival rate'!AA34*('cost for cycle'!$M$2)</f>
        <v>540.96721272140701</v>
      </c>
      <c r="G34">
        <f t="shared" si="18"/>
        <v>525.2108861372883</v>
      </c>
      <c r="H34">
        <f>('survival rate'!AA34*u_pfs+'survival rate'!AB34*u_pd)*21/365.25</f>
        <v>1.4973239666209857E-2</v>
      </c>
      <c r="I34">
        <f t="shared" si="2"/>
        <v>1.4537125889524133E-2</v>
      </c>
      <c r="J34">
        <f>('survival rate'!AA34*u_pfs)*21/365.25</f>
        <v>6.3479065437478258E-3</v>
      </c>
      <c r="K34">
        <f t="shared" si="3"/>
        <v>6.1630160618910933E-3</v>
      </c>
    </row>
    <row r="35" spans="1:11" x14ac:dyDescent="0.3">
      <c r="A35" s="115">
        <v>2</v>
      </c>
      <c r="B35" s="115">
        <f t="shared" si="0"/>
        <v>1.8410958904109589</v>
      </c>
      <c r="C35" s="121">
        <v>32</v>
      </c>
      <c r="D35">
        <f>'survival rate'!AA35*('cost for cycle'!$M$2)+'survival rate'!AB35*('cost for cycle'!$Q$2)+('survival rate'!AC35-'survival rate'!AC34)*c_eof</f>
        <v>1225.2127834149037</v>
      </c>
      <c r="E35">
        <f t="shared" si="17"/>
        <v>1189.5269741892268</v>
      </c>
      <c r="F35">
        <f>'survival rate'!AA35*('cost for cycle'!$M$2)</f>
        <v>524.96588215189638</v>
      </c>
      <c r="G35">
        <f t="shared" si="18"/>
        <v>509.67561373970523</v>
      </c>
      <c r="H35">
        <f>('survival rate'!AA35*u_pfs+'survival rate'!AB35*u_pd)*21/365.25</f>
        <v>1.4561826675170638E-2</v>
      </c>
      <c r="I35">
        <f t="shared" si="2"/>
        <v>1.4137695801136541E-2</v>
      </c>
      <c r="J35">
        <f>('survival rate'!AA35*u_pfs)*21/365.25</f>
        <v>6.1601410957830916E-3</v>
      </c>
      <c r="K35">
        <f t="shared" si="3"/>
        <v>5.980719510469021E-3</v>
      </c>
    </row>
    <row r="36" spans="1:11" ht="15" x14ac:dyDescent="0.3">
      <c r="A36" s="115">
        <v>2</v>
      </c>
      <c r="B36" s="115">
        <f t="shared" ref="B36:B67" si="19">C36*21/365</f>
        <v>1.8986301369863015</v>
      </c>
      <c r="C36" s="120">
        <v>33</v>
      </c>
      <c r="D36">
        <f>'survival rate'!AA36*('cost for cycle'!$M$2+c_fu)+'survival rate'!AB36*('cost for cycle'!$Q$2+c_fu)+('survival rate'!AC36-'survival rate'!AC35)*c_eof</f>
        <v>1395.4365087686751</v>
      </c>
      <c r="E36">
        <f t="shared" ref="E36:E37" si="20">D36/(1+disc)^($A36-1)</f>
        <v>1354.7927269598788</v>
      </c>
      <c r="F36">
        <f>'survival rate'!AA36*('cost for cycle'!$M$2+c_fu)</f>
        <v>588.39138284468004</v>
      </c>
      <c r="G36">
        <f t="shared" ref="G36:G37" si="21">F36/(1+disc)^($A36-1)</f>
        <v>571.25376975211657</v>
      </c>
      <c r="H36">
        <f>('survival rate'!AA36*u_pfs+'survival rate'!AB36*u_pd)*21/365.25</f>
        <v>1.4162535258125003E-2</v>
      </c>
      <c r="I36">
        <f t="shared" si="2"/>
        <v>1.3750034231189322E-2</v>
      </c>
      <c r="J36">
        <f>('survival rate'!AA36*u_pfs)*21/365.25</f>
        <v>5.9804878756321584E-3</v>
      </c>
      <c r="K36">
        <f t="shared" si="3"/>
        <v>5.8062989083807358E-3</v>
      </c>
    </row>
    <row r="37" spans="1:11" x14ac:dyDescent="0.3">
      <c r="A37" s="115">
        <v>2</v>
      </c>
      <c r="B37" s="115">
        <f t="shared" si="19"/>
        <v>1.9561643835616438</v>
      </c>
      <c r="C37" s="121">
        <v>34</v>
      </c>
      <c r="D37">
        <f>'survival rate'!AA37*('cost for cycle'!$M$2)+'survival rate'!AB37*('cost for cycle'!$Q$2)+('survival rate'!AC37-'survival rate'!AC36)*c_eof</f>
        <v>1157.9378346579083</v>
      </c>
      <c r="E37">
        <f t="shared" si="20"/>
        <v>1124.2114899591343</v>
      </c>
      <c r="F37">
        <f>'survival rate'!AA37*('cost for cycle'!$M$2)</f>
        <v>494.99374061897174</v>
      </c>
      <c r="G37">
        <f t="shared" si="21"/>
        <v>480.57644720288516</v>
      </c>
      <c r="H37">
        <f>('survival rate'!AA37*u_pfs+'survival rate'!AB37*u_pd)*21/365.25</f>
        <v>1.3774935496085172E-2</v>
      </c>
      <c r="I37">
        <f t="shared" si="2"/>
        <v>1.3373723782606962E-2</v>
      </c>
      <c r="J37">
        <f>('survival rate'!AA37*u_pfs)*21/365.25</f>
        <v>5.8084370573629838E-3</v>
      </c>
      <c r="K37">
        <f t="shared" si="3"/>
        <v>5.6392592789931877E-3</v>
      </c>
    </row>
    <row r="38" spans="1:11" x14ac:dyDescent="0.3">
      <c r="A38" s="115">
        <v>3</v>
      </c>
      <c r="B38" s="115">
        <f t="shared" si="19"/>
        <v>2.0136986301369864</v>
      </c>
      <c r="C38" s="115">
        <v>35</v>
      </c>
      <c r="D38">
        <f>'survival rate'!AA38*('cost for cycle'!$T$2)+'survival rate'!AB38*('cost for cycle'!$R$2)+('survival rate'!AC38-'survival rate'!AC37)*c_eof</f>
        <v>660.02368809684572</v>
      </c>
      <c r="E38">
        <f t="shared" si="5"/>
        <v>622.13562833145988</v>
      </c>
      <c r="F38">
        <f>'survival rate'!AA38*('cost for cycle'!$T$2)</f>
        <v>203.01046366423085</v>
      </c>
      <c r="G38">
        <f t="shared" si="1"/>
        <v>191.35683256125068</v>
      </c>
      <c r="H38">
        <f>('survival rate'!AA38*u_pfs+'survival rate'!AB38*u_pd)*21/365.25</f>
        <v>1.3398288166294372E-2</v>
      </c>
      <c r="I38">
        <f t="shared" si="2"/>
        <v>1.2629171614944267E-2</v>
      </c>
      <c r="J38">
        <f>('survival rate'!AA38*u_pfs)*21/365.25</f>
        <v>5.6433817120631466E-3</v>
      </c>
      <c r="K38">
        <f t="shared" si="3"/>
        <v>5.3194285154709647E-3</v>
      </c>
    </row>
    <row r="39" spans="1:11" x14ac:dyDescent="0.3">
      <c r="A39" s="115">
        <v>3</v>
      </c>
      <c r="B39" s="115">
        <f t="shared" si="19"/>
        <v>2.0712328767123287</v>
      </c>
      <c r="C39" s="115">
        <v>36</v>
      </c>
      <c r="D39">
        <f>'survival rate'!AA39*('cost for cycle'!$T$2)+'survival rate'!AB39*('cost for cycle'!$R$2)+('survival rate'!AC39-'survival rate'!AC38)*c_eof</f>
        <v>641.97510400725116</v>
      </c>
      <c r="E39">
        <f t="shared" ref="E39:E40" si="22">D39/(1+disc)^($A39-1)</f>
        <v>605.1231068029515</v>
      </c>
      <c r="F39">
        <f>'survival rate'!AA39*('cost for cycle'!$T$2)</f>
        <v>197.30929001659007</v>
      </c>
      <c r="G39">
        <f t="shared" ref="G39:G40" si="23">F39/(1+disc)^($A39-1)</f>
        <v>185.98292960372333</v>
      </c>
      <c r="H39">
        <f>('survival rate'!AA39*u_pfs+'survival rate'!AB39*u_pd)*21/365.25</f>
        <v>1.3032212284538184E-2</v>
      </c>
      <c r="I39">
        <f t="shared" si="2"/>
        <v>1.2284109986368353E-2</v>
      </c>
      <c r="J39">
        <f>('survival rate'!AA39*u_pfs)*21/365.25</f>
        <v>5.4848977673458612E-3</v>
      </c>
      <c r="K39">
        <f t="shared" si="3"/>
        <v>5.1700421975170718E-3</v>
      </c>
    </row>
    <row r="40" spans="1:11" x14ac:dyDescent="0.3">
      <c r="A40" s="115">
        <v>3</v>
      </c>
      <c r="B40" s="115">
        <f t="shared" si="19"/>
        <v>2.128767123287671</v>
      </c>
      <c r="C40" s="115">
        <v>37</v>
      </c>
      <c r="D40">
        <f>'survival rate'!AA40*('cost for cycle'!$T$2)+'survival rate'!AB40*('cost for cycle'!$R$2)+('survival rate'!AC40-'survival rate'!AC39)*c_eof</f>
        <v>624.28060242578647</v>
      </c>
      <c r="E40">
        <f t="shared" si="22"/>
        <v>588.44434199810212</v>
      </c>
      <c r="F40">
        <f>'survival rate'!AA40*('cost for cycle'!$T$2)</f>
        <v>191.83554733811062</v>
      </c>
      <c r="G40">
        <f t="shared" si="23"/>
        <v>180.82340214733776</v>
      </c>
      <c r="H40">
        <f>('survival rate'!AA40*u_pfs+'survival rate'!AB40*u_pd)*21/365.25</f>
        <v>1.2676674824745354E-2</v>
      </c>
      <c r="I40">
        <f t="shared" si="2"/>
        <v>1.1948981831223823E-2</v>
      </c>
      <c r="J40">
        <f>('survival rate'!AA40*u_pfs)*21/365.25</f>
        <v>5.3327360572018876E-3</v>
      </c>
      <c r="K40">
        <f t="shared" si="3"/>
        <v>5.0266151920085661E-3</v>
      </c>
    </row>
    <row r="41" spans="1:11" ht="15" x14ac:dyDescent="0.3">
      <c r="A41" s="115">
        <v>3</v>
      </c>
      <c r="B41" s="115">
        <f t="shared" si="19"/>
        <v>2.1863013698630138</v>
      </c>
      <c r="C41" s="122">
        <v>38</v>
      </c>
      <c r="D41">
        <f>'survival rate'!AA41*('cost for cycle'!$T$2+c_fu)+'survival rate'!AB41*('cost for cycle'!$R$2+c_fu)+('survival rate'!AC41-'survival rate'!AC40)*c_eof</f>
        <v>785.14316265506818</v>
      </c>
      <c r="E41">
        <f t="shared" si="5"/>
        <v>740.07273320300521</v>
      </c>
      <c r="F41">
        <f>'survival rate'!AA41*('cost for cycle'!$T$2+c_fu)</f>
        <v>254.85898834835254</v>
      </c>
      <c r="G41">
        <f t="shared" si="1"/>
        <v>240.22903982312428</v>
      </c>
      <c r="H41">
        <f>('survival rate'!AA41*u_pfs+'survival rate'!AB41*u_pd)*21/365.25</f>
        <v>1.233132042509867E-2</v>
      </c>
      <c r="I41">
        <f t="shared" si="2"/>
        <v>1.1623452186915515E-2</v>
      </c>
      <c r="J41">
        <f>('survival rate'!AA41*u_pfs)*21/365.25</f>
        <v>5.1865341324337363E-3</v>
      </c>
      <c r="K41">
        <f t="shared" si="3"/>
        <v>4.8888058558146262E-3</v>
      </c>
    </row>
    <row r="42" spans="1:11" x14ac:dyDescent="0.3">
      <c r="A42" s="115">
        <v>3</v>
      </c>
      <c r="B42" s="115">
        <f t="shared" si="19"/>
        <v>2.2438356164383562</v>
      </c>
      <c r="C42" s="115">
        <v>39</v>
      </c>
      <c r="D42">
        <f>'survival rate'!AA42*('cost for cycle'!$T$2)+'survival rate'!AB42*('cost for cycle'!$R$2)+('survival rate'!AC42-'survival rate'!AC41)*c_eof</f>
        <v>590.47103333231655</v>
      </c>
      <c r="E42">
        <f t="shared" si="5"/>
        <v>556.57558048102237</v>
      </c>
      <c r="F42">
        <f>'survival rate'!AA42*('cost for cycle'!$T$2)</f>
        <v>181.51920653120803</v>
      </c>
      <c r="G42">
        <f t="shared" si="1"/>
        <v>171.09926150552175</v>
      </c>
      <c r="H42">
        <f>('survival rate'!AA42*u_pfs+'survival rate'!AB42*u_pd)*21/365.25</f>
        <v>1.1995809405099931E-2</v>
      </c>
      <c r="I42">
        <f t="shared" si="2"/>
        <v>1.1307200871995412E-2</v>
      </c>
      <c r="J42">
        <f>('survival rate'!AA42*u_pfs)*21/365.25</f>
        <v>5.0459574941945336E-3</v>
      </c>
      <c r="K42">
        <f t="shared" si="3"/>
        <v>4.7562988916905772E-3</v>
      </c>
    </row>
    <row r="43" spans="1:11" x14ac:dyDescent="0.3">
      <c r="A43" s="115">
        <v>3</v>
      </c>
      <c r="B43" s="115">
        <f t="shared" si="19"/>
        <v>2.3013698630136985</v>
      </c>
      <c r="C43" s="115">
        <v>40</v>
      </c>
      <c r="D43">
        <f>'survival rate'!AA43*('cost for cycle'!$T$2)+'survival rate'!AB43*('cost for cycle'!$R$2)+('survival rate'!AC43-'survival rate'!AC42)*c_eof</f>
        <v>574.31791541731786</v>
      </c>
      <c r="E43">
        <f t="shared" ref="E43:E47" si="24">D43/(1+disc)^($A43-1)</f>
        <v>541.34971761458939</v>
      </c>
      <c r="F43">
        <f>'survival rate'!AA43*('cost for cycle'!$T$2)</f>
        <v>176.65344953103065</v>
      </c>
      <c r="G43">
        <f t="shared" ref="G43:G47" si="25">F43/(1+disc)^($A43-1)</f>
        <v>166.51281886231564</v>
      </c>
      <c r="H43">
        <f>('survival rate'!AA43*u_pfs+'survival rate'!AB43*u_pd)*21/365.25</f>
        <v>1.1669816762484025E-2</v>
      </c>
      <c r="I43">
        <f t="shared" si="2"/>
        <v>1.0999921540657955E-2</v>
      </c>
      <c r="J43">
        <f>('survival rate'!AA43*u_pfs)*21/365.25</f>
        <v>4.9106968599665329E-3</v>
      </c>
      <c r="K43">
        <f t="shared" si="3"/>
        <v>4.6288027712004269E-3</v>
      </c>
    </row>
    <row r="44" spans="1:11" x14ac:dyDescent="0.3">
      <c r="A44" s="115">
        <v>3</v>
      </c>
      <c r="B44" s="115">
        <f t="shared" si="19"/>
        <v>2.3589041095890413</v>
      </c>
      <c r="C44" s="115">
        <v>41</v>
      </c>
      <c r="D44">
        <f>'survival rate'!AA44*('cost for cycle'!$T$2)+'survival rate'!AB44*('cost for cycle'!$R$2)+('survival rate'!AC44-'survival rate'!AC43)*c_eof</f>
        <v>558.64208850792147</v>
      </c>
      <c r="E44">
        <f t="shared" si="24"/>
        <v>526.57374729750359</v>
      </c>
      <c r="F44">
        <f>'survival rate'!AA44*('cost for cycle'!$T$2)</f>
        <v>171.96862071242927</v>
      </c>
      <c r="G44">
        <f t="shared" si="25"/>
        <v>162.09691838291005</v>
      </c>
      <c r="H44">
        <f>('survival rate'!AA44*u_pfs+'survival rate'!AB44*u_pd)*21/365.25</f>
        <v>1.1353031262594526E-2</v>
      </c>
      <c r="I44">
        <f t="shared" si="2"/>
        <v>1.0701320824389222E-2</v>
      </c>
      <c r="J44">
        <f>('survival rate'!AA44*u_pfs)*21/365.25</f>
        <v>4.7804657536390837E-3</v>
      </c>
      <c r="K44">
        <f t="shared" si="3"/>
        <v>4.5060474631342107E-3</v>
      </c>
    </row>
    <row r="45" spans="1:11" x14ac:dyDescent="0.3">
      <c r="A45" s="115">
        <v>3</v>
      </c>
      <c r="B45" s="115">
        <f t="shared" si="19"/>
        <v>2.4164383561643836</v>
      </c>
      <c r="C45" s="115">
        <v>42</v>
      </c>
      <c r="D45">
        <f>'survival rate'!AA45*('cost for cycle'!$T$2)+'survival rate'!AB45*('cost for cycle'!$R$2)+('survival rate'!AC45-'survival rate'!AC44)*c_eof</f>
        <v>543.42674970840869</v>
      </c>
      <c r="E45">
        <f t="shared" si="24"/>
        <v>512.23183118899874</v>
      </c>
      <c r="F45">
        <f>'survival rate'!AA45*('cost for cycle'!$T$2)</f>
        <v>167.45515838155544</v>
      </c>
      <c r="G45">
        <f t="shared" si="25"/>
        <v>157.84254725379907</v>
      </c>
      <c r="H45">
        <f>('survival rate'!AA45*u_pfs+'survival rate'!AB45*u_pd)*21/365.25</f>
        <v>1.1045154609017496E-2</v>
      </c>
      <c r="I45">
        <f t="shared" si="2"/>
        <v>1.0411117550209724E-2</v>
      </c>
      <c r="J45">
        <f>('survival rate'!AA45*u_pfs)*21/365.25</f>
        <v>4.6549983746853197E-3</v>
      </c>
      <c r="K45">
        <f t="shared" si="3"/>
        <v>4.3877824250026579E-3</v>
      </c>
    </row>
    <row r="46" spans="1:11" ht="15" x14ac:dyDescent="0.3">
      <c r="A46" s="115">
        <v>3</v>
      </c>
      <c r="B46" s="115">
        <f t="shared" si="19"/>
        <v>2.473972602739726</v>
      </c>
      <c r="C46" s="122">
        <v>43</v>
      </c>
      <c r="D46">
        <f>'survival rate'!AA46*('cost for cycle'!$T$2+c_fu)+'survival rate'!AB46*('cost for cycle'!$R$2+c_fu)+('survival rate'!AC46-'survival rate'!AC45)*c_eof</f>
        <v>683.76020013551306</v>
      </c>
      <c r="E46">
        <f t="shared" si="24"/>
        <v>644.50956747621183</v>
      </c>
      <c r="F46">
        <f>'survival rate'!AA46*('cost for cycle'!$T$2+c_fu)</f>
        <v>222.79672371264411</v>
      </c>
      <c r="G46">
        <f t="shared" si="25"/>
        <v>210.00728033994167</v>
      </c>
      <c r="H46">
        <f>('survival rate'!AA46*u_pfs+'survival rate'!AB46*u_pd)*21/365.25</f>
        <v>1.0745900685911809E-2</v>
      </c>
      <c r="I46">
        <f t="shared" si="2"/>
        <v>1.0129042026498078E-2</v>
      </c>
      <c r="J46">
        <f>('survival rate'!AA46*u_pfs)*21/365.25</f>
        <v>4.5340477085728309E-3</v>
      </c>
      <c r="K46">
        <f t="shared" si="3"/>
        <v>4.2737748219180234E-3</v>
      </c>
    </row>
    <row r="47" spans="1:11" x14ac:dyDescent="0.3">
      <c r="A47" s="115">
        <v>3</v>
      </c>
      <c r="B47" s="115">
        <f t="shared" si="19"/>
        <v>2.5315068493150683</v>
      </c>
      <c r="C47" s="115">
        <v>44</v>
      </c>
      <c r="D47">
        <f>'survival rate'!AA47*('cost for cycle'!$T$2)+'survival rate'!AB47*('cost for cycle'!$R$2)+('survival rate'!AC47-'survival rate'!AC46)*c_eof</f>
        <v>514.31417475794012</v>
      </c>
      <c r="E47">
        <f t="shared" si="24"/>
        <v>484.79043713633723</v>
      </c>
      <c r="F47">
        <f>'survival rate'!AA47*('cost for cycle'!$T$2)</f>
        <v>158.90740492103319</v>
      </c>
      <c r="G47">
        <f t="shared" si="25"/>
        <v>149.78546980962693</v>
      </c>
      <c r="H47">
        <f>('survival rate'!AA47*u_pfs+'survival rate'!AB47*u_pd)*21/365.25</f>
        <v>1.0454994863839318E-2</v>
      </c>
      <c r="I47">
        <f t="shared" si="2"/>
        <v>9.8548353886693547E-3</v>
      </c>
      <c r="J47">
        <f>('survival rate'!AA47*u_pfs)*21/365.25</f>
        <v>4.4173838464109574E-3</v>
      </c>
      <c r="K47">
        <f t="shared" si="3"/>
        <v>4.1638079427004969E-3</v>
      </c>
    </row>
    <row r="48" spans="1:11" x14ac:dyDescent="0.3">
      <c r="A48" s="115">
        <v>3</v>
      </c>
      <c r="B48" s="115">
        <f t="shared" si="19"/>
        <v>2.5890410958904111</v>
      </c>
      <c r="C48" s="115">
        <v>45</v>
      </c>
      <c r="D48">
        <f>'survival rate'!AA48*('cost for cycle'!$T$2)+'survival rate'!AB48*('cost for cycle'!$R$2)+('survival rate'!AC48-'survival rate'!AC47)*c_eof</f>
        <v>500.38703295391383</v>
      </c>
      <c r="E48">
        <f t="shared" ref="E48:E52" si="26">D48/(1+disc)^($A48-1)</f>
        <v>471.66277024593631</v>
      </c>
      <c r="F48">
        <f>'survival rate'!AA48*('cost for cycle'!$T$2)</f>
        <v>154.85713412429533</v>
      </c>
      <c r="G48">
        <f t="shared" ref="G48:G52" si="27">F48/(1+disc)^($A48-1)</f>
        <v>145.9677011257379</v>
      </c>
      <c r="H48">
        <f>('survival rate'!AA48*u_pfs+'survival rate'!AB48*u_pd)*21/365.25</f>
        <v>1.0172173362037445E-2</v>
      </c>
      <c r="I48">
        <f t="shared" si="2"/>
        <v>9.5882489980558452E-3</v>
      </c>
      <c r="J48">
        <f>('survival rate'!AA48*u_pfs)*21/365.25</f>
        <v>4.3047924866817444E-3</v>
      </c>
      <c r="K48">
        <f t="shared" si="3"/>
        <v>4.0576797876159341E-3</v>
      </c>
    </row>
    <row r="49" spans="1:11" x14ac:dyDescent="0.3">
      <c r="A49" s="115">
        <v>3</v>
      </c>
      <c r="B49" s="115">
        <f t="shared" si="19"/>
        <v>2.6465753424657534</v>
      </c>
      <c r="C49" s="115">
        <v>46</v>
      </c>
      <c r="D49">
        <f>'survival rate'!AA49*('cost for cycle'!$T$2)+'survival rate'!AB49*('cost for cycle'!$R$2)+('survival rate'!AC49-'survival rate'!AC48)*c_eof</f>
        <v>486.86047856813389</v>
      </c>
      <c r="E49">
        <f t="shared" si="26"/>
        <v>458.91269541722488</v>
      </c>
      <c r="F49">
        <f>'survival rate'!AA49*('cost for cycle'!$T$2)</f>
        <v>150.94616840444331</v>
      </c>
      <c r="G49">
        <f t="shared" si="27"/>
        <v>142.28124083744305</v>
      </c>
      <c r="H49">
        <f>('survival rate'!AA49*u_pfs+'survival rate'!AB49*u_pd)*21/365.25</f>
        <v>9.8971826610343427E-3</v>
      </c>
      <c r="I49">
        <f t="shared" si="2"/>
        <v>9.3290438882404972E-3</v>
      </c>
      <c r="J49">
        <f>('survival rate'!AA49*u_pfs)*21/365.25</f>
        <v>4.1960735959332193E-3</v>
      </c>
      <c r="K49">
        <f t="shared" si="3"/>
        <v>3.955201805950815E-3</v>
      </c>
    </row>
    <row r="50" spans="1:11" x14ac:dyDescent="0.3">
      <c r="A50" s="115">
        <v>3</v>
      </c>
      <c r="B50" s="115">
        <f t="shared" si="19"/>
        <v>2.7041095890410958</v>
      </c>
      <c r="C50" s="115">
        <v>47</v>
      </c>
      <c r="D50">
        <f>'survival rate'!AA50*('cost for cycle'!$T$2)+'survival rate'!AB50*('cost for cycle'!$R$2)+('survival rate'!AC50-'survival rate'!AC49)*c_eof</f>
        <v>473.72113965793665</v>
      </c>
      <c r="E50">
        <f t="shared" si="26"/>
        <v>446.52760831175101</v>
      </c>
      <c r="F50">
        <f>'survival rate'!AA50*('cost for cycle'!$T$2)</f>
        <v>147.16778201533987</v>
      </c>
      <c r="G50">
        <f t="shared" si="27"/>
        <v>138.71974928394746</v>
      </c>
      <c r="H50">
        <f>('survival rate'!AA50*u_pfs+'survival rate'!AB50*u_pd)*21/365.25</f>
        <v>9.629778960313121E-3</v>
      </c>
      <c r="I50">
        <f t="shared" si="2"/>
        <v>9.076990253853447E-3</v>
      </c>
      <c r="J50">
        <f>('survival rate'!AA50*u_pfs)*21/365.25</f>
        <v>4.0910402086658439E-3</v>
      </c>
      <c r="K50">
        <f t="shared" si="3"/>
        <v>3.8561977647901253E-3</v>
      </c>
    </row>
    <row r="51" spans="1:11" ht="15" x14ac:dyDescent="0.3">
      <c r="A51" s="115">
        <v>3</v>
      </c>
      <c r="B51" s="115">
        <f t="shared" si="19"/>
        <v>2.7616438356164386</v>
      </c>
      <c r="C51" s="122">
        <v>48</v>
      </c>
      <c r="D51">
        <f>'survival rate'!AA51*('cost for cycle'!$T$2+c_fu)+'survival rate'!AB51*('cost for cycle'!$R$2+c_fu)+('survival rate'!AC51-'survival rate'!AC50)*c_eof</f>
        <v>596.11784823351263</v>
      </c>
      <c r="E51">
        <f t="shared" si="26"/>
        <v>561.89824510652522</v>
      </c>
      <c r="F51">
        <f>'survival rate'!AA51*('cost for cycle'!$T$2+c_fu)</f>
        <v>196.03926817367349</v>
      </c>
      <c r="G51">
        <f t="shared" si="27"/>
        <v>184.78581221007965</v>
      </c>
      <c r="H51">
        <f>('survival rate'!AA51*u_pfs+'survival rate'!AB51*u_pd)*21/365.25</f>
        <v>9.3697276764146825E-3</v>
      </c>
      <c r="I51">
        <f t="shared" si="2"/>
        <v>8.8318669774857979E-3</v>
      </c>
      <c r="J51">
        <f>('survival rate'!AA51*u_pfs)*21/365.25</f>
        <v>3.9895173494541606E-3</v>
      </c>
      <c r="K51">
        <f t="shared" si="3"/>
        <v>3.7605027330136309E-3</v>
      </c>
    </row>
    <row r="52" spans="1:11" x14ac:dyDescent="0.3">
      <c r="A52" s="115">
        <v>3</v>
      </c>
      <c r="B52" s="115">
        <f t="shared" si="19"/>
        <v>2.8191780821917809</v>
      </c>
      <c r="C52" s="115">
        <v>49</v>
      </c>
      <c r="D52">
        <f>'survival rate'!AA52*('cost for cycle'!$T$2)+'survival rate'!AB52*('cost for cycle'!$R$2)+('survival rate'!AC52-'survival rate'!AC51)*c_eof</f>
        <v>448.55341196520476</v>
      </c>
      <c r="E52">
        <f t="shared" si="26"/>
        <v>422.80461114638968</v>
      </c>
      <c r="F52">
        <f>'survival rate'!AA52*('cost for cycle'!$T$2)</f>
        <v>139.98396594859915</v>
      </c>
      <c r="G52">
        <f t="shared" si="27"/>
        <v>131.94831364746832</v>
      </c>
      <c r="H52">
        <f>('survival rate'!AA52*u_pfs+'survival rate'!AB52*u_pd)*21/365.25</f>
        <v>9.1168029774496354E-3</v>
      </c>
      <c r="I52">
        <f t="shared" si="2"/>
        <v>8.5934611909224586E-3</v>
      </c>
      <c r="J52">
        <f>('survival rate'!AA52*u_pfs)*21/365.25</f>
        <v>3.891341062709885E-3</v>
      </c>
      <c r="K52">
        <f t="shared" si="3"/>
        <v>3.6679621667545341E-3</v>
      </c>
    </row>
    <row r="53" spans="1:11" x14ac:dyDescent="0.3">
      <c r="A53" s="115">
        <v>3</v>
      </c>
      <c r="B53" s="115">
        <f t="shared" si="19"/>
        <v>2.8767123287671232</v>
      </c>
      <c r="C53" s="115">
        <v>50</v>
      </c>
      <c r="D53">
        <f>'survival rate'!AA53*('cost for cycle'!$T$2)+'survival rate'!AB53*('cost for cycle'!$R$2)+('survival rate'!AC53-'survival rate'!AC52)*c_eof</f>
        <v>436.50097522757898</v>
      </c>
      <c r="E53">
        <f t="shared" ref="E53:E58" si="28">D53/(1+disc)^($A53-1)</f>
        <v>411.44403358241021</v>
      </c>
      <c r="F53">
        <f>'survival rate'!AA53*('cost for cycle'!$T$2)</f>
        <v>136.5671051937145</v>
      </c>
      <c r="G53">
        <f t="shared" ref="G53:G58" si="29">F53/(1+disc)^($A53-1)</f>
        <v>128.72759467783439</v>
      </c>
      <c r="H53">
        <f>('survival rate'!AA53*u_pfs+'survival rate'!AB53*u_pd)*21/365.25</f>
        <v>8.8707873504849603E-3</v>
      </c>
      <c r="I53">
        <f t="shared" si="2"/>
        <v>8.3615678673625796E-3</v>
      </c>
      <c r="J53">
        <f>('survival rate'!AA53*u_pfs)*21/365.25</f>
        <v>3.796357537482955E-3</v>
      </c>
      <c r="K53">
        <f t="shared" si="3"/>
        <v>3.578431084440527E-3</v>
      </c>
    </row>
    <row r="54" spans="1:11" x14ac:dyDescent="0.3">
      <c r="A54" s="115">
        <v>3</v>
      </c>
      <c r="B54" s="115">
        <f t="shared" si="19"/>
        <v>2.9342465753424656</v>
      </c>
      <c r="C54" s="115">
        <v>51</v>
      </c>
      <c r="D54">
        <f>'survival rate'!AA54*('cost for cycle'!$T$2)+'survival rate'!AB54*('cost for cycle'!$R$2)+('survival rate'!AC54-'survival rate'!AC53)*c_eof</f>
        <v>424.78760018950902</v>
      </c>
      <c r="E54">
        <f t="shared" si="28"/>
        <v>400.40305418937606</v>
      </c>
      <c r="F54">
        <f>'survival rate'!AA54*('cost for cycle'!$T$2)</f>
        <v>133.25990167388284</v>
      </c>
      <c r="G54">
        <f t="shared" si="29"/>
        <v>125.61023816936832</v>
      </c>
      <c r="H54">
        <f>('survival rate'!AA54*u_pfs+'survival rate'!AB54*u_pd)*21/365.25</f>
        <v>8.6314711986955357E-3</v>
      </c>
      <c r="I54">
        <f t="shared" si="2"/>
        <v>8.1359894416962349E-3</v>
      </c>
      <c r="J54">
        <f>('survival rate'!AA54*u_pfs)*21/365.25</f>
        <v>3.7044223163863821E-3</v>
      </c>
      <c r="K54">
        <f t="shared" si="3"/>
        <v>3.49177332112959E-3</v>
      </c>
    </row>
    <row r="55" spans="1:11" ht="15" x14ac:dyDescent="0.3">
      <c r="A55" s="115">
        <v>3</v>
      </c>
      <c r="B55" s="115">
        <f t="shared" si="19"/>
        <v>2.9917808219178084</v>
      </c>
      <c r="C55" s="122">
        <v>52</v>
      </c>
      <c r="D55">
        <f>'survival rate'!AA55*('cost for cycle'!$T$2+c_fu)+'survival rate'!AB55*('cost for cycle'!$R$2+c_fu)+('survival rate'!AC55-'survival rate'!AC54)*c_eof</f>
        <v>534.46961944591692</v>
      </c>
      <c r="E55">
        <f t="shared" si="28"/>
        <v>503.78887684599579</v>
      </c>
      <c r="F55">
        <f>'survival rate'!AA55*('cost for cycle'!$T$2+c_fu)</f>
        <v>177.65564743116008</v>
      </c>
      <c r="G55">
        <f t="shared" si="29"/>
        <v>167.45748650312007</v>
      </c>
      <c r="H55">
        <f>('survival rate'!AA55*u_pfs+'survival rate'!AB55*u_pd)*21/365.25</f>
        <v>8.3986524655360086E-3</v>
      </c>
      <c r="I55">
        <f t="shared" si="2"/>
        <v>7.9165354562503627E-3</v>
      </c>
      <c r="J55">
        <f>('survival rate'!AA55*u_pfs)*21/365.25</f>
        <v>3.6153995791660763E-3</v>
      </c>
      <c r="K55">
        <f t="shared" si="3"/>
        <v>3.4078608532058406E-3</v>
      </c>
    </row>
    <row r="56" spans="1:11" x14ac:dyDescent="0.3">
      <c r="A56" s="115">
        <v>4</v>
      </c>
      <c r="B56" s="115">
        <f t="shared" si="19"/>
        <v>3.0493150684931507</v>
      </c>
      <c r="C56" s="115">
        <v>53</v>
      </c>
      <c r="D56">
        <f>'survival rate'!AA56*('cost for cycle'!$T$2)+'survival rate'!AB56*('cost for cycle'!$R$2)+('survival rate'!AC56-'survival rate'!AC55)*c_eof</f>
        <v>402.47191310135929</v>
      </c>
      <c r="E56">
        <f t="shared" si="28"/>
        <v>368.3188143986186</v>
      </c>
      <c r="F56">
        <f>'survival rate'!AA56*('cost for cycle'!$T$2)</f>
        <v>126.95130652734767</v>
      </c>
      <c r="G56">
        <f t="shared" si="29"/>
        <v>116.17842931248855</v>
      </c>
      <c r="H56">
        <f>('survival rate'!AA56*u_pfs+'survival rate'!AB56*u_pd)*21/365.25</f>
        <v>8.1718892852037893E-3</v>
      </c>
      <c r="I56">
        <f t="shared" si="2"/>
        <v>7.4784363205117011E-3</v>
      </c>
      <c r="J56">
        <f>('survival rate'!AA56*u_pfs)*21/365.25</f>
        <v>3.5290529790814318E-3</v>
      </c>
      <c r="K56">
        <f t="shared" si="3"/>
        <v>3.2295833992217926E-3</v>
      </c>
    </row>
    <row r="57" spans="1:11" x14ac:dyDescent="0.3">
      <c r="A57" s="115">
        <v>4</v>
      </c>
      <c r="B57" s="115">
        <f t="shared" si="19"/>
        <v>3.106849315068493</v>
      </c>
      <c r="C57" s="115">
        <v>54</v>
      </c>
      <c r="D57">
        <f>'survival rate'!AA57*('cost for cycle'!$T$2)+'survival rate'!AB57*('cost for cycle'!$R$2)+('survival rate'!AC57-'survival rate'!AC56)*c_eof</f>
        <v>391.83754512665854</v>
      </c>
      <c r="E57">
        <f t="shared" si="28"/>
        <v>358.58686124407882</v>
      </c>
      <c r="F57">
        <f>'survival rate'!AA57*('cost for cycle'!$T$2)</f>
        <v>123.93716467106994</v>
      </c>
      <c r="G57">
        <f t="shared" si="29"/>
        <v>113.42006253260872</v>
      </c>
      <c r="H57">
        <f>('survival rate'!AA57*u_pfs+'survival rate'!AB57*u_pd)*21/365.25</f>
        <v>7.9509998852283006E-3</v>
      </c>
      <c r="I57">
        <f t="shared" si="2"/>
        <v>7.2762912284846087E-3</v>
      </c>
      <c r="J57">
        <f>('survival rate'!AA57*u_pfs)*21/365.25</f>
        <v>3.4452644259090424E-3</v>
      </c>
      <c r="K57">
        <f t="shared" si="3"/>
        <v>3.1529050036368119E-3</v>
      </c>
    </row>
    <row r="58" spans="1:11" x14ac:dyDescent="0.3">
      <c r="A58" s="115">
        <v>4</v>
      </c>
      <c r="B58" s="115">
        <f t="shared" si="19"/>
        <v>3.1643835616438358</v>
      </c>
      <c r="C58" s="115">
        <v>55</v>
      </c>
      <c r="D58">
        <f>'survival rate'!AA58*('cost for cycle'!$T$2)+'survival rate'!AB58*('cost for cycle'!$R$2)+('survival rate'!AC58-'survival rate'!AC57)*c_eof</f>
        <v>381.35313508941772</v>
      </c>
      <c r="E58">
        <f t="shared" si="28"/>
        <v>348.99214084525937</v>
      </c>
      <c r="F58">
        <f>'survival rate'!AA58*('cost for cycle'!$T$2)</f>
        <v>121.01494355108971</v>
      </c>
      <c r="G58">
        <f t="shared" si="29"/>
        <v>110.74581624787318</v>
      </c>
      <c r="H58">
        <f>('survival rate'!AA58*u_pfs+'survival rate'!AB58*u_pd)*21/365.25</f>
        <v>7.7360558754294446E-3</v>
      </c>
      <c r="I58">
        <f t="shared" si="2"/>
        <v>7.0795870106892611E-3</v>
      </c>
      <c r="J58">
        <f>('survival rate'!AA58*u_pfs)*21/365.25</f>
        <v>3.3640311292136727E-3</v>
      </c>
      <c r="K58">
        <f t="shared" si="3"/>
        <v>3.0785650297042834E-3</v>
      </c>
    </row>
    <row r="59" spans="1:11" x14ac:dyDescent="0.3">
      <c r="A59" s="115">
        <v>4</v>
      </c>
      <c r="B59" s="115">
        <f t="shared" si="19"/>
        <v>3.2219178082191782</v>
      </c>
      <c r="C59" s="115">
        <v>56</v>
      </c>
      <c r="D59">
        <f>'survival rate'!AA59*('cost for cycle'!$T$2)+'survival rate'!AB59*('cost for cycle'!$R$2)+('survival rate'!AC59-'survival rate'!AC58)*c_eof</f>
        <v>371.15815555776248</v>
      </c>
      <c r="E59">
        <f t="shared" ref="E59:E67" si="30">D59/(1+disc)^($A59-1)</f>
        <v>339.66229035958889</v>
      </c>
      <c r="F59">
        <f>'survival rate'!AA59*('cost for cycle'!$T$2)</f>
        <v>118.18078136604132</v>
      </c>
      <c r="G59">
        <f t="shared" ref="G59:G67" si="31">F59/(1+disc)^($A59-1)</f>
        <v>108.15215636297201</v>
      </c>
      <c r="H59">
        <f>('survival rate'!AA59*u_pfs+'survival rate'!AB59*u_pd)*21/365.25</f>
        <v>7.5268817319858556E-3</v>
      </c>
      <c r="I59">
        <f t="shared" si="2"/>
        <v>6.8881630379645196E-3</v>
      </c>
      <c r="J59">
        <f>('survival rate'!AA59*u_pfs)*21/365.25</f>
        <v>3.285245736798744E-3</v>
      </c>
      <c r="K59">
        <f t="shared" si="3"/>
        <v>3.0064652349568958E-3</v>
      </c>
    </row>
    <row r="60" spans="1:11" x14ac:dyDescent="0.3">
      <c r="A60" s="115">
        <v>4</v>
      </c>
      <c r="B60" s="115">
        <f t="shared" si="19"/>
        <v>3.2794520547945205</v>
      </c>
      <c r="C60" s="115">
        <v>57</v>
      </c>
      <c r="D60">
        <f>'survival rate'!AA60*('cost for cycle'!$T$2)+'survival rate'!AB60*('cost for cycle'!$R$2)+('survival rate'!AC60-'survival rate'!AC59)*c_eof</f>
        <v>361.24365902363883</v>
      </c>
      <c r="E60">
        <f t="shared" si="30"/>
        <v>330.58912154969983</v>
      </c>
      <c r="F60">
        <f>'survival rate'!AA60*('cost for cycle'!$T$2)</f>
        <v>115.43102946013362</v>
      </c>
      <c r="G60">
        <f t="shared" si="31"/>
        <v>105.63574384099013</v>
      </c>
      <c r="H60">
        <f>('survival rate'!AA60*u_pfs+'survival rate'!AB60*u_pd)*21/365.25</f>
        <v>7.3233079310363446E-3</v>
      </c>
      <c r="I60">
        <f t="shared" si="2"/>
        <v>6.701864171962754E-3</v>
      </c>
      <c r="J60">
        <f>('survival rate'!AA60*u_pfs)*21/365.25</f>
        <v>3.2088068215900371E-3</v>
      </c>
      <c r="K60">
        <f t="shared" si="3"/>
        <v>2.9365127992536442E-3</v>
      </c>
    </row>
    <row r="61" spans="1:11" x14ac:dyDescent="0.3">
      <c r="A61" s="115">
        <v>4</v>
      </c>
      <c r="B61" s="115">
        <f t="shared" si="19"/>
        <v>3.3369863013698629</v>
      </c>
      <c r="C61" s="115">
        <v>58</v>
      </c>
      <c r="D61">
        <f>'survival rate'!AA61*('cost for cycle'!$T$2)+'survival rate'!AB61*('cost for cycle'!$R$2)+('survival rate'!AC61-'survival rate'!AC60)*c_eof</f>
        <v>351.60102733699762</v>
      </c>
      <c r="E61">
        <f t="shared" si="30"/>
        <v>321.76474758745564</v>
      </c>
      <c r="F61">
        <f>'survival rate'!AA61*('cost for cycle'!$T$2)</f>
        <v>112.76223755788672</v>
      </c>
      <c r="G61">
        <f t="shared" si="31"/>
        <v>103.19342119109963</v>
      </c>
      <c r="H61">
        <f>('survival rate'!AA61*u_pfs+'survival rate'!AB61*u_pd)*21/365.25</f>
        <v>7.1251706919963666E-3</v>
      </c>
      <c r="I61">
        <f t="shared" si="2"/>
        <v>6.5205405302480555E-3</v>
      </c>
      <c r="J61">
        <f>('survival rate'!AA61*u_pfs)*21/365.25</f>
        <v>3.1346184711838606E-3</v>
      </c>
      <c r="K61">
        <f t="shared" si="3"/>
        <v>2.8686199491582626E-3</v>
      </c>
    </row>
    <row r="62" spans="1:11" x14ac:dyDescent="0.3">
      <c r="A62" s="115">
        <v>4</v>
      </c>
      <c r="B62" s="115">
        <f t="shared" si="19"/>
        <v>3.3945205479452056</v>
      </c>
      <c r="C62" s="115">
        <v>59</v>
      </c>
      <c r="D62">
        <f>'survival rate'!AA62*('cost for cycle'!$T$2)+'survival rate'!AB62*('cost for cycle'!$R$2)+('survival rate'!AC62-'survival rate'!AC61)*c_eof</f>
        <v>342.22195614824602</v>
      </c>
      <c r="E62">
        <f t="shared" si="30"/>
        <v>313.18156881659007</v>
      </c>
      <c r="F62">
        <f>'survival rate'!AA62*('cost for cycle'!$T$2)</f>
        <v>110.17114023457975</v>
      </c>
      <c r="G62">
        <f t="shared" si="31"/>
        <v>100.82220008710296</v>
      </c>
      <c r="H62">
        <f>('survival rate'!AA62*u_pfs+'survival rate'!AB62*u_pd)*21/365.25</f>
        <v>6.9323117355333244E-3</v>
      </c>
      <c r="I62">
        <f t="shared" si="2"/>
        <v>6.3440472648093483E-3</v>
      </c>
      <c r="J62">
        <f>('survival rate'!AA62*u_pfs)*21/365.25</f>
        <v>3.0625899117461002E-3</v>
      </c>
      <c r="K62">
        <f t="shared" si="3"/>
        <v>2.8027036137535728E-3</v>
      </c>
    </row>
    <row r="63" spans="1:11" x14ac:dyDescent="0.3">
      <c r="A63" s="115">
        <v>4</v>
      </c>
      <c r="B63" s="115">
        <f t="shared" si="19"/>
        <v>3.452054794520548</v>
      </c>
      <c r="C63" s="115">
        <v>60</v>
      </c>
      <c r="D63">
        <f>'survival rate'!AA63*('cost for cycle'!$T$2)+'survival rate'!AB63*('cost for cycle'!$R$2)+('survival rate'!AC63-'survival rate'!AC62)*c_eof</f>
        <v>333.09844033309105</v>
      </c>
      <c r="E63">
        <f t="shared" si="30"/>
        <v>304.83225941437433</v>
      </c>
      <c r="F63">
        <f>'survival rate'!AA63*('cost for cycle'!$T$2)</f>
        <v>107.65464450114482</v>
      </c>
      <c r="G63">
        <f t="shared" si="31"/>
        <v>98.519250005852157</v>
      </c>
      <c r="H63">
        <f>('survival rate'!AA63*u_pfs+'survival rate'!AB63*u_pd)*21/365.25</f>
        <v>6.7445780550828976E-3</v>
      </c>
      <c r="I63">
        <f t="shared" si="2"/>
        <v>6.1722443529654688E-3</v>
      </c>
      <c r="J63">
        <f>('survival rate'!AA63*u_pfs)*21/365.25</f>
        <v>2.9926351628911827E-3</v>
      </c>
      <c r="K63">
        <f t="shared" si="3"/>
        <v>2.7386851088068501E-3</v>
      </c>
    </row>
    <row r="64" spans="1:11" ht="15" x14ac:dyDescent="0.3">
      <c r="A64" s="115">
        <v>4</v>
      </c>
      <c r="B64" s="115">
        <f t="shared" si="19"/>
        <v>3.5095890410958903</v>
      </c>
      <c r="C64" s="122">
        <v>61</v>
      </c>
      <c r="D64">
        <f>'survival rate'!AA64*('cost for cycle'!$T$2+c_fu)+'survival rate'!AB64*('cost for cycle'!$R$2+c_fu)+('survival rate'!AC64-'survival rate'!AC63)*c_eof</f>
        <v>418.59251395653587</v>
      </c>
      <c r="E64">
        <f t="shared" si="30"/>
        <v>383.07144781499483</v>
      </c>
      <c r="F64">
        <f>'survival rate'!AA64*('cost for cycle'!$T$2+c_fu)</f>
        <v>143.71430164683983</v>
      </c>
      <c r="G64">
        <f t="shared" si="31"/>
        <v>131.51894448186951</v>
      </c>
      <c r="H64">
        <f>('survival rate'!AA64*u_pfs+'survival rate'!AB64*u_pd)*21/365.25</f>
        <v>6.5618217008968751E-3</v>
      </c>
      <c r="I64">
        <f t="shared" si="2"/>
        <v>6.0049963997383382E-3</v>
      </c>
      <c r="J64">
        <f>('survival rate'!AA64*u_pfs)*21/365.25</f>
        <v>2.9246727205532006E-3</v>
      </c>
      <c r="K64">
        <f t="shared" si="3"/>
        <v>2.6764898465519754E-3</v>
      </c>
    </row>
    <row r="65" spans="1:11" x14ac:dyDescent="0.3">
      <c r="A65" s="115">
        <v>4</v>
      </c>
      <c r="B65" s="115">
        <f t="shared" si="19"/>
        <v>3.5671232876712327</v>
      </c>
      <c r="C65" s="115">
        <v>62</v>
      </c>
      <c r="D65">
        <f>'survival rate'!AA65*('cost for cycle'!$T$2)+'survival rate'!AB65*('cost for cycle'!$R$2)+('survival rate'!AC65-'survival rate'!AC64)*c_eof</f>
        <v>315.58746923984535</v>
      </c>
      <c r="E65">
        <f t="shared" si="30"/>
        <v>288.8072402712163</v>
      </c>
      <c r="F65">
        <f>'survival rate'!AA65*('cost for cycle'!$T$2)</f>
        <v>102.83388048819293</v>
      </c>
      <c r="G65">
        <f t="shared" si="31"/>
        <v>94.107568027689382</v>
      </c>
      <c r="H65">
        <f>('survival rate'!AA65*u_pfs+'survival rate'!AB65*u_pd)*21/365.25</f>
        <v>6.3838995757072164E-3</v>
      </c>
      <c r="I65">
        <f t="shared" si="2"/>
        <v>5.8421724508566338E-3</v>
      </c>
      <c r="J65">
        <f>('survival rate'!AA65*u_pfs)*21/365.25</f>
        <v>2.8586252651853126E-3</v>
      </c>
      <c r="K65">
        <f t="shared" si="3"/>
        <v>2.6160470686505529E-3</v>
      </c>
    </row>
    <row r="66" spans="1:11" x14ac:dyDescent="0.3">
      <c r="A66" s="115">
        <v>4</v>
      </c>
      <c r="B66" s="115">
        <f t="shared" si="19"/>
        <v>3.6246575342465754</v>
      </c>
      <c r="C66" s="115">
        <v>63</v>
      </c>
      <c r="D66">
        <f>'survival rate'!AA66*('cost for cycle'!$T$2)+'survival rate'!AB66*('cost for cycle'!$R$2)+('survival rate'!AC66-'survival rate'!AC65)*c_eof</f>
        <v>307.18538085551734</v>
      </c>
      <c r="E66">
        <f t="shared" si="30"/>
        <v>281.11813916515041</v>
      </c>
      <c r="F66">
        <f>'survival rate'!AA66*('cost for cycle'!$T$2)</f>
        <v>100.52419020594944</v>
      </c>
      <c r="G66">
        <f t="shared" si="31"/>
        <v>91.993874230205193</v>
      </c>
      <c r="H66">
        <f>('survival rate'!AA66*u_pfs+'survival rate'!AB66*u_pd)*21/365.25</f>
        <v>6.2106732411764069E-3</v>
      </c>
      <c r="I66">
        <f t="shared" si="2"/>
        <v>5.6836458156304427E-3</v>
      </c>
      <c r="J66">
        <f>('survival rate'!AA66*u_pfs)*21/365.25</f>
        <v>2.7944193929160823E-3</v>
      </c>
      <c r="K66">
        <f t="shared" si="3"/>
        <v>2.5572896001618724E-3</v>
      </c>
    </row>
    <row r="67" spans="1:11" x14ac:dyDescent="0.3">
      <c r="A67" s="115">
        <v>4</v>
      </c>
      <c r="B67" s="115">
        <f t="shared" si="19"/>
        <v>3.6821917808219178</v>
      </c>
      <c r="C67" s="115">
        <v>64</v>
      </c>
      <c r="D67">
        <f>'survival rate'!AA67*('cost for cycle'!$T$2)+'survival rate'!AB67*('cost for cycle'!$R$2)+('survival rate'!AC67-'survival rate'!AC66)*c_eof</f>
        <v>299.00955817333079</v>
      </c>
      <c r="E67">
        <f t="shared" si="30"/>
        <v>273.63610322919703</v>
      </c>
      <c r="F67">
        <f>'survival rate'!AA67*('cost for cycle'!$T$2)</f>
        <v>98.27823891553389</v>
      </c>
      <c r="G67">
        <f t="shared" si="31"/>
        <v>89.93851063946795</v>
      </c>
      <c r="H67">
        <f>('survival rate'!AA67*u_pfs+'survival rate'!AB67*u_pd)*21/365.25</f>
        <v>6.0420087343795248E-3</v>
      </c>
      <c r="I67">
        <f t="shared" si="2"/>
        <v>5.5292938990063618E-3</v>
      </c>
      <c r="J67">
        <f>('survival rate'!AA67*u_pfs)*21/365.25</f>
        <v>2.7319853675474236E-3</v>
      </c>
      <c r="K67">
        <f t="shared" si="3"/>
        <v>2.500153622585901E-3</v>
      </c>
    </row>
    <row r="68" spans="1:11" x14ac:dyDescent="0.3">
      <c r="A68" s="115">
        <v>4</v>
      </c>
      <c r="B68" s="115">
        <f t="shared" ref="B68:B99" si="32">C68*21/365</f>
        <v>3.7397260273972601</v>
      </c>
      <c r="C68" s="115">
        <v>65</v>
      </c>
      <c r="D68">
        <f>'survival rate'!AA68*('cost for cycle'!$T$2)+'survival rate'!AB68*('cost for cycle'!$R$2)+('survival rate'!AC68-'survival rate'!AC67)*c_eof</f>
        <v>291.05330272205686</v>
      </c>
      <c r="E68">
        <f t="shared" ref="E68:E99" si="33">D68/(1+disc)^($A68-1)</f>
        <v>266.3550024132806</v>
      </c>
      <c r="F68">
        <f>'survival rate'!AA68*('cost for cycle'!$T$2)</f>
        <v>96.093641681231887</v>
      </c>
      <c r="G68">
        <f t="shared" ref="G68:G99" si="34">F68/(1+disc)^($A68-1)</f>
        <v>87.939294701450493</v>
      </c>
      <c r="H68">
        <f>('survival rate'!AA68*u_pfs+'survival rate'!AB68*u_pd)*21/365.25</f>
        <v>5.8777763936297984E-3</v>
      </c>
      <c r="I68">
        <f t="shared" ref="I68:I131" si="35">H68/(1+disc)^($A68-1)</f>
        <v>5.3789980421732036E-3</v>
      </c>
      <c r="J68">
        <f>('survival rate'!AA68*u_pfs)*21/365.25</f>
        <v>2.67125689149865E-3</v>
      </c>
      <c r="K68">
        <f t="shared" ref="K68:K131" si="36">J68/(1+disc)^($A68-1)</f>
        <v>2.4445784642446373E-3</v>
      </c>
    </row>
    <row r="69" spans="1:11" x14ac:dyDescent="0.3">
      <c r="A69" s="115">
        <v>4</v>
      </c>
      <c r="B69" s="115">
        <f t="shared" si="32"/>
        <v>3.7972602739726029</v>
      </c>
      <c r="C69" s="115">
        <v>66</v>
      </c>
      <c r="D69">
        <f>'survival rate'!AA69*('cost for cycle'!$T$2)+'survival rate'!AB69*('cost for cycle'!$R$2)+('survival rate'!AC69-'survival rate'!AC68)*c_eof</f>
        <v>283.31014442742151</v>
      </c>
      <c r="E69">
        <f t="shared" si="33"/>
        <v>259.26891568289381</v>
      </c>
      <c r="F69">
        <f>'survival rate'!AA69*('cost for cycle'!$T$2)</f>
        <v>93.968129646098831</v>
      </c>
      <c r="G69">
        <f t="shared" si="34"/>
        <v>85.994150090643714</v>
      </c>
      <c r="H69">
        <f>('survival rate'!AA69*u_pfs+'survival rate'!AB69*u_pd)*21/365.25</f>
        <v>5.7178506930203772E-3</v>
      </c>
      <c r="I69">
        <f t="shared" si="35"/>
        <v>5.2326433711442815E-3</v>
      </c>
      <c r="J69">
        <f>('survival rate'!AA69*u_pfs)*21/365.25</f>
        <v>2.6121708940020916E-3</v>
      </c>
      <c r="K69">
        <f t="shared" si="36"/>
        <v>2.3905064064511003E-3</v>
      </c>
    </row>
    <row r="70" spans="1:11" x14ac:dyDescent="0.3">
      <c r="A70" s="115">
        <v>4</v>
      </c>
      <c r="B70" s="115">
        <f t="shared" si="32"/>
        <v>3.8547945205479452</v>
      </c>
      <c r="C70" s="115">
        <v>67</v>
      </c>
      <c r="D70">
        <f>'survival rate'!AA70*('cost for cycle'!$T$2)+'survival rate'!AB70*('cost for cycle'!$R$2)+('survival rate'!AC70-'survival rate'!AC69)*c_eof</f>
        <v>275.77383204618326</v>
      </c>
      <c r="E70">
        <f t="shared" si="33"/>
        <v>252.37212226492369</v>
      </c>
      <c r="F70">
        <f>'survival rate'!AA70*('cost for cycle'!$T$2)</f>
        <v>91.899542978501373</v>
      </c>
      <c r="G70">
        <f t="shared" si="34"/>
        <v>84.101100255142754</v>
      </c>
      <c r="H70">
        <f>('survival rate'!AA70*u_pfs+'survival rate'!AB70*u_pd)*21/365.25</f>
        <v>5.5621100851079869E-3</v>
      </c>
      <c r="I70">
        <f t="shared" si="35"/>
        <v>5.0901186527906664E-3</v>
      </c>
      <c r="J70">
        <f>('survival rate'!AA70*u_pfs)*21/365.25</f>
        <v>2.5546673350276871E-3</v>
      </c>
      <c r="K70">
        <f t="shared" si="36"/>
        <v>2.3378825040725514E-3</v>
      </c>
    </row>
    <row r="71" spans="1:11" x14ac:dyDescent="0.3">
      <c r="A71" s="115">
        <v>4</v>
      </c>
      <c r="B71" s="115">
        <f t="shared" si="32"/>
        <v>3.9123287671232876</v>
      </c>
      <c r="C71" s="115">
        <v>68</v>
      </c>
      <c r="D71">
        <f>'survival rate'!AA71*('cost for cycle'!$T$2)+'survival rate'!AB71*('cost for cycle'!$R$2)+('survival rate'!AC71-'survival rate'!AC70)*c_eof</f>
        <v>268.43832411848882</v>
      </c>
      <c r="E71">
        <f t="shared" si="33"/>
        <v>245.65909336777514</v>
      </c>
      <c r="F71">
        <f>'survival rate'!AA71*('cost for cycle'!$T$2)</f>
        <v>89.885824335227269</v>
      </c>
      <c r="G71">
        <f t="shared" si="34"/>
        <v>82.258262434466488</v>
      </c>
      <c r="H71">
        <f>('survival rate'!AA71*u_pfs+'survival rate'!AB71*u_pd)*21/365.25</f>
        <v>5.4104368512125287E-3</v>
      </c>
      <c r="I71">
        <f t="shared" si="35"/>
        <v>4.951316157844117E-3</v>
      </c>
      <c r="J71">
        <f>('survival rate'!AA71*u_pfs)*21/365.25</f>
        <v>2.4986890235673999E-3</v>
      </c>
      <c r="K71">
        <f t="shared" si="36"/>
        <v>2.2866544192349965E-3</v>
      </c>
    </row>
    <row r="72" spans="1:11" x14ac:dyDescent="0.3">
      <c r="A72" s="115">
        <v>4</v>
      </c>
      <c r="B72" s="115">
        <f t="shared" si="32"/>
        <v>3.9698630136986299</v>
      </c>
      <c r="C72" s="115">
        <v>69</v>
      </c>
      <c r="D72">
        <f>'survival rate'!AA72*('cost for cycle'!$T$2)+'survival rate'!AB72*('cost for cycle'!$R$2)+('survival rate'!AC72-'survival rate'!AC71)*c_eof</f>
        <v>261.29778040225847</v>
      </c>
      <c r="E72">
        <f t="shared" si="33"/>
        <v>239.12448434262032</v>
      </c>
      <c r="F72">
        <f>'survival rate'!AA72*('cost for cycle'!$T$2)</f>
        <v>87.925012796860301</v>
      </c>
      <c r="G72">
        <f t="shared" si="34"/>
        <v>80.463842109566528</v>
      </c>
      <c r="H72">
        <f>('survival rate'!AA72*u_pfs+'survival rate'!AB72*u_pd)*21/365.25</f>
        <v>5.2627169588498578E-3</v>
      </c>
      <c r="I72">
        <f t="shared" si="35"/>
        <v>4.8161315304278722E-3</v>
      </c>
      <c r="J72">
        <f>('survival rate'!AA72*u_pfs)*21/365.25</f>
        <v>2.4441814490478689E-3</v>
      </c>
      <c r="K72">
        <f t="shared" si="36"/>
        <v>2.2367722670418766E-3</v>
      </c>
    </row>
    <row r="73" spans="1:11" ht="15" x14ac:dyDescent="0.3">
      <c r="A73" s="124">
        <v>5</v>
      </c>
      <c r="B73" s="124">
        <f t="shared" si="32"/>
        <v>4.0273972602739727</v>
      </c>
      <c r="C73" s="122">
        <v>70</v>
      </c>
      <c r="D73">
        <f>'survival rate'!AA73*('cost for cycle'!$T$2+c_fu)+'survival rate'!AB73*('cost for cycle'!$R$2+c_fu)+('survival rate'!AC73-'survival rate'!AC72)*c_eof</f>
        <v>327.81767800389912</v>
      </c>
      <c r="E73">
        <f t="shared" si="33"/>
        <v>291.26176098426021</v>
      </c>
      <c r="F73">
        <f>'survival rate'!AA73*('cost for cycle'!$T$2+c_fu)</f>
        <v>117.49080875683704</v>
      </c>
      <c r="G73">
        <f t="shared" si="34"/>
        <v>104.38906182958893</v>
      </c>
      <c r="H73">
        <f>('survival rate'!AA73*u_pfs+'survival rate'!AB73*u_pd)*21/365.25</f>
        <v>5.118664166964753E-3</v>
      </c>
      <c r="I73">
        <f t="shared" si="35"/>
        <v>4.5478668149783325E-3</v>
      </c>
      <c r="J73">
        <f>('survival rate'!AA73*u_pfs)*21/365.25</f>
        <v>2.391008823403418E-3</v>
      </c>
      <c r="K73">
        <f t="shared" si="36"/>
        <v>2.1243803710460679E-3</v>
      </c>
    </row>
    <row r="74" spans="1:11" x14ac:dyDescent="0.3">
      <c r="A74" s="115">
        <v>5</v>
      </c>
      <c r="B74" s="115">
        <f t="shared" si="32"/>
        <v>4.0849315068493155</v>
      </c>
      <c r="C74" s="115">
        <v>71</v>
      </c>
      <c r="D74">
        <f>'survival rate'!AA74*('cost for cycle'!$T$2)+'survival rate'!AB74*('cost for cycle'!$R$2)+('survival rate'!AC74-'survival rate'!AC73)*c_eof</f>
        <v>247.76445879070934</v>
      </c>
      <c r="E74">
        <f t="shared" si="33"/>
        <v>220.13551256938572</v>
      </c>
      <c r="F74">
        <f>'survival rate'!AA74*('cost for cycle'!$T$2)</f>
        <v>84.145729021460895</v>
      </c>
      <c r="G74">
        <f t="shared" si="34"/>
        <v>74.762390372991305</v>
      </c>
      <c r="H74">
        <f>('survival rate'!AA74*u_pfs+'survival rate'!AB74*u_pd)*21/365.25</f>
        <v>4.9781757349171571E-3</v>
      </c>
      <c r="I74">
        <f t="shared" si="35"/>
        <v>4.4230446627220605E-3</v>
      </c>
      <c r="J74">
        <f>('survival rate'!AA74*u_pfs)*21/365.25</f>
        <v>2.3391231158081537E-3</v>
      </c>
      <c r="K74">
        <f t="shared" si="36"/>
        <v>2.0782805918757347E-3</v>
      </c>
    </row>
    <row r="75" spans="1:11" x14ac:dyDescent="0.3">
      <c r="A75" s="115">
        <v>5</v>
      </c>
      <c r="B75" s="115">
        <f t="shared" si="32"/>
        <v>4.1424657534246574</v>
      </c>
      <c r="C75" s="115">
        <v>72</v>
      </c>
      <c r="D75">
        <f>'survival rate'!AA75*('cost for cycle'!$T$2)+'survival rate'!AB75*('cost for cycle'!$R$2)+('survival rate'!AC75-'survival rate'!AC74)*c_eof</f>
        <v>241.1593892470745</v>
      </c>
      <c r="E75">
        <f t="shared" si="33"/>
        <v>214.26699382928376</v>
      </c>
      <c r="F75">
        <f>'survival rate'!AA75*('cost for cycle'!$T$2)</f>
        <v>82.326894963226465</v>
      </c>
      <c r="G75">
        <f t="shared" si="34"/>
        <v>73.146379869942081</v>
      </c>
      <c r="H75">
        <f>('survival rate'!AA75*u_pfs+'survival rate'!AB75*u_pd)*21/365.25</f>
        <v>4.8413278658977019E-3</v>
      </c>
      <c r="I75">
        <f t="shared" si="35"/>
        <v>4.301457103563412E-3</v>
      </c>
      <c r="J75">
        <f>('survival rate'!AA75*u_pfs)*21/365.25</f>
        <v>2.2885622990095941E-3</v>
      </c>
      <c r="K75">
        <f t="shared" si="36"/>
        <v>2.0333579610181765E-3</v>
      </c>
    </row>
    <row r="76" spans="1:11" x14ac:dyDescent="0.3">
      <c r="A76" s="115">
        <v>5</v>
      </c>
      <c r="B76" s="115">
        <f t="shared" si="32"/>
        <v>4.2</v>
      </c>
      <c r="C76" s="115">
        <v>73</v>
      </c>
      <c r="D76">
        <f>'survival rate'!AA76*('cost for cycle'!$T$2)+'survival rate'!AB76*('cost for cycle'!$R$2)+('survival rate'!AC76-'survival rate'!AC75)*c_eof</f>
        <v>234.72817978840226</v>
      </c>
      <c r="E76">
        <f t="shared" si="33"/>
        <v>208.5529475228206</v>
      </c>
      <c r="F76">
        <f>'survival rate'!AA76*('cost for cycle'!$T$2)</f>
        <v>80.554090838837595</v>
      </c>
      <c r="G76">
        <f t="shared" si="34"/>
        <v>71.571266366931056</v>
      </c>
      <c r="H76">
        <f>('survival rate'!AA76*u_pfs+'survival rate'!AB76*u_pd)*21/365.25</f>
        <v>4.7080197533147751E-3</v>
      </c>
      <c r="I76">
        <f t="shared" si="35"/>
        <v>4.1830145721513945E-3</v>
      </c>
      <c r="J76">
        <f>('survival rate'!AA76*u_pfs)*21/365.25</f>
        <v>2.2392810442699697E-3</v>
      </c>
      <c r="K76">
        <f t="shared" si="36"/>
        <v>1.9895722044769868E-3</v>
      </c>
    </row>
    <row r="77" spans="1:11" x14ac:dyDescent="0.3">
      <c r="A77" s="115">
        <v>5</v>
      </c>
      <c r="B77" s="115">
        <f t="shared" si="32"/>
        <v>4.2575342465753421</v>
      </c>
      <c r="C77" s="115">
        <v>74</v>
      </c>
      <c r="D77">
        <f>'survival rate'!AA77*('cost for cycle'!$T$2)+'survival rate'!AB77*('cost for cycle'!$R$2)+('survival rate'!AC77-'survival rate'!AC76)*c_eof</f>
        <v>228.46587191528673</v>
      </c>
      <c r="E77">
        <f t="shared" si="33"/>
        <v>202.98896808749703</v>
      </c>
      <c r="F77">
        <f>'survival rate'!AA77*('cost for cycle'!$T$2)</f>
        <v>78.825758039758469</v>
      </c>
      <c r="G77">
        <f t="shared" si="34"/>
        <v>70.035665060461383</v>
      </c>
      <c r="H77">
        <f>('survival rate'!AA77*u_pfs+'survival rate'!AB77*u_pd)*21/365.25</f>
        <v>4.578153662685127E-3</v>
      </c>
      <c r="I77">
        <f t="shared" si="35"/>
        <v>4.0676302326635074E-3</v>
      </c>
      <c r="J77">
        <f>('survival rate'!AA77*u_pfs)*21/365.25</f>
        <v>2.1912360246456901E-3</v>
      </c>
      <c r="K77">
        <f t="shared" si="36"/>
        <v>1.946884826823959E-3</v>
      </c>
    </row>
    <row r="78" spans="1:11" x14ac:dyDescent="0.3">
      <c r="A78" s="115">
        <v>5</v>
      </c>
      <c r="B78" s="115">
        <f t="shared" si="32"/>
        <v>4.3150684931506849</v>
      </c>
      <c r="C78" s="115">
        <v>75</v>
      </c>
      <c r="D78">
        <f>'survival rate'!AA78*('cost for cycle'!$T$2)+'survival rate'!AB78*('cost for cycle'!$R$2)+('survival rate'!AC78-'survival rate'!AC77)*c_eof</f>
        <v>222.36766569664843</v>
      </c>
      <c r="E78">
        <f t="shared" si="33"/>
        <v>197.57079084671798</v>
      </c>
      <c r="F78">
        <f>'survival rate'!AA78*('cost for cycle'!$T$2)</f>
        <v>77.140406015488381</v>
      </c>
      <c r="G78">
        <f t="shared" si="34"/>
        <v>68.53825161571892</v>
      </c>
      <c r="H78">
        <f>('survival rate'!AA78*u_pfs+'survival rate'!AB78*u_pd)*21/365.25</f>
        <v>4.4516348234818195E-3</v>
      </c>
      <c r="I78">
        <f t="shared" si="35"/>
        <v>3.955219882714041E-3</v>
      </c>
      <c r="J78">
        <f>('survival rate'!AA78*u_pfs)*21/365.25</f>
        <v>2.1443858051028919E-3</v>
      </c>
      <c r="K78">
        <f t="shared" si="36"/>
        <v>1.9052590135681764E-3</v>
      </c>
    </row>
    <row r="79" spans="1:11" x14ac:dyDescent="0.3">
      <c r="A79" s="115">
        <v>5</v>
      </c>
      <c r="B79" s="115">
        <f t="shared" si="32"/>
        <v>4.3726027397260276</v>
      </c>
      <c r="C79" s="115">
        <v>76</v>
      </c>
      <c r="D79">
        <f>'survival rate'!AA79*('cost for cycle'!$T$2)+'survival rate'!AB79*('cost for cycle'!$R$2)+('survival rate'!AC79-'survival rate'!AC78)*c_eof</f>
        <v>216.42891377850526</v>
      </c>
      <c r="E79">
        <f t="shared" si="33"/>
        <v>192.29428668666333</v>
      </c>
      <c r="F79">
        <f>'survival rate'!AA79*('cost for cycle'!$T$2)</f>
        <v>75.496608581664034</v>
      </c>
      <c r="G79">
        <f t="shared" si="34"/>
        <v>67.077758886368954</v>
      </c>
      <c r="H79">
        <f>('survival rate'!AA79*u_pfs+'survival rate'!AB79*u_pd)*21/365.25</f>
        <v>4.3283713256487312E-3</v>
      </c>
      <c r="I79">
        <f t="shared" si="35"/>
        <v>3.8457018614085586E-3</v>
      </c>
      <c r="J79">
        <f>('survival rate'!AA79*u_pfs)*21/365.25</f>
        <v>2.098690739888305E-3</v>
      </c>
      <c r="K79">
        <f t="shared" si="36"/>
        <v>1.8646595399713531E-3</v>
      </c>
    </row>
    <row r="80" spans="1:11" x14ac:dyDescent="0.3">
      <c r="A80" s="115">
        <v>5</v>
      </c>
      <c r="B80" s="115">
        <f t="shared" si="32"/>
        <v>4.4301369863013695</v>
      </c>
      <c r="C80" s="115">
        <v>77</v>
      </c>
      <c r="D80">
        <f>'survival rate'!AA80*('cost for cycle'!$T$2)+'survival rate'!AB80*('cost for cycle'!$R$2)+('survival rate'!AC80-'survival rate'!AC79)*c_eof</f>
        <v>210.64511567499196</v>
      </c>
      <c r="E80">
        <f t="shared" si="33"/>
        <v>187.15545698393242</v>
      </c>
      <c r="F80">
        <f>'survival rate'!AA80*('cost for cycle'!$T$2)</f>
        <v>73.893000468958263</v>
      </c>
      <c r="G80">
        <f t="shared" si="34"/>
        <v>65.65297384829735</v>
      </c>
      <c r="H80">
        <f>('survival rate'!AA80*u_pfs+'survival rate'!AB80*u_pd)*21/365.25</f>
        <v>4.2082740205242643E-3</v>
      </c>
      <c r="I80">
        <f t="shared" si="35"/>
        <v>3.7389969613158911E-3</v>
      </c>
      <c r="J80">
        <f>('survival rate'!AA80*u_pfs)*21/365.25</f>
        <v>2.0541128765938902E-3</v>
      </c>
      <c r="K80">
        <f t="shared" si="36"/>
        <v>1.8250526858105095E-3</v>
      </c>
    </row>
    <row r="81" spans="1:11" x14ac:dyDescent="0.3">
      <c r="A81" s="115">
        <v>5</v>
      </c>
      <c r="B81" s="115">
        <f t="shared" si="32"/>
        <v>4.4876712328767123</v>
      </c>
      <c r="C81" s="115">
        <v>78</v>
      </c>
      <c r="D81">
        <f>'survival rate'!AA81*('cost for cycle'!$T$2)+'survival rate'!AB81*('cost for cycle'!$R$2)+('survival rate'!AC81-'survival rate'!AC80)*c_eof</f>
        <v>205.01191232453272</v>
      </c>
      <c r="E81">
        <f t="shared" si="33"/>
        <v>182.15042876877413</v>
      </c>
      <c r="F81">
        <f>'survival rate'!AA81*('cost for cycle'!$T$2)</f>
        <v>72.328274094328975</v>
      </c>
      <c r="G81">
        <f t="shared" si="34"/>
        <v>64.262734730907155</v>
      </c>
      <c r="H81">
        <f>('survival rate'!AA81*u_pfs+'survival rate'!AB81*u_pd)*21/365.25</f>
        <v>4.0912564259349216E-3</v>
      </c>
      <c r="I81">
        <f t="shared" si="35"/>
        <v>3.6350283441450109E-3</v>
      </c>
      <c r="J81">
        <f>('survival rate'!AA81*u_pfs)*21/365.25</f>
        <v>2.0106158664024805E-3</v>
      </c>
      <c r="K81">
        <f t="shared" si="36"/>
        <v>1.7864061556323852E-3</v>
      </c>
    </row>
    <row r="82" spans="1:11" ht="15" x14ac:dyDescent="0.3">
      <c r="A82" s="115">
        <v>5</v>
      </c>
      <c r="B82" s="115">
        <f t="shared" si="32"/>
        <v>4.5452054794520551</v>
      </c>
      <c r="C82" s="122">
        <v>79</v>
      </c>
      <c r="D82">
        <f>'survival rate'!AA82*('cost for cycle'!$T$2+c_fu)+'survival rate'!AB82*('cost for cycle'!$R$2+c_fu)+('survival rate'!AC82-'survival rate'!AC81)*c_eof</f>
        <v>256.29532918804762</v>
      </c>
      <c r="E82">
        <f t="shared" si="33"/>
        <v>227.71508042486815</v>
      </c>
      <c r="F82">
        <f>'survival rate'!AA82*('cost for cycle'!$T$2+c_fu)</f>
        <v>96.712852441433469</v>
      </c>
      <c r="G82">
        <f t="shared" si="34"/>
        <v>85.928116761194858</v>
      </c>
      <c r="H82">
        <f>('survival rate'!AA82*u_pfs+'survival rate'!AB82*u_pd)*21/365.25</f>
        <v>3.9772346352365366E-3</v>
      </c>
      <c r="I82">
        <f t="shared" si="35"/>
        <v>3.5337214599293425E-3</v>
      </c>
      <c r="J82">
        <f>('survival rate'!AA82*u_pfs)*21/365.25</f>
        <v>1.968164880050873E-3</v>
      </c>
      <c r="K82">
        <f t="shared" si="36"/>
        <v>1.7486890040877363E-3</v>
      </c>
    </row>
    <row r="83" spans="1:11" x14ac:dyDescent="0.3">
      <c r="A83" s="115">
        <v>5</v>
      </c>
      <c r="B83" s="115">
        <f t="shared" si="32"/>
        <v>4.602739726027397</v>
      </c>
      <c r="C83" s="115">
        <v>80</v>
      </c>
      <c r="D83">
        <f>'survival rate'!AA83*('cost for cycle'!$T$2)+'survival rate'!AB83*('cost for cycle'!$R$2)+('survival rate'!AC83-'survival rate'!AC82)*c_eof</f>
        <v>194.18052982723501</v>
      </c>
      <c r="E83">
        <f t="shared" si="33"/>
        <v>172.52688570890442</v>
      </c>
      <c r="F83">
        <f>'survival rate'!AA83*('cost for cycle'!$T$2)</f>
        <v>69.310506710422246</v>
      </c>
      <c r="G83">
        <f t="shared" si="34"/>
        <v>61.581487496683614</v>
      </c>
      <c r="H83">
        <f>('survival rate'!AA83*u_pfs+'survival rate'!AB83*u_pd)*21/365.25</f>
        <v>3.8661272300955004E-3</v>
      </c>
      <c r="I83">
        <f t="shared" si="35"/>
        <v>3.4350039695340106E-3</v>
      </c>
      <c r="J83">
        <f>('survival rate'!AA83*u_pfs)*21/365.25</f>
        <v>1.9267265290835562E-3</v>
      </c>
      <c r="K83">
        <f t="shared" si="36"/>
        <v>1.7118715659662908E-3</v>
      </c>
    </row>
    <row r="84" spans="1:11" x14ac:dyDescent="0.3">
      <c r="A84" s="115">
        <v>5</v>
      </c>
      <c r="B84" s="115">
        <f t="shared" si="32"/>
        <v>4.6602739726027398</v>
      </c>
      <c r="C84" s="115">
        <v>81</v>
      </c>
      <c r="D84">
        <f>'survival rate'!AA84*('cost for cycle'!$T$2)+'survival rate'!AB84*('cost for cycle'!$R$2)+('survival rate'!AC84-'survival rate'!AC83)*c_eof</f>
        <v>188.97429409164448</v>
      </c>
      <c r="E84">
        <f t="shared" si="33"/>
        <v>167.90121268943642</v>
      </c>
      <c r="F84">
        <f>'survival rate'!AA84*('cost for cycle'!$T$2)</f>
        <v>67.855112696326415</v>
      </c>
      <c r="G84">
        <f t="shared" si="34"/>
        <v>60.288388765545442</v>
      </c>
      <c r="H84">
        <f>('survival rate'!AA84*u_pfs+'survival rate'!AB84*u_pd)*21/365.25</f>
        <v>3.7578551968160223E-3</v>
      </c>
      <c r="I84">
        <f t="shared" si="35"/>
        <v>3.338805670313698E-3</v>
      </c>
      <c r="J84">
        <f>('survival rate'!AA84*u_pfs)*21/365.25</f>
        <v>1.8862687920056338E-3</v>
      </c>
      <c r="K84">
        <f t="shared" si="36"/>
        <v>1.6759253905845783E-3</v>
      </c>
    </row>
    <row r="85" spans="1:11" x14ac:dyDescent="0.3">
      <c r="A85" s="115">
        <v>5</v>
      </c>
      <c r="B85" s="115">
        <f t="shared" si="32"/>
        <v>4.7178082191780826</v>
      </c>
      <c r="C85" s="115">
        <v>82</v>
      </c>
      <c r="D85">
        <f>'survival rate'!AA85*('cost for cycle'!$T$2)+'survival rate'!AB85*('cost for cycle'!$R$2)+('survival rate'!AC85-'survival rate'!AC84)*c_eof</f>
        <v>183.9025306651875</v>
      </c>
      <c r="E85">
        <f t="shared" si="33"/>
        <v>163.3950165749369</v>
      </c>
      <c r="F85">
        <f>'survival rate'!AA85*('cost for cycle'!$T$2)</f>
        <v>66.433889261128314</v>
      </c>
      <c r="G85">
        <f t="shared" si="34"/>
        <v>59.025650151177686</v>
      </c>
      <c r="H85">
        <f>('survival rate'!AA85*u_pfs+'survival rate'!AB85*u_pd)*21/365.25</f>
        <v>3.6523418460326484E-3</v>
      </c>
      <c r="I85">
        <f t="shared" si="35"/>
        <v>3.2450584247604858E-3</v>
      </c>
      <c r="J85">
        <f>('survival rate'!AA85*u_pfs)*21/365.25</f>
        <v>1.8467609449804776E-3</v>
      </c>
      <c r="K85">
        <f t="shared" si="36"/>
        <v>1.6408231802116926E-3</v>
      </c>
    </row>
    <row r="86" spans="1:11" x14ac:dyDescent="0.3">
      <c r="A86" s="115">
        <v>5</v>
      </c>
      <c r="B86" s="115">
        <f t="shared" si="32"/>
        <v>4.7753424657534245</v>
      </c>
      <c r="C86" s="115">
        <v>83</v>
      </c>
      <c r="D86">
        <f>'survival rate'!AA86*('cost for cycle'!$T$2)+'survival rate'!AB86*('cost for cycle'!$R$2)+('survival rate'!AC86-'survival rate'!AC85)*c_eof</f>
        <v>178.96151419722531</v>
      </c>
      <c r="E86">
        <f t="shared" si="33"/>
        <v>159.00498743961438</v>
      </c>
      <c r="F86">
        <f>'survival rate'!AA86*('cost for cycle'!$T$2)</f>
        <v>65.045775509922478</v>
      </c>
      <c r="G86">
        <f t="shared" si="34"/>
        <v>57.792329062197638</v>
      </c>
      <c r="H86">
        <f>('survival rate'!AA86*u_pfs+'survival rate'!AB86*u_pd)*21/365.25</f>
        <v>3.549512735598918E-3</v>
      </c>
      <c r="I86">
        <f t="shared" si="35"/>
        <v>3.1536960919914241E-3</v>
      </c>
      <c r="J86">
        <f>('survival rate'!AA86*u_pfs)*21/365.25</f>
        <v>1.8081734967454201E-3</v>
      </c>
      <c r="K86">
        <f t="shared" si="36"/>
        <v>1.606538732242727E-3</v>
      </c>
    </row>
    <row r="87" spans="1:11" x14ac:dyDescent="0.3">
      <c r="A87" s="115">
        <v>5</v>
      </c>
      <c r="B87" s="115">
        <f t="shared" si="32"/>
        <v>4.8328767123287673</v>
      </c>
      <c r="C87" s="115">
        <v>84</v>
      </c>
      <c r="D87">
        <f>'survival rate'!AA87*('cost for cycle'!$T$2)+'survival rate'!AB87*('cost for cycle'!$R$2)+('survival rate'!AC87-'survival rate'!AC86)*c_eof</f>
        <v>174.14763286545417</v>
      </c>
      <c r="E87">
        <f t="shared" si="33"/>
        <v>154.72791622613258</v>
      </c>
      <c r="F87">
        <f>'survival rate'!AA87*('cost for cycle'!$T$2)</f>
        <v>63.689752686985187</v>
      </c>
      <c r="G87">
        <f t="shared" si="34"/>
        <v>56.58752034733979</v>
      </c>
      <c r="H87">
        <f>('survival rate'!AA87*u_pfs+'survival rate'!AB87*u_pd)*21/365.25</f>
        <v>3.4492955965130297E-3</v>
      </c>
      <c r="I87">
        <f t="shared" si="35"/>
        <v>3.0646544619344473E-3</v>
      </c>
      <c r="J87">
        <f>('survival rate'!AA87*u_pfs)*21/365.25</f>
        <v>1.7704781274428729E-3</v>
      </c>
      <c r="K87">
        <f t="shared" si="36"/>
        <v>1.5730468848510152E-3</v>
      </c>
    </row>
    <row r="88" spans="1:11" x14ac:dyDescent="0.3">
      <c r="A88" s="115">
        <v>5</v>
      </c>
      <c r="B88" s="115">
        <f t="shared" si="32"/>
        <v>4.8904109589041092</v>
      </c>
      <c r="C88" s="115">
        <v>85</v>
      </c>
      <c r="D88">
        <f>'survival rate'!AA88*('cost for cycle'!$T$2)+'survival rate'!AB88*('cost for cycle'!$R$2)+('survival rate'!AC88-'survival rate'!AC87)*c_eof</f>
        <v>169.4573844078069</v>
      </c>
      <c r="E88">
        <f t="shared" si="33"/>
        <v>150.56069122000645</v>
      </c>
      <c r="F88">
        <f>'survival rate'!AA88*('cost for cycle'!$T$2)</f>
        <v>62.364842106324723</v>
      </c>
      <c r="G88">
        <f t="shared" si="34"/>
        <v>55.41035445677651</v>
      </c>
      <c r="H88">
        <f>('survival rate'!AA88*u_pfs+'survival rate'!AB88*u_pd)*21/365.25</f>
        <v>3.3516202617320978E-3</v>
      </c>
      <c r="I88">
        <f t="shared" si="35"/>
        <v>2.9778711920807606E-3</v>
      </c>
      <c r="J88">
        <f>('survival rate'!AA88*u_pfs)*21/365.25</f>
        <v>1.7336476310927697E-3</v>
      </c>
      <c r="K88">
        <f t="shared" si="36"/>
        <v>1.5403234658756422E-3</v>
      </c>
    </row>
    <row r="89" spans="1:11" x14ac:dyDescent="0.3">
      <c r="A89" s="115">
        <v>5</v>
      </c>
      <c r="B89" s="115">
        <f t="shared" si="32"/>
        <v>4.9479452054794519</v>
      </c>
      <c r="C89" s="115">
        <v>86</v>
      </c>
      <c r="D89">
        <f>'survival rate'!AA89*('cost for cycle'!$T$2)+'survival rate'!AB89*('cost for cycle'!$R$2)+('survival rate'!AC89-'survival rate'!AC88)*c_eof</f>
        <v>164.88737232138322</v>
      </c>
      <c r="E89">
        <f t="shared" si="33"/>
        <v>146.50029467240086</v>
      </c>
      <c r="F89">
        <f>'survival rate'!AA89*('cost for cycle'!$T$2)</f>
        <v>61.070103204125651</v>
      </c>
      <c r="G89">
        <f t="shared" si="34"/>
        <v>54.259995711740061</v>
      </c>
      <c r="H89">
        <f>('survival rate'!AA89*u_pfs+'survival rate'!AB89*u_pd)*21/365.25</f>
        <v>3.2564185977357377E-3</v>
      </c>
      <c r="I89">
        <f t="shared" si="35"/>
        <v>2.8932857466799733E-3</v>
      </c>
      <c r="J89">
        <f>('survival rate'!AA89*u_pfs)*21/365.25</f>
        <v>1.6976558614534873E-3</v>
      </c>
      <c r="K89">
        <f t="shared" si="36"/>
        <v>1.5083452447195748E-3</v>
      </c>
    </row>
    <row r="90" spans="1:11" x14ac:dyDescent="0.3">
      <c r="A90" s="115">
        <v>6</v>
      </c>
      <c r="B90" s="115">
        <f t="shared" si="32"/>
        <v>5.0054794520547947</v>
      </c>
      <c r="C90" s="115">
        <v>87</v>
      </c>
      <c r="D90">
        <f>'survival rate'!AA90*('cost for cycle'!$T$2)+'survival rate'!AB90*('cost for cycle'!$R$2)+('survival rate'!AC90-'survival rate'!AC89)*c_eof</f>
        <v>160.50669719303013</v>
      </c>
      <c r="E90">
        <f t="shared" si="33"/>
        <v>138.45448695119686</v>
      </c>
      <c r="F90">
        <f>'survival rate'!AA90*('cost for cycle'!$T$2)</f>
        <v>59.802083254180936</v>
      </c>
      <c r="G90">
        <f t="shared" si="34"/>
        <v>51.585802339529593</v>
      </c>
      <c r="H90">
        <f>('survival rate'!AA90*u_pfs+'survival rate'!AB90*u_pd)*21/365.25</f>
        <v>3.1634916343269859E-3</v>
      </c>
      <c r="I90">
        <f t="shared" si="35"/>
        <v>2.7288556730962741E-3</v>
      </c>
      <c r="J90">
        <f>('survival rate'!AA90*u_pfs)*21/365.25</f>
        <v>1.6624068379948503E-3</v>
      </c>
      <c r="K90">
        <f t="shared" si="36"/>
        <v>1.4340067416746599E-3</v>
      </c>
    </row>
    <row r="91" spans="1:11" ht="15" x14ac:dyDescent="0.3">
      <c r="A91" s="115">
        <v>6</v>
      </c>
      <c r="B91" s="115">
        <f t="shared" si="32"/>
        <v>5.0630136986301366</v>
      </c>
      <c r="C91" s="122">
        <v>88</v>
      </c>
      <c r="D91">
        <f>'survival rate'!AA91*('cost for cycle'!$T$2+c_fu)+'survival rate'!AB91*('cost for cycle'!$R$2+c_fu)+('survival rate'!AC91-'survival rate'!AC90)*c_eof</f>
        <v>199.85834748363109</v>
      </c>
      <c r="E91">
        <f t="shared" si="33"/>
        <v>172.39956617188287</v>
      </c>
      <c r="F91">
        <f>'survival rate'!AA91*('cost for cycle'!$T$2+c_fu)</f>
        <v>79.991613394748128</v>
      </c>
      <c r="G91">
        <f t="shared" si="34"/>
        <v>69.001468391371702</v>
      </c>
      <c r="H91">
        <f>('survival rate'!AA91*u_pfs+'survival rate'!AB91*u_pd)*21/365.25</f>
        <v>3.072778303191916E-3</v>
      </c>
      <c r="I91">
        <f t="shared" si="35"/>
        <v>2.6506055567984133E-3</v>
      </c>
      <c r="J91">
        <f>('survival rate'!AA91*u_pfs)*21/365.25</f>
        <v>1.6278775799471886E-3</v>
      </c>
      <c r="K91">
        <f t="shared" si="36"/>
        <v>1.4042215003644792E-3</v>
      </c>
    </row>
    <row r="92" spans="1:11" x14ac:dyDescent="0.3">
      <c r="A92" s="115">
        <v>6</v>
      </c>
      <c r="B92" s="115">
        <f t="shared" si="32"/>
        <v>5.1205479452054794</v>
      </c>
      <c r="C92" s="115">
        <v>89</v>
      </c>
      <c r="D92">
        <f>'survival rate'!AA92*('cost for cycle'!$T$2)+'survival rate'!AB92*('cost for cycle'!$R$2)+('survival rate'!AC92-'survival rate'!AC91)*c_eof</f>
        <v>151.99257271524763</v>
      </c>
      <c r="E92">
        <f t="shared" si="33"/>
        <v>131.11012838532142</v>
      </c>
      <c r="F92">
        <f>'survival rate'!AA92*('cost for cycle'!$T$2)</f>
        <v>57.345473856539869</v>
      </c>
      <c r="G92">
        <f t="shared" si="34"/>
        <v>49.466709493323719</v>
      </c>
      <c r="H92">
        <f>('survival rate'!AA92*u_pfs+'survival rate'!AB92*u_pd)*21/365.25</f>
        <v>2.9843521032225009E-3</v>
      </c>
      <c r="I92">
        <f t="shared" si="35"/>
        <v>2.5743283399350847E-3</v>
      </c>
      <c r="J92">
        <f>('survival rate'!AA92*u_pfs)*21/365.25</f>
        <v>1.594116838070217E-3</v>
      </c>
      <c r="K92">
        <f t="shared" si="36"/>
        <v>1.3750991878540772E-3</v>
      </c>
    </row>
    <row r="93" spans="1:11" x14ac:dyDescent="0.3">
      <c r="A93" s="115">
        <v>6</v>
      </c>
      <c r="B93" s="115">
        <f t="shared" si="32"/>
        <v>5.1780821917808222</v>
      </c>
      <c r="C93" s="115">
        <v>90</v>
      </c>
      <c r="D93">
        <f>'survival rate'!AA93*('cost for cycle'!$T$2)+'survival rate'!AB93*('cost for cycle'!$R$2)+('survival rate'!AC93-'survival rate'!AC92)*c_eof</f>
        <v>147.85953136836881</v>
      </c>
      <c r="E93">
        <f t="shared" si="33"/>
        <v>127.5449306132808</v>
      </c>
      <c r="F93">
        <f>'survival rate'!AA93*('cost for cycle'!$T$2)</f>
        <v>56.157830827650308</v>
      </c>
      <c r="G93">
        <f t="shared" si="34"/>
        <v>48.442238183890971</v>
      </c>
      <c r="H93">
        <f>('survival rate'!AA93*u_pfs+'survival rate'!AB93*u_pd)*21/365.25</f>
        <v>2.8981522421032842E-3</v>
      </c>
      <c r="I93">
        <f t="shared" si="35"/>
        <v>2.4999715825209535E-3</v>
      </c>
      <c r="J93">
        <f>('survival rate'!AA93*u_pfs)*21/365.25</f>
        <v>1.5611021706056871E-3</v>
      </c>
      <c r="K93">
        <f t="shared" si="36"/>
        <v>1.3466204456856518E-3</v>
      </c>
    </row>
    <row r="94" spans="1:11" x14ac:dyDescent="0.3">
      <c r="A94" s="115">
        <v>6</v>
      </c>
      <c r="B94" s="115">
        <f t="shared" si="32"/>
        <v>5.2356164383561641</v>
      </c>
      <c r="C94" s="115">
        <v>91</v>
      </c>
      <c r="D94">
        <f>'survival rate'!AA94*('cost for cycle'!$T$2)+'survival rate'!AB94*('cost for cycle'!$R$2)+('survival rate'!AC94-'survival rate'!AC93)*c_eof</f>
        <v>143.83149505981248</v>
      </c>
      <c r="E94">
        <f t="shared" si="33"/>
        <v>124.07031110970175</v>
      </c>
      <c r="F94">
        <f>'survival rate'!AA94*('cost for cycle'!$T$2)</f>
        <v>54.996249172997004</v>
      </c>
      <c r="G94">
        <f t="shared" si="34"/>
        <v>47.440247644807535</v>
      </c>
      <c r="H94">
        <f>('survival rate'!AA94*u_pfs+'survival rate'!AB94*u_pd)*21/365.25</f>
        <v>2.8141196599999678E-3</v>
      </c>
      <c r="I94">
        <f t="shared" si="35"/>
        <v>2.4274843390241492E-3</v>
      </c>
      <c r="J94">
        <f>('survival rate'!AA94*u_pfs)*21/365.25</f>
        <v>1.5288119696543678E-3</v>
      </c>
      <c r="K94">
        <f t="shared" si="36"/>
        <v>1.3187666346955137E-3</v>
      </c>
    </row>
    <row r="95" spans="1:11" x14ac:dyDescent="0.3">
      <c r="A95" s="115">
        <v>6</v>
      </c>
      <c r="B95" s="115">
        <f t="shared" si="32"/>
        <v>5.2931506849315069</v>
      </c>
      <c r="C95" s="115">
        <v>92</v>
      </c>
      <c r="D95">
        <f>'survival rate'!AA95*('cost for cycle'!$T$2)+'survival rate'!AB95*('cost for cycle'!$R$2)+('survival rate'!AC95-'survival rate'!AC94)*c_eof</f>
        <v>139.90562304115977</v>
      </c>
      <c r="E95">
        <f t="shared" si="33"/>
        <v>120.68381942004393</v>
      </c>
      <c r="F95">
        <f>'survival rate'!AA95*('cost for cycle'!$T$2)</f>
        <v>53.859980210591935</v>
      </c>
      <c r="G95">
        <f t="shared" si="34"/>
        <v>46.460092056413842</v>
      </c>
      <c r="H95">
        <f>('survival rate'!AA95*u_pfs+'survival rate'!AB95*u_pd)*21/365.25</f>
        <v>2.7321969750002369E-3</v>
      </c>
      <c r="I95">
        <f t="shared" si="35"/>
        <v>2.3568171113030447E-3</v>
      </c>
      <c r="J95">
        <f>('survival rate'!AA95*u_pfs)*21/365.25</f>
        <v>1.4972254229972089E-3</v>
      </c>
      <c r="K95">
        <f t="shared" si="36"/>
        <v>1.2915198020806882E-3</v>
      </c>
    </row>
    <row r="96" spans="1:11" x14ac:dyDescent="0.3">
      <c r="A96" s="115">
        <v>6</v>
      </c>
      <c r="B96" s="115">
        <f t="shared" si="32"/>
        <v>5.3506849315068497</v>
      </c>
      <c r="C96" s="115">
        <v>93</v>
      </c>
      <c r="D96">
        <f>'survival rate'!AA96*('cost for cycle'!$T$2)+'survival rate'!AB96*('cost for cycle'!$R$2)+('survival rate'!AC96-'survival rate'!AC95)*c_eof</f>
        <v>136.07915792320011</v>
      </c>
      <c r="E96">
        <f t="shared" si="33"/>
        <v>117.38307699615234</v>
      </c>
      <c r="F96">
        <f>'survival rate'!AA96*('cost for cycle'!$T$2)</f>
        <v>52.748302583472196</v>
      </c>
      <c r="G96">
        <f t="shared" si="34"/>
        <v>45.501149169857015</v>
      </c>
      <c r="H96">
        <f>('survival rate'!AA96*u_pfs+'survival rate'!AB96*u_pd)*21/365.25</f>
        <v>2.6523284305363056E-3</v>
      </c>
      <c r="I96">
        <f t="shared" si="35"/>
        <v>2.2879218032524806E-3</v>
      </c>
      <c r="J96">
        <f>('survival rate'!AA96*u_pfs)*21/365.25</f>
        <v>1.4663224780092424E-3</v>
      </c>
      <c r="K96">
        <f t="shared" si="36"/>
        <v>1.2648626502707277E-3</v>
      </c>
    </row>
    <row r="97" spans="1:11" x14ac:dyDescent="0.3">
      <c r="A97" s="115">
        <v>6</v>
      </c>
      <c r="B97" s="115">
        <f t="shared" si="32"/>
        <v>5.4082191780821915</v>
      </c>
      <c r="C97" s="115">
        <v>94</v>
      </c>
      <c r="D97">
        <f>'survival rate'!AA97*('cost for cycle'!$T$2)+'survival rate'!AB97*('cost for cycle'!$R$2)+('survival rate'!AC97-'survival rate'!AC96)*c_eof</f>
        <v>132.34942293325375</v>
      </c>
      <c r="E97">
        <f t="shared" si="33"/>
        <v>114.16577483039963</v>
      </c>
      <c r="F97">
        <f>'survival rate'!AA97*('cost for cycle'!$T$2)</f>
        <v>51.660521032011495</v>
      </c>
      <c r="G97">
        <f t="shared" si="34"/>
        <v>44.562819248075975</v>
      </c>
      <c r="H97">
        <f>('survival rate'!AA97*u_pfs+'survival rate'!AB97*u_pd)*21/365.25</f>
        <v>2.5744598447022832E-3</v>
      </c>
      <c r="I97">
        <f t="shared" si="35"/>
        <v>2.2207516770844805E-3</v>
      </c>
      <c r="J97">
        <f>('survival rate'!AA97*u_pfs)*21/365.25</f>
        <v>1.4360838075317135E-3</v>
      </c>
      <c r="K97">
        <f t="shared" si="36"/>
        <v>1.2387785074887132E-3</v>
      </c>
    </row>
    <row r="98" spans="1:11" x14ac:dyDescent="0.3">
      <c r="A98" s="115">
        <v>6</v>
      </c>
      <c r="B98" s="115">
        <f t="shared" si="32"/>
        <v>5.4657534246575343</v>
      </c>
      <c r="C98" s="115">
        <v>95</v>
      </c>
      <c r="D98">
        <f>'survival rate'!AA98*('cost for cycle'!$T$2)+'survival rate'!AB98*('cost for cycle'!$R$2)+('survival rate'!AC98-'survival rate'!AC97)*c_eof</f>
        <v>128.71381927809927</v>
      </c>
      <c r="E98">
        <f t="shared" si="33"/>
        <v>111.0296711809242</v>
      </c>
      <c r="F98">
        <f>'survival rate'!AA98*('cost for cycle'!$T$2)</f>
        <v>50.595965232227542</v>
      </c>
      <c r="G98">
        <f t="shared" si="34"/>
        <v>43.644524063715231</v>
      </c>
      <c r="H98">
        <f>('survival rate'!AA98*u_pfs+'survival rate'!AB98*u_pd)*21/365.25</f>
        <v>2.4985385613842848E-3</v>
      </c>
      <c r="I98">
        <f t="shared" si="35"/>
        <v>2.1552613111726561E-3</v>
      </c>
      <c r="J98">
        <f>('survival rate'!AA98*u_pfs)*21/365.25</f>
        <v>1.4064907775787946E-3</v>
      </c>
      <c r="K98">
        <f t="shared" si="36"/>
        <v>1.2132512998947818E-3</v>
      </c>
    </row>
    <row r="99" spans="1:11" x14ac:dyDescent="0.3">
      <c r="A99" s="115">
        <v>6</v>
      </c>
      <c r="B99" s="115">
        <f t="shared" si="32"/>
        <v>5.5232876712328771</v>
      </c>
      <c r="C99" s="115">
        <v>96</v>
      </c>
      <c r="D99">
        <f>'survival rate'!AA99*('cost for cycle'!$T$2)+'survival rate'!AB99*('cost for cycle'!$R$2)+('survival rate'!AC99-'survival rate'!AC98)*c_eof</f>
        <v>125.16982360766785</v>
      </c>
      <c r="E99">
        <f t="shared" si="33"/>
        <v>107.97258938379061</v>
      </c>
      <c r="F99">
        <f>'survival rate'!AA99*('cost for cycle'!$T$2)</f>
        <v>49.553988695924261</v>
      </c>
      <c r="G99">
        <f t="shared" si="34"/>
        <v>42.745705950377832</v>
      </c>
      <c r="H99">
        <f>('survival rate'!AA99*u_pfs+'survival rate'!AB99*u_pd)*21/365.25</f>
        <v>2.4245134031254736E-3</v>
      </c>
      <c r="I99">
        <f t="shared" si="35"/>
        <v>2.0914065593931777E-3</v>
      </c>
      <c r="J99">
        <f>('survival rate'!AA99*u_pfs)*21/365.25</f>
        <v>1.3775254167632139E-3</v>
      </c>
      <c r="K99">
        <f t="shared" si="36"/>
        <v>1.188265525212405E-3</v>
      </c>
    </row>
    <row r="100" spans="1:11" x14ac:dyDescent="0.3">
      <c r="A100" s="115">
        <v>6</v>
      </c>
      <c r="B100" s="115">
        <f t="shared" ref="B100:B131" si="37">C100*21/365</f>
        <v>5.580821917808219</v>
      </c>
      <c r="C100" s="115">
        <v>97</v>
      </c>
      <c r="D100">
        <f>'survival rate'!AA100*('cost for cycle'!$T$2)+'survival rate'!AB100*('cost for cycle'!$R$2)+('survival rate'!AC100-'survival rate'!AC99)*c_eof</f>
        <v>121.71498557470989</v>
      </c>
      <c r="E100">
        <f t="shared" ref="E100:E116" si="38">D100/(1+disc)^($A100-1)</f>
        <v>104.99241574793656</v>
      </c>
      <c r="F100">
        <f>'survival rate'!AA100*('cost for cycle'!$T$2)</f>
        <v>48.533967728802345</v>
      </c>
      <c r="G100">
        <f t="shared" ref="G100:G116" si="39">F100/(1+disc)^($A100-1)</f>
        <v>41.865826903882443</v>
      </c>
      <c r="H100">
        <f>('survival rate'!AA100*u_pfs+'survival rate'!AB100*u_pd)*21/365.25</f>
        <v>2.3523346256523253E-3</v>
      </c>
      <c r="I100">
        <f t="shared" si="35"/>
        <v>2.0291445118987301E-3</v>
      </c>
      <c r="J100">
        <f>('survival rate'!AA100*u_pfs)*21/365.25</f>
        <v>1.3491703873333145E-3</v>
      </c>
      <c r="K100">
        <f t="shared" si="36"/>
        <v>1.1638062277447023E-3</v>
      </c>
    </row>
    <row r="101" spans="1:11" x14ac:dyDescent="0.3">
      <c r="A101" s="115">
        <v>6</v>
      </c>
      <c r="B101" s="115">
        <f t="shared" si="37"/>
        <v>5.6383561643835618</v>
      </c>
      <c r="C101" s="115">
        <v>98</v>
      </c>
      <c r="D101">
        <f>'survival rate'!AA101*('cost for cycle'!$T$2)+'survival rate'!AB101*('cost for cycle'!$R$2)+('survival rate'!AC101-'survival rate'!AC100)*c_eof</f>
        <v>118.34692548616408</v>
      </c>
      <c r="E101">
        <f t="shared" si="38"/>
        <v>102.08709752922324</v>
      </c>
      <c r="F101">
        <f>'survival rate'!AA101*('cost for cycle'!$T$2)</f>
        <v>47.535300443035439</v>
      </c>
      <c r="G101">
        <f t="shared" si="39"/>
        <v>41.004367730502814</v>
      </c>
      <c r="H101">
        <f>('survival rate'!AA101*u_pfs+'survival rate'!AB101*u_pd)*21/365.25</f>
        <v>2.2819538739925881E-3</v>
      </c>
      <c r="I101">
        <f t="shared" si="35"/>
        <v>1.9684334572654806E-3</v>
      </c>
      <c r="J101">
        <f>('survival rate'!AA101*u_pfs)*21/365.25</f>
        <v>1.321408957724178E-3</v>
      </c>
      <c r="K101">
        <f t="shared" si="36"/>
        <v>1.1398589746967984E-3</v>
      </c>
    </row>
    <row r="102" spans="1:11" x14ac:dyDescent="0.3">
      <c r="A102" s="115">
        <v>6</v>
      </c>
      <c r="B102" s="115">
        <f t="shared" si="37"/>
        <v>5.6958904109589037</v>
      </c>
      <c r="C102" s="115">
        <v>99</v>
      </c>
      <c r="D102">
        <f>'survival rate'!AA102*('cost for cycle'!$T$2)+'survival rate'!AB102*('cost for cycle'!$R$2)+('survival rate'!AC102-'survival rate'!AC101)*c_eof</f>
        <v>115.06333204197367</v>
      </c>
      <c r="E102">
        <f t="shared" si="38"/>
        <v>99.254640979918349</v>
      </c>
      <c r="F102">
        <f>'survival rate'!AA102*('cost for cycle'!$T$2)</f>
        <v>46.557405820928814</v>
      </c>
      <c r="G102">
        <f t="shared" si="39"/>
        <v>40.160827239271612</v>
      </c>
      <c r="H102">
        <f>('survival rate'!AA102*u_pfs+'survival rate'!AB102*u_pd)*21/365.25</f>
        <v>2.2133241401184937E-3</v>
      </c>
      <c r="I102">
        <f t="shared" si="35"/>
        <v>1.9092328459557391E-3</v>
      </c>
      <c r="J102">
        <f>('survival rate'!AA102*u_pfs)*21/365.25</f>
        <v>1.2942249765287605E-3</v>
      </c>
      <c r="K102">
        <f t="shared" si="36"/>
        <v>1.1164098337230974E-3</v>
      </c>
    </row>
    <row r="103" spans="1:11" x14ac:dyDescent="0.3">
      <c r="A103" s="115">
        <v>6</v>
      </c>
      <c r="B103" s="115">
        <f t="shared" si="37"/>
        <v>5.7534246575342465</v>
      </c>
      <c r="C103" s="115">
        <v>100</v>
      </c>
      <c r="D103">
        <f>'survival rate'!AA103*('cost for cycle'!$T$2)+'survival rate'!AB103*('cost for cycle'!$R$2)+('survival rate'!AC103-'survival rate'!AC102)*c_eof</f>
        <v>111.86196015747386</v>
      </c>
      <c r="E103">
        <f t="shared" si="38"/>
        <v>96.493109470268323</v>
      </c>
      <c r="F103">
        <f>'survival rate'!AA103*('cost for cycle'!$T$2)</f>
        <v>45.599722826623818</v>
      </c>
      <c r="G103">
        <f t="shared" si="39"/>
        <v>39.334721475728792</v>
      </c>
      <c r="H103">
        <f>('survival rate'!AA103*u_pfs+'survival rate'!AB103*u_pd)*21/365.25</f>
        <v>2.146399722052595E-3</v>
      </c>
      <c r="I103">
        <f t="shared" si="35"/>
        <v>1.8515032550422967E-3</v>
      </c>
      <c r="J103">
        <f>('survival rate'!AA103*u_pfs)*21/365.25</f>
        <v>1.2676028478046293E-3</v>
      </c>
      <c r="K103">
        <f t="shared" si="36"/>
        <v>1.0934453516266559E-3</v>
      </c>
    </row>
    <row r="104" spans="1:11" x14ac:dyDescent="0.3">
      <c r="A104" s="115">
        <v>6</v>
      </c>
      <c r="B104" s="115">
        <f t="shared" si="37"/>
        <v>5.8109589041095893</v>
      </c>
      <c r="C104" s="115">
        <v>101</v>
      </c>
      <c r="D104">
        <f>'survival rate'!AA104*('cost for cycle'!$T$2)+'survival rate'!AB104*('cost for cycle'!$R$2)+('survival rate'!AC104-'survival rate'!AC103)*c_eof</f>
        <v>108.7406288656766</v>
      </c>
      <c r="E104">
        <f t="shared" si="38"/>
        <v>93.800621678990836</v>
      </c>
      <c r="F104">
        <f>'survival rate'!AA104*('cost for cycle'!$T$2)</f>
        <v>44.661709562944914</v>
      </c>
      <c r="G104">
        <f t="shared" si="39"/>
        <v>38.52558299461051</v>
      </c>
      <c r="H104">
        <f>('survival rate'!AA104*u_pfs+'survival rate'!AB104*u_pd)*21/365.25</f>
        <v>2.0811361843764576E-3</v>
      </c>
      <c r="I104">
        <f t="shared" si="35"/>
        <v>1.7952063541428736E-3</v>
      </c>
      <c r="J104">
        <f>('survival rate'!AA104*u_pfs)*21/365.25</f>
        <v>1.2415275076355951E-3</v>
      </c>
      <c r="K104">
        <f t="shared" si="36"/>
        <v>1.0709525341410417E-3</v>
      </c>
    </row>
    <row r="105" spans="1:11" x14ac:dyDescent="0.3">
      <c r="A105" s="115">
        <v>6</v>
      </c>
      <c r="B105" s="115">
        <f t="shared" si="37"/>
        <v>5.8684931506849312</v>
      </c>
      <c r="C105" s="115">
        <v>102</v>
      </c>
      <c r="D105">
        <f>'survival rate'!AA105*('cost for cycle'!$T$2)+'survival rate'!AB105*('cost for cycle'!$R$2)+('survival rate'!AC105-'survival rate'!AC104)*c_eof</f>
        <v>105.6972192958757</v>
      </c>
      <c r="E105">
        <f t="shared" si="38"/>
        <v>91.175349849601744</v>
      </c>
      <c r="F105">
        <f>'survival rate'!AA105*('cost for cycle'!$T$2)</f>
        <v>43.742842470714372</v>
      </c>
      <c r="G105">
        <f t="shared" si="39"/>
        <v>37.732960169170909</v>
      </c>
      <c r="H105">
        <f>('survival rate'!AA105*u_pfs+'survival rate'!AB105*u_pd)*21/365.25</f>
        <v>2.0174903200855005E-3</v>
      </c>
      <c r="I105">
        <f t="shared" si="35"/>
        <v>1.7403048725157717E-3</v>
      </c>
      <c r="J105">
        <f>('survival rate'!AA105*u_pfs)*21/365.25</f>
        <v>1.2159844018738788E-3</v>
      </c>
      <c r="K105">
        <f t="shared" si="36"/>
        <v>1.0489188267305315E-3</v>
      </c>
    </row>
    <row r="106" spans="1:11" x14ac:dyDescent="0.3">
      <c r="A106" s="115">
        <v>6</v>
      </c>
      <c r="B106" s="115">
        <f t="shared" si="37"/>
        <v>5.9260273972602739</v>
      </c>
      <c r="C106" s="115">
        <v>103</v>
      </c>
      <c r="D106">
        <f>'survival rate'!AA106*('cost for cycle'!$T$2)+'survival rate'!AB106*('cost for cycle'!$R$2)+('survival rate'!AC106-'survival rate'!AC105)*c_eof</f>
        <v>102.72967272530896</v>
      </c>
      <c r="E106">
        <f t="shared" si="38"/>
        <v>88.61551810976178</v>
      </c>
      <c r="F106">
        <f>'survival rate'!AA106*('cost for cycle'!$T$2)</f>
        <v>42.842615568061987</v>
      </c>
      <c r="G106">
        <f t="shared" si="39"/>
        <v>36.956416535004017</v>
      </c>
      <c r="H106">
        <f>('survival rate'!AA106*u_pfs+'survival rate'!AB106*u_pd)*21/365.25</f>
        <v>1.9554201137361757E-3</v>
      </c>
      <c r="I106">
        <f t="shared" si="35"/>
        <v>1.6867625672703063E-3</v>
      </c>
      <c r="J106">
        <f>('survival rate'!AA106*u_pfs)*21/365.25</f>
        <v>1.190959464994082E-3</v>
      </c>
      <c r="K106">
        <f t="shared" si="36"/>
        <v>1.0273320963493594E-3</v>
      </c>
    </row>
    <row r="107" spans="1:11" x14ac:dyDescent="0.3">
      <c r="A107" s="115">
        <v>6</v>
      </c>
      <c r="B107" s="115">
        <f t="shared" si="37"/>
        <v>5.9835616438356167</v>
      </c>
      <c r="C107" s="115">
        <v>104</v>
      </c>
      <c r="D107">
        <f>'survival rate'!AA107*('cost for cycle'!$T$2)+'survival rate'!AB107*('cost for cycle'!$R$2)+('survival rate'!AC107-'survival rate'!AC106)*c_eof</f>
        <v>99.835988700684254</v>
      </c>
      <c r="E107">
        <f t="shared" si="38"/>
        <v>86.119400850888383</v>
      </c>
      <c r="F107">
        <f>'survival rate'!AA107*('cost for cycle'!$T$2)</f>
        <v>41.960539727359837</v>
      </c>
      <c r="G107">
        <f t="shared" si="39"/>
        <v>36.195530166321291</v>
      </c>
      <c r="H107">
        <f>('survival rate'!AA107*u_pfs+'survival rate'!AB107*u_pd)*21/365.25</f>
        <v>1.8948847058340309E-3</v>
      </c>
      <c r="I107">
        <f t="shared" si="35"/>
        <v>1.6345441926476378E-3</v>
      </c>
      <c r="J107">
        <f>('survival rate'!AA107*u_pfs)*21/365.25</f>
        <v>1.1664390999930718E-3</v>
      </c>
      <c r="K107">
        <f t="shared" si="36"/>
        <v>1.0061806141031821E-3</v>
      </c>
    </row>
    <row r="108" spans="1:11" ht="15" x14ac:dyDescent="0.3">
      <c r="A108" s="115">
        <v>7</v>
      </c>
      <c r="B108" s="115">
        <f t="shared" si="37"/>
        <v>6.0410958904109586</v>
      </c>
      <c r="C108" s="122">
        <v>105</v>
      </c>
      <c r="D108">
        <f>'survival rate'!AA108*('cost for cycle'!$T$2+c_fu)+'survival rate'!AB108*('cost for cycle'!$R$2+c_fu)+('survival rate'!AC108-'survival rate'!AC107)*c_eof</f>
        <v>122.75426963408535</v>
      </c>
      <c r="E108">
        <f t="shared" si="38"/>
        <v>102.80476825924686</v>
      </c>
      <c r="F108">
        <f>'survival rate'!AA108*('cost for cycle'!$T$2+c_fu)</f>
        <v>56.133610218554203</v>
      </c>
      <c r="G108">
        <f t="shared" si="39"/>
        <v>47.011014828855856</v>
      </c>
      <c r="H108">
        <f>('survival rate'!AA108*u_pfs+'survival rate'!AB108*u_pd)*21/365.25</f>
        <v>1.8357510025156618E-3</v>
      </c>
      <c r="I108">
        <f t="shared" si="35"/>
        <v>1.5374125637981023E-3</v>
      </c>
      <c r="J108">
        <f>('survival rate'!AA108*u_pfs)*21/365.25</f>
        <v>1.1423528252310295E-3</v>
      </c>
      <c r="K108">
        <f t="shared" si="36"/>
        <v>9.567025067090813E-4</v>
      </c>
    </row>
    <row r="109" spans="1:11" x14ac:dyDescent="0.3">
      <c r="A109" s="115">
        <v>7</v>
      </c>
      <c r="B109" s="115">
        <f t="shared" si="37"/>
        <v>6.0986301369863014</v>
      </c>
      <c r="C109" s="115">
        <v>106</v>
      </c>
      <c r="D109">
        <f>'survival rate'!AA109*('cost for cycle'!$T$2)+'survival rate'!AB109*('cost for cycle'!$R$2)+('survival rate'!AC109-'survival rate'!AC108)*c_eof</f>
        <v>94.358452985484774</v>
      </c>
      <c r="E109">
        <f t="shared" si="38"/>
        <v>79.023718860368263</v>
      </c>
      <c r="F109">
        <f>'survival rate'!AA109*('cost for cycle'!$T$2)</f>
        <v>40.242809114248807</v>
      </c>
      <c r="G109">
        <f t="shared" si="39"/>
        <v>33.702719077908853</v>
      </c>
      <c r="H109">
        <f>('survival rate'!AA109*u_pfs+'survival rate'!AB109*u_pd)*21/365.25</f>
        <v>1.7779825509370367E-3</v>
      </c>
      <c r="I109">
        <f t="shared" si="35"/>
        <v>1.4890323950680119E-3</v>
      </c>
      <c r="J109">
        <f>('survival rate'!AA109*u_pfs)*21/365.25</f>
        <v>1.1186888049919486E-3</v>
      </c>
      <c r="K109">
        <f t="shared" si="36"/>
        <v>9.3688426230900766E-4</v>
      </c>
    </row>
    <row r="110" spans="1:11" x14ac:dyDescent="0.3">
      <c r="A110" s="115">
        <v>7</v>
      </c>
      <c r="B110" s="115">
        <f t="shared" si="37"/>
        <v>6.1561643835616442</v>
      </c>
      <c r="C110" s="115">
        <v>107</v>
      </c>
      <c r="D110">
        <f>'survival rate'!AA110*('cost for cycle'!$T$2)+'survival rate'!AB110*('cost for cycle'!$R$2)+('survival rate'!AC110-'survival rate'!AC109)*c_eof</f>
        <v>91.666245030416007</v>
      </c>
      <c r="E110">
        <f t="shared" si="38"/>
        <v>76.769037082279681</v>
      </c>
      <c r="F110">
        <f>'survival rate'!AA110*('cost for cycle'!$T$2)</f>
        <v>39.408379548503945</v>
      </c>
      <c r="G110">
        <f t="shared" si="39"/>
        <v>33.003897453286157</v>
      </c>
      <c r="H110">
        <f>('survival rate'!AA110*u_pfs+'survival rate'!AB110*u_pd)*21/365.25</f>
        <v>1.7216372560309781E-3</v>
      </c>
      <c r="I110">
        <f t="shared" si="35"/>
        <v>1.4418440976459901E-3</v>
      </c>
      <c r="J110">
        <f>('survival rate'!AA110*u_pfs)*21/365.25</f>
        <v>1.0954929338711486E-3</v>
      </c>
      <c r="K110">
        <f t="shared" si="36"/>
        <v>9.1745808542527461E-4</v>
      </c>
    </row>
    <row r="111" spans="1:11" x14ac:dyDescent="0.3">
      <c r="A111" s="115">
        <v>7</v>
      </c>
      <c r="B111" s="115">
        <f t="shared" si="37"/>
        <v>6.2136986301369861</v>
      </c>
      <c r="C111" s="115">
        <v>108</v>
      </c>
      <c r="D111">
        <f>'survival rate'!AA111*('cost for cycle'!$T$2)+'survival rate'!AB111*('cost for cycle'!$R$2)+('survival rate'!AC111-'survival rate'!AC110)*c_eof</f>
        <v>89.040647357350082</v>
      </c>
      <c r="E111">
        <f t="shared" si="38"/>
        <v>74.570140366701736</v>
      </c>
      <c r="F111">
        <f>'survival rate'!AA111*('cost for cycle'!$T$2)</f>
        <v>38.590361286709651</v>
      </c>
      <c r="G111">
        <f t="shared" si="39"/>
        <v>32.318820037353703</v>
      </c>
      <c r="H111">
        <f>('survival rate'!AA111*u_pfs+'survival rate'!AB111*u_pd)*21/365.25</f>
        <v>1.6666784421294381E-3</v>
      </c>
      <c r="I111">
        <f t="shared" si="35"/>
        <v>1.3958169562374436E-3</v>
      </c>
      <c r="J111">
        <f>('survival rate'!AA111*u_pfs)*21/365.25</f>
        <v>1.0727532720063353E-3</v>
      </c>
      <c r="K111">
        <f t="shared" si="36"/>
        <v>8.9841397661118388E-4</v>
      </c>
    </row>
    <row r="112" spans="1:11" x14ac:dyDescent="0.3">
      <c r="A112" s="115">
        <v>7</v>
      </c>
      <c r="B112" s="115">
        <f t="shared" si="37"/>
        <v>6.2712328767123289</v>
      </c>
      <c r="C112" s="115">
        <v>109</v>
      </c>
      <c r="D112">
        <f>'survival rate'!AA112*('cost for cycle'!$T$2)+'survival rate'!AB112*('cost for cycle'!$R$2)+('survival rate'!AC112-'survival rate'!AC111)*c_eof</f>
        <v>86.479919922282164</v>
      </c>
      <c r="E112">
        <f t="shared" si="38"/>
        <v>72.425571454174431</v>
      </c>
      <c r="F112">
        <f>'survival rate'!AA112*('cost for cycle'!$T$2)</f>
        <v>37.788338578551645</v>
      </c>
      <c r="G112">
        <f t="shared" si="39"/>
        <v>31.647138645768585</v>
      </c>
      <c r="H112">
        <f>('survival rate'!AA112*u_pfs+'survival rate'!AB112*u_pd)*21/365.25</f>
        <v>1.6130704311969489E-3</v>
      </c>
      <c r="I112">
        <f t="shared" si="35"/>
        <v>1.3509210910493587E-3</v>
      </c>
      <c r="J112">
        <f>('survival rate'!AA112*u_pfs)*21/365.25</f>
        <v>1.0504582621719445E-3</v>
      </c>
      <c r="K112">
        <f t="shared" si="36"/>
        <v>8.797422568722743E-4</v>
      </c>
    </row>
    <row r="113" spans="1:11" x14ac:dyDescent="0.3">
      <c r="A113" s="115">
        <v>7</v>
      </c>
      <c r="B113" s="115">
        <f t="shared" si="37"/>
        <v>6.3287671232876717</v>
      </c>
      <c r="C113" s="115">
        <v>110</v>
      </c>
      <c r="D113">
        <f>'survival rate'!AA113*('cost for cycle'!$T$2)+'survival rate'!AB113*('cost for cycle'!$R$2)+('survival rate'!AC113-'survival rate'!AC112)*c_eof</f>
        <v>83.982371122242981</v>
      </c>
      <c r="E113">
        <f t="shared" si="38"/>
        <v>70.333913653842473</v>
      </c>
      <c r="F113">
        <f>'survival rate'!AA113*('cost for cycle'!$T$2)</f>
        <v>37.001908899261984</v>
      </c>
      <c r="G113">
        <f t="shared" si="39"/>
        <v>30.988516170374719</v>
      </c>
      <c r="H113">
        <f>('survival rate'!AA113*u_pfs+'survival rate'!AB113*u_pd)*21/365.25</f>
        <v>1.5607785136408216E-3</v>
      </c>
      <c r="I113">
        <f t="shared" si="35"/>
        <v>1.3071274333443024E-3</v>
      </c>
      <c r="J113">
        <f>('survival rate'!AA113*u_pfs)*21/365.25</f>
        <v>1.0285967147924588E-3</v>
      </c>
      <c r="K113">
        <f t="shared" si="36"/>
        <v>8.6143355511521128E-4</v>
      </c>
    </row>
    <row r="114" spans="1:11" x14ac:dyDescent="0.3">
      <c r="A114" s="115">
        <v>7</v>
      </c>
      <c r="B114" s="115">
        <f t="shared" si="37"/>
        <v>6.3863013698630136</v>
      </c>
      <c r="C114" s="115">
        <v>111</v>
      </c>
      <c r="D114">
        <f>'survival rate'!AA114*('cost for cycle'!$T$2)+'survival rate'!AB114*('cost for cycle'!$R$2)+('survival rate'!AC114-'survival rate'!AC113)*c_eof</f>
        <v>81.546356327069745</v>
      </c>
      <c r="E114">
        <f t="shared" si="38"/>
        <v>68.293789613836424</v>
      </c>
      <c r="F114">
        <f>'survival rate'!AA114*('cost for cycle'!$T$2)</f>
        <v>36.230682435614938</v>
      </c>
      <c r="G114">
        <f t="shared" si="39"/>
        <v>30.34262614873251</v>
      </c>
      <c r="H114">
        <f>('survival rate'!AA114*u_pfs+'survival rate'!AB114*u_pd)*21/365.25</f>
        <v>1.5097689200668557E-3</v>
      </c>
      <c r="I114">
        <f t="shared" si="35"/>
        <v>1.2644077017862742E-3</v>
      </c>
      <c r="J114">
        <f>('survival rate'!AA114*u_pfs)*21/365.25</f>
        <v>1.0071577936538745E-3</v>
      </c>
      <c r="K114">
        <f t="shared" si="36"/>
        <v>8.4347879618136448E-4</v>
      </c>
    </row>
    <row r="115" spans="1:11" x14ac:dyDescent="0.3">
      <c r="A115" s="115">
        <v>7</v>
      </c>
      <c r="B115" s="115">
        <f t="shared" si="37"/>
        <v>6.4438356164383563</v>
      </c>
      <c r="C115" s="115">
        <v>112</v>
      </c>
      <c r="D115">
        <f>'survival rate'!AA115*('cost for cycle'!$T$2)+'survival rate'!AB115*('cost for cycle'!$R$2)+('survival rate'!AC115-'survival rate'!AC114)*c_eof</f>
        <v>79.170276461200203</v>
      </c>
      <c r="E115">
        <f t="shared" si="38"/>
        <v>66.303860133547673</v>
      </c>
      <c r="F115">
        <f>'survival rate'!AA115*('cost for cycle'!$T$2)</f>
        <v>35.474281595729636</v>
      </c>
      <c r="G115">
        <f t="shared" si="39"/>
        <v>29.709152353586276</v>
      </c>
      <c r="H115">
        <f>('survival rate'!AA115*u_pfs+'survival rate'!AB115*u_pd)*21/365.25</f>
        <v>1.4600087939456534E-3</v>
      </c>
      <c r="I115">
        <f t="shared" si="35"/>
        <v>1.2227343795491743E-3</v>
      </c>
      <c r="J115">
        <f>('survival rate'!AA115*u_pfs)*21/365.25</f>
        <v>9.8613100227696281E-4</v>
      </c>
      <c r="K115">
        <f t="shared" si="36"/>
        <v>8.2586918943462935E-4</v>
      </c>
    </row>
    <row r="116" spans="1:11" x14ac:dyDescent="0.3">
      <c r="A116" s="115">
        <v>7</v>
      </c>
      <c r="B116" s="115">
        <f t="shared" si="37"/>
        <v>6.5013698630136982</v>
      </c>
      <c r="C116" s="115">
        <v>113</v>
      </c>
      <c r="D116">
        <f>'survival rate'!AA116*('cost for cycle'!$T$2)+'survival rate'!AB116*('cost for cycle'!$R$2)+('survival rate'!AC116-'survival rate'!AC115)*c_eof</f>
        <v>76.852576633493754</v>
      </c>
      <c r="E116">
        <f t="shared" si="38"/>
        <v>64.362823016125105</v>
      </c>
      <c r="F116">
        <f>'survival rate'!AA116*('cost for cycle'!$T$2)</f>
        <v>34.732340541378719</v>
      </c>
      <c r="G116">
        <f t="shared" si="39"/>
        <v>29.087788401180113</v>
      </c>
      <c r="H116">
        <f>('survival rate'!AA116*u_pfs+'survival rate'!AB116*u_pd)*21/365.25</f>
        <v>1.4114661651558039E-3</v>
      </c>
      <c r="I116">
        <f t="shared" si="35"/>
        <v>1.1820806921596365E-3</v>
      </c>
      <c r="J116">
        <f>('survival rate'!AA116*u_pfs)*21/365.25</f>
        <v>9.6550617091616163E-4</v>
      </c>
      <c r="K116">
        <f t="shared" si="36"/>
        <v>8.0859621787320306E-4</v>
      </c>
    </row>
    <row r="117" spans="1:11" x14ac:dyDescent="0.3">
      <c r="A117" s="115">
        <v>7</v>
      </c>
      <c r="B117" s="115">
        <f t="shared" si="37"/>
        <v>6.558904109589041</v>
      </c>
      <c r="C117" s="115">
        <v>114</v>
      </c>
      <c r="D117">
        <f>'survival rate'!AA117*('cost for cycle'!$T$2)+'survival rate'!AB117*('cost for cycle'!$R$2)+('survival rate'!AC117-'survival rate'!AC116)*c_eof</f>
        <v>74.591744813188001</v>
      </c>
      <c r="E117">
        <f t="shared" ref="E117:E129" si="40">D117/(1+disc)^($A117-1)</f>
        <v>62.469411959609587</v>
      </c>
      <c r="F117">
        <f>'survival rate'!AA117*('cost for cycle'!$T$2)</f>
        <v>34.004504741583091</v>
      </c>
      <c r="G117">
        <f t="shared" ref="G117:G129" si="41">F117/(1+disc)^($A117-1)</f>
        <v>28.478237377400518</v>
      </c>
      <c r="H117">
        <f>('survival rate'!AA117*u_pfs+'survival rate'!AB117*u_pd)*21/365.25</f>
        <v>1.3641099243716988E-3</v>
      </c>
      <c r="I117">
        <f t="shared" si="35"/>
        <v>1.1424205860472282E-3</v>
      </c>
      <c r="J117">
        <f>('survival rate'!AA117*u_pfs)*21/365.25</f>
        <v>9.4527344415019053E-4</v>
      </c>
      <c r="K117">
        <f t="shared" si="36"/>
        <v>7.9165162773692027E-4</v>
      </c>
    </row>
    <row r="118" spans="1:11" x14ac:dyDescent="0.3">
      <c r="A118" s="115">
        <v>7</v>
      </c>
      <c r="B118" s="115">
        <f t="shared" si="37"/>
        <v>6.6164383561643838</v>
      </c>
      <c r="C118" s="115">
        <v>115</v>
      </c>
      <c r="D118">
        <f>'survival rate'!AA118*('cost for cycle'!$T$2)+'survival rate'!AB118*('cost for cycle'!$R$2)+('survival rate'!AC118-'survival rate'!AC117)*c_eof</f>
        <v>72.386310550164055</v>
      </c>
      <c r="E118">
        <f t="shared" si="40"/>
        <v>60.622395485176312</v>
      </c>
      <c r="F118">
        <f>'survival rate'!AA118*('cost for cycle'!$T$2)</f>
        <v>33.290430546386851</v>
      </c>
      <c r="G118">
        <f t="shared" si="41"/>
        <v>27.880211480819614</v>
      </c>
      <c r="H118">
        <f>('survival rate'!AA118*u_pfs+'survival rate'!AB118*u_pd)*21/365.25</f>
        <v>1.3179097982653374E-3</v>
      </c>
      <c r="I118">
        <f t="shared" si="35"/>
        <v>1.103728707776351E-3</v>
      </c>
      <c r="J118">
        <f>('survival rate'!AA118*u_pfs)*21/365.25</f>
        <v>9.2542326903364191E-4</v>
      </c>
      <c r="K118">
        <f t="shared" si="36"/>
        <v>7.7502741858439714E-4</v>
      </c>
    </row>
    <row r="119" spans="1:11" x14ac:dyDescent="0.3">
      <c r="A119" s="115">
        <v>7</v>
      </c>
      <c r="B119" s="115">
        <f t="shared" si="37"/>
        <v>6.6739726027397257</v>
      </c>
      <c r="C119" s="115">
        <v>116</v>
      </c>
      <c r="D119">
        <f>'survival rate'!AA119*('cost for cycle'!$T$2)+'survival rate'!AB119*('cost for cycle'!$R$2)+('survival rate'!AC119-'survival rate'!AC118)*c_eof</f>
        <v>70.234843737847143</v>
      </c>
      <c r="E119">
        <f t="shared" si="40"/>
        <v>58.820575901083537</v>
      </c>
      <c r="F119">
        <f>'survival rate'!AA119*('cost for cycle'!$T$2)</f>
        <v>32.589784779744186</v>
      </c>
      <c r="G119">
        <f t="shared" si="41"/>
        <v>27.293431681744334</v>
      </c>
      <c r="H119">
        <f>('survival rate'!AA119*u_pfs+'survival rate'!AB119*u_pd)*21/365.25</f>
        <v>1.2728363254926472E-3</v>
      </c>
      <c r="I119">
        <f t="shared" si="35"/>
        <v>1.0659803839351636E-3</v>
      </c>
      <c r="J119">
        <f>('survival rate'!AA119*u_pfs)*21/365.25</f>
        <v>9.0594638377985807E-4</v>
      </c>
      <c r="K119">
        <f t="shared" si="36"/>
        <v>7.5871583381511914E-4</v>
      </c>
    </row>
    <row r="120" spans="1:11" x14ac:dyDescent="0.3">
      <c r="A120" s="115">
        <v>7</v>
      </c>
      <c r="B120" s="115">
        <f t="shared" si="37"/>
        <v>6.7315068493150685</v>
      </c>
      <c r="C120" s="115">
        <v>117</v>
      </c>
      <c r="D120">
        <f>'survival rate'!AA120*('cost for cycle'!$T$2)+'survival rate'!AB120*('cost for cycle'!$R$2)+('survival rate'!AC120-'survival rate'!AC119)*c_eof</f>
        <v>68.135953417062922</v>
      </c>
      <c r="E120">
        <f t="shared" si="40"/>
        <v>57.062788300921042</v>
      </c>
      <c r="F120">
        <f>'survival rate'!AA120*('cost for cycle'!$T$2)</f>
        <v>31.902244350509264</v>
      </c>
      <c r="G120">
        <f t="shared" si="41"/>
        <v>26.717627396426565</v>
      </c>
      <c r="H120">
        <f>('survival rate'!AA120*u_pfs+'survival rate'!AB120*u_pd)*21/365.25</f>
        <v>1.2288608334360576E-3</v>
      </c>
      <c r="I120">
        <f t="shared" si="35"/>
        <v>1.0291516016578527E-3</v>
      </c>
      <c r="J120">
        <f>('survival rate'!AA120*u_pfs)*21/365.25</f>
        <v>8.8683380694704126E-4</v>
      </c>
      <c r="K120">
        <f t="shared" si="36"/>
        <v>7.4270935161297835E-4</v>
      </c>
    </row>
    <row r="121" spans="1:11" x14ac:dyDescent="0.3">
      <c r="A121" s="115">
        <v>7</v>
      </c>
      <c r="B121" s="115">
        <f t="shared" si="37"/>
        <v>6.7890410958904113</v>
      </c>
      <c r="C121" s="115">
        <v>118</v>
      </c>
      <c r="D121">
        <f>'survival rate'!AA121*('cost for cycle'!$T$2)+'survival rate'!AB121*('cost for cycle'!$R$2)+('survival rate'!AC121-'survival rate'!AC120)*c_eof</f>
        <v>66.0882866193311</v>
      </c>
      <c r="E121">
        <f t="shared" si="40"/>
        <v>55.347899594886812</v>
      </c>
      <c r="F121">
        <f>'survival rate'!AA121*('cost for cycle'!$T$2)</f>
        <v>31.227495880602483</v>
      </c>
      <c r="G121">
        <f t="shared" si="41"/>
        <v>26.152536175658252</v>
      </c>
      <c r="H121">
        <f>('survival rate'!AA121*u_pfs+'survival rate'!AB121*u_pd)*21/365.25</f>
        <v>1.1859554156764078E-3</v>
      </c>
      <c r="I121">
        <f t="shared" si="35"/>
        <v>9.9321898975771082E-4</v>
      </c>
      <c r="J121">
        <f>('survival rate'!AA121*u_pfs)*21/365.25</f>
        <v>8.6807682710184195E-4</v>
      </c>
      <c r="K121">
        <f t="shared" si="36"/>
        <v>7.2700067628969135E-4</v>
      </c>
    </row>
    <row r="122" spans="1:11" x14ac:dyDescent="0.3">
      <c r="A122" s="115">
        <v>7</v>
      </c>
      <c r="B122" s="115">
        <f t="shared" si="37"/>
        <v>6.8465753424657532</v>
      </c>
      <c r="C122" s="115">
        <v>119</v>
      </c>
      <c r="D122">
        <f>'survival rate'!AA122*('cost for cycle'!$T$2)+'survival rate'!AB122*('cost for cycle'!$R$2)+('survival rate'!AC122-'survival rate'!AC121)*c_eof</f>
        <v>64.090527248066195</v>
      </c>
      <c r="E122">
        <f t="shared" si="40"/>
        <v>53.674807572810217</v>
      </c>
      <c r="F122">
        <f>'survival rate'!AA122*('cost for cycle'!$T$2)</f>
        <v>30.565235349474463</v>
      </c>
      <c r="G122">
        <f t="shared" si="41"/>
        <v>25.597903407015579</v>
      </c>
      <c r="H122">
        <f>('survival rate'!AA122*u_pfs+'survival rate'!AB122*u_pd)*21/365.25</f>
        <v>1.1440929101683023E-3</v>
      </c>
      <c r="I122">
        <f t="shared" si="35"/>
        <v>9.5815980044933961E-4</v>
      </c>
      <c r="J122">
        <f>('survival rate'!AA122*u_pfs)*21/365.25</f>
        <v>8.4966699293600035E-4</v>
      </c>
      <c r="K122">
        <f t="shared" si="36"/>
        <v>7.1158273000764211E-4</v>
      </c>
    </row>
    <row r="123" spans="1:11" x14ac:dyDescent="0.3">
      <c r="A123" s="115">
        <v>7</v>
      </c>
      <c r="B123" s="115">
        <f t="shared" si="37"/>
        <v>6.904109589041096</v>
      </c>
      <c r="C123" s="115">
        <v>120</v>
      </c>
      <c r="D123">
        <f>'survival rate'!AA123*('cost for cycle'!$T$2)+'survival rate'!AB123*('cost for cycle'!$R$2)+('survival rate'!AC123-'survival rate'!AC122)*c_eof</f>
        <v>62.141394996251613</v>
      </c>
      <c r="E123">
        <f t="shared" si="40"/>
        <v>52.042439997721146</v>
      </c>
      <c r="F123">
        <f>'survival rate'!AA123*('cost for cycle'!$T$2)</f>
        <v>29.91516775403457</v>
      </c>
      <c r="G123">
        <f t="shared" si="41"/>
        <v>25.053482030054468</v>
      </c>
      <c r="H123">
        <f>('survival rate'!AA123*u_pfs+'survival rate'!AB123*u_pd)*21/365.25</f>
        <v>1.1032468780941271E-3</v>
      </c>
      <c r="I123">
        <f t="shared" si="35"/>
        <v>9.2395189163922242E-4</v>
      </c>
      <c r="J123">
        <f>('survival rate'!AA123*u_pfs)*21/365.25</f>
        <v>8.3159610381287625E-4</v>
      </c>
      <c r="K123">
        <f t="shared" si="36"/>
        <v>6.964486448627498E-4</v>
      </c>
    </row>
    <row r="124" spans="1:11" x14ac:dyDescent="0.3">
      <c r="A124" s="115">
        <v>7</v>
      </c>
      <c r="B124" s="115">
        <f t="shared" si="37"/>
        <v>6.9616438356164387</v>
      </c>
      <c r="C124" s="115">
        <v>121</v>
      </c>
      <c r="D124">
        <f>'survival rate'!AA124*('cost for cycle'!$T$2)+'survival rate'!AB124*('cost for cycle'!$R$2)+('survival rate'!AC124-'survival rate'!AC123)*c_eof</f>
        <v>60.239644299303379</v>
      </c>
      <c r="E124">
        <f t="shared" si="40"/>
        <v>50.449753728889831</v>
      </c>
      <c r="F124">
        <f>'survival rate'!AA124*('cost for cycle'!$T$2)</f>
        <v>29.277006783269901</v>
      </c>
      <c r="G124">
        <f t="shared" si="41"/>
        <v>24.519032263809102</v>
      </c>
      <c r="H124">
        <f>('survival rate'!AA124*u_pfs+'survival rate'!AB124*u_pd)*21/365.25</f>
        <v>1.0633915833729776E-3</v>
      </c>
      <c r="I124">
        <f t="shared" si="35"/>
        <v>8.9057370976477254E-4</v>
      </c>
      <c r="J124">
        <f>('survival rate'!AA124*u_pfs)*21/365.25</f>
        <v>8.1385620072235211E-4</v>
      </c>
      <c r="K124">
        <f t="shared" si="36"/>
        <v>6.8159175530934214E-4</v>
      </c>
    </row>
    <row r="125" spans="1:11" ht="15" x14ac:dyDescent="0.3">
      <c r="A125" s="115">
        <v>8</v>
      </c>
      <c r="B125" s="115">
        <f t="shared" si="37"/>
        <v>7.0191780821917806</v>
      </c>
      <c r="C125" s="122">
        <v>122</v>
      </c>
      <c r="D125">
        <f>'survival rate'!AA125*('cost for cycle'!$T$2+c_fu)+'survival rate'!AB125*('cost for cycle'!$R$2+c_fu)+('survival rate'!AC125-'survival rate'!AC124)*c_eof</f>
        <v>72.40733859382027</v>
      </c>
      <c r="E125">
        <f t="shared" si="40"/>
        <v>58.873792369599272</v>
      </c>
      <c r="F125">
        <f>'survival rate'!AA125*('cost for cycle'!$T$2+c_fu)</f>
        <v>39.133548207236252</v>
      </c>
      <c r="G125">
        <f t="shared" si="41"/>
        <v>31.819155856049715</v>
      </c>
      <c r="H125">
        <f>('survival rate'!AA125*u_pfs+'survival rate'!AB125*u_pd)*21/365.25</f>
        <v>1.0244341731074659E-3</v>
      </c>
      <c r="I125">
        <f t="shared" si="35"/>
        <v>8.3295873008372835E-4</v>
      </c>
      <c r="J125">
        <f>('survival rate'!AA125*u_pfs)*21/365.25</f>
        <v>7.9639130962352769E-4</v>
      </c>
      <c r="K125">
        <f t="shared" si="36"/>
        <v>6.4753901356250695E-4</v>
      </c>
    </row>
    <row r="126" spans="1:11" x14ac:dyDescent="0.3">
      <c r="A126" s="115">
        <v>8</v>
      </c>
      <c r="B126" s="115">
        <f t="shared" si="37"/>
        <v>7.0767123287671234</v>
      </c>
      <c r="C126" s="115">
        <v>123</v>
      </c>
      <c r="D126">
        <f>'survival rate'!AA126*('cost for cycle'!$T$2)+'survival rate'!AB126*('cost for cycle'!$R$2)+('survival rate'!AC126-'survival rate'!AC125)*c_eof</f>
        <v>56.641898838671608</v>
      </c>
      <c r="E126">
        <f t="shared" si="40"/>
        <v>46.055047132092852</v>
      </c>
      <c r="F126">
        <f>'survival rate'!AA126*('cost for cycle'!$T$2)</f>
        <v>28.030118891206559</v>
      </c>
      <c r="G126">
        <f t="shared" si="41"/>
        <v>22.791051732385032</v>
      </c>
      <c r="H126">
        <f>('survival rate'!AA126*u_pfs+'survival rate'!AB126*u_pd)*21/365.25</f>
        <v>9.8635182180110644E-4</v>
      </c>
      <c r="I126">
        <f t="shared" si="35"/>
        <v>8.0199429350453198E-4</v>
      </c>
      <c r="J126">
        <f>('survival rate'!AA126*u_pfs)*21/365.25</f>
        <v>7.7919461628943602E-4</v>
      </c>
      <c r="K126">
        <f t="shared" si="36"/>
        <v>6.3355652818938217E-4</v>
      </c>
    </row>
    <row r="127" spans="1:11" x14ac:dyDescent="0.3">
      <c r="A127" s="115">
        <v>8</v>
      </c>
      <c r="B127" s="115">
        <f t="shared" si="37"/>
        <v>7.1342465753424653</v>
      </c>
      <c r="C127" s="115">
        <v>124</v>
      </c>
      <c r="D127">
        <f>'survival rate'!AA127*('cost for cycle'!$T$2)+'survival rate'!AB127*('cost for cycle'!$R$2)+('survival rate'!AC127-'survival rate'!AC126)*c_eof</f>
        <v>54.868830569568885</v>
      </c>
      <c r="E127">
        <f t="shared" si="40"/>
        <v>44.613380373453175</v>
      </c>
      <c r="F127">
        <f>'survival rate'!AA127*('cost for cycle'!$T$2)</f>
        <v>27.422644690200858</v>
      </c>
      <c r="G127">
        <f t="shared" si="41"/>
        <v>22.29711961618721</v>
      </c>
      <c r="H127">
        <f>('survival rate'!AA127*u_pfs+'survival rate'!AB127*u_pd)*21/365.25</f>
        <v>9.4919011073854424E-4</v>
      </c>
      <c r="I127">
        <f t="shared" si="35"/>
        <v>7.7177842169256822E-4</v>
      </c>
      <c r="J127">
        <f>('survival rate'!AA127*u_pfs)*21/365.25</f>
        <v>7.6230775866333912E-4</v>
      </c>
      <c r="K127">
        <f t="shared" si="36"/>
        <v>6.19825967600339E-4</v>
      </c>
    </row>
    <row r="128" spans="1:11" x14ac:dyDescent="0.3">
      <c r="A128" s="115">
        <v>8</v>
      </c>
      <c r="B128" s="115">
        <f t="shared" si="37"/>
        <v>7.1917808219178081</v>
      </c>
      <c r="C128" s="115">
        <v>125</v>
      </c>
      <c r="D128">
        <f>'survival rate'!AA128*('cost for cycle'!$T$2)+'survival rate'!AB128*('cost for cycle'!$R$2)+('survival rate'!AC128-'survival rate'!AC127)*c_eof</f>
        <v>53.138633016291791</v>
      </c>
      <c r="E128">
        <f t="shared" si="40"/>
        <v>43.206571429936531</v>
      </c>
      <c r="F128">
        <f>'survival rate'!AA128*('cost for cycle'!$T$2)</f>
        <v>26.826060847372386</v>
      </c>
      <c r="G128">
        <f t="shared" si="41"/>
        <v>21.812042357778783</v>
      </c>
      <c r="H128">
        <f>('survival rate'!AA128*u_pfs+'survival rate'!AB128*u_pd)*21/365.25</f>
        <v>9.1292584738415241E-4</v>
      </c>
      <c r="I128">
        <f t="shared" si="35"/>
        <v>7.4229225699399236E-4</v>
      </c>
      <c r="J128">
        <f>('survival rate'!AA128*u_pfs)*21/365.25</f>
        <v>7.4572363640893673E-4</v>
      </c>
      <c r="K128">
        <f t="shared" si="36"/>
        <v>6.0634155857220394E-4</v>
      </c>
    </row>
    <row r="129" spans="1:11" x14ac:dyDescent="0.3">
      <c r="A129" s="115">
        <v>8</v>
      </c>
      <c r="B129" s="115">
        <f t="shared" si="37"/>
        <v>7.2493150684931509</v>
      </c>
      <c r="C129" s="115">
        <v>126</v>
      </c>
      <c r="D129">
        <f>'survival rate'!AA129*('cost for cycle'!$T$2)+'survival rate'!AB129*('cost for cycle'!$R$2)+('survival rate'!AC129-'survival rate'!AC128)*c_eof</f>
        <v>51.45021627746118</v>
      </c>
      <c r="E129">
        <f t="shared" si="40"/>
        <v>41.833734111983333</v>
      </c>
      <c r="F129">
        <f>'survival rate'!AA129*('cost for cycle'!$T$2)</f>
        <v>26.240119222517983</v>
      </c>
      <c r="G129">
        <f t="shared" si="41"/>
        <v>21.335618196466935</v>
      </c>
      <c r="H129">
        <f>('survival rate'!AA129*u_pfs+'survival rate'!AB129*u_pd)*21/365.25</f>
        <v>8.7753645042541533E-4</v>
      </c>
      <c r="I129">
        <f t="shared" si="35"/>
        <v>7.1351743873528301E-4</v>
      </c>
      <c r="J129">
        <f>('survival rate'!AA129*u_pfs)*21/365.25</f>
        <v>7.2943535160648922E-4</v>
      </c>
      <c r="K129">
        <f t="shared" si="36"/>
        <v>5.9309769246499095E-4</v>
      </c>
    </row>
    <row r="130" spans="1:11" x14ac:dyDescent="0.3">
      <c r="A130" s="115">
        <v>8</v>
      </c>
      <c r="B130" s="115">
        <f t="shared" si="37"/>
        <v>7.3068493150684928</v>
      </c>
      <c r="C130" s="115">
        <v>127</v>
      </c>
      <c r="D130">
        <f>'survival rate'!AA130*('cost for cycle'!$T$2)+'survival rate'!AB130*('cost for cycle'!$R$2)+('survival rate'!AC130-'survival rate'!AC129)*c_eof</f>
        <v>49.802519668374714</v>
      </c>
      <c r="E130">
        <f t="shared" ref="E130:E135" si="42">D130/(1+disc)^($A130-1)</f>
        <v>40.494005985865897</v>
      </c>
      <c r="F130">
        <f>'survival rate'!AA130*('cost for cycle'!$T$2)</f>
        <v>25.664578705029292</v>
      </c>
      <c r="G130">
        <f t="shared" ref="G130:G135" si="43">F130/(1+disc)^($A130-1)</f>
        <v>20.867651087262718</v>
      </c>
      <c r="H130">
        <f>('survival rate'!AA130*u_pfs+'survival rate'!AB130*u_pd)*21/365.25</f>
        <v>8.4299993271320321E-4</v>
      </c>
      <c r="I130">
        <f t="shared" si="35"/>
        <v>6.8543608935212389E-4</v>
      </c>
      <c r="J130">
        <f>('survival rate'!AA130*u_pfs)*21/365.25</f>
        <v>7.1343620174828747E-4</v>
      </c>
      <c r="K130">
        <f t="shared" si="36"/>
        <v>5.8008891952657693E-4</v>
      </c>
    </row>
    <row r="131" spans="1:11" x14ac:dyDescent="0.3">
      <c r="A131" s="115">
        <v>8</v>
      </c>
      <c r="B131" s="115">
        <f t="shared" si="37"/>
        <v>7.3643835616438356</v>
      </c>
      <c r="C131" s="115">
        <v>128</v>
      </c>
      <c r="D131">
        <f>'survival rate'!AA131*('cost for cycle'!$T$2)+'survival rate'!AB131*('cost for cycle'!$R$2)+('survival rate'!AC131-'survival rate'!AC130)*c_eof</f>
        <v>48.194510883858314</v>
      </c>
      <c r="E131">
        <f t="shared" si="42"/>
        <v>39.18654769301007</v>
      </c>
      <c r="F131">
        <f>'survival rate'!AA131*('cost for cycle'!$T$2)</f>
        <v>25.099204972247257</v>
      </c>
      <c r="G131">
        <f t="shared" si="43"/>
        <v>20.407950504401143</v>
      </c>
      <c r="H131">
        <f>('survival rate'!AA131*u_pfs+'survival rate'!AB131*u_pd)*21/365.25</f>
        <v>8.0929488471653593E-4</v>
      </c>
      <c r="I131">
        <f t="shared" si="35"/>
        <v>6.5803080093661346E-4</v>
      </c>
      <c r="J131">
        <f>('survival rate'!AA131*u_pfs)*21/365.25</f>
        <v>6.9771967302127496E-4</v>
      </c>
      <c r="K131">
        <f t="shared" si="36"/>
        <v>5.6730994343085904E-4</v>
      </c>
    </row>
    <row r="132" spans="1:11" x14ac:dyDescent="0.3">
      <c r="A132" s="115">
        <v>8</v>
      </c>
      <c r="B132" s="115">
        <f t="shared" ref="B132:B163" si="44">C132*21/365</f>
        <v>7.4219178082191783</v>
      </c>
      <c r="C132" s="115">
        <v>129</v>
      </c>
      <c r="D132">
        <f>'survival rate'!AA132*('cost for cycle'!$T$2)+'survival rate'!AB132*('cost for cycle'!$R$2)+('survival rate'!AC132-'survival rate'!AC131)*c_eof</f>
        <v>46.625185187392447</v>
      </c>
      <c r="E132">
        <f t="shared" si="42"/>
        <v>37.910542290680674</v>
      </c>
      <c r="F132">
        <f>'survival rate'!AA132*('cost for cycle'!$T$2)</f>
        <v>24.543770257648401</v>
      </c>
      <c r="G132">
        <f t="shared" si="43"/>
        <v>19.956331252855392</v>
      </c>
      <c r="H132">
        <f>('survival rate'!AA132*u_pfs+'survival rate'!AB132*u_pd)*21/365.25</f>
        <v>7.764004584745474E-4</v>
      </c>
      <c r="I132">
        <f t="shared" ref="I132:I135" si="45">H132/(1+disc)^($A132-1)</f>
        <v>6.3128462218874255E-4</v>
      </c>
      <c r="J132">
        <f>('survival rate'!AA132*u_pfs)*21/365.25</f>
        <v>6.8227943386297933E-4</v>
      </c>
      <c r="K132">
        <f t="shared" ref="K132:K135" si="46">J132/(1+disc)^($A132-1)</f>
        <v>5.5475561603813759E-4</v>
      </c>
    </row>
    <row r="133" spans="1:11" x14ac:dyDescent="0.3">
      <c r="A133" s="115">
        <v>8</v>
      </c>
      <c r="B133" s="115">
        <f t="shared" si="44"/>
        <v>7.4794520547945202</v>
      </c>
      <c r="C133" s="115">
        <v>130</v>
      </c>
      <c r="D133">
        <f>'survival rate'!AA133*('cost for cycle'!$T$2)+'survival rate'!AB133*('cost for cycle'!$R$2)+('survival rate'!AC133-'survival rate'!AC132)*c_eof</f>
        <v>45.09356462550106</v>
      </c>
      <c r="E133">
        <f t="shared" si="42"/>
        <v>36.665194613207852</v>
      </c>
      <c r="F133">
        <f>'survival rate'!AA133*('cost for cycle'!$T$2)</f>
        <v>23.998053128438116</v>
      </c>
      <c r="G133">
        <f t="shared" si="43"/>
        <v>19.512613287499846</v>
      </c>
      <c r="H133">
        <f>('survival rate'!AA133*u_pfs+'survival rate'!AB133*u_pd)*21/365.25</f>
        <v>7.4429635202928211E-4</v>
      </c>
      <c r="I133">
        <f t="shared" si="45"/>
        <v>6.0518104575883389E-4</v>
      </c>
      <c r="J133">
        <f>('survival rate'!AA133*u_pfs)*21/365.25</f>
        <v>6.6710932877894497E-4</v>
      </c>
      <c r="K133">
        <f t="shared" si="46"/>
        <v>5.4242093236812265E-4</v>
      </c>
    </row>
    <row r="134" spans="1:11" x14ac:dyDescent="0.3">
      <c r="A134" s="115">
        <v>8</v>
      </c>
      <c r="B134" s="115">
        <f t="shared" si="44"/>
        <v>7.536986301369863</v>
      </c>
      <c r="C134" s="115">
        <v>131</v>
      </c>
      <c r="D134">
        <f>'survival rate'!AA134*('cost for cycle'!$T$2)+'survival rate'!AB134*('cost for cycle'!$R$2)+('survival rate'!AC134-'survival rate'!AC133)*c_eof</f>
        <v>43.598697266567925</v>
      </c>
      <c r="E134">
        <f t="shared" si="42"/>
        <v>35.449730653075058</v>
      </c>
      <c r="F134">
        <f>'survival rate'!AA134*('cost for cycle'!$T$2)</f>
        <v>23.461838272081103</v>
      </c>
      <c r="G134">
        <f t="shared" si="43"/>
        <v>19.076621539539762</v>
      </c>
      <c r="H134">
        <f>('survival rate'!AA134*u_pfs+'survival rate'!AB134*u_pd)*21/365.25</f>
        <v>7.1296279432322832E-4</v>
      </c>
      <c r="I134">
        <f t="shared" si="45"/>
        <v>5.797039959678544E-4</v>
      </c>
      <c r="J134">
        <f>('survival rate'!AA134*u_pfs)*21/365.25</f>
        <v>6.5220337240860403E-4</v>
      </c>
      <c r="K134">
        <f t="shared" si="46"/>
        <v>5.3030102577494409E-4</v>
      </c>
    </row>
    <row r="135" spans="1:11" x14ac:dyDescent="0.3">
      <c r="A135" s="115">
        <v>8</v>
      </c>
      <c r="B135" s="115">
        <f t="shared" si="44"/>
        <v>7.5945205479452058</v>
      </c>
      <c r="C135" s="115">
        <v>132</v>
      </c>
      <c r="D135">
        <f>'survival rate'!AA135*('cost for cycle'!$T$2)+'survival rate'!AB135*('cost for cycle'!$R$2)+('survival rate'!AC135-'survival rate'!AC134)*c_eof</f>
        <v>42.13965646317822</v>
      </c>
      <c r="E135">
        <f t="shared" si="42"/>
        <v>34.263396961135307</v>
      </c>
      <c r="F135">
        <f>'survival rate'!AA135*('cost for cycle'!$T$2)</f>
        <v>22.934916291335728</v>
      </c>
      <c r="G135">
        <f t="shared" si="43"/>
        <v>18.648185749855472</v>
      </c>
      <c r="H135">
        <f>('survival rate'!AA135*u_pfs+'survival rate'!AB135*u_pd)*21/365.25</f>
        <v>6.8238053054620073E-4</v>
      </c>
      <c r="I135">
        <f t="shared" si="45"/>
        <v>5.5483781689308993E-4</v>
      </c>
      <c r="J135">
        <f>('survival rate'!AA135*u_pfs)*21/365.25</f>
        <v>6.3755574382754333E-4</v>
      </c>
      <c r="K135">
        <f t="shared" si="46"/>
        <v>5.183911633143733E-4</v>
      </c>
    </row>
    <row r="136" spans="1:11" x14ac:dyDescent="0.3">
      <c r="A136" s="115">
        <v>8</v>
      </c>
      <c r="B136" s="115">
        <f t="shared" si="44"/>
        <v>7.6520547945205477</v>
      </c>
      <c r="C136" s="115">
        <v>133</v>
      </c>
      <c r="D136" s="115"/>
      <c r="E136" s="115"/>
      <c r="F136" s="115"/>
      <c r="G136" s="115"/>
      <c r="H136" s="115"/>
      <c r="I136" s="115"/>
      <c r="J136" s="115"/>
      <c r="K136" s="115"/>
    </row>
    <row r="137" spans="1:11" x14ac:dyDescent="0.3">
      <c r="A137" s="115">
        <v>8</v>
      </c>
      <c r="B137" s="115">
        <f t="shared" si="44"/>
        <v>7.7095890410958905</v>
      </c>
      <c r="C137" s="115">
        <v>134</v>
      </c>
      <c r="D137" s="115"/>
      <c r="E137" s="115"/>
      <c r="F137" s="115"/>
      <c r="G137" s="115"/>
      <c r="H137" s="115"/>
      <c r="I137" s="115"/>
      <c r="J137" s="115"/>
      <c r="K137" s="115"/>
    </row>
    <row r="138" spans="1:11" x14ac:dyDescent="0.3">
      <c r="A138" s="115">
        <v>8</v>
      </c>
      <c r="B138" s="115">
        <f t="shared" si="44"/>
        <v>7.7671232876712333</v>
      </c>
      <c r="C138" s="115">
        <v>135</v>
      </c>
      <c r="D138" s="115"/>
      <c r="E138" s="115"/>
      <c r="F138" s="115"/>
      <c r="G138" s="115"/>
      <c r="H138" s="115"/>
      <c r="I138" s="115"/>
      <c r="J138" s="115"/>
      <c r="K138" s="115"/>
    </row>
    <row r="139" spans="1:11" x14ac:dyDescent="0.3">
      <c r="A139" s="115">
        <v>8</v>
      </c>
      <c r="B139" s="115">
        <f t="shared" si="44"/>
        <v>7.8246575342465752</v>
      </c>
      <c r="C139" s="115">
        <v>136</v>
      </c>
      <c r="D139" s="115"/>
      <c r="E139" s="115"/>
      <c r="F139" s="115"/>
      <c r="G139" s="115"/>
      <c r="H139" s="115"/>
      <c r="I139" s="115"/>
      <c r="J139" s="115"/>
      <c r="K139" s="115"/>
    </row>
    <row r="140" spans="1:11" x14ac:dyDescent="0.3">
      <c r="A140" s="115">
        <v>8</v>
      </c>
      <c r="B140" s="115">
        <f t="shared" si="44"/>
        <v>7.882191780821918</v>
      </c>
      <c r="C140" s="115">
        <v>137</v>
      </c>
      <c r="D140" s="115"/>
      <c r="E140" s="115"/>
      <c r="F140" s="115"/>
      <c r="G140" s="115"/>
      <c r="H140" s="115"/>
      <c r="I140" s="115"/>
      <c r="J140" s="115"/>
      <c r="K140" s="115"/>
    </row>
    <row r="141" spans="1:11" x14ac:dyDescent="0.3">
      <c r="A141" s="115">
        <v>8</v>
      </c>
      <c r="B141" s="115">
        <f t="shared" si="44"/>
        <v>7.9397260273972599</v>
      </c>
      <c r="C141" s="115">
        <v>138</v>
      </c>
      <c r="D141" s="115"/>
      <c r="E141" s="115"/>
      <c r="F141" s="115"/>
      <c r="G141" s="115"/>
      <c r="H141" s="115"/>
      <c r="I141" s="115"/>
      <c r="J141" s="115"/>
      <c r="K141" s="115"/>
    </row>
    <row r="142" spans="1:11" ht="15" x14ac:dyDescent="0.3">
      <c r="A142" s="115">
        <v>8</v>
      </c>
      <c r="B142" s="115">
        <f t="shared" si="44"/>
        <v>7.9972602739726026</v>
      </c>
      <c r="C142" s="122">
        <v>139</v>
      </c>
      <c r="D142" s="115"/>
      <c r="E142" s="115"/>
      <c r="F142" s="115"/>
      <c r="G142" s="115"/>
      <c r="H142" s="115"/>
      <c r="I142" s="115"/>
      <c r="J142" s="115"/>
      <c r="K142" s="115"/>
    </row>
    <row r="143" spans="1:11" x14ac:dyDescent="0.3">
      <c r="A143" s="115">
        <v>9</v>
      </c>
      <c r="B143" s="115">
        <f t="shared" si="44"/>
        <v>8.0547945205479454</v>
      </c>
      <c r="C143" s="115">
        <v>140</v>
      </c>
      <c r="D143" s="115"/>
      <c r="E143" s="115"/>
      <c r="F143" s="115"/>
      <c r="G143" s="115"/>
      <c r="H143" s="115"/>
      <c r="I143" s="115"/>
      <c r="J143" s="115"/>
      <c r="K143" s="115"/>
    </row>
    <row r="144" spans="1:11" x14ac:dyDescent="0.3">
      <c r="A144" s="115">
        <v>9</v>
      </c>
      <c r="B144" s="115">
        <f t="shared" si="44"/>
        <v>8.1123287671232873</v>
      </c>
      <c r="C144" s="115">
        <v>141</v>
      </c>
      <c r="D144" s="115"/>
      <c r="E144" s="115"/>
      <c r="F144" s="115"/>
      <c r="G144" s="115"/>
      <c r="H144" s="115"/>
      <c r="I144" s="115"/>
      <c r="J144" s="115"/>
      <c r="K144" s="115"/>
    </row>
    <row r="145" spans="1:11" x14ac:dyDescent="0.3">
      <c r="A145" s="115">
        <v>9</v>
      </c>
      <c r="B145" s="115">
        <f t="shared" si="44"/>
        <v>8.169863013698631</v>
      </c>
      <c r="C145" s="115">
        <v>142</v>
      </c>
      <c r="D145" s="115"/>
      <c r="E145" s="115"/>
      <c r="F145" s="115"/>
      <c r="G145" s="115"/>
      <c r="H145" s="115"/>
      <c r="I145" s="115"/>
      <c r="J145" s="115"/>
      <c r="K145" s="115"/>
    </row>
    <row r="146" spans="1:11" x14ac:dyDescent="0.3">
      <c r="A146" s="115">
        <v>9</v>
      </c>
      <c r="B146" s="115">
        <f t="shared" si="44"/>
        <v>8.2273972602739729</v>
      </c>
      <c r="C146" s="115">
        <v>143</v>
      </c>
      <c r="D146" s="115"/>
      <c r="E146" s="115"/>
      <c r="F146" s="115"/>
      <c r="G146" s="115"/>
      <c r="H146" s="115"/>
      <c r="I146" s="115"/>
      <c r="J146" s="115"/>
      <c r="K146" s="115"/>
    </row>
    <row r="147" spans="1:11" x14ac:dyDescent="0.3">
      <c r="A147" s="115">
        <v>9</v>
      </c>
      <c r="B147" s="115">
        <f t="shared" si="44"/>
        <v>8.2849315068493148</v>
      </c>
      <c r="C147" s="115">
        <v>144</v>
      </c>
      <c r="D147" s="115"/>
      <c r="E147" s="115"/>
      <c r="F147" s="115"/>
      <c r="G147" s="115"/>
      <c r="H147" s="115"/>
      <c r="I147" s="115"/>
      <c r="J147" s="115"/>
      <c r="K147" s="115"/>
    </row>
    <row r="148" spans="1:11" x14ac:dyDescent="0.3">
      <c r="A148" s="115">
        <v>9</v>
      </c>
      <c r="B148" s="115">
        <f t="shared" si="44"/>
        <v>8.3424657534246567</v>
      </c>
      <c r="C148" s="115">
        <v>145</v>
      </c>
      <c r="D148" s="115"/>
      <c r="E148" s="115"/>
      <c r="F148" s="115"/>
      <c r="G148" s="115"/>
      <c r="H148" s="115"/>
      <c r="I148" s="115"/>
      <c r="J148" s="115"/>
      <c r="K148" s="115"/>
    </row>
    <row r="149" spans="1:11" x14ac:dyDescent="0.3">
      <c r="A149" s="115">
        <v>9</v>
      </c>
      <c r="B149" s="115">
        <f t="shared" si="44"/>
        <v>8.4</v>
      </c>
      <c r="C149" s="115">
        <v>146</v>
      </c>
      <c r="D149" s="115"/>
      <c r="E149" s="115"/>
      <c r="F149" s="115"/>
      <c r="G149" s="115"/>
      <c r="H149" s="115"/>
      <c r="I149" s="115"/>
      <c r="J149" s="115"/>
      <c r="K149" s="115"/>
    </row>
    <row r="150" spans="1:11" x14ac:dyDescent="0.3">
      <c r="A150" s="115">
        <v>9</v>
      </c>
      <c r="B150" s="115">
        <f t="shared" si="44"/>
        <v>8.4575342465753423</v>
      </c>
      <c r="C150" s="115">
        <v>147</v>
      </c>
      <c r="D150" s="115"/>
      <c r="E150" s="115"/>
      <c r="F150" s="115"/>
      <c r="G150" s="115"/>
      <c r="H150" s="115"/>
      <c r="I150" s="115"/>
      <c r="J150" s="115"/>
      <c r="K150" s="115"/>
    </row>
    <row r="151" spans="1:11" x14ac:dyDescent="0.3">
      <c r="A151" s="115">
        <v>9</v>
      </c>
      <c r="B151" s="115">
        <f t="shared" si="44"/>
        <v>8.5150684931506841</v>
      </c>
      <c r="C151" s="115">
        <v>148</v>
      </c>
      <c r="D151" s="115"/>
      <c r="E151" s="115"/>
      <c r="F151" s="115"/>
      <c r="G151" s="115"/>
      <c r="H151" s="115"/>
      <c r="I151" s="115"/>
      <c r="J151" s="115"/>
      <c r="K151" s="115"/>
    </row>
    <row r="152" spans="1:11" x14ac:dyDescent="0.3">
      <c r="A152" s="115">
        <v>9</v>
      </c>
      <c r="B152" s="115">
        <f t="shared" si="44"/>
        <v>8.5726027397260278</v>
      </c>
      <c r="C152" s="115">
        <v>149</v>
      </c>
      <c r="D152" s="115"/>
      <c r="E152" s="115"/>
      <c r="F152" s="115"/>
      <c r="G152" s="115"/>
      <c r="H152" s="115"/>
      <c r="I152" s="115"/>
      <c r="J152" s="115"/>
      <c r="K152" s="115"/>
    </row>
    <row r="153" spans="1:11" x14ac:dyDescent="0.3">
      <c r="A153" s="115">
        <v>9</v>
      </c>
      <c r="B153" s="115">
        <f t="shared" si="44"/>
        <v>8.6301369863013697</v>
      </c>
      <c r="C153" s="115">
        <v>150</v>
      </c>
      <c r="D153" s="115"/>
      <c r="E153" s="115"/>
      <c r="F153" s="115"/>
      <c r="G153" s="115"/>
      <c r="H153" s="115"/>
      <c r="I153" s="115"/>
      <c r="J153" s="115"/>
      <c r="K153" s="115"/>
    </row>
    <row r="154" spans="1:11" x14ac:dyDescent="0.3">
      <c r="A154" s="115">
        <v>9</v>
      </c>
      <c r="B154" s="115">
        <f t="shared" si="44"/>
        <v>8.6876712328767116</v>
      </c>
      <c r="C154" s="115">
        <v>151</v>
      </c>
      <c r="D154" s="115"/>
      <c r="E154" s="115"/>
      <c r="F154" s="115"/>
      <c r="G154" s="115"/>
      <c r="H154" s="115"/>
      <c r="I154" s="115"/>
      <c r="J154" s="115"/>
      <c r="K154" s="115"/>
    </row>
    <row r="155" spans="1:11" x14ac:dyDescent="0.3">
      <c r="A155" s="115">
        <v>9</v>
      </c>
      <c r="B155" s="115">
        <f t="shared" si="44"/>
        <v>8.7452054794520553</v>
      </c>
      <c r="C155" s="115">
        <v>152</v>
      </c>
      <c r="D155" s="115"/>
      <c r="E155" s="115"/>
      <c r="F155" s="115"/>
      <c r="G155" s="115"/>
      <c r="H155" s="115"/>
      <c r="I155" s="115"/>
      <c r="J155" s="115"/>
      <c r="K155" s="115"/>
    </row>
    <row r="156" spans="1:11" x14ac:dyDescent="0.3">
      <c r="A156" s="115">
        <v>9</v>
      </c>
      <c r="B156" s="115">
        <f t="shared" si="44"/>
        <v>8.8027397260273972</v>
      </c>
      <c r="C156" s="115">
        <v>153</v>
      </c>
      <c r="D156" s="115"/>
      <c r="E156" s="115"/>
      <c r="F156" s="115"/>
      <c r="G156" s="115"/>
      <c r="H156" s="115"/>
      <c r="I156" s="115"/>
      <c r="J156" s="115"/>
      <c r="K156" s="115"/>
    </row>
    <row r="157" spans="1:11" x14ac:dyDescent="0.3">
      <c r="A157" s="115">
        <v>9</v>
      </c>
      <c r="B157" s="115">
        <f t="shared" si="44"/>
        <v>8.8602739726027391</v>
      </c>
      <c r="C157" s="115">
        <v>154</v>
      </c>
      <c r="D157" s="115"/>
      <c r="E157" s="115"/>
      <c r="F157" s="115"/>
      <c r="G157" s="115"/>
      <c r="H157" s="115"/>
      <c r="I157" s="115"/>
      <c r="J157" s="115"/>
      <c r="K157" s="115"/>
    </row>
    <row r="158" spans="1:11" x14ac:dyDescent="0.3">
      <c r="A158" s="115">
        <v>9</v>
      </c>
      <c r="B158" s="115">
        <f t="shared" si="44"/>
        <v>8.9178082191780828</v>
      </c>
      <c r="C158" s="115">
        <v>155</v>
      </c>
      <c r="D158" s="115"/>
      <c r="E158" s="115"/>
      <c r="F158" s="115"/>
      <c r="G158" s="115"/>
      <c r="H158" s="115"/>
      <c r="I158" s="115"/>
      <c r="J158" s="115"/>
      <c r="K158" s="115"/>
    </row>
    <row r="159" spans="1:11" ht="15" x14ac:dyDescent="0.3">
      <c r="A159" s="115">
        <v>9</v>
      </c>
      <c r="B159" s="115">
        <f t="shared" si="44"/>
        <v>8.9753424657534246</v>
      </c>
      <c r="C159" s="122">
        <v>156</v>
      </c>
      <c r="D159" s="115"/>
      <c r="E159" s="115"/>
      <c r="F159" s="115"/>
      <c r="G159" s="115"/>
      <c r="H159" s="115"/>
      <c r="I159" s="115"/>
      <c r="J159" s="115"/>
      <c r="K159" s="115"/>
    </row>
    <row r="160" spans="1:11" x14ac:dyDescent="0.3">
      <c r="A160" s="115">
        <v>10</v>
      </c>
      <c r="B160" s="115">
        <f t="shared" si="44"/>
        <v>9.0328767123287665</v>
      </c>
      <c r="C160" s="115">
        <v>157</v>
      </c>
      <c r="D160" s="115"/>
      <c r="E160" s="115"/>
      <c r="F160" s="115"/>
      <c r="G160" s="115"/>
      <c r="H160" s="115"/>
      <c r="I160" s="115"/>
      <c r="J160" s="115"/>
      <c r="K160" s="115"/>
    </row>
    <row r="161" spans="1:11" x14ac:dyDescent="0.3">
      <c r="A161" s="115">
        <v>10</v>
      </c>
      <c r="B161" s="115">
        <f t="shared" si="44"/>
        <v>9.0904109589041102</v>
      </c>
      <c r="C161" s="115">
        <v>158</v>
      </c>
      <c r="D161" s="115"/>
      <c r="E161" s="115"/>
      <c r="F161" s="115"/>
      <c r="G161" s="115"/>
      <c r="H161" s="115"/>
      <c r="I161" s="115"/>
      <c r="J161" s="115"/>
      <c r="K161" s="115"/>
    </row>
    <row r="162" spans="1:11" x14ac:dyDescent="0.3">
      <c r="A162" s="115">
        <v>10</v>
      </c>
      <c r="B162" s="115">
        <f t="shared" si="44"/>
        <v>9.1479452054794521</v>
      </c>
      <c r="C162" s="115">
        <v>159</v>
      </c>
      <c r="D162" s="115"/>
      <c r="E162" s="115"/>
      <c r="F162" s="115"/>
      <c r="G162" s="115"/>
      <c r="H162" s="115"/>
      <c r="I162" s="115"/>
      <c r="J162" s="115"/>
      <c r="K162" s="115"/>
    </row>
    <row r="163" spans="1:11" x14ac:dyDescent="0.3">
      <c r="A163" s="115">
        <v>10</v>
      </c>
      <c r="B163" s="115">
        <f t="shared" si="44"/>
        <v>9.205479452054794</v>
      </c>
      <c r="C163" s="115">
        <v>160</v>
      </c>
      <c r="D163" s="115"/>
      <c r="E163" s="115"/>
      <c r="F163" s="115"/>
      <c r="G163" s="115"/>
      <c r="H163" s="115"/>
      <c r="I163" s="115"/>
      <c r="J163" s="115"/>
      <c r="K163" s="115"/>
    </row>
    <row r="164" spans="1:11" x14ac:dyDescent="0.3">
      <c r="A164" s="115">
        <v>11</v>
      </c>
      <c r="B164" s="115">
        <f t="shared" ref="B164:B177" si="47">C164*21/365</f>
        <v>9.2630136986301377</v>
      </c>
      <c r="C164" s="115">
        <v>161</v>
      </c>
      <c r="D164" s="115"/>
      <c r="E164" s="115"/>
      <c r="F164" s="115"/>
      <c r="G164" s="115"/>
      <c r="H164" s="115"/>
      <c r="I164" s="115"/>
      <c r="J164" s="115"/>
      <c r="K164" s="115"/>
    </row>
    <row r="165" spans="1:11" x14ac:dyDescent="0.3">
      <c r="A165" s="115">
        <v>12</v>
      </c>
      <c r="B165" s="115">
        <f t="shared" si="47"/>
        <v>9.3205479452054796</v>
      </c>
      <c r="C165" s="115">
        <v>162</v>
      </c>
      <c r="D165" s="115"/>
      <c r="E165" s="115"/>
      <c r="F165" s="115"/>
      <c r="G165" s="115"/>
      <c r="H165" s="115"/>
      <c r="I165" s="115"/>
      <c r="J165" s="115"/>
      <c r="K165" s="115"/>
    </row>
    <row r="166" spans="1:11" x14ac:dyDescent="0.3">
      <c r="A166" s="115">
        <v>13</v>
      </c>
      <c r="B166" s="115">
        <f t="shared" si="47"/>
        <v>9.3780821917808215</v>
      </c>
      <c r="C166" s="115">
        <v>163</v>
      </c>
      <c r="D166" s="115"/>
      <c r="E166" s="115"/>
      <c r="F166" s="115"/>
      <c r="G166" s="115"/>
      <c r="H166" s="115"/>
      <c r="I166" s="115"/>
      <c r="J166" s="115"/>
      <c r="K166" s="115"/>
    </row>
    <row r="167" spans="1:11" x14ac:dyDescent="0.3">
      <c r="A167" s="115">
        <v>14</v>
      </c>
      <c r="B167" s="115">
        <f t="shared" si="47"/>
        <v>9.4356164383561651</v>
      </c>
      <c r="C167" s="115">
        <v>164</v>
      </c>
      <c r="D167" s="115"/>
      <c r="E167" s="115"/>
      <c r="F167" s="115"/>
      <c r="G167" s="115"/>
      <c r="H167" s="115"/>
      <c r="I167" s="115"/>
      <c r="J167" s="115"/>
      <c r="K167" s="115"/>
    </row>
    <row r="168" spans="1:11" x14ac:dyDescent="0.3">
      <c r="A168" s="115">
        <v>15</v>
      </c>
      <c r="B168" s="115">
        <f t="shared" si="47"/>
        <v>9.493150684931507</v>
      </c>
      <c r="C168" s="115">
        <v>165</v>
      </c>
      <c r="D168" s="115"/>
      <c r="E168" s="115"/>
      <c r="F168" s="115"/>
      <c r="G168" s="115"/>
      <c r="H168" s="115"/>
      <c r="I168" s="115"/>
      <c r="J168" s="115"/>
      <c r="K168" s="115"/>
    </row>
    <row r="169" spans="1:11" x14ac:dyDescent="0.3">
      <c r="A169" s="115">
        <v>16</v>
      </c>
      <c r="B169" s="115">
        <f t="shared" si="47"/>
        <v>9.5506849315068489</v>
      </c>
      <c r="C169" s="115">
        <v>166</v>
      </c>
      <c r="D169" s="115"/>
      <c r="E169" s="115"/>
      <c r="F169" s="115"/>
      <c r="G169" s="115"/>
      <c r="H169" s="115"/>
      <c r="I169" s="115"/>
      <c r="J169" s="115"/>
      <c r="K169" s="115"/>
    </row>
    <row r="170" spans="1:11" x14ac:dyDescent="0.3">
      <c r="A170" s="115">
        <v>17</v>
      </c>
      <c r="B170" s="115">
        <f t="shared" si="47"/>
        <v>9.6082191780821926</v>
      </c>
      <c r="C170" s="115">
        <v>167</v>
      </c>
      <c r="D170" s="115"/>
      <c r="E170" s="115"/>
      <c r="F170" s="115"/>
      <c r="G170" s="115"/>
      <c r="H170" s="115"/>
      <c r="I170" s="115"/>
      <c r="J170" s="115"/>
      <c r="K170" s="115"/>
    </row>
    <row r="171" spans="1:11" x14ac:dyDescent="0.3">
      <c r="A171" s="115">
        <v>18</v>
      </c>
      <c r="B171" s="115">
        <f t="shared" si="47"/>
        <v>9.6657534246575345</v>
      </c>
      <c r="C171" s="115">
        <v>168</v>
      </c>
      <c r="D171" s="115"/>
      <c r="E171" s="115"/>
      <c r="F171" s="115"/>
      <c r="G171" s="115"/>
      <c r="H171" s="115"/>
      <c r="I171" s="115"/>
      <c r="J171" s="115"/>
      <c r="K171" s="115"/>
    </row>
    <row r="172" spans="1:11" x14ac:dyDescent="0.3">
      <c r="A172" s="115">
        <v>19</v>
      </c>
      <c r="B172" s="115">
        <f t="shared" si="47"/>
        <v>9.7232876712328764</v>
      </c>
      <c r="C172" s="115">
        <v>169</v>
      </c>
      <c r="D172" s="115"/>
      <c r="E172" s="115"/>
      <c r="F172" s="115"/>
      <c r="G172" s="115"/>
      <c r="H172" s="115"/>
      <c r="I172" s="115"/>
      <c r="J172" s="115"/>
      <c r="K172" s="115"/>
    </row>
    <row r="173" spans="1:11" x14ac:dyDescent="0.3">
      <c r="A173" s="115">
        <v>20</v>
      </c>
      <c r="B173" s="115">
        <f t="shared" si="47"/>
        <v>9.7808219178082183</v>
      </c>
      <c r="C173" s="115">
        <v>170</v>
      </c>
      <c r="D173" s="115"/>
      <c r="E173" s="115"/>
      <c r="F173" s="115"/>
      <c r="G173" s="115"/>
      <c r="H173" s="115"/>
      <c r="I173" s="115"/>
      <c r="J173" s="115"/>
      <c r="K173" s="115"/>
    </row>
    <row r="174" spans="1:11" x14ac:dyDescent="0.3">
      <c r="A174" s="115">
        <v>21</v>
      </c>
      <c r="B174" s="115">
        <f t="shared" si="47"/>
        <v>9.838356164383562</v>
      </c>
      <c r="C174" s="115">
        <v>171</v>
      </c>
      <c r="D174" s="115"/>
      <c r="E174" s="115"/>
      <c r="F174" s="115"/>
      <c r="G174" s="115"/>
      <c r="H174" s="115"/>
      <c r="I174" s="115"/>
      <c r="J174" s="115"/>
      <c r="K174" s="115"/>
    </row>
    <row r="175" spans="1:11" x14ac:dyDescent="0.3">
      <c r="A175" s="115">
        <v>22</v>
      </c>
      <c r="B175" s="115">
        <f t="shared" si="47"/>
        <v>9.8958904109589039</v>
      </c>
      <c r="C175" s="115">
        <v>172</v>
      </c>
      <c r="D175" s="115"/>
      <c r="E175" s="115"/>
      <c r="F175" s="115"/>
      <c r="G175" s="115"/>
      <c r="H175" s="115"/>
      <c r="I175" s="115"/>
      <c r="J175" s="115"/>
      <c r="K175" s="115"/>
    </row>
    <row r="176" spans="1:11" ht="15" x14ac:dyDescent="0.3">
      <c r="A176" s="115">
        <v>23</v>
      </c>
      <c r="B176" s="115">
        <f t="shared" si="47"/>
        <v>9.9534246575342458</v>
      </c>
      <c r="C176" s="122">
        <v>173</v>
      </c>
      <c r="D176" s="115"/>
      <c r="E176" s="115"/>
      <c r="F176" s="115"/>
      <c r="G176" s="115"/>
      <c r="H176" s="115"/>
      <c r="I176" s="115"/>
      <c r="J176" s="115"/>
      <c r="K176" s="115"/>
    </row>
    <row r="177" spans="1:11" x14ac:dyDescent="0.3">
      <c r="A177" s="115">
        <v>24</v>
      </c>
      <c r="B177" s="115">
        <f t="shared" si="47"/>
        <v>10.010958904109589</v>
      </c>
      <c r="C177" s="115">
        <v>174</v>
      </c>
      <c r="D177" s="115"/>
      <c r="E177" s="115"/>
      <c r="F177" s="115"/>
      <c r="G177" s="115"/>
      <c r="H177" s="115"/>
      <c r="I177" s="115"/>
      <c r="J177" s="115"/>
      <c r="K177" s="115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B283"/>
  <sheetViews>
    <sheetView workbookViewId="0">
      <selection activeCell="E9" sqref="E9"/>
    </sheetView>
  </sheetViews>
  <sheetFormatPr defaultColWidth="8.88671875" defaultRowHeight="14.4" x14ac:dyDescent="0.3"/>
  <cols>
    <col min="1" max="1" width="10.77734375" style="92" customWidth="1"/>
    <col min="2" max="2" width="8.88671875" style="17"/>
    <col min="3" max="3" width="45.21875" style="17" customWidth="1"/>
    <col min="4" max="4" width="11.21875" style="17" customWidth="1"/>
    <col min="5" max="85" width="8.88671875" style="17"/>
    <col min="86" max="86" width="9.5546875" style="17" customWidth="1"/>
    <col min="87" max="16384" width="8.88671875" style="17"/>
  </cols>
  <sheetData>
    <row r="1" spans="1:106" s="16" customFormat="1" ht="13.95" customHeight="1" x14ac:dyDescent="0.3">
      <c r="A1" s="93"/>
      <c r="B1" s="232" t="s">
        <v>187</v>
      </c>
      <c r="C1" s="232"/>
      <c r="D1" s="227">
        <v>18</v>
      </c>
      <c r="E1" s="227">
        <v>19</v>
      </c>
      <c r="F1" s="227">
        <v>20</v>
      </c>
      <c r="G1" s="227">
        <v>21</v>
      </c>
      <c r="H1" s="227">
        <v>22</v>
      </c>
      <c r="I1" s="227">
        <v>23</v>
      </c>
      <c r="J1" s="227">
        <v>24</v>
      </c>
      <c r="K1" s="227">
        <v>25</v>
      </c>
      <c r="L1" s="227">
        <v>26</v>
      </c>
      <c r="M1" s="227">
        <v>27</v>
      </c>
      <c r="N1" s="227">
        <v>28</v>
      </c>
      <c r="O1" s="227">
        <v>29</v>
      </c>
      <c r="P1" s="227">
        <v>30</v>
      </c>
      <c r="Q1" s="227">
        <v>31</v>
      </c>
      <c r="R1" s="227">
        <v>32</v>
      </c>
      <c r="S1" s="227">
        <v>33</v>
      </c>
      <c r="T1" s="227">
        <v>34</v>
      </c>
      <c r="U1" s="227">
        <v>35</v>
      </c>
      <c r="V1" s="227">
        <v>36</v>
      </c>
      <c r="W1" s="227">
        <v>37</v>
      </c>
      <c r="X1" s="227">
        <v>38</v>
      </c>
      <c r="Y1" s="227">
        <v>39</v>
      </c>
      <c r="Z1" s="227">
        <v>40</v>
      </c>
      <c r="AA1" s="227">
        <v>41</v>
      </c>
      <c r="AB1" s="227">
        <v>42</v>
      </c>
      <c r="AC1" s="227">
        <v>43</v>
      </c>
      <c r="AD1" s="227">
        <v>44</v>
      </c>
      <c r="AE1" s="227">
        <v>45</v>
      </c>
      <c r="AF1" s="227">
        <v>46</v>
      </c>
      <c r="AG1" s="227">
        <v>47</v>
      </c>
      <c r="AH1" s="227">
        <v>48</v>
      </c>
      <c r="AI1" s="227">
        <v>49</v>
      </c>
      <c r="AJ1" s="227">
        <v>50</v>
      </c>
      <c r="AK1" s="227">
        <v>51</v>
      </c>
      <c r="AL1" s="227">
        <v>52</v>
      </c>
      <c r="AM1" s="227">
        <v>53</v>
      </c>
      <c r="AN1" s="227">
        <v>54</v>
      </c>
      <c r="AO1" s="227">
        <v>55</v>
      </c>
      <c r="AP1" s="227">
        <v>56</v>
      </c>
      <c r="AQ1" s="227">
        <v>57</v>
      </c>
      <c r="AR1" s="227">
        <v>58</v>
      </c>
      <c r="AS1" s="227">
        <v>59</v>
      </c>
      <c r="AT1" s="227">
        <v>60</v>
      </c>
      <c r="AU1" s="227">
        <v>61</v>
      </c>
      <c r="AV1" s="227">
        <v>62</v>
      </c>
      <c r="AW1" s="227">
        <v>63</v>
      </c>
      <c r="AX1" s="227">
        <v>64</v>
      </c>
      <c r="AY1" s="227">
        <v>65</v>
      </c>
      <c r="AZ1" s="227">
        <v>66</v>
      </c>
      <c r="BA1" s="227">
        <v>67</v>
      </c>
      <c r="BB1" s="227">
        <v>68</v>
      </c>
      <c r="BC1" s="227">
        <v>69</v>
      </c>
      <c r="BD1" s="227">
        <v>70</v>
      </c>
      <c r="BE1" s="227">
        <v>71</v>
      </c>
      <c r="BF1" s="227">
        <v>72</v>
      </c>
      <c r="BG1" s="227">
        <v>73</v>
      </c>
      <c r="BH1" s="227">
        <v>74</v>
      </c>
      <c r="BI1" s="227">
        <v>75</v>
      </c>
      <c r="BJ1" s="227">
        <v>76</v>
      </c>
      <c r="BK1" s="227">
        <v>77</v>
      </c>
      <c r="BL1" s="227">
        <v>78</v>
      </c>
      <c r="BM1" s="227">
        <v>79</v>
      </c>
      <c r="BN1" s="227">
        <v>80</v>
      </c>
      <c r="BO1" s="227">
        <v>81</v>
      </c>
      <c r="BP1" s="227">
        <v>82</v>
      </c>
      <c r="BQ1" s="227">
        <v>83</v>
      </c>
      <c r="BR1" s="227">
        <v>84</v>
      </c>
      <c r="BS1" s="227">
        <v>85</v>
      </c>
      <c r="BT1" s="227">
        <v>86</v>
      </c>
      <c r="BU1" s="227">
        <v>87</v>
      </c>
      <c r="BV1" s="227">
        <v>88</v>
      </c>
      <c r="BW1" s="227">
        <v>89</v>
      </c>
      <c r="BX1" s="227">
        <v>90</v>
      </c>
      <c r="BY1" s="227">
        <v>91</v>
      </c>
      <c r="BZ1" s="227">
        <v>92</v>
      </c>
      <c r="CA1" s="227">
        <v>93</v>
      </c>
      <c r="CB1" s="227">
        <v>94</v>
      </c>
      <c r="CC1" s="227">
        <v>95</v>
      </c>
      <c r="CD1" s="227">
        <v>96</v>
      </c>
      <c r="CE1" s="227">
        <v>97</v>
      </c>
      <c r="CF1" s="227">
        <v>98</v>
      </c>
      <c r="CG1" s="227">
        <v>99</v>
      </c>
      <c r="CH1" s="227">
        <v>100</v>
      </c>
      <c r="CI1" s="227">
        <v>101</v>
      </c>
      <c r="CJ1" s="227">
        <v>102</v>
      </c>
      <c r="CK1" s="227">
        <v>103</v>
      </c>
      <c r="CL1" s="227">
        <v>104</v>
      </c>
      <c r="CM1" s="227">
        <v>105</v>
      </c>
      <c r="CN1" s="227">
        <v>106</v>
      </c>
      <c r="CO1" s="227">
        <v>107</v>
      </c>
      <c r="CP1" s="227">
        <v>108</v>
      </c>
      <c r="CQ1" s="227">
        <v>109</v>
      </c>
      <c r="CR1" s="227">
        <v>110</v>
      </c>
      <c r="CS1" s="227">
        <v>111</v>
      </c>
      <c r="CT1" s="227">
        <v>112</v>
      </c>
      <c r="CU1" s="227">
        <v>113</v>
      </c>
      <c r="CV1" s="227">
        <v>114</v>
      </c>
      <c r="CW1" s="227">
        <v>115</v>
      </c>
      <c r="CX1" s="227">
        <v>116</v>
      </c>
      <c r="CY1" s="227">
        <v>117</v>
      </c>
      <c r="CZ1" s="227">
        <v>118</v>
      </c>
      <c r="DA1" s="227">
        <v>119</v>
      </c>
      <c r="DB1" s="227">
        <v>120</v>
      </c>
    </row>
    <row r="2" spans="1:106" s="16" customFormat="1" ht="13.95" customHeight="1" x14ac:dyDescent="0.3">
      <c r="A2" s="93"/>
      <c r="B2" s="232"/>
      <c r="C2" s="232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228"/>
      <c r="AY2" s="228"/>
      <c r="AZ2" s="228"/>
      <c r="BA2" s="228"/>
      <c r="BB2" s="228"/>
      <c r="BC2" s="228"/>
      <c r="BD2" s="228"/>
      <c r="BE2" s="228"/>
      <c r="BF2" s="228"/>
      <c r="BG2" s="228"/>
      <c r="BH2" s="228"/>
      <c r="BI2" s="228"/>
      <c r="BJ2" s="228"/>
      <c r="BK2" s="228"/>
      <c r="BL2" s="228"/>
      <c r="BM2" s="228"/>
      <c r="BN2" s="228"/>
      <c r="BO2" s="228"/>
      <c r="BP2" s="228"/>
      <c r="BQ2" s="228"/>
      <c r="BR2" s="228"/>
      <c r="BS2" s="228"/>
      <c r="BT2" s="228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</row>
    <row r="3" spans="1:106" s="16" customFormat="1" ht="18" hidden="1" x14ac:dyDescent="0.3">
      <c r="A3" s="93"/>
      <c r="B3" s="229" t="s">
        <v>188</v>
      </c>
      <c r="C3" s="229"/>
      <c r="D3" s="94">
        <v>5.5000000000000003E-4</v>
      </c>
      <c r="E3" s="94">
        <v>5.9000000000000003E-4</v>
      </c>
      <c r="F3" s="94">
        <v>6.4999999999999997E-4</v>
      </c>
      <c r="G3" s="94">
        <v>6.6E-4</v>
      </c>
      <c r="H3" s="94">
        <v>6.8999999999999997E-4</v>
      </c>
      <c r="I3" s="94">
        <v>7.5000000000000002E-4</v>
      </c>
      <c r="J3" s="94">
        <v>7.9000000000000001E-4</v>
      </c>
      <c r="K3" s="94">
        <v>8.1999999999999998E-4</v>
      </c>
      <c r="L3" s="94">
        <v>8.0000000000000004E-4</v>
      </c>
      <c r="M3" s="94">
        <v>8.0999999999999996E-4</v>
      </c>
      <c r="N3" s="94">
        <v>8.5999999999999998E-4</v>
      </c>
      <c r="O3" s="94">
        <v>9.3999999999999997E-4</v>
      </c>
      <c r="P3" s="94">
        <v>9.5E-4</v>
      </c>
      <c r="Q3" s="94">
        <v>1.0499999999999999E-3</v>
      </c>
      <c r="R3" s="94">
        <v>1.1100000000000001E-3</v>
      </c>
      <c r="S3" s="94">
        <v>1.15E-3</v>
      </c>
      <c r="T3" s="94">
        <v>1.2800000000000001E-3</v>
      </c>
      <c r="U3" s="94">
        <v>1.42E-3</v>
      </c>
      <c r="V3" s="94">
        <v>1.4499999999999999E-3</v>
      </c>
      <c r="W3" s="94">
        <v>1.5499999999999999E-3</v>
      </c>
      <c r="X3" s="94">
        <v>1.64E-3</v>
      </c>
      <c r="Y3" s="94">
        <v>1.8400000000000001E-3</v>
      </c>
      <c r="Z3" s="94">
        <v>2.0400000000000001E-3</v>
      </c>
      <c r="AA3" s="94">
        <v>2.0999999999999999E-3</v>
      </c>
      <c r="AB3" s="94">
        <v>2.47E-3</v>
      </c>
      <c r="AC3" s="94">
        <v>2.5699999999999998E-3</v>
      </c>
      <c r="AD3" s="94">
        <v>2.7699999999999999E-3</v>
      </c>
      <c r="AE3" s="94">
        <v>3.0999999999999999E-3</v>
      </c>
      <c r="AF3" s="94">
        <v>3.1800000000000001E-3</v>
      </c>
      <c r="AG3" s="94">
        <v>3.3899999999999998E-3</v>
      </c>
      <c r="AH3" s="94">
        <v>4.1900000000000001E-3</v>
      </c>
      <c r="AI3" s="94">
        <v>4.4200000000000003E-3</v>
      </c>
      <c r="AJ3" s="94">
        <v>4.7999999999999996E-3</v>
      </c>
      <c r="AK3" s="94">
        <v>4.9199999999999999E-3</v>
      </c>
      <c r="AL3" s="94">
        <v>5.2300000000000003E-3</v>
      </c>
      <c r="AM3" s="94">
        <v>5.7999999999999996E-3</v>
      </c>
      <c r="AN3" s="94">
        <v>6.5100000000000002E-3</v>
      </c>
      <c r="AO3" s="94">
        <v>6.7600000000000004E-3</v>
      </c>
      <c r="AP3" s="94">
        <v>7.3600000000000002E-3</v>
      </c>
      <c r="AQ3" s="94">
        <v>7.92E-3</v>
      </c>
      <c r="AR3" s="94">
        <v>8.8599999999999998E-3</v>
      </c>
      <c r="AS3" s="94">
        <v>9.8899999999999995E-3</v>
      </c>
      <c r="AT3" s="94">
        <v>1.0869999999999999E-2</v>
      </c>
      <c r="AU3" s="94">
        <v>1.196E-2</v>
      </c>
      <c r="AV3" s="94">
        <v>1.3100000000000001E-2</v>
      </c>
      <c r="AW3" s="94">
        <v>1.3990000000000001E-2</v>
      </c>
      <c r="AX3" s="94">
        <v>1.634E-2</v>
      </c>
      <c r="AY3" s="94">
        <v>1.7659999999999999E-2</v>
      </c>
      <c r="AZ3" s="94">
        <v>1.83E-2</v>
      </c>
      <c r="BA3" s="94">
        <v>2.128E-2</v>
      </c>
      <c r="BB3" s="94">
        <v>2.3019999999999999E-2</v>
      </c>
      <c r="BC3" s="94">
        <v>2.6890000000000001E-2</v>
      </c>
      <c r="BD3" s="94">
        <v>3.1280000000000002E-2</v>
      </c>
      <c r="BE3" s="94">
        <v>3.2289999999999999E-2</v>
      </c>
      <c r="BF3" s="94">
        <v>3.73E-2</v>
      </c>
      <c r="BG3" s="94">
        <v>4.0469999999999999E-2</v>
      </c>
      <c r="BH3" s="94">
        <v>4.5350000000000001E-2</v>
      </c>
      <c r="BI3" s="94">
        <v>5.049E-2</v>
      </c>
      <c r="BJ3" s="94">
        <v>5.0540000000000002E-2</v>
      </c>
      <c r="BK3" s="94">
        <v>6.1010000000000002E-2</v>
      </c>
      <c r="BL3" s="94">
        <v>6.6930000000000003E-2</v>
      </c>
      <c r="BM3" s="94">
        <v>7.3200000000000001E-2</v>
      </c>
      <c r="BN3" s="94">
        <v>8.727E-2</v>
      </c>
      <c r="BO3" s="94">
        <v>9.1170000000000001E-2</v>
      </c>
      <c r="BP3" s="94">
        <v>9.9699999999999997E-2</v>
      </c>
      <c r="BQ3" s="94">
        <v>0.10836</v>
      </c>
      <c r="BR3" s="94">
        <v>0.12034</v>
      </c>
      <c r="BS3" s="94">
        <v>0.12919</v>
      </c>
      <c r="BT3" s="94">
        <v>0.13855000000000001</v>
      </c>
      <c r="BU3" s="94">
        <v>0.14946000000000001</v>
      </c>
      <c r="BV3" s="94">
        <v>0.16394</v>
      </c>
      <c r="BW3" s="94">
        <v>0.18052000000000001</v>
      </c>
      <c r="BX3" s="94">
        <v>0.20226</v>
      </c>
      <c r="BY3" s="94">
        <v>0.20655999999999999</v>
      </c>
      <c r="BZ3" s="94">
        <v>0.22386</v>
      </c>
      <c r="CA3" s="94">
        <v>0.22270000000000001</v>
      </c>
      <c r="CB3" s="94">
        <v>0.22191</v>
      </c>
      <c r="CC3" s="94">
        <v>0.22536</v>
      </c>
      <c r="CD3" s="94">
        <v>0.221</v>
      </c>
      <c r="CE3" s="94">
        <v>0.18773000000000001</v>
      </c>
      <c r="CF3" s="94">
        <v>0.17942</v>
      </c>
      <c r="CG3" s="94">
        <v>0.25511</v>
      </c>
      <c r="CH3" s="94">
        <v>0.50727999999999995</v>
      </c>
      <c r="CI3" s="94">
        <v>0.50727999999999995</v>
      </c>
      <c r="CJ3" s="94">
        <v>0.50727999999999995</v>
      </c>
      <c r="CK3" s="94">
        <v>0.50727999999999995</v>
      </c>
      <c r="CL3" s="94">
        <v>0.50727999999999995</v>
      </c>
      <c r="CM3" s="94">
        <v>0.50727999999999995</v>
      </c>
      <c r="CN3" s="94">
        <v>0.50727999999999995</v>
      </c>
      <c r="CO3" s="94">
        <v>0.50727999999999995</v>
      </c>
      <c r="CP3" s="94">
        <v>0.50727999999999995</v>
      </c>
      <c r="CQ3" s="94">
        <v>0.50727999999999995</v>
      </c>
      <c r="CR3" s="94">
        <v>0.50727999999999995</v>
      </c>
      <c r="CS3" s="94">
        <v>0.50727999999999995</v>
      </c>
      <c r="CT3" s="94">
        <v>0.50727999999999995</v>
      </c>
      <c r="CU3" s="94">
        <v>0.50727999999999995</v>
      </c>
      <c r="CV3" s="94">
        <v>0.50727999999999995</v>
      </c>
      <c r="CW3" s="94">
        <v>0.50727999999999995</v>
      </c>
      <c r="CX3" s="94">
        <v>0.50727999999999995</v>
      </c>
      <c r="CY3" s="94">
        <v>0.50727999999999995</v>
      </c>
      <c r="CZ3" s="94">
        <v>0.50727999999999995</v>
      </c>
      <c r="DA3" s="94">
        <v>0.50727999999999995</v>
      </c>
      <c r="DB3" s="106">
        <v>0.50727999999999995</v>
      </c>
    </row>
    <row r="4" spans="1:106" s="16" customFormat="1" ht="18" hidden="1" x14ac:dyDescent="0.3">
      <c r="A4" s="93"/>
      <c r="B4" s="229" t="s">
        <v>189</v>
      </c>
      <c r="C4" s="229"/>
      <c r="D4" s="95">
        <v>2.5999999999999998E-4</v>
      </c>
      <c r="E4" s="95">
        <v>2.5000000000000001E-4</v>
      </c>
      <c r="F4" s="95">
        <v>2.7999999999999998E-4</v>
      </c>
      <c r="G4" s="95">
        <v>2.7999999999999998E-4</v>
      </c>
      <c r="H4" s="95">
        <v>2.9999999999999997E-4</v>
      </c>
      <c r="I4" s="95">
        <v>3.3E-4</v>
      </c>
      <c r="J4" s="95">
        <v>3.4000000000000002E-4</v>
      </c>
      <c r="K4" s="95">
        <v>3.5E-4</v>
      </c>
      <c r="L4" s="95">
        <v>3.5E-4</v>
      </c>
      <c r="M4" s="95">
        <v>3.6999999999999999E-4</v>
      </c>
      <c r="N4" s="95">
        <v>3.6000000000000002E-4</v>
      </c>
      <c r="O4" s="95">
        <v>4.0999999999999999E-4</v>
      </c>
      <c r="P4" s="95">
        <v>4.4000000000000002E-4</v>
      </c>
      <c r="Q4" s="95">
        <v>4.8000000000000001E-4</v>
      </c>
      <c r="R4" s="95">
        <v>4.8999999999999998E-4</v>
      </c>
      <c r="S4" s="95">
        <v>5.0000000000000001E-4</v>
      </c>
      <c r="T4" s="95">
        <v>5.9999999999999995E-4</v>
      </c>
      <c r="U4" s="95">
        <v>6.2E-4</v>
      </c>
      <c r="V4" s="95">
        <v>6.6E-4</v>
      </c>
      <c r="W4" s="95">
        <v>6.9999999999999999E-4</v>
      </c>
      <c r="X4" s="95">
        <v>7.5000000000000002E-4</v>
      </c>
      <c r="Y4" s="95">
        <v>8.1999999999999998E-4</v>
      </c>
      <c r="Z4" s="95">
        <v>9.6000000000000002E-4</v>
      </c>
      <c r="AA4" s="95">
        <v>9.7999999999999997E-4</v>
      </c>
      <c r="AB4" s="95">
        <v>1.15E-3</v>
      </c>
      <c r="AC4" s="95">
        <v>1.1800000000000001E-3</v>
      </c>
      <c r="AD4" s="95">
        <v>1.32E-3</v>
      </c>
      <c r="AE4" s="95">
        <v>1.49E-3</v>
      </c>
      <c r="AF4" s="95">
        <v>1.5100000000000001E-3</v>
      </c>
      <c r="AG4" s="95">
        <v>1.64E-3</v>
      </c>
      <c r="AH4" s="95">
        <v>2.0100000000000001E-3</v>
      </c>
      <c r="AI4" s="95">
        <v>2.1299999999999999E-3</v>
      </c>
      <c r="AJ4" s="95">
        <v>2.4099999999999998E-3</v>
      </c>
      <c r="AK4" s="95">
        <v>2.5200000000000001E-3</v>
      </c>
      <c r="AL4" s="95">
        <v>2.64E-3</v>
      </c>
      <c r="AM4" s="95">
        <v>2.97E-3</v>
      </c>
      <c r="AN4" s="95">
        <v>3.4099999999999998E-3</v>
      </c>
      <c r="AO4" s="95">
        <v>3.5400000000000002E-3</v>
      </c>
      <c r="AP4" s="95">
        <v>3.8800000000000002E-3</v>
      </c>
      <c r="AQ4" s="95">
        <v>4.2300000000000003E-3</v>
      </c>
      <c r="AR4" s="95">
        <v>4.7299999999999998E-3</v>
      </c>
      <c r="AS4" s="95">
        <v>5.4000000000000003E-3</v>
      </c>
      <c r="AT4" s="95">
        <v>6.0800000000000003E-3</v>
      </c>
      <c r="AU4" s="95">
        <v>6.7000000000000002E-3</v>
      </c>
      <c r="AV4" s="95">
        <v>7.5500000000000003E-3</v>
      </c>
      <c r="AW4" s="95">
        <v>8.1600000000000006E-3</v>
      </c>
      <c r="AX4" s="95">
        <v>9.6399999999999993E-3</v>
      </c>
      <c r="AY4" s="95">
        <v>1.0670000000000001E-2</v>
      </c>
      <c r="AZ4" s="95">
        <v>1.107E-2</v>
      </c>
      <c r="BA4" s="95">
        <v>1.307E-2</v>
      </c>
      <c r="BB4" s="95">
        <v>1.4200000000000001E-2</v>
      </c>
      <c r="BC4" s="95">
        <v>1.6820000000000002E-2</v>
      </c>
      <c r="BD4" s="95">
        <v>1.983E-2</v>
      </c>
      <c r="BE4" s="95">
        <v>2.1149999999999999E-2</v>
      </c>
      <c r="BF4" s="95">
        <v>2.4559999999999998E-2</v>
      </c>
      <c r="BG4" s="95">
        <v>2.69E-2</v>
      </c>
      <c r="BH4" s="95">
        <v>3.0040000000000001E-2</v>
      </c>
      <c r="BI4" s="95">
        <v>3.3309999999999999E-2</v>
      </c>
      <c r="BJ4" s="95">
        <v>3.4509999999999999E-2</v>
      </c>
      <c r="BK4" s="95">
        <v>4.199E-2</v>
      </c>
      <c r="BL4" s="95">
        <v>4.6719999999999998E-2</v>
      </c>
      <c r="BM4" s="95">
        <v>5.2470000000000003E-2</v>
      </c>
      <c r="BN4" s="95">
        <v>6.3399999999999998E-2</v>
      </c>
      <c r="BO4" s="95">
        <v>6.7250000000000004E-2</v>
      </c>
      <c r="BP4" s="95">
        <v>7.4929999999999997E-2</v>
      </c>
      <c r="BQ4" s="95">
        <v>8.2290000000000002E-2</v>
      </c>
      <c r="BR4" s="95">
        <v>9.1660000000000005E-2</v>
      </c>
      <c r="BS4" s="95">
        <v>9.8580000000000001E-2</v>
      </c>
      <c r="BT4" s="95">
        <v>0.10623</v>
      </c>
      <c r="BU4" s="95">
        <v>0.11792999999999999</v>
      </c>
      <c r="BV4" s="95">
        <v>0.13222</v>
      </c>
      <c r="BW4" s="95">
        <v>0.14338999999999999</v>
      </c>
      <c r="BX4" s="95">
        <v>0.16255</v>
      </c>
      <c r="BY4" s="95">
        <v>0.17437</v>
      </c>
      <c r="BZ4" s="95">
        <v>0.19152</v>
      </c>
      <c r="CA4" s="95">
        <v>0.20013</v>
      </c>
      <c r="CB4" s="95">
        <v>0.20299</v>
      </c>
      <c r="CC4" s="95">
        <v>0.21754999999999999</v>
      </c>
      <c r="CD4" s="95">
        <v>0.22098999999999999</v>
      </c>
      <c r="CE4" s="95">
        <v>0.21318999999999999</v>
      </c>
      <c r="CF4" s="95">
        <v>0.20734</v>
      </c>
      <c r="CG4" s="95">
        <v>0.25877</v>
      </c>
      <c r="CH4" s="95">
        <v>0.43634000000000001</v>
      </c>
      <c r="CI4" s="95">
        <v>0.43634000000000001</v>
      </c>
      <c r="CJ4" s="95">
        <v>0.43634000000000001</v>
      </c>
      <c r="CK4" s="95">
        <v>0.43634000000000001</v>
      </c>
      <c r="CL4" s="95">
        <v>0.43634000000000001</v>
      </c>
      <c r="CM4" s="95">
        <v>0.43634000000000001</v>
      </c>
      <c r="CN4" s="95">
        <v>0.43634000000000001</v>
      </c>
      <c r="CO4" s="95">
        <v>0.43634000000000001</v>
      </c>
      <c r="CP4" s="95">
        <v>0.43634000000000001</v>
      </c>
      <c r="CQ4" s="95">
        <v>0.43634000000000001</v>
      </c>
      <c r="CR4" s="95">
        <v>0.43634000000000001</v>
      </c>
      <c r="CS4" s="95">
        <v>0.43634000000000001</v>
      </c>
      <c r="CT4" s="95">
        <v>0.43634000000000001</v>
      </c>
      <c r="CU4" s="95">
        <v>0.43634000000000001</v>
      </c>
      <c r="CV4" s="95">
        <v>0.43634000000000001</v>
      </c>
      <c r="CW4" s="95">
        <v>0.436340000000001</v>
      </c>
      <c r="CX4" s="95">
        <v>0.43634000000000001</v>
      </c>
      <c r="CY4" s="95">
        <v>0.43634000000000001</v>
      </c>
      <c r="CZ4" s="95">
        <v>0.43634000000000001</v>
      </c>
      <c r="DA4" s="95">
        <v>0.43634000000000001</v>
      </c>
      <c r="DB4" s="95">
        <v>0.43634000000000001</v>
      </c>
    </row>
    <row r="5" spans="1:106" s="88" customFormat="1" ht="18" customHeight="1" x14ac:dyDescent="0.3">
      <c r="A5" s="224" t="s">
        <v>116</v>
      </c>
      <c r="B5" s="230" t="s">
        <v>190</v>
      </c>
      <c r="C5" s="230"/>
      <c r="D5" s="96">
        <v>6.8739254493266301E-4</v>
      </c>
      <c r="E5" s="97">
        <v>7.9265213571488901E-4</v>
      </c>
      <c r="F5" s="97">
        <v>9.0269732754677502E-4</v>
      </c>
      <c r="G5" s="97">
        <v>1.01184216327965E-3</v>
      </c>
      <c r="H5" s="97">
        <v>1.1063927086070199E-3</v>
      </c>
      <c r="I5" s="97">
        <v>1.17956975009292E-3</v>
      </c>
      <c r="J5" s="97">
        <v>1.2364442227408301E-3</v>
      </c>
      <c r="K5" s="97">
        <v>1.2860848801210501E-3</v>
      </c>
      <c r="L5" s="97">
        <v>1.33813754655421E-3</v>
      </c>
      <c r="M5" s="97">
        <v>1.39592273626477E-3</v>
      </c>
      <c r="N5" s="97">
        <v>1.46486016456038E-3</v>
      </c>
      <c r="O5" s="97">
        <v>1.5433388762176E-3</v>
      </c>
      <c r="P5" s="97">
        <v>1.62615603767335E-3</v>
      </c>
      <c r="Q5" s="97">
        <v>1.7077759839594401E-3</v>
      </c>
      <c r="R5" s="97">
        <v>1.7882449319586199E-3</v>
      </c>
      <c r="S5" s="97">
        <v>1.8652788130566499E-3</v>
      </c>
      <c r="T5" s="97">
        <v>1.9407840445637701E-3</v>
      </c>
      <c r="U5" s="97">
        <v>2.0232617389410699E-3</v>
      </c>
      <c r="V5" s="97">
        <v>2.1129783708602199E-3</v>
      </c>
      <c r="W5" s="97">
        <v>2.2024677600711601E-3</v>
      </c>
      <c r="X5" s="97">
        <v>2.29096738621593E-3</v>
      </c>
      <c r="Y5" s="97">
        <v>2.3837918415665601E-3</v>
      </c>
      <c r="Z5" s="97">
        <v>2.4906625039875499E-3</v>
      </c>
      <c r="AA5" s="97">
        <v>2.6167079340666502E-3</v>
      </c>
      <c r="AB5" s="97">
        <v>2.7595311403274501E-3</v>
      </c>
      <c r="AC5" s="97">
        <v>2.9194895178079601E-3</v>
      </c>
      <c r="AD5" s="97">
        <v>3.0985034536570302E-3</v>
      </c>
      <c r="AE5" s="97">
        <v>3.3037264365702898E-3</v>
      </c>
      <c r="AF5" s="97">
        <v>3.5369854886084799E-3</v>
      </c>
      <c r="AG5" s="97">
        <v>3.7940060719847701E-3</v>
      </c>
      <c r="AH5" s="97">
        <v>4.0755728259682699E-3</v>
      </c>
      <c r="AI5" s="97">
        <v>4.3870438821613797E-3</v>
      </c>
      <c r="AJ5" s="97">
        <v>4.7203418798744696E-3</v>
      </c>
      <c r="AK5" s="97">
        <v>5.0935270264744802E-3</v>
      </c>
      <c r="AL5" s="97">
        <v>5.5325971916317896E-3</v>
      </c>
      <c r="AM5" s="97">
        <v>6.0426904819905801E-3</v>
      </c>
      <c r="AN5" s="97">
        <v>6.6028535366058298E-3</v>
      </c>
      <c r="AO5" s="97">
        <v>7.1688429452478903E-3</v>
      </c>
      <c r="AP5" s="97">
        <v>7.7439090237021403E-3</v>
      </c>
      <c r="AQ5" s="97">
        <v>8.3721075206994993E-3</v>
      </c>
      <c r="AR5" s="97">
        <v>9.0740192681550997E-3</v>
      </c>
      <c r="AS5" s="97">
        <v>9.8415119573473896E-3</v>
      </c>
      <c r="AT5" s="97">
        <v>1.06697911396623E-2</v>
      </c>
      <c r="AU5" s="97">
        <v>1.1514576151967E-2</v>
      </c>
      <c r="AV5" s="97">
        <v>1.234470307827E-2</v>
      </c>
      <c r="AW5" s="97">
        <v>1.31463436409831E-2</v>
      </c>
      <c r="AX5" s="97">
        <v>1.3956800103187599E-2</v>
      </c>
      <c r="AY5" s="97">
        <v>1.48192532360554E-2</v>
      </c>
      <c r="AZ5" s="97">
        <v>1.58506333827972E-2</v>
      </c>
      <c r="BA5" s="97">
        <v>1.6977762803435301E-2</v>
      </c>
      <c r="BB5" s="97">
        <v>1.8272245302796399E-2</v>
      </c>
      <c r="BC5" s="97">
        <v>1.9676199182868E-2</v>
      </c>
      <c r="BD5" s="97">
        <v>2.1198986098170301E-2</v>
      </c>
      <c r="BE5" s="97">
        <v>2.2880572825670201E-2</v>
      </c>
      <c r="BF5" s="97">
        <v>2.4831727147102401E-2</v>
      </c>
      <c r="BG5" s="97">
        <v>2.67249792814255E-2</v>
      </c>
      <c r="BH5" s="97">
        <v>3.0032448470592499E-2</v>
      </c>
      <c r="BI5" s="97">
        <v>3.2663311809301397E-2</v>
      </c>
      <c r="BJ5" s="97">
        <v>3.6296803504228599E-2</v>
      </c>
      <c r="BK5" s="97">
        <v>3.9811164140701301E-2</v>
      </c>
      <c r="BL5" s="97">
        <v>4.4409755617380101E-2</v>
      </c>
      <c r="BM5" s="97">
        <v>4.8780485987663297E-2</v>
      </c>
      <c r="BN5" s="97">
        <v>5.3899679332971601E-2</v>
      </c>
      <c r="BO5" s="97">
        <v>5.9478655457496601E-2</v>
      </c>
      <c r="BP5" s="97">
        <v>6.5797053277492495E-2</v>
      </c>
      <c r="BQ5" s="97">
        <v>7.3678269982337993E-2</v>
      </c>
      <c r="BR5" s="97">
        <v>8.2232072949409499E-2</v>
      </c>
      <c r="BS5" s="97">
        <v>9.1980926692485795E-2</v>
      </c>
      <c r="BT5" s="97">
        <v>0.100813403725624</v>
      </c>
      <c r="BU5" s="97">
        <v>0.113298006355762</v>
      </c>
      <c r="BV5" s="97">
        <v>0.12698173522949199</v>
      </c>
      <c r="BW5" s="97">
        <v>0.141894355416298</v>
      </c>
      <c r="BX5" s="97">
        <v>0.15804544091224701</v>
      </c>
      <c r="BY5" s="97">
        <v>0.17542037367820701</v>
      </c>
      <c r="BZ5" s="97">
        <v>0.19397695362567899</v>
      </c>
      <c r="CA5" s="97">
        <v>0.21364282071590401</v>
      </c>
      <c r="CB5" s="97">
        <v>0.23431414365768399</v>
      </c>
      <c r="CC5" s="97">
        <v>0.25585594773292503</v>
      </c>
      <c r="CD5" s="97">
        <v>0.27810433506965598</v>
      </c>
      <c r="CE5" s="97">
        <v>0.30087041854858398</v>
      </c>
      <c r="CF5" s="97">
        <v>0.32394647598266602</v>
      </c>
      <c r="CG5" s="97">
        <v>0.34711289405822798</v>
      </c>
      <c r="CH5" s="104">
        <v>1</v>
      </c>
      <c r="CI5" s="104">
        <v>1</v>
      </c>
      <c r="CJ5" s="104">
        <v>1</v>
      </c>
      <c r="CK5" s="104">
        <v>1</v>
      </c>
      <c r="CL5" s="104">
        <v>1</v>
      </c>
      <c r="CM5" s="104">
        <v>1</v>
      </c>
      <c r="CN5" s="104">
        <v>1</v>
      </c>
      <c r="CO5" s="104">
        <v>1</v>
      </c>
      <c r="CP5" s="104">
        <v>1</v>
      </c>
      <c r="CQ5" s="104">
        <v>1</v>
      </c>
      <c r="CR5" s="104">
        <v>1</v>
      </c>
      <c r="CS5" s="104">
        <v>1</v>
      </c>
      <c r="CT5" s="104">
        <v>1</v>
      </c>
      <c r="CU5" s="104">
        <v>1</v>
      </c>
      <c r="CV5" s="104">
        <v>1</v>
      </c>
      <c r="CW5" s="104">
        <v>1</v>
      </c>
      <c r="CX5" s="104">
        <v>1</v>
      </c>
      <c r="CY5" s="104">
        <v>1</v>
      </c>
      <c r="CZ5" s="104">
        <v>1</v>
      </c>
      <c r="DA5" s="104">
        <v>1</v>
      </c>
      <c r="DB5" s="107">
        <v>1</v>
      </c>
    </row>
    <row r="6" spans="1:106" s="88" customFormat="1" x14ac:dyDescent="0.3">
      <c r="A6" s="225"/>
      <c r="B6" s="98"/>
      <c r="C6" s="98"/>
      <c r="D6" s="99">
        <f>IF(D1&gt;='[1]survival rates'!$I$3,D1-'[1]survival rates'!$I$3,0)</f>
        <v>0</v>
      </c>
      <c r="E6" s="99">
        <f>IF(E1&gt;='[1]survival rates'!$I$3,E1-'[1]survival rates'!$I$3,0)</f>
        <v>0</v>
      </c>
      <c r="F6" s="99">
        <f>IF(F1&gt;='[1]survival rates'!$I$3,F1-'[1]survival rates'!$I$3,0)</f>
        <v>0</v>
      </c>
      <c r="G6" s="99">
        <f>IF(G1&gt;='[1]survival rates'!$I$3,G1-'[1]survival rates'!$I$3,0)</f>
        <v>0</v>
      </c>
      <c r="H6" s="99">
        <f>IF(H1&gt;='[1]survival rates'!$I$3,H1-'[1]survival rates'!$I$3,0)</f>
        <v>0</v>
      </c>
      <c r="I6" s="99">
        <f>IF(I1&gt;='[1]survival rates'!$I$3,I1-'[1]survival rates'!$I$3,0)</f>
        <v>0</v>
      </c>
      <c r="J6" s="99">
        <f>IF(J1&gt;='[1]survival rates'!$I$3,J1-'[1]survival rates'!$I$3,0)</f>
        <v>0</v>
      </c>
      <c r="K6" s="99">
        <f>IF(K1&gt;='[1]survival rates'!$I$3,K1-'[1]survival rates'!$I$3,0)</f>
        <v>0</v>
      </c>
      <c r="L6" s="99">
        <f>IF(L1&gt;='[1]survival rates'!$I$3,L1-'[1]survival rates'!$I$3,0)</f>
        <v>0</v>
      </c>
      <c r="M6" s="99">
        <f>IF(M1&gt;='[1]survival rates'!$I$3,M1-'[1]survival rates'!$I$3,0)</f>
        <v>0</v>
      </c>
      <c r="N6" s="99">
        <f>IF(N1&gt;='[1]survival rates'!$I$3,N1-'[1]survival rates'!$I$3,0)</f>
        <v>0</v>
      </c>
      <c r="O6" s="99">
        <f>IF(O1&gt;='[1]survival rates'!$I$3,O1-'[1]survival rates'!$I$3,0)</f>
        <v>0</v>
      </c>
      <c r="P6" s="99">
        <f>IF(P1&gt;='[1]survival rates'!$I$3,P1-'[1]survival rates'!$I$3,0)</f>
        <v>0</v>
      </c>
      <c r="Q6" s="99">
        <f>IF(Q1&gt;='[1]survival rates'!$I$3,Q1-'[1]survival rates'!$I$3,0)</f>
        <v>0</v>
      </c>
      <c r="R6" s="99">
        <f>IF(R1&gt;='[1]survival rates'!$I$3,R1-'[1]survival rates'!$I$3,0)</f>
        <v>0</v>
      </c>
      <c r="S6" s="99">
        <f>IF(S1&gt;='[1]survival rates'!$I$3,S1-'[1]survival rates'!$I$3,0)</f>
        <v>0</v>
      </c>
      <c r="T6" s="99">
        <f>IF(T1&gt;='[1]survival rates'!$I$3,T1-'[1]survival rates'!$I$3,0)</f>
        <v>0</v>
      </c>
      <c r="U6" s="99">
        <f>IF(U1&gt;='[1]survival rates'!$I$3,U1-'[1]survival rates'!$I$3,0)</f>
        <v>0</v>
      </c>
      <c r="V6" s="99">
        <f>IF(V1&gt;='[1]survival rates'!$I$3,V1-'[1]survival rates'!$I$3,0)</f>
        <v>0</v>
      </c>
      <c r="W6" s="99">
        <f>IF(W1&gt;='[1]survival rates'!$I$3,W1-'[1]survival rates'!$I$3,0)</f>
        <v>0</v>
      </c>
      <c r="X6" s="99">
        <f>IF(X1&gt;='[1]survival rates'!$I$3,X1-'[1]survival rates'!$I$3,0)</f>
        <v>0</v>
      </c>
      <c r="Y6" s="99">
        <f>IF(Y1&gt;='[1]survival rates'!$I$3,Y1-'[1]survival rates'!$I$3,0)</f>
        <v>0</v>
      </c>
      <c r="Z6" s="99">
        <f>IF(Z1&gt;='[1]survival rates'!$I$3,Z1-'[1]survival rates'!$I$3,0)</f>
        <v>0</v>
      </c>
      <c r="AA6" s="99">
        <f>IF(AA1&gt;='[1]survival rates'!$I$3,AA1-'[1]survival rates'!$I$3,0)</f>
        <v>0</v>
      </c>
      <c r="AB6" s="99">
        <f>IF(AB1&gt;='[1]survival rates'!$I$3,AB1-'[1]survival rates'!$I$3,0)</f>
        <v>0</v>
      </c>
      <c r="AC6" s="99">
        <f>IF(AC1&gt;='[1]survival rates'!$I$3,AC1-'[1]survival rates'!$I$3,0)</f>
        <v>0</v>
      </c>
      <c r="AD6" s="99">
        <f>IF(AD1&gt;='[1]survival rates'!$I$3,AD1-'[1]survival rates'!$I$3,0)</f>
        <v>0</v>
      </c>
      <c r="AE6" s="99">
        <f>IF(AE1&gt;='[1]survival rates'!$I$3,AE1-'[1]survival rates'!$I$3,0)</f>
        <v>0</v>
      </c>
      <c r="AF6" s="99">
        <f>IF(AF1&gt;='[1]survival rates'!$I$3,AF1-'[1]survival rates'!$I$3,0)</f>
        <v>0</v>
      </c>
      <c r="AG6" s="99">
        <f>IF(AG1&gt;='[1]survival rates'!$I$3,AG1-'[1]survival rates'!$I$3,0)</f>
        <v>0</v>
      </c>
      <c r="AH6" s="99">
        <f>IF(AH1&gt;='[1]survival rates'!$I$3,AH1-'[1]survival rates'!$I$3,0)</f>
        <v>0</v>
      </c>
      <c r="AI6" s="99">
        <f>IF(AI1&gt;='[1]survival rates'!$I$3,AI1-'[1]survival rates'!$I$3,0)</f>
        <v>0</v>
      </c>
      <c r="AJ6" s="99">
        <f>IF(AJ1&gt;='[1]survival rates'!$I$3,AJ1-'[1]survival rates'!$I$3,0)</f>
        <v>0</v>
      </c>
      <c r="AK6" s="99">
        <f>IF(AK1&gt;='[1]survival rates'!$I$3,AK1-'[1]survival rates'!$I$3,0)</f>
        <v>0</v>
      </c>
      <c r="AL6" s="99">
        <f>IF(AL1&gt;='[1]survival rates'!$I$3,AL1-'[1]survival rates'!$I$3,0)</f>
        <v>0</v>
      </c>
      <c r="AM6" s="99">
        <f>IF(AM1&gt;='[1]survival rates'!$I$3,AM1-'[1]survival rates'!$I$3,0)</f>
        <v>0</v>
      </c>
      <c r="AN6" s="99">
        <f>IF(AN1&gt;='[1]survival rates'!$I$3,AN1-'[1]survival rates'!$I$3,0)</f>
        <v>0</v>
      </c>
      <c r="AO6" s="99">
        <f>IF(AO1&gt;='[1]survival rates'!$I$3,AO1-'[1]survival rates'!$I$3,0)</f>
        <v>0</v>
      </c>
      <c r="AP6" s="99">
        <f>IF(AP1&gt;='[1]survival rates'!$I$3,AP1-'[1]survival rates'!$I$3,0)</f>
        <v>0</v>
      </c>
      <c r="AQ6" s="99">
        <f>IF(AQ1&gt;='[1]survival rates'!$I$3,AQ1-'[1]survival rates'!$I$3,0)</f>
        <v>0</v>
      </c>
      <c r="AR6" s="99">
        <f>IF(AR1&gt;='[1]survival rates'!$I$3,AR1-'[1]survival rates'!$I$3,0)</f>
        <v>0</v>
      </c>
      <c r="AS6" s="99">
        <f>IF(AS1&gt;='[1]survival rates'!$I$3,AS1-'[1]survival rates'!$I$3,0)</f>
        <v>0</v>
      </c>
      <c r="AT6" s="99">
        <f>IF(AT1&gt;='[1]survival rates'!$I$3,AT1-'[1]survival rates'!$I$3,0)</f>
        <v>0</v>
      </c>
      <c r="AU6" s="99">
        <f>IF(AU1&gt;='[1]survival rates'!$I$3,AU1-'[1]survival rates'!$I$3,0)</f>
        <v>0</v>
      </c>
      <c r="AV6" s="99">
        <v>1</v>
      </c>
      <c r="AW6" s="99">
        <v>2</v>
      </c>
      <c r="AX6" s="99">
        <v>3</v>
      </c>
      <c r="AY6" s="99">
        <v>4</v>
      </c>
      <c r="AZ6" s="99">
        <v>5</v>
      </c>
      <c r="BA6" s="99">
        <v>6</v>
      </c>
      <c r="BB6" s="99">
        <v>7</v>
      </c>
      <c r="BC6" s="99">
        <v>8</v>
      </c>
      <c r="BD6" s="99">
        <v>9</v>
      </c>
      <c r="BE6" s="99">
        <v>10</v>
      </c>
      <c r="BF6" s="99">
        <v>11</v>
      </c>
      <c r="BG6" s="99">
        <v>12</v>
      </c>
      <c r="BH6" s="99">
        <v>13</v>
      </c>
      <c r="BI6" s="99">
        <v>14</v>
      </c>
      <c r="BJ6" s="99">
        <v>15</v>
      </c>
      <c r="BK6" s="99">
        <v>16</v>
      </c>
      <c r="BL6" s="99">
        <v>17</v>
      </c>
      <c r="BM6" s="99">
        <v>18</v>
      </c>
      <c r="BN6" s="99">
        <v>19</v>
      </c>
      <c r="BO6" s="99">
        <v>20</v>
      </c>
      <c r="BP6" s="99">
        <v>21</v>
      </c>
      <c r="BQ6" s="99">
        <v>22</v>
      </c>
      <c r="BR6" s="99">
        <v>23</v>
      </c>
      <c r="BS6" s="99">
        <v>24</v>
      </c>
      <c r="BT6" s="99">
        <v>25</v>
      </c>
      <c r="BU6" s="99">
        <v>26</v>
      </c>
      <c r="BV6" s="99">
        <v>27</v>
      </c>
      <c r="BW6" s="99">
        <v>28</v>
      </c>
      <c r="BX6" s="99">
        <v>29</v>
      </c>
      <c r="BY6" s="99">
        <v>30</v>
      </c>
      <c r="BZ6" s="99">
        <v>31</v>
      </c>
      <c r="CA6" s="99">
        <v>32</v>
      </c>
      <c r="CB6" s="99">
        <v>33</v>
      </c>
      <c r="CC6" s="99">
        <v>34</v>
      </c>
      <c r="CD6" s="99">
        <v>35</v>
      </c>
      <c r="CE6" s="99">
        <v>36</v>
      </c>
      <c r="CF6" s="99">
        <v>37</v>
      </c>
      <c r="CG6" s="99">
        <v>38</v>
      </c>
      <c r="CH6" s="99">
        <v>39</v>
      </c>
      <c r="CI6" s="99">
        <v>40</v>
      </c>
      <c r="CJ6" s="99">
        <v>41</v>
      </c>
      <c r="CK6" s="99">
        <v>42</v>
      </c>
      <c r="CL6" s="99">
        <v>43</v>
      </c>
      <c r="CM6" s="99">
        <v>44</v>
      </c>
      <c r="CN6" s="99">
        <v>45</v>
      </c>
      <c r="CO6" s="99">
        <v>46</v>
      </c>
      <c r="CP6" s="99">
        <v>47</v>
      </c>
      <c r="CQ6" s="99">
        <v>48</v>
      </c>
      <c r="CR6" s="99">
        <v>49</v>
      </c>
      <c r="CS6" s="99">
        <v>50</v>
      </c>
      <c r="CT6" s="99">
        <v>51</v>
      </c>
      <c r="CU6" s="99">
        <v>52</v>
      </c>
      <c r="CV6" s="99">
        <v>53</v>
      </c>
      <c r="CW6" s="99">
        <v>54</v>
      </c>
      <c r="CX6" s="99">
        <v>55</v>
      </c>
      <c r="CY6" s="99">
        <v>56</v>
      </c>
      <c r="CZ6" s="99">
        <v>57</v>
      </c>
      <c r="DA6" s="99">
        <v>58</v>
      </c>
      <c r="DB6" s="99">
        <v>59</v>
      </c>
    </row>
    <row r="7" spans="1:106" s="88" customFormat="1" x14ac:dyDescent="0.3">
      <c r="A7" s="225"/>
      <c r="B7" s="98"/>
      <c r="C7" s="98"/>
      <c r="D7" s="100">
        <f>IF(D6=1,D5,0)</f>
        <v>0</v>
      </c>
      <c r="E7" s="100">
        <f t="shared" ref="E7:BP7" si="0">IF(E6=1,E5,0)</f>
        <v>0</v>
      </c>
      <c r="F7" s="100">
        <f t="shared" si="0"/>
        <v>0</v>
      </c>
      <c r="G7" s="100">
        <f t="shared" si="0"/>
        <v>0</v>
      </c>
      <c r="H7" s="100">
        <f t="shared" si="0"/>
        <v>0</v>
      </c>
      <c r="I7" s="100">
        <f t="shared" si="0"/>
        <v>0</v>
      </c>
      <c r="J7" s="100">
        <f t="shared" si="0"/>
        <v>0</v>
      </c>
      <c r="K7" s="100">
        <f t="shared" si="0"/>
        <v>0</v>
      </c>
      <c r="L7" s="100">
        <f t="shared" si="0"/>
        <v>0</v>
      </c>
      <c r="M7" s="100">
        <f t="shared" si="0"/>
        <v>0</v>
      </c>
      <c r="N7" s="100">
        <f t="shared" si="0"/>
        <v>0</v>
      </c>
      <c r="O7" s="100">
        <f t="shared" si="0"/>
        <v>0</v>
      </c>
      <c r="P7" s="100">
        <f t="shared" si="0"/>
        <v>0</v>
      </c>
      <c r="Q7" s="100">
        <f t="shared" si="0"/>
        <v>0</v>
      </c>
      <c r="R7" s="100">
        <f t="shared" si="0"/>
        <v>0</v>
      </c>
      <c r="S7" s="100">
        <f t="shared" si="0"/>
        <v>0</v>
      </c>
      <c r="T7" s="100">
        <f t="shared" si="0"/>
        <v>0</v>
      </c>
      <c r="U7" s="100">
        <f t="shared" si="0"/>
        <v>0</v>
      </c>
      <c r="V7" s="100">
        <f t="shared" si="0"/>
        <v>0</v>
      </c>
      <c r="W7" s="100">
        <f t="shared" si="0"/>
        <v>0</v>
      </c>
      <c r="X7" s="100">
        <f t="shared" si="0"/>
        <v>0</v>
      </c>
      <c r="Y7" s="100">
        <f t="shared" si="0"/>
        <v>0</v>
      </c>
      <c r="Z7" s="100">
        <f t="shared" si="0"/>
        <v>0</v>
      </c>
      <c r="AA7" s="100">
        <f t="shared" si="0"/>
        <v>0</v>
      </c>
      <c r="AB7" s="100">
        <f t="shared" si="0"/>
        <v>0</v>
      </c>
      <c r="AC7" s="100">
        <f t="shared" si="0"/>
        <v>0</v>
      </c>
      <c r="AD7" s="100">
        <f t="shared" si="0"/>
        <v>0</v>
      </c>
      <c r="AE7" s="100">
        <f t="shared" si="0"/>
        <v>0</v>
      </c>
      <c r="AF7" s="100">
        <f t="shared" si="0"/>
        <v>0</v>
      </c>
      <c r="AG7" s="100">
        <f t="shared" si="0"/>
        <v>0</v>
      </c>
      <c r="AH7" s="100">
        <f t="shared" si="0"/>
        <v>0</v>
      </c>
      <c r="AI7" s="100">
        <f t="shared" si="0"/>
        <v>0</v>
      </c>
      <c r="AJ7" s="100">
        <f t="shared" si="0"/>
        <v>0</v>
      </c>
      <c r="AK7" s="100">
        <f t="shared" si="0"/>
        <v>0</v>
      </c>
      <c r="AL7" s="100">
        <f t="shared" si="0"/>
        <v>0</v>
      </c>
      <c r="AM7" s="100">
        <f t="shared" si="0"/>
        <v>0</v>
      </c>
      <c r="AN7" s="100">
        <f t="shared" si="0"/>
        <v>0</v>
      </c>
      <c r="AO7" s="100">
        <f t="shared" si="0"/>
        <v>0</v>
      </c>
      <c r="AP7" s="100">
        <f t="shared" si="0"/>
        <v>0</v>
      </c>
      <c r="AQ7" s="100">
        <f t="shared" si="0"/>
        <v>0</v>
      </c>
      <c r="AR7" s="100">
        <f t="shared" si="0"/>
        <v>0</v>
      </c>
      <c r="AS7" s="100">
        <f t="shared" si="0"/>
        <v>0</v>
      </c>
      <c r="AT7" s="100">
        <f t="shared" si="0"/>
        <v>0</v>
      </c>
      <c r="AU7" s="100">
        <f t="shared" si="0"/>
        <v>0</v>
      </c>
      <c r="AV7" s="100">
        <v>1</v>
      </c>
      <c r="AW7" s="100">
        <v>0</v>
      </c>
      <c r="AX7" s="100">
        <f t="shared" si="0"/>
        <v>0</v>
      </c>
      <c r="AY7" s="100">
        <f t="shared" si="0"/>
        <v>0</v>
      </c>
      <c r="AZ7" s="100">
        <f t="shared" si="0"/>
        <v>0</v>
      </c>
      <c r="BA7" s="100">
        <f t="shared" si="0"/>
        <v>0</v>
      </c>
      <c r="BB7" s="100">
        <f t="shared" si="0"/>
        <v>0</v>
      </c>
      <c r="BC7" s="100">
        <f t="shared" si="0"/>
        <v>0</v>
      </c>
      <c r="BD7" s="100">
        <f t="shared" si="0"/>
        <v>0</v>
      </c>
      <c r="BE7" s="100">
        <f t="shared" si="0"/>
        <v>0</v>
      </c>
      <c r="BF7" s="100">
        <f t="shared" si="0"/>
        <v>0</v>
      </c>
      <c r="BG7" s="100">
        <f t="shared" si="0"/>
        <v>0</v>
      </c>
      <c r="BH7" s="100">
        <f t="shared" si="0"/>
        <v>0</v>
      </c>
      <c r="BI7" s="100">
        <f t="shared" si="0"/>
        <v>0</v>
      </c>
      <c r="BJ7" s="100">
        <f t="shared" si="0"/>
        <v>0</v>
      </c>
      <c r="BK7" s="100">
        <f t="shared" si="0"/>
        <v>0</v>
      </c>
      <c r="BL7" s="100">
        <f t="shared" si="0"/>
        <v>0</v>
      </c>
      <c r="BM7" s="100">
        <f t="shared" si="0"/>
        <v>0</v>
      </c>
      <c r="BN7" s="100">
        <f t="shared" si="0"/>
        <v>0</v>
      </c>
      <c r="BO7" s="100">
        <f t="shared" si="0"/>
        <v>0</v>
      </c>
      <c r="BP7" s="100">
        <f t="shared" si="0"/>
        <v>0</v>
      </c>
      <c r="BQ7" s="100">
        <f t="shared" ref="BQ7:DB7" si="1">IF(BQ6=1,BQ5,0)</f>
        <v>0</v>
      </c>
      <c r="BR7" s="100">
        <f t="shared" si="1"/>
        <v>0</v>
      </c>
      <c r="BS7" s="100">
        <f t="shared" si="1"/>
        <v>0</v>
      </c>
      <c r="BT7" s="100">
        <f t="shared" si="1"/>
        <v>0</v>
      </c>
      <c r="BU7" s="100">
        <f t="shared" si="1"/>
        <v>0</v>
      </c>
      <c r="BV7" s="100">
        <f t="shared" si="1"/>
        <v>0</v>
      </c>
      <c r="BW7" s="100">
        <f t="shared" si="1"/>
        <v>0</v>
      </c>
      <c r="BX7" s="100">
        <f t="shared" si="1"/>
        <v>0</v>
      </c>
      <c r="BY7" s="100">
        <f t="shared" si="1"/>
        <v>0</v>
      </c>
      <c r="BZ7" s="100">
        <f t="shared" si="1"/>
        <v>0</v>
      </c>
      <c r="CA7" s="100">
        <f t="shared" si="1"/>
        <v>0</v>
      </c>
      <c r="CB7" s="100">
        <f t="shared" si="1"/>
        <v>0</v>
      </c>
      <c r="CC7" s="100">
        <f t="shared" si="1"/>
        <v>0</v>
      </c>
      <c r="CD7" s="100">
        <f t="shared" si="1"/>
        <v>0</v>
      </c>
      <c r="CE7" s="100">
        <f t="shared" si="1"/>
        <v>0</v>
      </c>
      <c r="CF7" s="100">
        <f t="shared" si="1"/>
        <v>0</v>
      </c>
      <c r="CG7" s="100">
        <f t="shared" si="1"/>
        <v>0</v>
      </c>
      <c r="CH7" s="100">
        <f t="shared" si="1"/>
        <v>0</v>
      </c>
      <c r="CI7" s="100">
        <f t="shared" si="1"/>
        <v>0</v>
      </c>
      <c r="CJ7" s="100">
        <f t="shared" si="1"/>
        <v>0</v>
      </c>
      <c r="CK7" s="100">
        <f t="shared" si="1"/>
        <v>0</v>
      </c>
      <c r="CL7" s="100">
        <f t="shared" si="1"/>
        <v>0</v>
      </c>
      <c r="CM7" s="100">
        <f t="shared" si="1"/>
        <v>0</v>
      </c>
      <c r="CN7" s="100">
        <f t="shared" si="1"/>
        <v>0</v>
      </c>
      <c r="CO7" s="100">
        <f t="shared" si="1"/>
        <v>0</v>
      </c>
      <c r="CP7" s="100">
        <f t="shared" si="1"/>
        <v>0</v>
      </c>
      <c r="CQ7" s="100">
        <f t="shared" si="1"/>
        <v>0</v>
      </c>
      <c r="CR7" s="100">
        <f t="shared" si="1"/>
        <v>0</v>
      </c>
      <c r="CS7" s="100">
        <f t="shared" si="1"/>
        <v>0</v>
      </c>
      <c r="CT7" s="100">
        <f t="shared" si="1"/>
        <v>0</v>
      </c>
      <c r="CU7" s="100">
        <f t="shared" si="1"/>
        <v>0</v>
      </c>
      <c r="CV7" s="100">
        <f t="shared" si="1"/>
        <v>0</v>
      </c>
      <c r="CW7" s="100">
        <f t="shared" si="1"/>
        <v>0</v>
      </c>
      <c r="CX7" s="100">
        <f t="shared" si="1"/>
        <v>0</v>
      </c>
      <c r="CY7" s="100">
        <f t="shared" si="1"/>
        <v>0</v>
      </c>
      <c r="CZ7" s="100">
        <f t="shared" si="1"/>
        <v>0</v>
      </c>
      <c r="DA7" s="100">
        <f t="shared" si="1"/>
        <v>0</v>
      </c>
      <c r="DB7" s="100">
        <f t="shared" si="1"/>
        <v>0</v>
      </c>
    </row>
    <row r="8" spans="1:106" s="88" customFormat="1" x14ac:dyDescent="0.3">
      <c r="A8" s="225"/>
      <c r="B8" s="224" t="s">
        <v>191</v>
      </c>
      <c r="C8" s="224"/>
      <c r="D8" s="99">
        <v>1</v>
      </c>
      <c r="E8" s="99">
        <v>2</v>
      </c>
      <c r="F8" s="99">
        <v>3</v>
      </c>
      <c r="G8" s="99">
        <v>4</v>
      </c>
      <c r="H8" s="99">
        <v>5</v>
      </c>
      <c r="I8" s="99">
        <v>6</v>
      </c>
      <c r="J8" s="99">
        <v>7</v>
      </c>
      <c r="K8" s="99">
        <v>8</v>
      </c>
      <c r="L8" s="99">
        <v>9</v>
      </c>
      <c r="M8" s="99">
        <v>10</v>
      </c>
      <c r="N8" s="99">
        <v>11</v>
      </c>
      <c r="O8" s="99">
        <v>12</v>
      </c>
      <c r="P8" s="99">
        <v>13</v>
      </c>
      <c r="Q8" s="99">
        <v>14</v>
      </c>
      <c r="R8" s="99">
        <v>15</v>
      </c>
      <c r="S8" s="99">
        <v>16</v>
      </c>
      <c r="T8" s="99">
        <v>17</v>
      </c>
      <c r="U8" s="99">
        <v>18</v>
      </c>
      <c r="V8" s="99">
        <v>19</v>
      </c>
      <c r="W8" s="99">
        <v>20</v>
      </c>
      <c r="X8" s="99">
        <v>21</v>
      </c>
      <c r="Y8" s="99">
        <v>22</v>
      </c>
      <c r="Z8" s="99">
        <v>23</v>
      </c>
      <c r="AA8" s="99">
        <v>24</v>
      </c>
      <c r="AB8" s="99">
        <v>25</v>
      </c>
      <c r="AC8" s="99">
        <v>26</v>
      </c>
      <c r="AD8" s="99">
        <v>27</v>
      </c>
      <c r="AE8" s="99">
        <v>28</v>
      </c>
      <c r="AF8" s="99">
        <v>29</v>
      </c>
      <c r="AG8" s="99">
        <v>30</v>
      </c>
      <c r="AH8" s="99">
        <v>31</v>
      </c>
      <c r="AI8" s="99">
        <v>32</v>
      </c>
      <c r="AJ8" s="99">
        <v>33</v>
      </c>
      <c r="AK8" s="99">
        <v>34</v>
      </c>
      <c r="AL8" s="99">
        <v>35</v>
      </c>
      <c r="AM8" s="99">
        <v>36</v>
      </c>
      <c r="AN8" s="99">
        <v>37</v>
      </c>
      <c r="AO8" s="99">
        <v>38</v>
      </c>
      <c r="AP8" s="99">
        <v>39</v>
      </c>
      <c r="AQ8" s="99">
        <v>40</v>
      </c>
      <c r="AR8" s="99">
        <v>41</v>
      </c>
      <c r="AS8" s="99">
        <v>42</v>
      </c>
      <c r="AT8" s="99">
        <v>43</v>
      </c>
      <c r="AU8" s="99">
        <v>44</v>
      </c>
      <c r="AV8" s="99">
        <v>45</v>
      </c>
      <c r="AW8" s="99">
        <v>46</v>
      </c>
      <c r="AX8" s="99">
        <v>47</v>
      </c>
      <c r="AY8" s="99">
        <v>48</v>
      </c>
      <c r="AZ8" s="99">
        <v>49</v>
      </c>
      <c r="BA8" s="99">
        <v>50</v>
      </c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</row>
    <row r="9" spans="1:106" s="88" customFormat="1" x14ac:dyDescent="0.3">
      <c r="A9" s="225"/>
      <c r="B9" s="224" t="s">
        <v>192</v>
      </c>
      <c r="C9" s="224"/>
      <c r="D9" s="100">
        <f>LOOKUP(D8,D6:DB6,D5:DB5)</f>
        <v>1.234470307827E-2</v>
      </c>
      <c r="E9" s="100">
        <f>LOOKUP(E8,E6:DC6,E5:DC5)</f>
        <v>1.31463436409831E-2</v>
      </c>
      <c r="F9" s="100">
        <f t="shared" ref="F9:BA9" si="2">LOOKUP(F8,F6:DD6,F5:DD5)</f>
        <v>1.3956800103187599E-2</v>
      </c>
      <c r="G9" s="100">
        <f t="shared" si="2"/>
        <v>1.48192532360554E-2</v>
      </c>
      <c r="H9" s="100">
        <f t="shared" si="2"/>
        <v>1.58506333827972E-2</v>
      </c>
      <c r="I9" s="100">
        <f t="shared" si="2"/>
        <v>1.6977762803435301E-2</v>
      </c>
      <c r="J9" s="100">
        <f t="shared" si="2"/>
        <v>1.8272245302796399E-2</v>
      </c>
      <c r="K9" s="100">
        <f t="shared" si="2"/>
        <v>1.9676199182868E-2</v>
      </c>
      <c r="L9" s="100">
        <f t="shared" si="2"/>
        <v>2.1198986098170301E-2</v>
      </c>
      <c r="M9" s="100">
        <f t="shared" si="2"/>
        <v>2.2880572825670201E-2</v>
      </c>
      <c r="N9" s="100">
        <f t="shared" si="2"/>
        <v>2.4831727147102401E-2</v>
      </c>
      <c r="O9" s="100">
        <f t="shared" si="2"/>
        <v>2.67249792814255E-2</v>
      </c>
      <c r="P9" s="100">
        <f t="shared" si="2"/>
        <v>3.0032448470592499E-2</v>
      </c>
      <c r="Q9" s="100">
        <f t="shared" si="2"/>
        <v>3.2663311809301397E-2</v>
      </c>
      <c r="R9" s="100">
        <f t="shared" si="2"/>
        <v>3.6296803504228599E-2</v>
      </c>
      <c r="S9" s="100">
        <f t="shared" si="2"/>
        <v>3.9811164140701301E-2</v>
      </c>
      <c r="T9" s="100">
        <f t="shared" si="2"/>
        <v>4.4409755617380101E-2</v>
      </c>
      <c r="U9" s="100">
        <f t="shared" si="2"/>
        <v>4.8780485987663297E-2</v>
      </c>
      <c r="V9" s="100">
        <f t="shared" si="2"/>
        <v>5.3899679332971601E-2</v>
      </c>
      <c r="W9" s="100">
        <f t="shared" si="2"/>
        <v>5.9478655457496601E-2</v>
      </c>
      <c r="X9" s="100">
        <f t="shared" si="2"/>
        <v>6.5797053277492495E-2</v>
      </c>
      <c r="Y9" s="100">
        <f t="shared" si="2"/>
        <v>7.3678269982337993E-2</v>
      </c>
      <c r="Z9" s="100">
        <f t="shared" si="2"/>
        <v>8.2232072949409499E-2</v>
      </c>
      <c r="AA9" s="100">
        <f t="shared" si="2"/>
        <v>9.1980926692485795E-2</v>
      </c>
      <c r="AB9" s="100">
        <f t="shared" si="2"/>
        <v>0.100813403725624</v>
      </c>
      <c r="AC9" s="100">
        <f t="shared" si="2"/>
        <v>0.113298006355762</v>
      </c>
      <c r="AD9" s="100">
        <f t="shared" si="2"/>
        <v>0.12698173522949199</v>
      </c>
      <c r="AE9" s="100">
        <f t="shared" si="2"/>
        <v>0.141894355416298</v>
      </c>
      <c r="AF9" s="100">
        <f t="shared" si="2"/>
        <v>0.15804544091224701</v>
      </c>
      <c r="AG9" s="100">
        <f t="shared" si="2"/>
        <v>0.17542037367820701</v>
      </c>
      <c r="AH9" s="100">
        <f t="shared" si="2"/>
        <v>0.19397695362567899</v>
      </c>
      <c r="AI9" s="100">
        <f t="shared" si="2"/>
        <v>0.21364282071590401</v>
      </c>
      <c r="AJ9" s="100">
        <f t="shared" si="2"/>
        <v>0.23431414365768399</v>
      </c>
      <c r="AK9" s="100">
        <f t="shared" si="2"/>
        <v>0.25585594773292503</v>
      </c>
      <c r="AL9" s="100">
        <f t="shared" si="2"/>
        <v>0.27810433506965598</v>
      </c>
      <c r="AM9" s="100">
        <f t="shared" si="2"/>
        <v>0.30087041854858398</v>
      </c>
      <c r="AN9" s="100">
        <f t="shared" si="2"/>
        <v>0.32394647598266602</v>
      </c>
      <c r="AO9" s="100">
        <f t="shared" si="2"/>
        <v>0.34711289405822798</v>
      </c>
      <c r="AP9" s="100">
        <f t="shared" si="2"/>
        <v>1</v>
      </c>
      <c r="AQ9" s="100">
        <f t="shared" si="2"/>
        <v>1</v>
      </c>
      <c r="AR9" s="100">
        <f t="shared" si="2"/>
        <v>1</v>
      </c>
      <c r="AS9" s="100">
        <f t="shared" si="2"/>
        <v>1</v>
      </c>
      <c r="AT9" s="100">
        <f t="shared" si="2"/>
        <v>1</v>
      </c>
      <c r="AU9" s="100">
        <f t="shared" si="2"/>
        <v>1</v>
      </c>
      <c r="AV9" s="100">
        <f t="shared" si="2"/>
        <v>1</v>
      </c>
      <c r="AW9" s="100">
        <f t="shared" si="2"/>
        <v>1</v>
      </c>
      <c r="AX9" s="100">
        <f t="shared" si="2"/>
        <v>1</v>
      </c>
      <c r="AY9" s="100">
        <f t="shared" si="2"/>
        <v>1</v>
      </c>
      <c r="AZ9" s="100">
        <f t="shared" si="2"/>
        <v>1</v>
      </c>
      <c r="BA9" s="100">
        <f t="shared" si="2"/>
        <v>1</v>
      </c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0"/>
      <c r="CG9" s="100"/>
      <c r="CH9" s="100"/>
      <c r="CI9" s="100"/>
      <c r="CJ9" s="100"/>
      <c r="CK9" s="100"/>
      <c r="CL9" s="100"/>
      <c r="CM9" s="100"/>
      <c r="CN9" s="100"/>
      <c r="CO9" s="100"/>
      <c r="CP9" s="100"/>
      <c r="CQ9" s="100"/>
      <c r="CR9" s="100"/>
      <c r="CS9" s="100"/>
      <c r="CT9" s="100"/>
      <c r="CU9" s="100"/>
      <c r="CV9" s="100"/>
      <c r="CW9" s="100"/>
      <c r="CX9" s="100"/>
      <c r="CY9" s="100"/>
      <c r="CZ9" s="100"/>
      <c r="DA9" s="100"/>
      <c r="DB9" s="100"/>
    </row>
    <row r="10" spans="1:106" s="89" customFormat="1" x14ac:dyDescent="0.3">
      <c r="A10" s="225"/>
      <c r="B10" s="224" t="s">
        <v>193</v>
      </c>
      <c r="C10" s="224"/>
      <c r="D10" s="89">
        <f>1-EXP(-D9*(21/365.25))</f>
        <v>7.0950523787571829E-4</v>
      </c>
      <c r="E10" s="89">
        <f t="shared" ref="E10:BA10" si="3">1-EXP(-E9*(21/365.25))</f>
        <v>7.5556169239909821E-4</v>
      </c>
      <c r="F10" s="89">
        <f t="shared" si="3"/>
        <v>8.0212248674138564E-4</v>
      </c>
      <c r="G10" s="89">
        <f t="shared" si="3"/>
        <v>8.5166811154424593E-4</v>
      </c>
      <c r="H10" s="89">
        <f t="shared" si="3"/>
        <v>9.1091491564354587E-4</v>
      </c>
      <c r="I10" s="89">
        <f t="shared" si="3"/>
        <v>9.7565794234177883E-4</v>
      </c>
      <c r="J10" s="89">
        <f t="shared" si="3"/>
        <v>1.0500086596022529E-3</v>
      </c>
      <c r="K10" s="89">
        <f t="shared" si="3"/>
        <v>1.1306407893416637E-3</v>
      </c>
      <c r="L10" s="89">
        <f t="shared" si="3"/>
        <v>1.2180904011723781E-3</v>
      </c>
      <c r="M10" s="89">
        <f t="shared" si="3"/>
        <v>1.3146505695562638E-3</v>
      </c>
      <c r="N10" s="89">
        <f t="shared" si="3"/>
        <v>1.4266781637394255E-3</v>
      </c>
      <c r="O10" s="89">
        <f t="shared" si="3"/>
        <v>1.5353692295979604E-3</v>
      </c>
      <c r="P10" s="89">
        <f t="shared" si="3"/>
        <v>1.7252217075469645E-3</v>
      </c>
      <c r="Q10" s="89">
        <f t="shared" si="3"/>
        <v>1.8762104654144185E-3</v>
      </c>
      <c r="R10" s="89">
        <f t="shared" si="3"/>
        <v>2.0847038530915629E-3</v>
      </c>
      <c r="S10" s="89">
        <f t="shared" si="3"/>
        <v>2.2863199486384822E-3</v>
      </c>
      <c r="T10" s="89">
        <f t="shared" si="3"/>
        <v>2.5500759898514636E-3</v>
      </c>
      <c r="U10" s="89">
        <f t="shared" si="3"/>
        <v>2.8006982375841094E-3</v>
      </c>
      <c r="V10" s="89">
        <f t="shared" si="3"/>
        <v>3.0941580649120892E-3</v>
      </c>
      <c r="W10" s="89">
        <f t="shared" si="3"/>
        <v>3.4138767830993455E-3</v>
      </c>
      <c r="X10" s="89">
        <f t="shared" si="3"/>
        <v>3.7758462935566506E-3</v>
      </c>
      <c r="Y10" s="89">
        <f t="shared" si="3"/>
        <v>4.2271625886548536E-3</v>
      </c>
      <c r="Z10" s="89">
        <f t="shared" si="3"/>
        <v>4.7167630284647988E-3</v>
      </c>
      <c r="AA10" s="89">
        <f t="shared" si="3"/>
        <v>5.2744719698475384E-3</v>
      </c>
      <c r="AB10" s="89">
        <f t="shared" si="3"/>
        <v>5.7794873247964951E-3</v>
      </c>
      <c r="AC10" s="89">
        <f t="shared" si="3"/>
        <v>6.4928832987981577E-3</v>
      </c>
      <c r="AD10" s="89">
        <f t="shared" si="3"/>
        <v>7.2742118328380512E-3</v>
      </c>
      <c r="AE10" s="89">
        <f t="shared" si="3"/>
        <v>8.1250092487630265E-3</v>
      </c>
      <c r="AF10" s="89">
        <f t="shared" si="3"/>
        <v>9.0456413157748994E-3</v>
      </c>
      <c r="AG10" s="89">
        <f t="shared" si="3"/>
        <v>1.0035080145014641E-2</v>
      </c>
      <c r="AH10" s="89">
        <f t="shared" si="3"/>
        <v>1.1090718489500939E-2</v>
      </c>
      <c r="AI10" s="89">
        <f t="shared" si="3"/>
        <v>1.2208232870228763E-2</v>
      </c>
      <c r="AJ10" s="89">
        <f t="shared" si="3"/>
        <v>1.3381521038960842E-2</v>
      </c>
      <c r="AK10" s="89">
        <f t="shared" si="3"/>
        <v>1.4602734179161025E-2</v>
      </c>
      <c r="AL10" s="89">
        <f t="shared" si="3"/>
        <v>1.5862417043623678E-2</v>
      </c>
      <c r="AM10" s="89">
        <f t="shared" si="3"/>
        <v>1.7149744438207604E-2</v>
      </c>
      <c r="AN10" s="89">
        <f t="shared" si="3"/>
        <v>1.845288111133514E-2</v>
      </c>
      <c r="AO10" s="89">
        <f t="shared" si="3"/>
        <v>1.9759382618868893E-2</v>
      </c>
      <c r="AP10" s="89">
        <f t="shared" si="3"/>
        <v>5.5873262979523886E-2</v>
      </c>
      <c r="AQ10" s="89">
        <f t="shared" si="3"/>
        <v>5.5873262979523886E-2</v>
      </c>
      <c r="AR10" s="89">
        <f t="shared" si="3"/>
        <v>5.5873262979523886E-2</v>
      </c>
      <c r="AS10" s="89">
        <f t="shared" si="3"/>
        <v>5.5873262979523886E-2</v>
      </c>
      <c r="AT10" s="89">
        <f t="shared" si="3"/>
        <v>5.5873262979523886E-2</v>
      </c>
      <c r="AU10" s="89">
        <f t="shared" si="3"/>
        <v>5.5873262979523886E-2</v>
      </c>
      <c r="AV10" s="89">
        <f t="shared" si="3"/>
        <v>5.5873262979523886E-2</v>
      </c>
      <c r="AW10" s="89">
        <f t="shared" si="3"/>
        <v>5.5873262979523886E-2</v>
      </c>
      <c r="AX10" s="89">
        <f t="shared" si="3"/>
        <v>5.5873262979523886E-2</v>
      </c>
      <c r="AY10" s="89">
        <f t="shared" si="3"/>
        <v>5.5873262979523886E-2</v>
      </c>
      <c r="AZ10" s="89">
        <f t="shared" si="3"/>
        <v>5.5873262979523886E-2</v>
      </c>
      <c r="BA10" s="89">
        <f t="shared" si="3"/>
        <v>5.5873262979523886E-2</v>
      </c>
    </row>
    <row r="11" spans="1:106" s="90" customFormat="1" ht="18" customHeight="1" x14ac:dyDescent="0.3">
      <c r="A11" s="223" t="s">
        <v>168</v>
      </c>
      <c r="B11" s="231" t="s">
        <v>190</v>
      </c>
      <c r="C11" s="231"/>
      <c r="D11" s="96">
        <v>6.8739254493266301E-4</v>
      </c>
      <c r="E11" s="97">
        <v>7.9265213571488901E-4</v>
      </c>
      <c r="F11" s="97">
        <v>9.0269732754677502E-4</v>
      </c>
      <c r="G11" s="97">
        <v>1.01184216327965E-3</v>
      </c>
      <c r="H11" s="97">
        <v>1.1063927086070199E-3</v>
      </c>
      <c r="I11" s="97">
        <v>1.17956975009292E-3</v>
      </c>
      <c r="J11" s="97">
        <v>1.2364442227408301E-3</v>
      </c>
      <c r="K11" s="97">
        <v>1.2860848801210501E-3</v>
      </c>
      <c r="L11" s="97">
        <v>1.33813754655421E-3</v>
      </c>
      <c r="M11" s="97">
        <v>1.39592273626477E-3</v>
      </c>
      <c r="N11" s="97">
        <v>1.46486016456038E-3</v>
      </c>
      <c r="O11" s="97">
        <v>1.5433388762176E-3</v>
      </c>
      <c r="P11" s="97">
        <v>1.62615603767335E-3</v>
      </c>
      <c r="Q11" s="97">
        <v>1.7077759839594401E-3</v>
      </c>
      <c r="R11" s="97">
        <v>1.7882449319586199E-3</v>
      </c>
      <c r="S11" s="97">
        <v>1.8652788130566499E-3</v>
      </c>
      <c r="T11" s="97">
        <v>1.9407840445637701E-3</v>
      </c>
      <c r="U11" s="97">
        <v>2.0232617389410699E-3</v>
      </c>
      <c r="V11" s="97">
        <v>2.1129783708602199E-3</v>
      </c>
      <c r="W11" s="97">
        <v>2.2024677600711601E-3</v>
      </c>
      <c r="X11" s="97">
        <v>2.29096738621593E-3</v>
      </c>
      <c r="Y11" s="97">
        <v>2.3837918415665601E-3</v>
      </c>
      <c r="Z11" s="97">
        <v>2.4906625039875499E-3</v>
      </c>
      <c r="AA11" s="97">
        <v>2.6167079340666502E-3</v>
      </c>
      <c r="AB11" s="97">
        <v>2.7595311403274501E-3</v>
      </c>
      <c r="AC11" s="97">
        <v>2.9194895178079601E-3</v>
      </c>
      <c r="AD11" s="97">
        <v>3.0985034536570302E-3</v>
      </c>
      <c r="AE11" s="97">
        <v>3.3037264365702898E-3</v>
      </c>
      <c r="AF11" s="97">
        <v>3.5369854886084799E-3</v>
      </c>
      <c r="AG11" s="97">
        <v>3.7940060719847701E-3</v>
      </c>
      <c r="AH11" s="97">
        <v>4.0755728259682699E-3</v>
      </c>
      <c r="AI11" s="97">
        <v>4.3870438821613797E-3</v>
      </c>
      <c r="AJ11" s="97">
        <v>4.7203418798744696E-3</v>
      </c>
      <c r="AK11" s="97">
        <v>5.0935270264744802E-3</v>
      </c>
      <c r="AL11" s="97">
        <v>5.5325971916317896E-3</v>
      </c>
      <c r="AM11" s="97">
        <v>6.0426904819905801E-3</v>
      </c>
      <c r="AN11" s="97">
        <v>6.6028535366058298E-3</v>
      </c>
      <c r="AO11" s="97">
        <v>7.1688429452478903E-3</v>
      </c>
      <c r="AP11" s="97">
        <v>7.7439090237021403E-3</v>
      </c>
      <c r="AQ11" s="97">
        <v>8.3721075206994993E-3</v>
      </c>
      <c r="AR11" s="97">
        <v>9.0740192681550997E-3</v>
      </c>
      <c r="AS11" s="97">
        <v>9.8415119573473896E-3</v>
      </c>
      <c r="AT11" s="97">
        <v>1.06697911396623E-2</v>
      </c>
      <c r="AU11" s="97">
        <v>1.1514576151967E-2</v>
      </c>
      <c r="AV11" s="97">
        <v>1.234470307827E-2</v>
      </c>
      <c r="AW11" s="97">
        <v>1.31463436409831E-2</v>
      </c>
      <c r="AX11" s="97">
        <v>1.3956800103187599E-2</v>
      </c>
      <c r="AY11" s="97">
        <v>1.48192532360554E-2</v>
      </c>
      <c r="AZ11" s="97">
        <v>1.58506333827972E-2</v>
      </c>
      <c r="BA11" s="97">
        <v>1.6977762803435301E-2</v>
      </c>
      <c r="BB11" s="97">
        <v>1.8272245302796399E-2</v>
      </c>
      <c r="BC11" s="97">
        <v>1.9676199182868E-2</v>
      </c>
      <c r="BD11" s="97">
        <v>2.1198986098170301E-2</v>
      </c>
      <c r="BE11" s="97">
        <v>2.2880572825670201E-2</v>
      </c>
      <c r="BF11" s="97">
        <v>2.4831727147102401E-2</v>
      </c>
      <c r="BG11" s="97">
        <v>2.67249792814255E-2</v>
      </c>
      <c r="BH11" s="97">
        <v>3.0032448470592499E-2</v>
      </c>
      <c r="BI11" s="97">
        <v>3.2663311809301397E-2</v>
      </c>
      <c r="BJ11" s="97">
        <v>3.6296803504228599E-2</v>
      </c>
      <c r="BK11" s="97">
        <v>3.9811164140701301E-2</v>
      </c>
      <c r="BL11" s="97">
        <v>4.4409755617380101E-2</v>
      </c>
      <c r="BM11" s="97">
        <v>4.8780485987663297E-2</v>
      </c>
      <c r="BN11" s="97">
        <v>5.3899679332971601E-2</v>
      </c>
      <c r="BO11" s="97">
        <v>5.9478655457496601E-2</v>
      </c>
      <c r="BP11" s="97">
        <v>6.5797053277492495E-2</v>
      </c>
      <c r="BQ11" s="97">
        <v>7.3678269982337993E-2</v>
      </c>
      <c r="BR11" s="97">
        <v>8.2232072949409499E-2</v>
      </c>
      <c r="BS11" s="97">
        <v>9.1980926692485795E-2</v>
      </c>
      <c r="BT11" s="97">
        <v>0.100813403725624</v>
      </c>
      <c r="BU11" s="97">
        <v>0.113298006355762</v>
      </c>
      <c r="BV11" s="97">
        <v>0.12698173522949199</v>
      </c>
      <c r="BW11" s="97">
        <v>0.141894355416298</v>
      </c>
      <c r="BX11" s="97">
        <v>0.15804544091224701</v>
      </c>
      <c r="BY11" s="97">
        <v>0.17542037367820701</v>
      </c>
      <c r="BZ11" s="97">
        <v>0.19397695362567899</v>
      </c>
      <c r="CA11" s="97">
        <v>0.21364282071590401</v>
      </c>
      <c r="CB11" s="97">
        <v>0.23431414365768399</v>
      </c>
      <c r="CC11" s="97">
        <v>0.25585594773292503</v>
      </c>
      <c r="CD11" s="97">
        <v>0.27810433506965598</v>
      </c>
      <c r="CE11" s="97">
        <v>0.30087041854858398</v>
      </c>
      <c r="CF11" s="97">
        <v>0.32394647598266602</v>
      </c>
      <c r="CG11" s="97">
        <v>0.34711289405822798</v>
      </c>
      <c r="CH11" s="105">
        <v>1</v>
      </c>
      <c r="CI11" s="105">
        <v>1</v>
      </c>
      <c r="CJ11" s="105">
        <v>1</v>
      </c>
      <c r="CK11" s="105">
        <v>1</v>
      </c>
      <c r="CL11" s="105">
        <v>1</v>
      </c>
      <c r="CM11" s="105">
        <v>1</v>
      </c>
      <c r="CN11" s="105">
        <v>1</v>
      </c>
      <c r="CO11" s="105">
        <v>1</v>
      </c>
      <c r="CP11" s="105">
        <v>1</v>
      </c>
      <c r="CQ11" s="105">
        <v>1</v>
      </c>
      <c r="CR11" s="105">
        <v>1</v>
      </c>
      <c r="CS11" s="105">
        <v>1</v>
      </c>
      <c r="CT11" s="105">
        <v>1</v>
      </c>
      <c r="CU11" s="105">
        <v>1</v>
      </c>
      <c r="CV11" s="105">
        <v>1</v>
      </c>
      <c r="CW11" s="105">
        <v>1</v>
      </c>
      <c r="CX11" s="105">
        <v>1</v>
      </c>
      <c r="CY11" s="105">
        <v>1</v>
      </c>
      <c r="CZ11" s="105">
        <v>1</v>
      </c>
      <c r="DA11" s="105">
        <v>1</v>
      </c>
      <c r="DB11" s="108">
        <v>1</v>
      </c>
    </row>
    <row r="12" spans="1:106" s="90" customFormat="1" x14ac:dyDescent="0.3">
      <c r="A12" s="226"/>
      <c r="B12" s="226"/>
      <c r="C12" s="226"/>
      <c r="D12" s="101">
        <f>IF(D$1&gt;='[1]survival rates'!$J$3,D$1-'[1]survival rates'!$J$3,0)</f>
        <v>0</v>
      </c>
      <c r="E12" s="101">
        <f>IF(E$1&gt;='[1]survival rates'!$J$3,E$1-'[1]survival rates'!$J$3,0)</f>
        <v>0</v>
      </c>
      <c r="F12" s="101">
        <f>IF(F$1&gt;='[1]survival rates'!$J$3,F$1-'[1]survival rates'!$J$3,0)</f>
        <v>0</v>
      </c>
      <c r="G12" s="101">
        <f>IF(G$1&gt;='[1]survival rates'!$J$3,G$1-'[1]survival rates'!$J$3,0)</f>
        <v>0</v>
      </c>
      <c r="H12" s="101">
        <f>IF(H$1&gt;='[1]survival rates'!$J$3,H$1-'[1]survival rates'!$J$3,0)</f>
        <v>0</v>
      </c>
      <c r="I12" s="101">
        <f>IF(I$1&gt;='[1]survival rates'!$J$3,I$1-'[1]survival rates'!$J$3,0)</f>
        <v>0</v>
      </c>
      <c r="J12" s="101">
        <f>IF(J$1&gt;='[1]survival rates'!$J$3,J$1-'[1]survival rates'!$J$3,0)</f>
        <v>0</v>
      </c>
      <c r="K12" s="101">
        <f>IF(K$1&gt;='[1]survival rates'!$J$3,K$1-'[1]survival rates'!$J$3,0)</f>
        <v>0</v>
      </c>
      <c r="L12" s="101">
        <f>IF(L$1&gt;='[1]survival rates'!$J$3,L$1-'[1]survival rates'!$J$3,0)</f>
        <v>0</v>
      </c>
      <c r="M12" s="101">
        <f>IF(M$1&gt;='[1]survival rates'!$J$3,M$1-'[1]survival rates'!$J$3,0)</f>
        <v>0</v>
      </c>
      <c r="N12" s="101">
        <f>IF(N$1&gt;='[1]survival rates'!$J$3,N$1-'[1]survival rates'!$J$3,0)</f>
        <v>0</v>
      </c>
      <c r="O12" s="101">
        <f>IF(O$1&gt;='[1]survival rates'!$J$3,O$1-'[1]survival rates'!$J$3,0)</f>
        <v>0</v>
      </c>
      <c r="P12" s="101">
        <f>IF(P$1&gt;='[1]survival rates'!$J$3,P$1-'[1]survival rates'!$J$3,0)</f>
        <v>0</v>
      </c>
      <c r="Q12" s="101">
        <f>IF(Q$1&gt;='[1]survival rates'!$J$3,Q$1-'[1]survival rates'!$J$3,0)</f>
        <v>0</v>
      </c>
      <c r="R12" s="101">
        <f>IF(R$1&gt;='[1]survival rates'!$J$3,R$1-'[1]survival rates'!$J$3,0)</f>
        <v>0</v>
      </c>
      <c r="S12" s="101">
        <f>IF(S$1&gt;='[1]survival rates'!$J$3,S$1-'[1]survival rates'!$J$3,0)</f>
        <v>0</v>
      </c>
      <c r="T12" s="101">
        <f>IF(T$1&gt;='[1]survival rates'!$J$3,T$1-'[1]survival rates'!$J$3,0)</f>
        <v>0</v>
      </c>
      <c r="U12" s="101">
        <f>IF(U$1&gt;='[1]survival rates'!$J$3,U$1-'[1]survival rates'!$J$3,0)</f>
        <v>0</v>
      </c>
      <c r="V12" s="101">
        <f>IF(V$1&gt;='[1]survival rates'!$J$3,V$1-'[1]survival rates'!$J$3,0)</f>
        <v>0</v>
      </c>
      <c r="W12" s="101">
        <f>IF(W$1&gt;='[1]survival rates'!$J$3,W$1-'[1]survival rates'!$J$3,0)</f>
        <v>0</v>
      </c>
      <c r="X12" s="101">
        <f>IF(X$1&gt;='[1]survival rates'!$J$3,X$1-'[1]survival rates'!$J$3,0)</f>
        <v>0</v>
      </c>
      <c r="Y12" s="101">
        <f>IF(Y$1&gt;='[1]survival rates'!$J$3,Y$1-'[1]survival rates'!$J$3,0)</f>
        <v>0</v>
      </c>
      <c r="Z12" s="101">
        <f>IF(Z$1&gt;='[1]survival rates'!$J$3,Z$1-'[1]survival rates'!$J$3,0)</f>
        <v>0</v>
      </c>
      <c r="AA12" s="101">
        <f>IF(AA$1&gt;='[1]survival rates'!$J$3,AA$1-'[1]survival rates'!$J$3,0)</f>
        <v>0</v>
      </c>
      <c r="AB12" s="101">
        <f>IF(AB$1&gt;='[1]survival rates'!$J$3,AB$1-'[1]survival rates'!$J$3,0)</f>
        <v>0</v>
      </c>
      <c r="AC12" s="101">
        <f>IF(AC$1&gt;='[1]survival rates'!$J$3,AC$1-'[1]survival rates'!$J$3,0)</f>
        <v>0</v>
      </c>
      <c r="AD12" s="101">
        <f>IF(AD$1&gt;='[1]survival rates'!$J$3,AD$1-'[1]survival rates'!$J$3,0)</f>
        <v>0</v>
      </c>
      <c r="AE12" s="101">
        <f>IF(AE$1&gt;='[1]survival rates'!$J$3,AE$1-'[1]survival rates'!$J$3,0)</f>
        <v>0</v>
      </c>
      <c r="AF12" s="101">
        <f>IF(AF$1&gt;='[1]survival rates'!$J$3,AF$1-'[1]survival rates'!$J$3,0)</f>
        <v>0</v>
      </c>
      <c r="AG12" s="101">
        <f>IF(AG$1&gt;='[1]survival rates'!$J$3,AG$1-'[1]survival rates'!$J$3,0)</f>
        <v>0</v>
      </c>
      <c r="AH12" s="101">
        <f>IF(AH$1&gt;='[1]survival rates'!$J$3,AH$1-'[1]survival rates'!$J$3,0)</f>
        <v>0</v>
      </c>
      <c r="AI12" s="101">
        <f>IF(AI$1&gt;='[1]survival rates'!$J$3,AI$1-'[1]survival rates'!$J$3,0)</f>
        <v>0</v>
      </c>
      <c r="AJ12" s="101">
        <f>IF(AJ$1&gt;='[1]survival rates'!$J$3,AJ$1-'[1]survival rates'!$J$3,0)</f>
        <v>0</v>
      </c>
      <c r="AK12" s="101">
        <f>IF(AK$1&gt;='[1]survival rates'!$J$3,AK$1-'[1]survival rates'!$J$3,0)</f>
        <v>0</v>
      </c>
      <c r="AL12" s="101">
        <f>IF(AL$1&gt;='[1]survival rates'!$J$3,AL$1-'[1]survival rates'!$J$3,0)</f>
        <v>0</v>
      </c>
      <c r="AM12" s="101">
        <f>IF(AM$1&gt;='[1]survival rates'!$J$3,AM$1-'[1]survival rates'!$J$3,0)</f>
        <v>0</v>
      </c>
      <c r="AN12" s="101">
        <f>IF(AN$1&gt;='[1]survival rates'!$J$3,AN$1-'[1]survival rates'!$J$3,0)</f>
        <v>0</v>
      </c>
      <c r="AO12" s="101">
        <f>IF(AO$1&gt;='[1]survival rates'!$J$3,AO$1-'[1]survival rates'!$J$3,0)</f>
        <v>0</v>
      </c>
      <c r="AP12" s="101">
        <f>IF(AP$1&gt;='[1]survival rates'!$J$3,AP$1-'[1]survival rates'!$J$3,0)</f>
        <v>0</v>
      </c>
      <c r="AQ12" s="101">
        <f>IF(AQ$1&gt;='[1]survival rates'!$J$3,AQ$1-'[1]survival rates'!$J$3,0)</f>
        <v>0</v>
      </c>
      <c r="AR12" s="101">
        <f>IF(AR$1&gt;='[1]survival rates'!$J$3,AR$1-'[1]survival rates'!$J$3,0)</f>
        <v>0</v>
      </c>
      <c r="AS12" s="101">
        <f>IF(AS$1&gt;='[1]survival rates'!$J$3,AS$1-'[1]survival rates'!$J$3,0)</f>
        <v>0</v>
      </c>
      <c r="AT12" s="101">
        <f>IF(AT$1&gt;='[1]survival rates'!$J$3,AT$1-'[1]survival rates'!$J$3,0)</f>
        <v>0</v>
      </c>
      <c r="AU12" s="101">
        <f>IF(AU$1&gt;='[1]survival rates'!$J$3,AU$1-'[1]survival rates'!$J$3,0)</f>
        <v>0</v>
      </c>
      <c r="AV12" s="101">
        <f>IF(AV$1&gt;='[1]survival rates'!$J$3,AV$1-'[1]survival rates'!$J$3,0)</f>
        <v>0</v>
      </c>
      <c r="AW12" s="101">
        <v>1</v>
      </c>
      <c r="AX12" s="101">
        <v>2</v>
      </c>
      <c r="AY12" s="101">
        <v>3</v>
      </c>
      <c r="AZ12" s="101">
        <v>4</v>
      </c>
      <c r="BA12" s="101">
        <v>5</v>
      </c>
      <c r="BB12" s="101">
        <v>6</v>
      </c>
      <c r="BC12" s="101">
        <v>7</v>
      </c>
      <c r="BD12" s="101">
        <v>8</v>
      </c>
      <c r="BE12" s="101">
        <v>9</v>
      </c>
      <c r="BF12" s="101">
        <v>10</v>
      </c>
      <c r="BG12" s="101">
        <v>11</v>
      </c>
      <c r="BH12" s="101">
        <v>12</v>
      </c>
      <c r="BI12" s="101">
        <v>13</v>
      </c>
      <c r="BJ12" s="101">
        <v>14</v>
      </c>
      <c r="BK12" s="101">
        <v>15</v>
      </c>
      <c r="BL12" s="101">
        <v>16</v>
      </c>
      <c r="BM12" s="101">
        <v>17</v>
      </c>
      <c r="BN12" s="101">
        <v>18</v>
      </c>
      <c r="BO12" s="101">
        <v>19</v>
      </c>
      <c r="BP12" s="101">
        <v>20</v>
      </c>
      <c r="BQ12" s="101">
        <v>21</v>
      </c>
      <c r="BR12" s="101">
        <v>22</v>
      </c>
      <c r="BS12" s="101">
        <v>23</v>
      </c>
      <c r="BT12" s="101">
        <v>24</v>
      </c>
      <c r="BU12" s="101">
        <v>25</v>
      </c>
      <c r="BV12" s="101">
        <v>26</v>
      </c>
      <c r="BW12" s="101">
        <v>27</v>
      </c>
      <c r="BX12" s="101">
        <v>28</v>
      </c>
      <c r="BY12" s="101">
        <v>29</v>
      </c>
      <c r="BZ12" s="101">
        <v>30</v>
      </c>
      <c r="CA12" s="101">
        <v>31</v>
      </c>
      <c r="CB12" s="101">
        <v>32</v>
      </c>
      <c r="CC12" s="101">
        <v>33</v>
      </c>
      <c r="CD12" s="101">
        <v>34</v>
      </c>
      <c r="CE12" s="101">
        <v>35</v>
      </c>
      <c r="CF12" s="101">
        <v>36</v>
      </c>
      <c r="CG12" s="101">
        <v>37</v>
      </c>
      <c r="CH12" s="101">
        <v>38</v>
      </c>
      <c r="CI12" s="101">
        <v>39</v>
      </c>
      <c r="CJ12" s="101">
        <v>40</v>
      </c>
      <c r="CK12" s="101">
        <v>41</v>
      </c>
      <c r="CL12" s="101">
        <v>42</v>
      </c>
      <c r="CM12" s="101">
        <v>43</v>
      </c>
      <c r="CN12" s="101">
        <v>44</v>
      </c>
      <c r="CO12" s="101">
        <v>45</v>
      </c>
      <c r="CP12" s="101">
        <v>46</v>
      </c>
      <c r="CQ12" s="101">
        <v>47</v>
      </c>
      <c r="CR12" s="101">
        <v>48</v>
      </c>
      <c r="CS12" s="101">
        <v>49</v>
      </c>
      <c r="CT12" s="101">
        <v>50</v>
      </c>
      <c r="CU12" s="101">
        <v>51</v>
      </c>
      <c r="CV12" s="101">
        <v>52</v>
      </c>
      <c r="CW12" s="101">
        <v>53</v>
      </c>
      <c r="CX12" s="101">
        <v>54</v>
      </c>
      <c r="CY12" s="101">
        <v>55</v>
      </c>
      <c r="CZ12" s="101">
        <v>56</v>
      </c>
      <c r="DA12" s="101">
        <v>57</v>
      </c>
      <c r="DB12" s="101">
        <v>58</v>
      </c>
    </row>
    <row r="13" spans="1:106" s="90" customFormat="1" x14ac:dyDescent="0.3">
      <c r="A13" s="226"/>
      <c r="B13" s="226"/>
      <c r="C13" s="226"/>
      <c r="D13" s="101">
        <f>IF(D12=1,D11,0)</f>
        <v>0</v>
      </c>
      <c r="E13" s="101">
        <f t="shared" ref="E13:BP13" si="4">IF(E12=1,E11,0)</f>
        <v>0</v>
      </c>
      <c r="F13" s="101">
        <f t="shared" si="4"/>
        <v>0</v>
      </c>
      <c r="G13" s="101">
        <f t="shared" si="4"/>
        <v>0</v>
      </c>
      <c r="H13" s="101">
        <f t="shared" si="4"/>
        <v>0</v>
      </c>
      <c r="I13" s="101">
        <f t="shared" si="4"/>
        <v>0</v>
      </c>
      <c r="J13" s="101">
        <f t="shared" si="4"/>
        <v>0</v>
      </c>
      <c r="K13" s="101">
        <f t="shared" si="4"/>
        <v>0</v>
      </c>
      <c r="L13" s="101">
        <f t="shared" si="4"/>
        <v>0</v>
      </c>
      <c r="M13" s="101">
        <f t="shared" si="4"/>
        <v>0</v>
      </c>
      <c r="N13" s="101">
        <f t="shared" si="4"/>
        <v>0</v>
      </c>
      <c r="O13" s="101">
        <f t="shared" si="4"/>
        <v>0</v>
      </c>
      <c r="P13" s="101">
        <f t="shared" si="4"/>
        <v>0</v>
      </c>
      <c r="Q13" s="101">
        <f t="shared" si="4"/>
        <v>0</v>
      </c>
      <c r="R13" s="101">
        <f t="shared" si="4"/>
        <v>0</v>
      </c>
      <c r="S13" s="101">
        <f t="shared" si="4"/>
        <v>0</v>
      </c>
      <c r="T13" s="101">
        <f t="shared" si="4"/>
        <v>0</v>
      </c>
      <c r="U13" s="101">
        <f t="shared" si="4"/>
        <v>0</v>
      </c>
      <c r="V13" s="101">
        <f t="shared" si="4"/>
        <v>0</v>
      </c>
      <c r="W13" s="101">
        <f t="shared" si="4"/>
        <v>0</v>
      </c>
      <c r="X13" s="101">
        <f t="shared" si="4"/>
        <v>0</v>
      </c>
      <c r="Y13" s="101">
        <f t="shared" si="4"/>
        <v>0</v>
      </c>
      <c r="Z13" s="101">
        <f t="shared" si="4"/>
        <v>0</v>
      </c>
      <c r="AA13" s="101">
        <f t="shared" si="4"/>
        <v>0</v>
      </c>
      <c r="AB13" s="101">
        <f t="shared" si="4"/>
        <v>0</v>
      </c>
      <c r="AC13" s="101">
        <f t="shared" si="4"/>
        <v>0</v>
      </c>
      <c r="AD13" s="101">
        <f t="shared" si="4"/>
        <v>0</v>
      </c>
      <c r="AE13" s="101">
        <f t="shared" si="4"/>
        <v>0</v>
      </c>
      <c r="AF13" s="101">
        <f t="shared" si="4"/>
        <v>0</v>
      </c>
      <c r="AG13" s="101">
        <f t="shared" si="4"/>
        <v>0</v>
      </c>
      <c r="AH13" s="101">
        <f t="shared" si="4"/>
        <v>0</v>
      </c>
      <c r="AI13" s="101">
        <f t="shared" si="4"/>
        <v>0</v>
      </c>
      <c r="AJ13" s="101">
        <f t="shared" si="4"/>
        <v>0</v>
      </c>
      <c r="AK13" s="101">
        <f t="shared" si="4"/>
        <v>0</v>
      </c>
      <c r="AL13" s="101">
        <f t="shared" si="4"/>
        <v>0</v>
      </c>
      <c r="AM13" s="101">
        <f t="shared" si="4"/>
        <v>0</v>
      </c>
      <c r="AN13" s="101">
        <f t="shared" si="4"/>
        <v>0</v>
      </c>
      <c r="AO13" s="101">
        <f t="shared" si="4"/>
        <v>0</v>
      </c>
      <c r="AP13" s="101">
        <f t="shared" si="4"/>
        <v>0</v>
      </c>
      <c r="AQ13" s="101">
        <f t="shared" si="4"/>
        <v>0</v>
      </c>
      <c r="AR13" s="101">
        <f t="shared" si="4"/>
        <v>0</v>
      </c>
      <c r="AS13" s="101">
        <f t="shared" si="4"/>
        <v>0</v>
      </c>
      <c r="AT13" s="101">
        <f t="shared" si="4"/>
        <v>0</v>
      </c>
      <c r="AU13" s="101">
        <f t="shared" si="4"/>
        <v>0</v>
      </c>
      <c r="AV13" s="101">
        <f t="shared" si="4"/>
        <v>0</v>
      </c>
      <c r="AW13" s="101">
        <v>1</v>
      </c>
      <c r="AX13" s="101">
        <f t="shared" si="4"/>
        <v>0</v>
      </c>
      <c r="AY13" s="101">
        <v>0</v>
      </c>
      <c r="AZ13" s="101">
        <f t="shared" si="4"/>
        <v>0</v>
      </c>
      <c r="BA13" s="101">
        <f t="shared" si="4"/>
        <v>0</v>
      </c>
      <c r="BB13" s="101">
        <f t="shared" si="4"/>
        <v>0</v>
      </c>
      <c r="BC13" s="101">
        <f t="shared" si="4"/>
        <v>0</v>
      </c>
      <c r="BD13" s="101">
        <f t="shared" si="4"/>
        <v>0</v>
      </c>
      <c r="BE13" s="101">
        <f t="shared" si="4"/>
        <v>0</v>
      </c>
      <c r="BF13" s="101">
        <f t="shared" si="4"/>
        <v>0</v>
      </c>
      <c r="BG13" s="101">
        <f t="shared" si="4"/>
        <v>0</v>
      </c>
      <c r="BH13" s="101">
        <f t="shared" si="4"/>
        <v>0</v>
      </c>
      <c r="BI13" s="101">
        <f t="shared" si="4"/>
        <v>0</v>
      </c>
      <c r="BJ13" s="101">
        <f t="shared" si="4"/>
        <v>0</v>
      </c>
      <c r="BK13" s="101">
        <f t="shared" si="4"/>
        <v>0</v>
      </c>
      <c r="BL13" s="101">
        <f t="shared" si="4"/>
        <v>0</v>
      </c>
      <c r="BM13" s="101">
        <f t="shared" si="4"/>
        <v>0</v>
      </c>
      <c r="BN13" s="101">
        <f t="shared" si="4"/>
        <v>0</v>
      </c>
      <c r="BO13" s="101">
        <f t="shared" si="4"/>
        <v>0</v>
      </c>
      <c r="BP13" s="101">
        <f t="shared" si="4"/>
        <v>0</v>
      </c>
      <c r="BQ13" s="101">
        <f t="shared" ref="BQ13:DB13" si="5">IF(BQ12=1,BQ11,0)</f>
        <v>0</v>
      </c>
      <c r="BR13" s="101">
        <f t="shared" si="5"/>
        <v>0</v>
      </c>
      <c r="BS13" s="101">
        <f t="shared" si="5"/>
        <v>0</v>
      </c>
      <c r="BT13" s="101">
        <f t="shared" si="5"/>
        <v>0</v>
      </c>
      <c r="BU13" s="101">
        <f t="shared" si="5"/>
        <v>0</v>
      </c>
      <c r="BV13" s="101">
        <f t="shared" si="5"/>
        <v>0</v>
      </c>
      <c r="BW13" s="101">
        <f t="shared" si="5"/>
        <v>0</v>
      </c>
      <c r="BX13" s="101">
        <f t="shared" si="5"/>
        <v>0</v>
      </c>
      <c r="BY13" s="101">
        <f t="shared" si="5"/>
        <v>0</v>
      </c>
      <c r="BZ13" s="101">
        <f t="shared" si="5"/>
        <v>0</v>
      </c>
      <c r="CA13" s="101">
        <f t="shared" si="5"/>
        <v>0</v>
      </c>
      <c r="CB13" s="101">
        <f t="shared" si="5"/>
        <v>0</v>
      </c>
      <c r="CC13" s="101">
        <f t="shared" si="5"/>
        <v>0</v>
      </c>
      <c r="CD13" s="101">
        <f t="shared" si="5"/>
        <v>0</v>
      </c>
      <c r="CE13" s="101">
        <f t="shared" si="5"/>
        <v>0</v>
      </c>
      <c r="CF13" s="101">
        <f t="shared" si="5"/>
        <v>0</v>
      </c>
      <c r="CG13" s="101">
        <f t="shared" si="5"/>
        <v>0</v>
      </c>
      <c r="CH13" s="101">
        <f t="shared" si="5"/>
        <v>0</v>
      </c>
      <c r="CI13" s="101">
        <f t="shared" si="5"/>
        <v>0</v>
      </c>
      <c r="CJ13" s="101">
        <f t="shared" si="5"/>
        <v>0</v>
      </c>
      <c r="CK13" s="101">
        <f t="shared" si="5"/>
        <v>0</v>
      </c>
      <c r="CL13" s="101">
        <f t="shared" si="5"/>
        <v>0</v>
      </c>
      <c r="CM13" s="101">
        <f t="shared" si="5"/>
        <v>0</v>
      </c>
      <c r="CN13" s="101">
        <f t="shared" si="5"/>
        <v>0</v>
      </c>
      <c r="CO13" s="101">
        <f t="shared" si="5"/>
        <v>0</v>
      </c>
      <c r="CP13" s="101">
        <f t="shared" si="5"/>
        <v>0</v>
      </c>
      <c r="CQ13" s="101">
        <f t="shared" si="5"/>
        <v>0</v>
      </c>
      <c r="CR13" s="101">
        <f t="shared" si="5"/>
        <v>0</v>
      </c>
      <c r="CS13" s="101">
        <f t="shared" si="5"/>
        <v>0</v>
      </c>
      <c r="CT13" s="101">
        <f t="shared" si="5"/>
        <v>0</v>
      </c>
      <c r="CU13" s="101">
        <f t="shared" si="5"/>
        <v>0</v>
      </c>
      <c r="CV13" s="101">
        <f t="shared" si="5"/>
        <v>0</v>
      </c>
      <c r="CW13" s="101">
        <f t="shared" si="5"/>
        <v>0</v>
      </c>
      <c r="CX13" s="101">
        <f t="shared" si="5"/>
        <v>0</v>
      </c>
      <c r="CY13" s="101">
        <f t="shared" si="5"/>
        <v>0</v>
      </c>
      <c r="CZ13" s="101">
        <f t="shared" si="5"/>
        <v>0</v>
      </c>
      <c r="DA13" s="101">
        <f t="shared" si="5"/>
        <v>0</v>
      </c>
      <c r="DB13" s="101">
        <f t="shared" si="5"/>
        <v>0</v>
      </c>
    </row>
    <row r="14" spans="1:106" s="90" customFormat="1" x14ac:dyDescent="0.3">
      <c r="A14" s="226"/>
      <c r="B14" s="223" t="s">
        <v>191</v>
      </c>
      <c r="C14" s="223"/>
      <c r="D14" s="101">
        <v>1</v>
      </c>
      <c r="E14" s="101">
        <v>2</v>
      </c>
      <c r="F14" s="101">
        <v>3</v>
      </c>
      <c r="G14" s="101">
        <v>4</v>
      </c>
      <c r="H14" s="101">
        <v>5</v>
      </c>
      <c r="I14" s="101">
        <v>6</v>
      </c>
      <c r="J14" s="101">
        <v>7</v>
      </c>
      <c r="K14" s="101">
        <v>8</v>
      </c>
      <c r="L14" s="101">
        <v>9</v>
      </c>
      <c r="M14" s="101">
        <v>10</v>
      </c>
      <c r="N14" s="101">
        <v>11</v>
      </c>
      <c r="O14" s="101">
        <v>12</v>
      </c>
      <c r="P14" s="101">
        <v>13</v>
      </c>
      <c r="Q14" s="101">
        <v>14</v>
      </c>
      <c r="R14" s="101">
        <v>15</v>
      </c>
      <c r="S14" s="101">
        <v>16</v>
      </c>
      <c r="T14" s="101">
        <v>17</v>
      </c>
      <c r="U14" s="101">
        <v>18</v>
      </c>
      <c r="V14" s="101">
        <v>19</v>
      </c>
      <c r="W14" s="101">
        <v>20</v>
      </c>
      <c r="X14" s="101">
        <v>21</v>
      </c>
      <c r="Y14" s="101">
        <v>22</v>
      </c>
      <c r="Z14" s="101">
        <v>23</v>
      </c>
      <c r="AA14" s="101">
        <v>24</v>
      </c>
      <c r="AB14" s="101">
        <v>25</v>
      </c>
      <c r="AC14" s="101">
        <v>26</v>
      </c>
      <c r="AD14" s="101">
        <v>27</v>
      </c>
      <c r="AE14" s="101">
        <v>28</v>
      </c>
      <c r="AF14" s="101">
        <v>29</v>
      </c>
      <c r="AG14" s="101">
        <v>30</v>
      </c>
      <c r="AH14" s="101">
        <v>31</v>
      </c>
      <c r="AI14" s="101">
        <v>32</v>
      </c>
      <c r="AJ14" s="101">
        <v>33</v>
      </c>
      <c r="AK14" s="101">
        <v>34</v>
      </c>
      <c r="AL14" s="101">
        <v>35</v>
      </c>
      <c r="AM14" s="101">
        <v>36</v>
      </c>
      <c r="AN14" s="101">
        <v>37</v>
      </c>
      <c r="AO14" s="101">
        <v>38</v>
      </c>
      <c r="AP14" s="101">
        <v>39</v>
      </c>
      <c r="AQ14" s="101">
        <v>40</v>
      </c>
      <c r="AR14" s="101">
        <v>41</v>
      </c>
      <c r="AS14" s="101">
        <v>42</v>
      </c>
      <c r="AT14" s="101">
        <v>43</v>
      </c>
      <c r="AU14" s="101">
        <v>44</v>
      </c>
      <c r="AV14" s="101">
        <v>45</v>
      </c>
      <c r="AW14" s="101">
        <v>46</v>
      </c>
      <c r="AX14" s="101">
        <v>47</v>
      </c>
      <c r="AY14" s="101">
        <v>48</v>
      </c>
      <c r="AZ14" s="101">
        <v>49</v>
      </c>
      <c r="BA14" s="101">
        <v>50</v>
      </c>
      <c r="BB14" s="101">
        <v>51</v>
      </c>
      <c r="BC14" s="101">
        <v>52</v>
      </c>
      <c r="BD14" s="101">
        <v>53</v>
      </c>
      <c r="BE14" s="101">
        <v>54</v>
      </c>
      <c r="BF14" s="101">
        <v>55</v>
      </c>
      <c r="BG14" s="101">
        <v>56</v>
      </c>
      <c r="BH14" s="101">
        <v>57</v>
      </c>
      <c r="BI14" s="101">
        <v>58</v>
      </c>
      <c r="BJ14" s="101">
        <v>59</v>
      </c>
      <c r="BK14" s="101">
        <v>60</v>
      </c>
      <c r="BL14" s="101">
        <v>61</v>
      </c>
      <c r="BM14" s="101">
        <v>62</v>
      </c>
      <c r="BN14" s="101">
        <v>63</v>
      </c>
      <c r="BO14" s="101">
        <v>64</v>
      </c>
      <c r="BP14" s="101">
        <v>65</v>
      </c>
      <c r="BQ14" s="101">
        <v>66</v>
      </c>
      <c r="BR14" s="101">
        <v>67</v>
      </c>
      <c r="BS14" s="101">
        <v>68</v>
      </c>
      <c r="BT14" s="101">
        <v>69</v>
      </c>
      <c r="BU14" s="101">
        <v>70</v>
      </c>
      <c r="BV14" s="101">
        <v>71</v>
      </c>
      <c r="BW14" s="101">
        <v>72</v>
      </c>
      <c r="BX14" s="101">
        <v>73</v>
      </c>
      <c r="BY14" s="101">
        <v>74</v>
      </c>
      <c r="BZ14" s="101">
        <v>75</v>
      </c>
      <c r="CA14" s="101">
        <v>76</v>
      </c>
      <c r="CB14" s="101">
        <v>77</v>
      </c>
      <c r="CC14" s="101">
        <v>78</v>
      </c>
      <c r="CD14" s="101">
        <v>79</v>
      </c>
      <c r="CE14" s="101">
        <v>80</v>
      </c>
      <c r="CF14" s="101">
        <v>81</v>
      </c>
      <c r="CG14" s="101">
        <v>82</v>
      </c>
      <c r="CH14" s="101">
        <v>83</v>
      </c>
      <c r="CI14" s="101">
        <v>84</v>
      </c>
      <c r="CJ14" s="101">
        <v>85</v>
      </c>
      <c r="CK14" s="101">
        <v>86</v>
      </c>
      <c r="CL14" s="101">
        <v>87</v>
      </c>
      <c r="CM14" s="101">
        <v>88</v>
      </c>
      <c r="CN14" s="101">
        <v>89</v>
      </c>
      <c r="CO14" s="101">
        <v>90</v>
      </c>
      <c r="CP14" s="101">
        <v>91</v>
      </c>
      <c r="CQ14" s="101">
        <v>92</v>
      </c>
      <c r="CR14" s="101">
        <v>93</v>
      </c>
      <c r="CS14" s="101">
        <v>94</v>
      </c>
      <c r="CT14" s="101">
        <v>95</v>
      </c>
      <c r="CU14" s="101">
        <v>96</v>
      </c>
      <c r="CV14" s="101">
        <v>97</v>
      </c>
      <c r="CW14" s="101">
        <v>98</v>
      </c>
      <c r="CX14" s="101">
        <v>99</v>
      </c>
      <c r="CY14" s="101">
        <v>100</v>
      </c>
      <c r="CZ14" s="101">
        <v>101</v>
      </c>
      <c r="DA14" s="101">
        <v>102</v>
      </c>
      <c r="DB14" s="101">
        <v>103</v>
      </c>
    </row>
    <row r="15" spans="1:106" s="90" customFormat="1" x14ac:dyDescent="0.3">
      <c r="A15" s="226"/>
      <c r="B15" s="223" t="s">
        <v>192</v>
      </c>
      <c r="C15" s="223"/>
      <c r="D15" s="101">
        <f>LOOKUP(D14,D12:DB12,D11:DB11)</f>
        <v>1.31463436409831E-2</v>
      </c>
      <c r="E15" s="101">
        <f t="shared" ref="E15:BA15" si="6">LOOKUP(E14,E12:DC12,E11:DC11)</f>
        <v>1.3956800103187599E-2</v>
      </c>
      <c r="F15" s="101">
        <f t="shared" si="6"/>
        <v>1.48192532360554E-2</v>
      </c>
      <c r="G15" s="101">
        <f t="shared" si="6"/>
        <v>1.58506333827972E-2</v>
      </c>
      <c r="H15" s="101">
        <f t="shared" si="6"/>
        <v>1.6977762803435301E-2</v>
      </c>
      <c r="I15" s="101">
        <f t="shared" si="6"/>
        <v>1.8272245302796399E-2</v>
      </c>
      <c r="J15" s="101">
        <f t="shared" si="6"/>
        <v>1.9676199182868E-2</v>
      </c>
      <c r="K15" s="101">
        <f t="shared" si="6"/>
        <v>2.1198986098170301E-2</v>
      </c>
      <c r="L15" s="101">
        <f t="shared" si="6"/>
        <v>2.2880572825670201E-2</v>
      </c>
      <c r="M15" s="101">
        <f t="shared" si="6"/>
        <v>2.4831727147102401E-2</v>
      </c>
      <c r="N15" s="101">
        <f t="shared" si="6"/>
        <v>2.67249792814255E-2</v>
      </c>
      <c r="O15" s="101">
        <f t="shared" si="6"/>
        <v>3.0032448470592499E-2</v>
      </c>
      <c r="P15" s="101">
        <f t="shared" si="6"/>
        <v>3.2663311809301397E-2</v>
      </c>
      <c r="Q15" s="101">
        <f t="shared" si="6"/>
        <v>3.6296803504228599E-2</v>
      </c>
      <c r="R15" s="101">
        <f t="shared" si="6"/>
        <v>3.9811164140701301E-2</v>
      </c>
      <c r="S15" s="101">
        <f t="shared" si="6"/>
        <v>4.4409755617380101E-2</v>
      </c>
      <c r="T15" s="101">
        <f t="shared" si="6"/>
        <v>4.8780485987663297E-2</v>
      </c>
      <c r="U15" s="101">
        <f t="shared" si="6"/>
        <v>5.3899679332971601E-2</v>
      </c>
      <c r="V15" s="101">
        <f t="shared" si="6"/>
        <v>5.9478655457496601E-2</v>
      </c>
      <c r="W15" s="101">
        <f t="shared" si="6"/>
        <v>6.5797053277492495E-2</v>
      </c>
      <c r="X15" s="101">
        <f t="shared" si="6"/>
        <v>7.3678269982337993E-2</v>
      </c>
      <c r="Y15" s="101">
        <f t="shared" si="6"/>
        <v>8.2232072949409499E-2</v>
      </c>
      <c r="Z15" s="101">
        <f t="shared" si="6"/>
        <v>9.1980926692485795E-2</v>
      </c>
      <c r="AA15" s="101">
        <f t="shared" si="6"/>
        <v>0.100813403725624</v>
      </c>
      <c r="AB15" s="101">
        <f t="shared" si="6"/>
        <v>0.113298006355762</v>
      </c>
      <c r="AC15" s="101">
        <f t="shared" si="6"/>
        <v>0.12698173522949199</v>
      </c>
      <c r="AD15" s="101">
        <f t="shared" si="6"/>
        <v>0.141894355416298</v>
      </c>
      <c r="AE15" s="101">
        <f t="shared" si="6"/>
        <v>0.15804544091224701</v>
      </c>
      <c r="AF15" s="101">
        <f t="shared" si="6"/>
        <v>0.17542037367820701</v>
      </c>
      <c r="AG15" s="101">
        <f t="shared" si="6"/>
        <v>0.19397695362567899</v>
      </c>
      <c r="AH15" s="101">
        <f t="shared" si="6"/>
        <v>0.21364282071590401</v>
      </c>
      <c r="AI15" s="101">
        <f t="shared" si="6"/>
        <v>0.23431414365768399</v>
      </c>
      <c r="AJ15" s="101">
        <f t="shared" si="6"/>
        <v>0.25585594773292503</v>
      </c>
      <c r="AK15" s="101">
        <f t="shared" si="6"/>
        <v>0.27810433506965598</v>
      </c>
      <c r="AL15" s="101">
        <f t="shared" si="6"/>
        <v>0.30087041854858398</v>
      </c>
      <c r="AM15" s="101">
        <f t="shared" si="6"/>
        <v>0.32394647598266602</v>
      </c>
      <c r="AN15" s="101">
        <f t="shared" si="6"/>
        <v>0.34711289405822798</v>
      </c>
      <c r="AO15" s="101">
        <f t="shared" si="6"/>
        <v>1</v>
      </c>
      <c r="AP15" s="101">
        <f t="shared" si="6"/>
        <v>1</v>
      </c>
      <c r="AQ15" s="101">
        <f t="shared" si="6"/>
        <v>1</v>
      </c>
      <c r="AR15" s="101">
        <f t="shared" si="6"/>
        <v>1</v>
      </c>
      <c r="AS15" s="101">
        <f t="shared" si="6"/>
        <v>1</v>
      </c>
      <c r="AT15" s="101">
        <f t="shared" si="6"/>
        <v>1</v>
      </c>
      <c r="AU15" s="101">
        <f t="shared" si="6"/>
        <v>1</v>
      </c>
      <c r="AV15" s="101">
        <f t="shared" si="6"/>
        <v>1</v>
      </c>
      <c r="AW15" s="101">
        <f t="shared" si="6"/>
        <v>1</v>
      </c>
      <c r="AX15" s="101">
        <f t="shared" si="6"/>
        <v>1</v>
      </c>
      <c r="AY15" s="101">
        <f t="shared" si="6"/>
        <v>1</v>
      </c>
      <c r="AZ15" s="101">
        <f t="shared" si="6"/>
        <v>1</v>
      </c>
      <c r="BA15" s="101">
        <f t="shared" si="6"/>
        <v>1</v>
      </c>
    </row>
    <row r="16" spans="1:106" s="90" customFormat="1" x14ac:dyDescent="0.3">
      <c r="A16" s="226"/>
      <c r="B16" s="223" t="s">
        <v>193</v>
      </c>
      <c r="C16" s="223"/>
      <c r="D16" s="101">
        <f>1-EXP(-D15*(21/365.25))</f>
        <v>7.5556169239909821E-4</v>
      </c>
      <c r="E16" s="101">
        <f t="shared" ref="E16:BA16" si="7">1-EXP(-E15*(21/365.25))</f>
        <v>8.0212248674138564E-4</v>
      </c>
      <c r="F16" s="101">
        <f t="shared" si="7"/>
        <v>8.5166811154424593E-4</v>
      </c>
      <c r="G16" s="101">
        <f t="shared" si="7"/>
        <v>9.1091491564354587E-4</v>
      </c>
      <c r="H16" s="101">
        <f t="shared" si="7"/>
        <v>9.7565794234177883E-4</v>
      </c>
      <c r="I16" s="101">
        <f t="shared" si="7"/>
        <v>1.0500086596022529E-3</v>
      </c>
      <c r="J16" s="101">
        <f t="shared" si="7"/>
        <v>1.1306407893416637E-3</v>
      </c>
      <c r="K16" s="101">
        <f t="shared" si="7"/>
        <v>1.2180904011723781E-3</v>
      </c>
      <c r="L16" s="101">
        <f t="shared" si="7"/>
        <v>1.3146505695562638E-3</v>
      </c>
      <c r="M16" s="101">
        <f t="shared" si="7"/>
        <v>1.4266781637394255E-3</v>
      </c>
      <c r="N16" s="101">
        <f t="shared" si="7"/>
        <v>1.5353692295979604E-3</v>
      </c>
      <c r="O16" s="101">
        <f t="shared" si="7"/>
        <v>1.7252217075469645E-3</v>
      </c>
      <c r="P16" s="101">
        <f t="shared" si="7"/>
        <v>1.8762104654144185E-3</v>
      </c>
      <c r="Q16" s="101">
        <f t="shared" si="7"/>
        <v>2.0847038530915629E-3</v>
      </c>
      <c r="R16" s="101">
        <f t="shared" si="7"/>
        <v>2.2863199486384822E-3</v>
      </c>
      <c r="S16" s="101">
        <f t="shared" si="7"/>
        <v>2.5500759898514636E-3</v>
      </c>
      <c r="T16" s="101">
        <f t="shared" si="7"/>
        <v>2.8006982375841094E-3</v>
      </c>
      <c r="U16" s="101">
        <f t="shared" si="7"/>
        <v>3.0941580649120892E-3</v>
      </c>
      <c r="V16" s="101">
        <f t="shared" si="7"/>
        <v>3.4138767830993455E-3</v>
      </c>
      <c r="W16" s="101">
        <f t="shared" si="7"/>
        <v>3.7758462935566506E-3</v>
      </c>
      <c r="X16" s="101">
        <f t="shared" si="7"/>
        <v>4.2271625886548536E-3</v>
      </c>
      <c r="Y16" s="101">
        <f t="shared" si="7"/>
        <v>4.7167630284647988E-3</v>
      </c>
      <c r="Z16" s="101">
        <f t="shared" si="7"/>
        <v>5.2744719698475384E-3</v>
      </c>
      <c r="AA16" s="101">
        <f t="shared" si="7"/>
        <v>5.7794873247964951E-3</v>
      </c>
      <c r="AB16" s="101">
        <f t="shared" si="7"/>
        <v>6.4928832987981577E-3</v>
      </c>
      <c r="AC16" s="101">
        <f t="shared" si="7"/>
        <v>7.2742118328380512E-3</v>
      </c>
      <c r="AD16" s="101">
        <f t="shared" si="7"/>
        <v>8.1250092487630265E-3</v>
      </c>
      <c r="AE16" s="101">
        <f t="shared" si="7"/>
        <v>9.0456413157748994E-3</v>
      </c>
      <c r="AF16" s="101">
        <f t="shared" si="7"/>
        <v>1.0035080145014641E-2</v>
      </c>
      <c r="AG16" s="101">
        <f t="shared" si="7"/>
        <v>1.1090718489500939E-2</v>
      </c>
      <c r="AH16" s="101">
        <f t="shared" si="7"/>
        <v>1.2208232870228763E-2</v>
      </c>
      <c r="AI16" s="101">
        <f t="shared" si="7"/>
        <v>1.3381521038960842E-2</v>
      </c>
      <c r="AJ16" s="101">
        <f t="shared" si="7"/>
        <v>1.4602734179161025E-2</v>
      </c>
      <c r="AK16" s="101">
        <f t="shared" si="7"/>
        <v>1.5862417043623678E-2</v>
      </c>
      <c r="AL16" s="101">
        <f t="shared" si="7"/>
        <v>1.7149744438207604E-2</v>
      </c>
      <c r="AM16" s="101">
        <f t="shared" si="7"/>
        <v>1.845288111133514E-2</v>
      </c>
      <c r="AN16" s="101">
        <f t="shared" si="7"/>
        <v>1.9759382618868893E-2</v>
      </c>
      <c r="AO16" s="101">
        <f t="shared" si="7"/>
        <v>5.5873262979523886E-2</v>
      </c>
      <c r="AP16" s="101">
        <f t="shared" si="7"/>
        <v>5.5873262979523886E-2</v>
      </c>
      <c r="AQ16" s="101">
        <f t="shared" si="7"/>
        <v>5.5873262979523886E-2</v>
      </c>
      <c r="AR16" s="101">
        <f t="shared" si="7"/>
        <v>5.5873262979523886E-2</v>
      </c>
      <c r="AS16" s="101">
        <f t="shared" si="7"/>
        <v>5.5873262979523886E-2</v>
      </c>
      <c r="AT16" s="101">
        <f t="shared" si="7"/>
        <v>5.5873262979523886E-2</v>
      </c>
      <c r="AU16" s="101">
        <f t="shared" si="7"/>
        <v>5.5873262979523886E-2</v>
      </c>
      <c r="AV16" s="101">
        <f t="shared" si="7"/>
        <v>5.5873262979523886E-2</v>
      </c>
      <c r="AW16" s="101">
        <f t="shared" si="7"/>
        <v>5.5873262979523886E-2</v>
      </c>
      <c r="AX16" s="101">
        <f t="shared" si="7"/>
        <v>5.5873262979523886E-2</v>
      </c>
      <c r="AY16" s="101">
        <f t="shared" si="7"/>
        <v>5.5873262979523886E-2</v>
      </c>
      <c r="AZ16" s="101">
        <f t="shared" si="7"/>
        <v>5.5873262979523886E-2</v>
      </c>
      <c r="BA16" s="101">
        <f t="shared" si="7"/>
        <v>5.5873262979523886E-2</v>
      </c>
    </row>
    <row r="17" spans="4:5" s="91" customFormat="1" x14ac:dyDescent="0.3"/>
    <row r="18" spans="4:5" s="91" customFormat="1" x14ac:dyDescent="0.3"/>
    <row r="19" spans="4:5" s="91" customFormat="1" x14ac:dyDescent="0.3"/>
    <row r="20" spans="4:5" s="91" customFormat="1" x14ac:dyDescent="0.3"/>
    <row r="21" spans="4:5" s="91" customFormat="1" ht="15" x14ac:dyDescent="0.3">
      <c r="D21" s="102" t="s">
        <v>194</v>
      </c>
      <c r="E21" s="102" t="s">
        <v>195</v>
      </c>
    </row>
    <row r="22" spans="4:5" s="91" customFormat="1" ht="15" x14ac:dyDescent="0.3">
      <c r="E22" s="103" t="s">
        <v>196</v>
      </c>
    </row>
    <row r="23" spans="4:5" s="91" customFormat="1" x14ac:dyDescent="0.3">
      <c r="E23" s="91">
        <v>2020</v>
      </c>
    </row>
    <row r="24" spans="4:5" s="91" customFormat="1" x14ac:dyDescent="0.3"/>
    <row r="25" spans="4:5" s="91" customFormat="1" x14ac:dyDescent="0.3"/>
    <row r="26" spans="4:5" s="91" customFormat="1" x14ac:dyDescent="0.3"/>
    <row r="27" spans="4:5" s="91" customFormat="1" x14ac:dyDescent="0.3"/>
    <row r="28" spans="4:5" s="91" customFormat="1" x14ac:dyDescent="0.3"/>
    <row r="29" spans="4:5" s="91" customFormat="1" x14ac:dyDescent="0.3"/>
    <row r="30" spans="4:5" s="91" customFormat="1" x14ac:dyDescent="0.3"/>
    <row r="31" spans="4:5" s="91" customFormat="1" x14ac:dyDescent="0.3"/>
    <row r="32" spans="4:5" s="91" customFormat="1" x14ac:dyDescent="0.3"/>
    <row r="33" s="91" customFormat="1" x14ac:dyDescent="0.3"/>
    <row r="34" s="91" customFormat="1" x14ac:dyDescent="0.3"/>
    <row r="35" s="91" customFormat="1" x14ac:dyDescent="0.3"/>
    <row r="36" s="91" customFormat="1" x14ac:dyDescent="0.3"/>
    <row r="37" s="91" customFormat="1" x14ac:dyDescent="0.3"/>
    <row r="38" s="91" customFormat="1" x14ac:dyDescent="0.3"/>
    <row r="39" s="91" customFormat="1" x14ac:dyDescent="0.3"/>
    <row r="40" s="91" customFormat="1" x14ac:dyDescent="0.3"/>
    <row r="41" s="91" customFormat="1" x14ac:dyDescent="0.3"/>
    <row r="42" s="91" customFormat="1" x14ac:dyDescent="0.3"/>
    <row r="43" s="91" customFormat="1" x14ac:dyDescent="0.3"/>
    <row r="44" s="91" customFormat="1" x14ac:dyDescent="0.3"/>
    <row r="45" s="91" customFormat="1" x14ac:dyDescent="0.3"/>
    <row r="46" s="91" customFormat="1" x14ac:dyDescent="0.3"/>
    <row r="47" s="91" customFormat="1" x14ac:dyDescent="0.3"/>
    <row r="48" s="91" customFormat="1" x14ac:dyDescent="0.3"/>
    <row r="49" s="91" customFormat="1" x14ac:dyDescent="0.3"/>
    <row r="50" s="91" customFormat="1" x14ac:dyDescent="0.3"/>
    <row r="51" s="91" customFormat="1" x14ac:dyDescent="0.3"/>
    <row r="52" s="91" customFormat="1" x14ac:dyDescent="0.3"/>
    <row r="53" s="91" customFormat="1" x14ac:dyDescent="0.3"/>
    <row r="54" s="91" customFormat="1" x14ac:dyDescent="0.3"/>
    <row r="55" s="91" customFormat="1" x14ac:dyDescent="0.3"/>
    <row r="56" s="91" customFormat="1" x14ac:dyDescent="0.3"/>
    <row r="57" s="91" customFormat="1" x14ac:dyDescent="0.3"/>
    <row r="58" s="91" customFormat="1" x14ac:dyDescent="0.3"/>
    <row r="59" s="91" customFormat="1" x14ac:dyDescent="0.3"/>
    <row r="60" s="91" customFormat="1" x14ac:dyDescent="0.3"/>
    <row r="61" s="91" customFormat="1" x14ac:dyDescent="0.3"/>
    <row r="62" s="91" customFormat="1" x14ac:dyDescent="0.3"/>
    <row r="63" s="91" customFormat="1" x14ac:dyDescent="0.3"/>
    <row r="64" s="91" customFormat="1" x14ac:dyDescent="0.3"/>
    <row r="65" s="91" customFormat="1" x14ac:dyDescent="0.3"/>
    <row r="66" s="91" customFormat="1" x14ac:dyDescent="0.3"/>
    <row r="67" s="91" customFormat="1" x14ac:dyDescent="0.3"/>
    <row r="68" s="91" customFormat="1" x14ac:dyDescent="0.3"/>
    <row r="69" s="91" customFormat="1" x14ac:dyDescent="0.3"/>
    <row r="70" s="91" customFormat="1" x14ac:dyDescent="0.3"/>
    <row r="71" s="91" customFormat="1" x14ac:dyDescent="0.3"/>
    <row r="72" s="91" customFormat="1" x14ac:dyDescent="0.3"/>
    <row r="73" s="91" customFormat="1" x14ac:dyDescent="0.3"/>
    <row r="74" s="91" customFormat="1" x14ac:dyDescent="0.3"/>
    <row r="75" s="91" customFormat="1" x14ac:dyDescent="0.3"/>
    <row r="76" s="91" customFormat="1" x14ac:dyDescent="0.3"/>
    <row r="77" s="91" customFormat="1" x14ac:dyDescent="0.3"/>
    <row r="78" s="91" customFormat="1" x14ac:dyDescent="0.3"/>
    <row r="79" s="91" customFormat="1" x14ac:dyDescent="0.3"/>
    <row r="80" s="91" customFormat="1" x14ac:dyDescent="0.3"/>
    <row r="81" s="91" customFormat="1" x14ac:dyDescent="0.3"/>
    <row r="82" s="91" customFormat="1" x14ac:dyDescent="0.3"/>
    <row r="83" s="91" customFormat="1" x14ac:dyDescent="0.3"/>
    <row r="84" s="91" customFormat="1" x14ac:dyDescent="0.3"/>
    <row r="85" s="91" customFormat="1" x14ac:dyDescent="0.3"/>
    <row r="86" s="91" customFormat="1" x14ac:dyDescent="0.3"/>
    <row r="87" s="91" customFormat="1" x14ac:dyDescent="0.3"/>
    <row r="88" s="91" customFormat="1" x14ac:dyDescent="0.3"/>
    <row r="89" s="91" customFormat="1" x14ac:dyDescent="0.3"/>
    <row r="90" s="91" customFormat="1" x14ac:dyDescent="0.3"/>
    <row r="91" s="91" customFormat="1" x14ac:dyDescent="0.3"/>
    <row r="92" s="91" customFormat="1" x14ac:dyDescent="0.3"/>
    <row r="93" s="91" customFormat="1" x14ac:dyDescent="0.3"/>
    <row r="94" s="91" customFormat="1" x14ac:dyDescent="0.3"/>
    <row r="95" s="91" customFormat="1" x14ac:dyDescent="0.3"/>
    <row r="96" s="91" customFormat="1" x14ac:dyDescent="0.3"/>
    <row r="97" s="91" customFormat="1" x14ac:dyDescent="0.3"/>
    <row r="98" s="91" customFormat="1" x14ac:dyDescent="0.3"/>
    <row r="99" s="91" customFormat="1" x14ac:dyDescent="0.3"/>
    <row r="100" s="91" customFormat="1" x14ac:dyDescent="0.3"/>
    <row r="101" s="91" customFormat="1" x14ac:dyDescent="0.3"/>
    <row r="102" s="91" customFormat="1" x14ac:dyDescent="0.3"/>
    <row r="103" s="91" customFormat="1" x14ac:dyDescent="0.3"/>
    <row r="104" s="91" customFormat="1" x14ac:dyDescent="0.3"/>
    <row r="105" s="91" customFormat="1" x14ac:dyDescent="0.3"/>
    <row r="106" s="91" customFormat="1" x14ac:dyDescent="0.3"/>
    <row r="107" s="91" customFormat="1" x14ac:dyDescent="0.3"/>
    <row r="108" s="91" customFormat="1" x14ac:dyDescent="0.3"/>
    <row r="109" s="91" customFormat="1" x14ac:dyDescent="0.3"/>
    <row r="110" s="91" customFormat="1" x14ac:dyDescent="0.3"/>
    <row r="111" s="91" customFormat="1" x14ac:dyDescent="0.3"/>
    <row r="112" s="91" customFormat="1" x14ac:dyDescent="0.3"/>
    <row r="113" s="91" customFormat="1" x14ac:dyDescent="0.3"/>
    <row r="114" s="91" customFormat="1" x14ac:dyDescent="0.3"/>
    <row r="115" s="91" customFormat="1" x14ac:dyDescent="0.3"/>
    <row r="116" s="91" customFormat="1" x14ac:dyDescent="0.3"/>
    <row r="117" s="91" customFormat="1" x14ac:dyDescent="0.3"/>
    <row r="118" s="91" customFormat="1" x14ac:dyDescent="0.3"/>
    <row r="119" s="91" customFormat="1" x14ac:dyDescent="0.3"/>
    <row r="120" s="91" customFormat="1" x14ac:dyDescent="0.3"/>
    <row r="121" s="91" customFormat="1" x14ac:dyDescent="0.3"/>
    <row r="122" s="91" customFormat="1" x14ac:dyDescent="0.3"/>
    <row r="123" s="91" customFormat="1" x14ac:dyDescent="0.3"/>
    <row r="124" s="91" customFormat="1" x14ac:dyDescent="0.3"/>
    <row r="125" s="91" customFormat="1" x14ac:dyDescent="0.3"/>
    <row r="126" s="91" customFormat="1" x14ac:dyDescent="0.3"/>
    <row r="127" s="91" customFormat="1" x14ac:dyDescent="0.3"/>
    <row r="128" s="91" customFormat="1" x14ac:dyDescent="0.3"/>
    <row r="129" s="91" customFormat="1" x14ac:dyDescent="0.3"/>
    <row r="130" s="91" customFormat="1" x14ac:dyDescent="0.3"/>
    <row r="131" s="91" customFormat="1" x14ac:dyDescent="0.3"/>
    <row r="132" s="91" customFormat="1" x14ac:dyDescent="0.3"/>
    <row r="133" s="91" customFormat="1" x14ac:dyDescent="0.3"/>
    <row r="134" s="91" customFormat="1" x14ac:dyDescent="0.3"/>
    <row r="135" s="91" customFormat="1" x14ac:dyDescent="0.3"/>
    <row r="136" s="91" customFormat="1" x14ac:dyDescent="0.3"/>
    <row r="137" s="91" customFormat="1" x14ac:dyDescent="0.3"/>
    <row r="138" s="91" customFormat="1" x14ac:dyDescent="0.3"/>
    <row r="139" s="91" customFormat="1" x14ac:dyDescent="0.3"/>
    <row r="140" s="91" customFormat="1" x14ac:dyDescent="0.3"/>
    <row r="141" s="91" customFormat="1" x14ac:dyDescent="0.3"/>
    <row r="142" s="91" customFormat="1" x14ac:dyDescent="0.3"/>
    <row r="143" s="91" customFormat="1" x14ac:dyDescent="0.3"/>
    <row r="144" s="91" customFormat="1" x14ac:dyDescent="0.3"/>
    <row r="145" s="91" customFormat="1" x14ac:dyDescent="0.3"/>
    <row r="146" s="91" customFormat="1" x14ac:dyDescent="0.3"/>
    <row r="147" s="91" customFormat="1" x14ac:dyDescent="0.3"/>
    <row r="148" s="91" customFormat="1" x14ac:dyDescent="0.3"/>
    <row r="149" s="91" customFormat="1" x14ac:dyDescent="0.3"/>
    <row r="150" s="91" customFormat="1" x14ac:dyDescent="0.3"/>
    <row r="151" s="91" customFormat="1" x14ac:dyDescent="0.3"/>
    <row r="152" s="91" customFormat="1" x14ac:dyDescent="0.3"/>
    <row r="153" s="91" customFormat="1" x14ac:dyDescent="0.3"/>
    <row r="154" s="91" customFormat="1" x14ac:dyDescent="0.3"/>
    <row r="155" s="91" customFormat="1" x14ac:dyDescent="0.3"/>
    <row r="156" s="91" customFormat="1" x14ac:dyDescent="0.3"/>
    <row r="157" s="91" customFormat="1" x14ac:dyDescent="0.3"/>
    <row r="158" s="91" customFormat="1" x14ac:dyDescent="0.3"/>
    <row r="159" s="91" customFormat="1" x14ac:dyDescent="0.3"/>
    <row r="160" s="91" customFormat="1" x14ac:dyDescent="0.3"/>
    <row r="161" s="91" customFormat="1" x14ac:dyDescent="0.3"/>
    <row r="162" s="91" customFormat="1" x14ac:dyDescent="0.3"/>
    <row r="163" s="91" customFormat="1" x14ac:dyDescent="0.3"/>
    <row r="164" s="91" customFormat="1" x14ac:dyDescent="0.3"/>
    <row r="165" s="91" customFormat="1" x14ac:dyDescent="0.3"/>
    <row r="166" s="91" customFormat="1" x14ac:dyDescent="0.3"/>
    <row r="167" s="91" customFormat="1" x14ac:dyDescent="0.3"/>
    <row r="168" s="91" customFormat="1" x14ac:dyDescent="0.3"/>
    <row r="169" s="91" customFormat="1" x14ac:dyDescent="0.3"/>
    <row r="170" s="91" customFormat="1" x14ac:dyDescent="0.3"/>
    <row r="171" s="91" customFormat="1" x14ac:dyDescent="0.3"/>
    <row r="172" s="91" customFormat="1" x14ac:dyDescent="0.3"/>
    <row r="173" s="91" customFormat="1" x14ac:dyDescent="0.3"/>
    <row r="174" s="91" customFormat="1" x14ac:dyDescent="0.3"/>
    <row r="175" s="91" customFormat="1" x14ac:dyDescent="0.3"/>
    <row r="176" s="91" customFormat="1" x14ac:dyDescent="0.3"/>
    <row r="177" s="91" customFormat="1" x14ac:dyDescent="0.3"/>
    <row r="178" s="91" customFormat="1" x14ac:dyDescent="0.3"/>
    <row r="179" s="91" customFormat="1" x14ac:dyDescent="0.3"/>
    <row r="180" s="91" customFormat="1" x14ac:dyDescent="0.3"/>
    <row r="181" s="91" customFormat="1" x14ac:dyDescent="0.3"/>
    <row r="182" s="91" customFormat="1" x14ac:dyDescent="0.3"/>
    <row r="183" s="91" customFormat="1" x14ac:dyDescent="0.3"/>
    <row r="184" s="91" customFormat="1" x14ac:dyDescent="0.3"/>
    <row r="185" s="91" customFormat="1" x14ac:dyDescent="0.3"/>
    <row r="186" s="91" customFormat="1" x14ac:dyDescent="0.3"/>
    <row r="187" s="91" customFormat="1" x14ac:dyDescent="0.3"/>
    <row r="188" s="91" customFormat="1" x14ac:dyDescent="0.3"/>
    <row r="189" s="91" customFormat="1" x14ac:dyDescent="0.3"/>
    <row r="190" s="91" customFormat="1" x14ac:dyDescent="0.3"/>
    <row r="191" s="91" customFormat="1" x14ac:dyDescent="0.3"/>
    <row r="192" s="91" customFormat="1" x14ac:dyDescent="0.3"/>
    <row r="193" s="91" customFormat="1" x14ac:dyDescent="0.3"/>
    <row r="194" s="91" customFormat="1" x14ac:dyDescent="0.3"/>
    <row r="195" s="91" customFormat="1" x14ac:dyDescent="0.3"/>
    <row r="196" s="91" customFormat="1" x14ac:dyDescent="0.3"/>
    <row r="197" s="91" customFormat="1" x14ac:dyDescent="0.3"/>
    <row r="198" s="91" customFormat="1" x14ac:dyDescent="0.3"/>
    <row r="199" s="91" customFormat="1" x14ac:dyDescent="0.3"/>
    <row r="200" s="91" customFormat="1" x14ac:dyDescent="0.3"/>
    <row r="201" s="91" customFormat="1" x14ac:dyDescent="0.3"/>
    <row r="202" s="91" customFormat="1" x14ac:dyDescent="0.3"/>
    <row r="203" s="91" customFormat="1" x14ac:dyDescent="0.3"/>
    <row r="204" s="91" customFormat="1" x14ac:dyDescent="0.3"/>
    <row r="205" s="91" customFormat="1" x14ac:dyDescent="0.3"/>
    <row r="206" s="91" customFormat="1" x14ac:dyDescent="0.3"/>
    <row r="207" s="91" customFormat="1" x14ac:dyDescent="0.3"/>
    <row r="208" s="91" customFormat="1" x14ac:dyDescent="0.3"/>
    <row r="209" s="91" customFormat="1" x14ac:dyDescent="0.3"/>
    <row r="210" s="91" customFormat="1" x14ac:dyDescent="0.3"/>
    <row r="211" s="91" customFormat="1" x14ac:dyDescent="0.3"/>
    <row r="212" s="91" customFormat="1" x14ac:dyDescent="0.3"/>
    <row r="213" s="91" customFormat="1" x14ac:dyDescent="0.3"/>
    <row r="214" s="91" customFormat="1" x14ac:dyDescent="0.3"/>
    <row r="215" s="91" customFormat="1" x14ac:dyDescent="0.3"/>
    <row r="216" s="91" customFormat="1" x14ac:dyDescent="0.3"/>
    <row r="217" s="91" customFormat="1" x14ac:dyDescent="0.3"/>
    <row r="218" s="91" customFormat="1" x14ac:dyDescent="0.3"/>
    <row r="219" s="91" customFormat="1" x14ac:dyDescent="0.3"/>
    <row r="220" s="91" customFormat="1" x14ac:dyDescent="0.3"/>
    <row r="221" s="91" customFormat="1" x14ac:dyDescent="0.3"/>
    <row r="222" s="91" customFormat="1" x14ac:dyDescent="0.3"/>
    <row r="223" s="91" customFormat="1" x14ac:dyDescent="0.3"/>
    <row r="224" s="91" customFormat="1" x14ac:dyDescent="0.3"/>
    <row r="225" s="91" customFormat="1" x14ac:dyDescent="0.3"/>
    <row r="226" s="91" customFormat="1" x14ac:dyDescent="0.3"/>
    <row r="227" s="91" customFormat="1" x14ac:dyDescent="0.3"/>
    <row r="228" s="91" customFormat="1" x14ac:dyDescent="0.3"/>
    <row r="229" s="91" customFormat="1" x14ac:dyDescent="0.3"/>
    <row r="230" s="91" customFormat="1" x14ac:dyDescent="0.3"/>
    <row r="231" s="91" customFormat="1" x14ac:dyDescent="0.3"/>
    <row r="232" s="91" customFormat="1" x14ac:dyDescent="0.3"/>
    <row r="233" s="91" customFormat="1" x14ac:dyDescent="0.3"/>
    <row r="234" s="91" customFormat="1" x14ac:dyDescent="0.3"/>
    <row r="235" s="91" customFormat="1" x14ac:dyDescent="0.3"/>
    <row r="236" s="91" customFormat="1" x14ac:dyDescent="0.3"/>
    <row r="237" s="91" customFormat="1" x14ac:dyDescent="0.3"/>
    <row r="238" s="91" customFormat="1" x14ac:dyDescent="0.3"/>
    <row r="239" s="91" customFormat="1" x14ac:dyDescent="0.3"/>
    <row r="240" s="91" customFormat="1" x14ac:dyDescent="0.3"/>
    <row r="241" s="91" customFormat="1" x14ac:dyDescent="0.3"/>
    <row r="242" s="91" customFormat="1" x14ac:dyDescent="0.3"/>
    <row r="243" s="91" customFormat="1" x14ac:dyDescent="0.3"/>
    <row r="244" s="91" customFormat="1" x14ac:dyDescent="0.3"/>
    <row r="245" s="91" customFormat="1" x14ac:dyDescent="0.3"/>
    <row r="246" s="91" customFormat="1" x14ac:dyDescent="0.3"/>
    <row r="247" s="91" customFormat="1" x14ac:dyDescent="0.3"/>
    <row r="248" s="91" customFormat="1" x14ac:dyDescent="0.3"/>
    <row r="249" s="91" customFormat="1" x14ac:dyDescent="0.3"/>
    <row r="250" s="91" customFormat="1" x14ac:dyDescent="0.3"/>
    <row r="251" s="91" customFormat="1" x14ac:dyDescent="0.3"/>
    <row r="252" s="91" customFormat="1" x14ac:dyDescent="0.3"/>
    <row r="253" s="91" customFormat="1" x14ac:dyDescent="0.3"/>
    <row r="254" s="91" customFormat="1" x14ac:dyDescent="0.3"/>
    <row r="255" s="91" customFormat="1" x14ac:dyDescent="0.3"/>
    <row r="256" s="91" customFormat="1" x14ac:dyDescent="0.3"/>
    <row r="257" s="91" customFormat="1" x14ac:dyDescent="0.3"/>
    <row r="258" s="91" customFormat="1" x14ac:dyDescent="0.3"/>
    <row r="259" s="91" customFormat="1" x14ac:dyDescent="0.3"/>
    <row r="260" s="91" customFormat="1" x14ac:dyDescent="0.3"/>
    <row r="261" s="91" customFormat="1" x14ac:dyDescent="0.3"/>
    <row r="262" s="91" customFormat="1" x14ac:dyDescent="0.3"/>
    <row r="263" s="91" customFormat="1" x14ac:dyDescent="0.3"/>
    <row r="264" s="91" customFormat="1" x14ac:dyDescent="0.3"/>
    <row r="265" s="91" customFormat="1" x14ac:dyDescent="0.3"/>
    <row r="266" s="91" customFormat="1" x14ac:dyDescent="0.3"/>
    <row r="267" s="91" customFormat="1" x14ac:dyDescent="0.3"/>
    <row r="268" s="91" customFormat="1" x14ac:dyDescent="0.3"/>
    <row r="269" s="91" customFormat="1" x14ac:dyDescent="0.3"/>
    <row r="270" s="91" customFormat="1" x14ac:dyDescent="0.3"/>
    <row r="271" s="91" customFormat="1" x14ac:dyDescent="0.3"/>
    <row r="272" s="91" customFormat="1" x14ac:dyDescent="0.3"/>
    <row r="273" s="91" customFormat="1" x14ac:dyDescent="0.3"/>
    <row r="274" s="91" customFormat="1" x14ac:dyDescent="0.3"/>
    <row r="275" s="91" customFormat="1" x14ac:dyDescent="0.3"/>
    <row r="276" s="91" customFormat="1" x14ac:dyDescent="0.3"/>
    <row r="277" s="91" customFormat="1" x14ac:dyDescent="0.3"/>
    <row r="278" s="91" customFormat="1" x14ac:dyDescent="0.3"/>
    <row r="279" s="91" customFormat="1" x14ac:dyDescent="0.3"/>
    <row r="280" s="91" customFormat="1" x14ac:dyDescent="0.3"/>
    <row r="281" s="91" customFormat="1" x14ac:dyDescent="0.3"/>
    <row r="282" s="91" customFormat="1" x14ac:dyDescent="0.3"/>
    <row r="283" s="91" customFormat="1" x14ac:dyDescent="0.3"/>
  </sheetData>
  <mergeCells count="117"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</mergeCells>
  <phoneticPr fontId="28" type="noConversion"/>
  <hyperlinks>
    <hyperlink ref="E22" r:id="rId1" xr:uid="{00000000-0004-0000-0700-000000000000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 x14ac:dyDescent="0.3"/>
  <cols>
    <col min="1" max="1" width="26" style="59" customWidth="1"/>
    <col min="2" max="2" width="21.33203125" style="59" customWidth="1"/>
    <col min="3" max="3" width="13.44140625" style="59" customWidth="1"/>
    <col min="4" max="7" width="21.33203125" style="59" customWidth="1"/>
    <col min="8" max="8" width="28.5546875" style="59" customWidth="1"/>
    <col min="9" max="16384" width="8.88671875" style="59"/>
  </cols>
  <sheetData>
    <row r="1" spans="1:9" ht="14.4" x14ac:dyDescent="0.3">
      <c r="A1" s="59" t="s">
        <v>197</v>
      </c>
      <c r="B1" s="59" t="s">
        <v>197</v>
      </c>
      <c r="D1" s="59" t="s">
        <v>306</v>
      </c>
      <c r="E1" s="59" t="s">
        <v>307</v>
      </c>
      <c r="F1" s="59" t="s">
        <v>308</v>
      </c>
      <c r="G1" s="59" t="s">
        <v>203</v>
      </c>
      <c r="H1" s="59" t="s">
        <v>309</v>
      </c>
      <c r="I1" s="59" t="s">
        <v>310</v>
      </c>
    </row>
    <row r="2" spans="1:9" x14ac:dyDescent="0.3">
      <c r="A2" s="59" t="s">
        <v>311</v>
      </c>
      <c r="B2" s="60" t="s">
        <v>312</v>
      </c>
    </row>
    <row r="3" spans="1:9" ht="14.4" x14ac:dyDescent="0.3">
      <c r="A3" s="59" t="s">
        <v>313</v>
      </c>
      <c r="B3" s="61" t="s">
        <v>314</v>
      </c>
      <c r="C3" s="59" t="s">
        <v>211</v>
      </c>
      <c r="D3" s="62">
        <v>54.172767203513899</v>
      </c>
      <c r="E3" s="62">
        <v>43.338213762811101</v>
      </c>
      <c r="F3" s="62">
        <v>65.007320644216705</v>
      </c>
      <c r="G3" s="59" t="s">
        <v>212</v>
      </c>
      <c r="H3" s="59" t="s">
        <v>315</v>
      </c>
      <c r="I3" s="59">
        <v>370</v>
      </c>
    </row>
    <row r="4" spans="1:9" ht="14.4" x14ac:dyDescent="0.3">
      <c r="A4" s="59" t="s">
        <v>316</v>
      </c>
      <c r="B4" s="61" t="s">
        <v>317</v>
      </c>
      <c r="C4" s="59" t="s">
        <v>318</v>
      </c>
      <c r="D4" s="62">
        <v>43.819912152269403</v>
      </c>
      <c r="E4" s="62">
        <v>35.055929721815502</v>
      </c>
      <c r="F4" s="62">
        <v>52.583894582723303</v>
      </c>
      <c r="G4" s="59" t="s">
        <v>212</v>
      </c>
      <c r="I4" s="59">
        <v>299.29000000000002</v>
      </c>
    </row>
    <row r="5" spans="1:9" ht="14.4" x14ac:dyDescent="0.3">
      <c r="A5" s="59" t="s">
        <v>319</v>
      </c>
      <c r="B5" s="61" t="s">
        <v>320</v>
      </c>
      <c r="C5" s="59" t="s">
        <v>321</v>
      </c>
      <c r="D5" s="62">
        <v>2.9282576866764298</v>
      </c>
      <c r="E5" s="62">
        <v>2.3426061493411399</v>
      </c>
      <c r="F5" s="62">
        <v>3.51390922401171</v>
      </c>
      <c r="G5" s="59" t="s">
        <v>212</v>
      </c>
      <c r="I5" s="59">
        <v>20</v>
      </c>
    </row>
    <row r="6" spans="1:9" ht="14.4" x14ac:dyDescent="0.3">
      <c r="A6" s="59" t="s">
        <v>322</v>
      </c>
      <c r="B6" s="61" t="s">
        <v>323</v>
      </c>
      <c r="C6" s="59" t="s">
        <v>324</v>
      </c>
      <c r="D6" s="62">
        <v>0.58565153733528597</v>
      </c>
      <c r="E6" s="62">
        <v>0.46852122986822797</v>
      </c>
      <c r="F6" s="62">
        <v>0.70278184480234296</v>
      </c>
      <c r="G6" s="59" t="s">
        <v>212</v>
      </c>
      <c r="I6" s="59">
        <v>4</v>
      </c>
    </row>
    <row r="7" spans="1:9" ht="14.4" x14ac:dyDescent="0.3">
      <c r="A7" s="59" t="s">
        <v>325</v>
      </c>
      <c r="B7" s="61" t="s">
        <v>326</v>
      </c>
      <c r="C7" s="59" t="s">
        <v>327</v>
      </c>
      <c r="D7" s="62">
        <v>2.9282576866764298</v>
      </c>
      <c r="E7" s="62">
        <v>2.3426061493411399</v>
      </c>
      <c r="F7" s="62">
        <v>3.51390922401171</v>
      </c>
      <c r="G7" s="59" t="s">
        <v>212</v>
      </c>
      <c r="I7" s="59">
        <v>20</v>
      </c>
    </row>
    <row r="8" spans="1:9" ht="14.4" x14ac:dyDescent="0.3">
      <c r="A8" s="59" t="s">
        <v>328</v>
      </c>
      <c r="B8" s="61" t="s">
        <v>329</v>
      </c>
      <c r="C8" s="59" t="s">
        <v>224</v>
      </c>
      <c r="D8" s="62">
        <v>1.61054172767204</v>
      </c>
      <c r="E8" s="62">
        <v>1.2884333821376299</v>
      </c>
      <c r="F8" s="62">
        <v>1.93265007320644</v>
      </c>
      <c r="G8" s="59" t="s">
        <v>212</v>
      </c>
      <c r="I8" s="59">
        <v>11</v>
      </c>
    </row>
    <row r="9" spans="1:9" ht="14.4" x14ac:dyDescent="0.3">
      <c r="A9" s="59" t="s">
        <v>330</v>
      </c>
      <c r="B9" s="61" t="s">
        <v>331</v>
      </c>
      <c r="C9" s="59" t="s">
        <v>332</v>
      </c>
      <c r="D9" s="62">
        <v>3.51390922401171</v>
      </c>
      <c r="E9" s="62">
        <v>2.8111273792093701</v>
      </c>
      <c r="F9" s="62">
        <v>4.2166910688140602</v>
      </c>
      <c r="G9" s="59" t="s">
        <v>212</v>
      </c>
      <c r="I9" s="59">
        <v>24</v>
      </c>
    </row>
    <row r="10" spans="1:9" ht="14.4" x14ac:dyDescent="0.3">
      <c r="A10" s="59" t="s">
        <v>333</v>
      </c>
      <c r="B10" s="61" t="s">
        <v>334</v>
      </c>
      <c r="C10" s="59" t="s">
        <v>335</v>
      </c>
      <c r="D10" s="62">
        <v>6.1493411420205</v>
      </c>
      <c r="E10" s="62">
        <v>4.9194729136164002</v>
      </c>
      <c r="F10" s="62">
        <v>7.3792093704245998</v>
      </c>
      <c r="G10" s="59" t="s">
        <v>212</v>
      </c>
      <c r="I10" s="59">
        <v>42</v>
      </c>
    </row>
    <row r="11" spans="1:9" ht="14.4" x14ac:dyDescent="0.3">
      <c r="A11" s="59" t="s">
        <v>336</v>
      </c>
      <c r="B11" s="59" t="s">
        <v>337</v>
      </c>
      <c r="C11" s="59" t="s">
        <v>226</v>
      </c>
      <c r="D11" s="62">
        <v>359</v>
      </c>
      <c r="E11" s="62">
        <v>169</v>
      </c>
      <c r="F11" s="62">
        <v>845</v>
      </c>
      <c r="G11" s="59" t="s">
        <v>212</v>
      </c>
      <c r="I11" s="59" t="s">
        <v>338</v>
      </c>
    </row>
    <row r="12" spans="1:9" ht="14.4" x14ac:dyDescent="0.3">
      <c r="A12" s="59" t="s">
        <v>339</v>
      </c>
      <c r="B12" s="61" t="s">
        <v>340</v>
      </c>
      <c r="C12" s="59" t="s">
        <v>228</v>
      </c>
      <c r="D12" s="62">
        <v>11387</v>
      </c>
      <c r="E12" s="62">
        <v>7970.9</v>
      </c>
      <c r="F12" s="62">
        <v>14803.1</v>
      </c>
      <c r="G12" s="59" t="s">
        <v>212</v>
      </c>
      <c r="H12" s="59" t="s">
        <v>341</v>
      </c>
      <c r="I12" s="59" t="s">
        <v>342</v>
      </c>
    </row>
    <row r="13" spans="1:9" ht="14.4" x14ac:dyDescent="0.3">
      <c r="A13" s="59" t="s">
        <v>343</v>
      </c>
      <c r="B13" s="61" t="s">
        <v>344</v>
      </c>
      <c r="C13" s="59" t="s">
        <v>230</v>
      </c>
      <c r="D13" s="62">
        <v>130.761346998536</v>
      </c>
      <c r="E13" s="62">
        <v>104.609077598829</v>
      </c>
      <c r="F13" s="62">
        <v>156.91361639824299</v>
      </c>
      <c r="G13" s="59" t="s">
        <v>212</v>
      </c>
      <c r="H13" s="59" t="s">
        <v>345</v>
      </c>
      <c r="I13" s="59">
        <v>893.1</v>
      </c>
    </row>
    <row r="14" spans="1:9" ht="14.4" x14ac:dyDescent="0.3">
      <c r="A14" s="59" t="s">
        <v>346</v>
      </c>
      <c r="B14" s="61" t="s">
        <v>347</v>
      </c>
      <c r="C14" s="59" t="s">
        <v>232</v>
      </c>
      <c r="D14" s="62">
        <v>108.382137628111</v>
      </c>
      <c r="E14" s="62">
        <v>86.705710102488993</v>
      </c>
      <c r="F14" s="62">
        <v>130.05856515373401</v>
      </c>
      <c r="G14" s="59" t="s">
        <v>212</v>
      </c>
      <c r="I14" s="59">
        <v>740.25</v>
      </c>
    </row>
    <row r="15" spans="1:9" ht="14.4" x14ac:dyDescent="0.3">
      <c r="A15" s="59" t="s">
        <v>348</v>
      </c>
      <c r="B15" s="61" t="s">
        <v>349</v>
      </c>
      <c r="C15" s="59" t="s">
        <v>236</v>
      </c>
      <c r="D15" s="62">
        <v>108.382137628111</v>
      </c>
      <c r="E15" s="62">
        <v>86.705710102488993</v>
      </c>
      <c r="F15" s="62">
        <v>130.05856515373401</v>
      </c>
      <c r="G15" s="59" t="s">
        <v>212</v>
      </c>
      <c r="I15" s="59">
        <v>740.25</v>
      </c>
    </row>
    <row r="16" spans="1:9" ht="14.4" x14ac:dyDescent="0.3">
      <c r="A16" s="59" t="s">
        <v>350</v>
      </c>
      <c r="B16" s="61" t="s">
        <v>351</v>
      </c>
      <c r="C16" s="59" t="s">
        <v>238</v>
      </c>
      <c r="D16" s="62">
        <v>1419.1764275256201</v>
      </c>
      <c r="E16" s="62">
        <v>1135.3411420205</v>
      </c>
      <c r="F16" s="62">
        <v>1703.0117130307499</v>
      </c>
      <c r="G16" s="59" t="s">
        <v>212</v>
      </c>
      <c r="I16" s="59">
        <v>9692.9750000000004</v>
      </c>
    </row>
    <row r="17" spans="1:9" ht="14.4" x14ac:dyDescent="0.3">
      <c r="A17" s="59" t="s">
        <v>352</v>
      </c>
      <c r="B17" s="61" t="s">
        <v>353</v>
      </c>
      <c r="C17" s="59" t="s">
        <v>239</v>
      </c>
      <c r="D17" s="62">
        <v>3223</v>
      </c>
      <c r="E17" s="62">
        <v>2578.4</v>
      </c>
      <c r="F17" s="62">
        <v>3867.6</v>
      </c>
      <c r="G17" s="59" t="s">
        <v>212</v>
      </c>
      <c r="H17" s="59" t="s">
        <v>354</v>
      </c>
    </row>
    <row r="18" spans="1:9" x14ac:dyDescent="0.3">
      <c r="B18" s="60" t="s">
        <v>355</v>
      </c>
      <c r="D18" s="62"/>
      <c r="E18" s="62"/>
      <c r="F18" s="62"/>
    </row>
    <row r="19" spans="1:9" ht="14.4" x14ac:dyDescent="0.3">
      <c r="A19" s="59" t="s">
        <v>356</v>
      </c>
      <c r="B19" s="61" t="s">
        <v>357</v>
      </c>
      <c r="C19" s="59" t="s">
        <v>286</v>
      </c>
      <c r="D19" s="62">
        <v>0.7</v>
      </c>
      <c r="E19" s="62">
        <v>0.63</v>
      </c>
      <c r="F19" s="62">
        <v>0.78</v>
      </c>
      <c r="G19" s="59" t="s">
        <v>205</v>
      </c>
      <c r="H19" s="59" t="s">
        <v>358</v>
      </c>
    </row>
    <row r="20" spans="1:9" ht="14.4" x14ac:dyDescent="0.3">
      <c r="A20" s="59" t="s">
        <v>359</v>
      </c>
      <c r="B20" s="61" t="s">
        <v>360</v>
      </c>
      <c r="C20" s="59" t="s">
        <v>288</v>
      </c>
      <c r="D20" s="62">
        <v>0.6</v>
      </c>
      <c r="E20" s="62">
        <v>0.54</v>
      </c>
      <c r="F20" s="62">
        <v>0.66</v>
      </c>
      <c r="G20" s="59" t="s">
        <v>205</v>
      </c>
    </row>
    <row r="21" spans="1:9" x14ac:dyDescent="0.3">
      <c r="A21" s="59" t="s">
        <v>361</v>
      </c>
      <c r="B21" s="60" t="s">
        <v>362</v>
      </c>
      <c r="D21" s="62"/>
      <c r="E21" s="62"/>
      <c r="F21" s="62"/>
    </row>
    <row r="22" spans="1:9" ht="14.4" x14ac:dyDescent="0.3">
      <c r="A22" s="59" t="s">
        <v>363</v>
      </c>
      <c r="B22" s="61" t="s">
        <v>364</v>
      </c>
      <c r="C22" s="59" t="s">
        <v>241</v>
      </c>
      <c r="D22" s="62">
        <v>7.2999999999999995E-2</v>
      </c>
      <c r="E22" s="62">
        <v>5.11E-2</v>
      </c>
      <c r="F22" s="62">
        <v>9.4899999999999998E-2</v>
      </c>
      <c r="G22" s="59" t="s">
        <v>205</v>
      </c>
      <c r="H22" s="59" t="s">
        <v>365</v>
      </c>
      <c r="I22" s="59" t="s">
        <v>342</v>
      </c>
    </row>
    <row r="23" spans="1:9" ht="14.4" x14ac:dyDescent="0.3">
      <c r="A23" s="59" t="s">
        <v>366</v>
      </c>
      <c r="B23" s="61" t="s">
        <v>367</v>
      </c>
      <c r="C23" s="59" t="s">
        <v>243</v>
      </c>
      <c r="D23" s="62">
        <v>0.2</v>
      </c>
      <c r="E23" s="62">
        <v>0.14000000000000001</v>
      </c>
      <c r="F23" s="62">
        <v>0.26</v>
      </c>
      <c r="G23" s="59" t="s">
        <v>205</v>
      </c>
      <c r="H23" s="59" t="s">
        <v>368</v>
      </c>
      <c r="I23" s="59" t="s">
        <v>342</v>
      </c>
    </row>
    <row r="24" spans="1:9" ht="14.4" x14ac:dyDescent="0.3">
      <c r="A24" s="59" t="s">
        <v>369</v>
      </c>
      <c r="B24" s="61" t="s">
        <v>370</v>
      </c>
      <c r="C24" s="59" t="s">
        <v>247</v>
      </c>
      <c r="D24" s="62">
        <v>0.2</v>
      </c>
      <c r="E24" s="62">
        <v>0.14000000000000001</v>
      </c>
      <c r="F24" s="62">
        <v>0.26</v>
      </c>
      <c r="G24" s="59" t="s">
        <v>205</v>
      </c>
      <c r="I24" s="59" t="s">
        <v>342</v>
      </c>
    </row>
    <row r="25" spans="1:9" ht="14.4" x14ac:dyDescent="0.3">
      <c r="A25" s="59" t="s">
        <v>371</v>
      </c>
      <c r="B25" s="61" t="s">
        <v>372</v>
      </c>
      <c r="C25" s="59" t="s">
        <v>249</v>
      </c>
      <c r="D25" s="62">
        <v>0.108</v>
      </c>
      <c r="E25" s="62">
        <v>7.5600000000000001E-2</v>
      </c>
      <c r="F25" s="62">
        <v>0.1404</v>
      </c>
      <c r="G25" s="59" t="s">
        <v>205</v>
      </c>
      <c r="H25" s="59" t="s">
        <v>373</v>
      </c>
      <c r="I25" s="59" t="s">
        <v>342</v>
      </c>
    </row>
    <row r="26" spans="1:9" ht="14.4" x14ac:dyDescent="0.3">
      <c r="A26" s="59" t="s">
        <v>374</v>
      </c>
      <c r="B26" s="61" t="s">
        <v>375</v>
      </c>
      <c r="C26" s="59" t="s">
        <v>250</v>
      </c>
      <c r="D26" s="62">
        <v>8.0500000000000002E-2</v>
      </c>
      <c r="E26" s="62">
        <v>6.4399999999999999E-2</v>
      </c>
      <c r="F26" s="62">
        <v>9.6600000000000005E-2</v>
      </c>
      <c r="G26" s="59" t="s">
        <v>205</v>
      </c>
      <c r="H26" s="59" t="s">
        <v>354</v>
      </c>
    </row>
    <row r="27" spans="1:9" x14ac:dyDescent="0.3">
      <c r="B27" s="60" t="s">
        <v>376</v>
      </c>
      <c r="D27" s="62"/>
      <c r="E27" s="62"/>
      <c r="F27" s="62"/>
    </row>
    <row r="28" spans="1:9" ht="14.4" x14ac:dyDescent="0.3">
      <c r="A28" s="59" t="s">
        <v>377</v>
      </c>
      <c r="B28" s="61" t="s">
        <v>378</v>
      </c>
      <c r="C28" s="59" t="s">
        <v>252</v>
      </c>
      <c r="D28" s="62">
        <v>6.83</v>
      </c>
      <c r="E28" s="62">
        <v>4.7809999999999997</v>
      </c>
      <c r="F28" s="62">
        <v>8.8789999999999996</v>
      </c>
      <c r="G28" s="59" t="s">
        <v>253</v>
      </c>
      <c r="H28" s="59" t="s">
        <v>345</v>
      </c>
      <c r="I28" s="59" t="s">
        <v>342</v>
      </c>
    </row>
    <row r="29" spans="1:9" ht="14.4" x14ac:dyDescent="0.3">
      <c r="A29" s="59" t="s">
        <v>379</v>
      </c>
      <c r="B29" s="61" t="s">
        <v>380</v>
      </c>
      <c r="C29" s="59" t="s">
        <v>255</v>
      </c>
      <c r="D29" s="62">
        <v>4.1900000000000004</v>
      </c>
      <c r="E29" s="62">
        <v>2.9329999999999998</v>
      </c>
      <c r="F29" s="62">
        <v>5.4470000000000001</v>
      </c>
      <c r="G29" s="59" t="s">
        <v>253</v>
      </c>
      <c r="I29" s="59" t="s">
        <v>342</v>
      </c>
    </row>
    <row r="30" spans="1:9" ht="14.4" x14ac:dyDescent="0.3">
      <c r="A30" s="59" t="s">
        <v>381</v>
      </c>
      <c r="B30" s="61" t="s">
        <v>382</v>
      </c>
      <c r="C30" s="59" t="s">
        <v>259</v>
      </c>
      <c r="D30" s="62">
        <v>4.5</v>
      </c>
      <c r="E30" s="62">
        <v>3.15</v>
      </c>
      <c r="F30" s="62">
        <v>5.85</v>
      </c>
      <c r="G30" s="59" t="s">
        <v>253</v>
      </c>
      <c r="I30" s="59" t="s">
        <v>342</v>
      </c>
    </row>
    <row r="31" spans="1:9" ht="14.4" x14ac:dyDescent="0.3">
      <c r="A31" s="59" t="s">
        <v>383</v>
      </c>
      <c r="B31" s="61" t="s">
        <v>384</v>
      </c>
      <c r="C31" s="59" t="s">
        <v>261</v>
      </c>
      <c r="D31" s="62">
        <v>47.29</v>
      </c>
      <c r="E31" s="62">
        <v>33.103000000000002</v>
      </c>
      <c r="F31" s="62">
        <v>61.476999999999997</v>
      </c>
      <c r="G31" s="59" t="s">
        <v>253</v>
      </c>
      <c r="I31" s="59" t="s">
        <v>342</v>
      </c>
    </row>
    <row r="32" spans="1:9" ht="14.4" x14ac:dyDescent="0.3">
      <c r="A32" s="59" t="s">
        <v>385</v>
      </c>
      <c r="B32" s="61" t="s">
        <v>386</v>
      </c>
      <c r="C32" s="59" t="s">
        <v>262</v>
      </c>
      <c r="D32" s="62">
        <v>8</v>
      </c>
      <c r="E32" s="62">
        <v>6.4</v>
      </c>
      <c r="F32" s="62">
        <v>9.6</v>
      </c>
      <c r="G32" s="59" t="s">
        <v>253</v>
      </c>
      <c r="H32" s="59" t="s">
        <v>354</v>
      </c>
    </row>
    <row r="33" spans="1:8" x14ac:dyDescent="0.3">
      <c r="B33" s="60" t="s">
        <v>387</v>
      </c>
      <c r="D33" s="62"/>
      <c r="E33" s="62"/>
      <c r="F33" s="62"/>
    </row>
    <row r="34" spans="1:8" x14ac:dyDescent="0.3">
      <c r="B34" s="60" t="s">
        <v>388</v>
      </c>
      <c r="D34" s="62"/>
      <c r="E34" s="62"/>
      <c r="F34" s="62"/>
    </row>
    <row r="35" spans="1:8" ht="14.4" x14ac:dyDescent="0.3">
      <c r="A35" s="59" t="s">
        <v>389</v>
      </c>
      <c r="B35" s="61" t="s">
        <v>390</v>
      </c>
      <c r="C35" s="59" t="s">
        <v>264</v>
      </c>
      <c r="D35" s="62">
        <v>0.18790000000000001</v>
      </c>
      <c r="E35" s="62">
        <v>0.15032000000000001</v>
      </c>
      <c r="F35" s="62">
        <v>0.22548000000000001</v>
      </c>
      <c r="G35" s="59" t="s">
        <v>205</v>
      </c>
      <c r="H35" s="59" t="s">
        <v>391</v>
      </c>
    </row>
    <row r="36" spans="1:8" ht="14.4" x14ac:dyDescent="0.3">
      <c r="A36" s="59" t="s">
        <v>392</v>
      </c>
      <c r="B36" s="61" t="s">
        <v>393</v>
      </c>
      <c r="C36" s="59" t="s">
        <v>266</v>
      </c>
      <c r="D36" s="62">
        <v>0.41899999999999998</v>
      </c>
      <c r="E36" s="62">
        <v>0.3352</v>
      </c>
      <c r="F36" s="62">
        <v>0.50280000000000002</v>
      </c>
      <c r="G36" s="59" t="s">
        <v>205</v>
      </c>
    </row>
    <row r="37" spans="1:8" ht="14.4" x14ac:dyDescent="0.3">
      <c r="A37" s="59" t="s">
        <v>394</v>
      </c>
      <c r="B37" s="61" t="s">
        <v>395</v>
      </c>
      <c r="C37" s="59" t="s">
        <v>270</v>
      </c>
      <c r="D37" s="62">
        <v>0.23899999999999999</v>
      </c>
      <c r="E37" s="62">
        <v>0.19120000000000001</v>
      </c>
      <c r="F37" s="62">
        <v>0.2868</v>
      </c>
      <c r="G37" s="59" t="s">
        <v>205</v>
      </c>
    </row>
    <row r="38" spans="1:8" ht="14.4" x14ac:dyDescent="0.3">
      <c r="A38" s="59" t="s">
        <v>396</v>
      </c>
      <c r="B38" s="61" t="s">
        <v>397</v>
      </c>
      <c r="C38" s="59" t="s">
        <v>272</v>
      </c>
      <c r="D38" s="62">
        <v>0.155</v>
      </c>
      <c r="E38" s="62">
        <v>0.124</v>
      </c>
      <c r="F38" s="62">
        <v>0.186</v>
      </c>
      <c r="G38" s="59" t="s">
        <v>205</v>
      </c>
    </row>
    <row r="39" spans="1:8" ht="14.4" x14ac:dyDescent="0.3">
      <c r="A39" s="59" t="s">
        <v>398</v>
      </c>
      <c r="B39" s="61" t="s">
        <v>399</v>
      </c>
      <c r="C39" s="59" t="s">
        <v>273</v>
      </c>
      <c r="D39" s="62">
        <v>9.6000000000000002E-2</v>
      </c>
      <c r="E39" s="62">
        <v>7.6799999999999993E-2</v>
      </c>
      <c r="F39" s="62">
        <v>0.1152</v>
      </c>
      <c r="G39" s="59" t="s">
        <v>205</v>
      </c>
    </row>
    <row r="40" spans="1:8" x14ac:dyDescent="0.3">
      <c r="B40" s="60" t="s">
        <v>400</v>
      </c>
      <c r="D40" s="62"/>
      <c r="E40" s="62"/>
      <c r="F40" s="62"/>
    </row>
    <row r="41" spans="1:8" ht="14.4" x14ac:dyDescent="0.3">
      <c r="A41" s="59" t="s">
        <v>401</v>
      </c>
      <c r="B41" s="61" t="s">
        <v>390</v>
      </c>
      <c r="C41" s="59" t="s">
        <v>275</v>
      </c>
      <c r="D41" s="62">
        <v>0.183</v>
      </c>
      <c r="E41" s="62">
        <v>0.1464</v>
      </c>
      <c r="F41" s="62">
        <v>0.21959999999999999</v>
      </c>
      <c r="G41" s="59" t="s">
        <v>205</v>
      </c>
    </row>
    <row r="42" spans="1:8" ht="14.4" x14ac:dyDescent="0.3">
      <c r="A42" s="59" t="s">
        <v>402</v>
      </c>
      <c r="B42" s="61" t="s">
        <v>393</v>
      </c>
      <c r="C42" s="59" t="s">
        <v>277</v>
      </c>
      <c r="D42" s="62">
        <v>0.40200000000000002</v>
      </c>
      <c r="E42" s="62">
        <v>0.3216</v>
      </c>
      <c r="F42" s="62">
        <v>0.4824</v>
      </c>
      <c r="G42" s="59" t="s">
        <v>205</v>
      </c>
    </row>
    <row r="43" spans="1:8" ht="14.4" x14ac:dyDescent="0.3">
      <c r="A43" s="59" t="s">
        <v>403</v>
      </c>
      <c r="B43" s="61" t="s">
        <v>395</v>
      </c>
      <c r="C43" s="59" t="s">
        <v>281</v>
      </c>
      <c r="D43" s="62">
        <v>0.248</v>
      </c>
      <c r="E43" s="62">
        <v>0.19839999999999999</v>
      </c>
      <c r="F43" s="62">
        <v>0.29759999999999998</v>
      </c>
      <c r="G43" s="59" t="s">
        <v>205</v>
      </c>
    </row>
    <row r="44" spans="1:8" ht="14.4" x14ac:dyDescent="0.3">
      <c r="A44" s="59" t="s">
        <v>404</v>
      </c>
      <c r="B44" s="61" t="s">
        <v>397</v>
      </c>
      <c r="C44" s="59" t="s">
        <v>283</v>
      </c>
      <c r="D44" s="62">
        <v>0.192</v>
      </c>
      <c r="E44" s="62">
        <v>0.15359999999999999</v>
      </c>
      <c r="F44" s="62">
        <v>0.23039999999999999</v>
      </c>
      <c r="G44" s="59" t="s">
        <v>205</v>
      </c>
    </row>
    <row r="45" spans="1:8" ht="14.4" x14ac:dyDescent="0.3">
      <c r="A45" s="59" t="s">
        <v>405</v>
      </c>
      <c r="B45" s="61" t="s">
        <v>399</v>
      </c>
      <c r="C45" s="59" t="s">
        <v>284</v>
      </c>
      <c r="D45" s="62">
        <v>5.8000000000000003E-2</v>
      </c>
      <c r="E45" s="62">
        <v>4.6399999999999997E-2</v>
      </c>
      <c r="F45" s="62">
        <v>6.9599999999999995E-2</v>
      </c>
      <c r="G45" s="59" t="s">
        <v>205</v>
      </c>
    </row>
    <row r="46" spans="1:8" x14ac:dyDescent="0.3">
      <c r="B46" s="60" t="s">
        <v>406</v>
      </c>
      <c r="D46" s="62"/>
      <c r="E46" s="62"/>
      <c r="F46" s="62"/>
    </row>
    <row r="47" spans="1:8" ht="14.4" x14ac:dyDescent="0.3">
      <c r="A47" s="59" t="s">
        <v>407</v>
      </c>
      <c r="B47" s="59" t="s">
        <v>408</v>
      </c>
      <c r="C47" s="59" t="s">
        <v>305</v>
      </c>
      <c r="D47" s="62">
        <v>818.15519765739396</v>
      </c>
      <c r="E47" s="62">
        <v>818.15519765739396</v>
      </c>
      <c r="F47" s="62">
        <v>818.15519765739396</v>
      </c>
      <c r="G47" s="59" t="s">
        <v>43</v>
      </c>
      <c r="H47" s="59" t="s">
        <v>315</v>
      </c>
    </row>
    <row r="48" spans="1:8" ht="14.4" x14ac:dyDescent="0.3">
      <c r="A48" s="59" t="s">
        <v>409</v>
      </c>
      <c r="B48" s="63" t="s">
        <v>410</v>
      </c>
      <c r="C48" s="59" t="s">
        <v>290</v>
      </c>
      <c r="D48" s="62">
        <v>8.1339809726156709</v>
      </c>
      <c r="E48" s="62">
        <v>8.1339809726156709</v>
      </c>
      <c r="F48" s="62">
        <v>8.6464815132172692</v>
      </c>
      <c r="G48" s="59" t="s">
        <v>212</v>
      </c>
    </row>
    <row r="49" spans="1:8" ht="14.4" x14ac:dyDescent="0.3">
      <c r="A49" s="59" t="s">
        <v>411</v>
      </c>
      <c r="B49" s="59" t="s">
        <v>412</v>
      </c>
      <c r="C49" s="59" t="s">
        <v>292</v>
      </c>
      <c r="D49" s="62">
        <v>2.6354319180087802</v>
      </c>
      <c r="E49" s="62">
        <v>1.1405563689604701</v>
      </c>
      <c r="F49" s="62">
        <v>46.266471449487597</v>
      </c>
      <c r="G49" s="59" t="s">
        <v>212</v>
      </c>
    </row>
    <row r="50" spans="1:8" ht="14.4" x14ac:dyDescent="0.3">
      <c r="A50" s="59" t="s">
        <v>413</v>
      </c>
      <c r="B50" s="59" t="s">
        <v>414</v>
      </c>
      <c r="C50" s="59" t="s">
        <v>293</v>
      </c>
      <c r="D50" s="62">
        <v>58.711566617862402</v>
      </c>
      <c r="E50" s="62">
        <v>7.5131771595900396</v>
      </c>
      <c r="F50" s="62">
        <v>70.453879941434806</v>
      </c>
      <c r="G50" s="59" t="s">
        <v>212</v>
      </c>
    </row>
    <row r="51" spans="1:8" x14ac:dyDescent="0.3">
      <c r="B51" s="60" t="s">
        <v>415</v>
      </c>
      <c r="D51" s="62"/>
      <c r="E51" s="62"/>
      <c r="F51" s="62"/>
    </row>
    <row r="52" spans="1:8" ht="14.4" x14ac:dyDescent="0.3">
      <c r="A52" s="59" t="s">
        <v>416</v>
      </c>
      <c r="B52" s="59" t="s">
        <v>417</v>
      </c>
      <c r="C52" s="59" t="s">
        <v>294</v>
      </c>
      <c r="D52" s="62">
        <v>0.44800000000000001</v>
      </c>
      <c r="E52" s="62">
        <v>0.3584</v>
      </c>
      <c r="F52" s="62">
        <v>0.53759999999999997</v>
      </c>
      <c r="G52" s="59" t="s">
        <v>205</v>
      </c>
      <c r="H52" s="59" t="s">
        <v>418</v>
      </c>
    </row>
    <row r="53" spans="1:8" ht="14.4" x14ac:dyDescent="0.3">
      <c r="A53" s="59" t="s">
        <v>419</v>
      </c>
      <c r="B53" s="59" t="s">
        <v>420</v>
      </c>
      <c r="C53" s="59" t="s">
        <v>295</v>
      </c>
      <c r="D53" s="62">
        <v>0.46800000000000003</v>
      </c>
      <c r="E53" s="62">
        <v>0.37440000000000001</v>
      </c>
      <c r="F53" s="62">
        <v>0.56159999999999999</v>
      </c>
      <c r="G53" s="59" t="s">
        <v>205</v>
      </c>
    </row>
    <row r="54" spans="1:8" x14ac:dyDescent="0.3">
      <c r="B54" s="60" t="s">
        <v>421</v>
      </c>
      <c r="D54" s="62"/>
      <c r="E54" s="62"/>
      <c r="F54" s="62"/>
    </row>
    <row r="55" spans="1:8" ht="14.4" x14ac:dyDescent="0.3">
      <c r="A55" s="59" t="s">
        <v>422</v>
      </c>
      <c r="B55" s="59" t="s">
        <v>423</v>
      </c>
      <c r="C55" s="59" t="s">
        <v>297</v>
      </c>
      <c r="D55" s="62">
        <v>0.05</v>
      </c>
      <c r="E55" s="62">
        <v>0.03</v>
      </c>
      <c r="F55" s="62">
        <v>0.08</v>
      </c>
      <c r="G55" s="59" t="s">
        <v>205</v>
      </c>
      <c r="H55" s="59" t="s">
        <v>424</v>
      </c>
    </row>
    <row r="56" spans="1:8" ht="14.4" x14ac:dyDescent="0.3">
      <c r="A56" s="59" t="s">
        <v>425</v>
      </c>
      <c r="H56" s="59" t="s">
        <v>426</v>
      </c>
    </row>
    <row r="59" spans="1:8" x14ac:dyDescent="0.3">
      <c r="A59" s="59" t="s">
        <v>197</v>
      </c>
      <c r="D59" s="59" t="s">
        <v>198</v>
      </c>
      <c r="E59" s="59" t="s">
        <v>201</v>
      </c>
      <c r="F59" s="59" t="s">
        <v>202</v>
      </c>
    </row>
    <row r="60" spans="1:8" ht="14.4" x14ac:dyDescent="0.3">
      <c r="A60" s="59" t="s">
        <v>427</v>
      </c>
    </row>
    <row r="61" spans="1:8" x14ac:dyDescent="0.3">
      <c r="A61" s="59" t="s">
        <v>428</v>
      </c>
    </row>
    <row r="62" spans="1:8" x14ac:dyDescent="0.3">
      <c r="A62" s="59" t="s">
        <v>61</v>
      </c>
      <c r="D62" s="59">
        <v>9433</v>
      </c>
      <c r="E62" s="59">
        <v>7546.4</v>
      </c>
      <c r="F62" s="59">
        <v>11319.6</v>
      </c>
    </row>
    <row r="63" spans="1:8" x14ac:dyDescent="0.3">
      <c r="A63" s="59" t="s">
        <v>64</v>
      </c>
      <c r="D63" s="59">
        <v>2176</v>
      </c>
      <c r="E63" s="59">
        <v>845</v>
      </c>
      <c r="F63" s="59">
        <v>5812</v>
      </c>
    </row>
    <row r="64" spans="1:8" x14ac:dyDescent="0.3">
      <c r="A64" s="59" t="s">
        <v>67</v>
      </c>
      <c r="D64" s="59">
        <v>2385</v>
      </c>
      <c r="E64" s="59">
        <v>1908</v>
      </c>
      <c r="F64" s="59">
        <v>2862</v>
      </c>
    </row>
    <row r="65" spans="1:6" x14ac:dyDescent="0.3">
      <c r="A65" s="59" t="s">
        <v>429</v>
      </c>
    </row>
    <row r="66" spans="1:6" x14ac:dyDescent="0.3">
      <c r="A66" s="59" t="s">
        <v>71</v>
      </c>
      <c r="D66" s="59">
        <v>478</v>
      </c>
      <c r="E66" s="59">
        <v>359</v>
      </c>
      <c r="F66" s="59">
        <v>597</v>
      </c>
    </row>
    <row r="67" spans="1:6" x14ac:dyDescent="0.3">
      <c r="A67" s="59" t="s">
        <v>74</v>
      </c>
      <c r="D67" s="59">
        <v>637</v>
      </c>
      <c r="E67" s="59">
        <v>477.75</v>
      </c>
      <c r="F67" s="59">
        <v>796.25</v>
      </c>
    </row>
    <row r="68" spans="1:6" x14ac:dyDescent="0.3">
      <c r="A68" s="59" t="s">
        <v>355</v>
      </c>
    </row>
    <row r="69" spans="1:6" x14ac:dyDescent="0.3">
      <c r="A69" s="59" t="s">
        <v>430</v>
      </c>
      <c r="D69" s="59">
        <v>0.84</v>
      </c>
    </row>
    <row r="70" spans="1:6" x14ac:dyDescent="0.3">
      <c r="A70" s="59" t="s">
        <v>431</v>
      </c>
      <c r="D70" s="59">
        <v>0.47299999999999998</v>
      </c>
    </row>
    <row r="72" spans="1:6" x14ac:dyDescent="0.3">
      <c r="A72" s="59" t="s">
        <v>432</v>
      </c>
      <c r="D72" s="59">
        <v>0.67300000000000004</v>
      </c>
    </row>
    <row r="73" spans="1:6" x14ac:dyDescent="0.3">
      <c r="A73" s="59" t="s">
        <v>433</v>
      </c>
      <c r="D73" s="59">
        <v>0.47299999999999998</v>
      </c>
    </row>
    <row r="75" spans="1:6" x14ac:dyDescent="0.3">
      <c r="A75" s="59" t="s">
        <v>434</v>
      </c>
      <c r="D75" s="59">
        <v>0.84</v>
      </c>
    </row>
    <row r="76" spans="1:6" x14ac:dyDescent="0.3">
      <c r="A76" s="59" t="s">
        <v>435</v>
      </c>
      <c r="D76" s="59">
        <v>0.32100000000000001</v>
      </c>
    </row>
    <row r="78" spans="1:6" x14ac:dyDescent="0.3">
      <c r="A78" s="59" t="s">
        <v>436</v>
      </c>
      <c r="D78" s="59">
        <v>0.67300000000000004</v>
      </c>
    </row>
    <row r="79" spans="1:6" x14ac:dyDescent="0.3">
      <c r="A79" s="59" t="s">
        <v>437</v>
      </c>
      <c r="D79" s="59">
        <v>0.32</v>
      </c>
    </row>
  </sheetData>
  <phoneticPr fontId="2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workbookViewId="0">
      <selection activeCell="I18" sqref="I18"/>
    </sheetView>
  </sheetViews>
  <sheetFormatPr defaultColWidth="9" defaultRowHeight="14.4" x14ac:dyDescent="0.3"/>
  <cols>
    <col min="1" max="1" width="19.44140625" customWidth="1"/>
    <col min="2" max="13" width="15.109375" customWidth="1"/>
  </cols>
  <sheetData>
    <row r="1" spans="1:13" ht="43.2" x14ac:dyDescent="0.3">
      <c r="A1" s="52" t="s">
        <v>438</v>
      </c>
      <c r="B1" s="53" t="s">
        <v>439</v>
      </c>
      <c r="C1" s="53" t="s">
        <v>440</v>
      </c>
      <c r="D1" s="53" t="s">
        <v>441</v>
      </c>
      <c r="E1" s="53" t="s">
        <v>442</v>
      </c>
      <c r="F1" s="53" t="s">
        <v>443</v>
      </c>
      <c r="G1" s="53" t="s">
        <v>444</v>
      </c>
      <c r="H1" s="53" t="s">
        <v>445</v>
      </c>
      <c r="I1" s="53" t="s">
        <v>446</v>
      </c>
      <c r="J1" s="53" t="s">
        <v>447</v>
      </c>
      <c r="K1" s="53" t="s">
        <v>448</v>
      </c>
      <c r="L1" s="53" t="s">
        <v>449</v>
      </c>
      <c r="M1" s="53" t="s">
        <v>450</v>
      </c>
    </row>
    <row r="2" spans="1:13" x14ac:dyDescent="0.3">
      <c r="A2" s="54" t="s">
        <v>116</v>
      </c>
      <c r="B2" s="55">
        <f>'calculation-pla'!E3</f>
        <v>42639.648026156283</v>
      </c>
      <c r="C2" s="55">
        <f>SUM('survival rate'!W4:X160)*21/365.25</f>
        <v>1.1271158728249446</v>
      </c>
      <c r="D2" s="55">
        <f>'calculation-pla'!I3</f>
        <v>0.71228920839547638</v>
      </c>
      <c r="E2" s="55">
        <f>'calculation-pla'!G3</f>
        <v>8729.6442816589533</v>
      </c>
      <c r="F2" s="55">
        <f>SUM('survival rate'!W4:W160)*21/365.25</f>
        <v>0.44979188668776976</v>
      </c>
      <c r="G2" s="55">
        <f>'calculation-pla'!K3</f>
        <v>0.31295836265454918</v>
      </c>
      <c r="H2" s="56"/>
      <c r="I2" s="57"/>
      <c r="J2" s="58"/>
      <c r="K2" s="56"/>
      <c r="L2" s="57"/>
      <c r="M2" s="58"/>
    </row>
    <row r="3" spans="1:13" x14ac:dyDescent="0.3">
      <c r="A3" s="54" t="s">
        <v>168</v>
      </c>
      <c r="B3" s="55">
        <f>'calculation-ser'!E3</f>
        <v>107558.01086905636</v>
      </c>
      <c r="C3" s="55">
        <f>SUM('survival rate'!AA4:AB160)*21/365.25</f>
        <v>1.9965657946198487</v>
      </c>
      <c r="D3" s="55">
        <f>'calculation-ser'!I3</f>
        <v>1.2544637834494334</v>
      </c>
      <c r="E3" s="55">
        <f>'calculation-ser'!G3</f>
        <v>61257.66530616895</v>
      </c>
      <c r="F3" s="55">
        <f>SUM('survival rate'!AA4:AA160)*21/365.25</f>
        <v>1.0612726300441184</v>
      </c>
      <c r="G3" s="55">
        <f>'calculation-ser'!K3</f>
        <v>0.71805797462151244</v>
      </c>
      <c r="H3" s="56">
        <f>B3-B2</f>
        <v>64918.362842900082</v>
      </c>
      <c r="I3" s="57">
        <f>D3-D2</f>
        <v>0.54217457505395705</v>
      </c>
      <c r="J3" s="58">
        <f>H3/I3</f>
        <v>119737.0106048212</v>
      </c>
      <c r="K3" s="56">
        <f>E3-E2</f>
        <v>52528.021024509995</v>
      </c>
      <c r="L3" s="57">
        <f>G3-G2</f>
        <v>0.40509961196696326</v>
      </c>
      <c r="M3" s="58">
        <f>K3/L3</f>
        <v>129666.92505445739</v>
      </c>
    </row>
    <row r="9" spans="1:13" ht="15" thickBot="1" x14ac:dyDescent="0.35">
      <c r="B9" s="54" t="s">
        <v>596</v>
      </c>
    </row>
    <row r="10" spans="1:13" ht="15" thickBot="1" x14ac:dyDescent="0.35">
      <c r="A10" s="54" t="s">
        <v>168</v>
      </c>
      <c r="B10" s="199">
        <f>SER_price!C2</f>
        <v>818.16</v>
      </c>
    </row>
  </sheetData>
  <phoneticPr fontId="2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4"/>
  <sheetViews>
    <sheetView workbookViewId="0">
      <pane ySplit="1" topLeftCell="A2" activePane="bottomLeft" state="frozen"/>
      <selection pane="bottomLeft" activeCell="H43" sqref="H43"/>
    </sheetView>
  </sheetViews>
  <sheetFormatPr defaultColWidth="8.88671875" defaultRowHeight="14.4" x14ac:dyDescent="0.3"/>
  <cols>
    <col min="1" max="1" width="28.44140625" style="66" customWidth="1"/>
    <col min="2" max="2" width="11.77734375" style="67" customWidth="1"/>
    <col min="3" max="7" width="9.44140625" style="66" customWidth="1"/>
    <col min="8" max="8" width="9.88671875" style="66" customWidth="1"/>
    <col min="9" max="11" width="9.44140625" style="66" customWidth="1"/>
    <col min="12" max="12" width="73.6640625" style="66" customWidth="1"/>
    <col min="13" max="13" width="35.6640625" style="68" customWidth="1"/>
    <col min="14" max="16384" width="8.88671875" style="66"/>
  </cols>
  <sheetData>
    <row r="1" spans="1:13" s="64" customFormat="1" ht="24" x14ac:dyDescent="0.3">
      <c r="A1" s="69" t="s">
        <v>197</v>
      </c>
      <c r="B1" s="70"/>
      <c r="C1" s="69"/>
      <c r="D1" s="71" t="s">
        <v>198</v>
      </c>
      <c r="E1" s="71" t="s">
        <v>199</v>
      </c>
      <c r="F1" s="71" t="s">
        <v>200</v>
      </c>
      <c r="G1" s="71" t="s">
        <v>201</v>
      </c>
      <c r="H1" s="71" t="s">
        <v>202</v>
      </c>
      <c r="I1" s="70" t="s">
        <v>203</v>
      </c>
      <c r="J1" s="69" t="s">
        <v>204</v>
      </c>
      <c r="K1" s="69" t="s">
        <v>205</v>
      </c>
      <c r="L1" s="69" t="s">
        <v>9</v>
      </c>
      <c r="M1" s="69" t="s">
        <v>206</v>
      </c>
    </row>
    <row r="3" spans="1:13" x14ac:dyDescent="0.3">
      <c r="A3" s="66" t="s">
        <v>207</v>
      </c>
      <c r="C3" s="72">
        <f>PSA!D1</f>
        <v>0</v>
      </c>
      <c r="M3" s="68" t="s">
        <v>208</v>
      </c>
    </row>
    <row r="4" spans="1:13" x14ac:dyDescent="0.3">
      <c r="A4" s="66" t="s">
        <v>209</v>
      </c>
      <c r="C4" s="73" t="s">
        <v>59</v>
      </c>
    </row>
    <row r="5" spans="1:13" x14ac:dyDescent="0.3">
      <c r="A5" s="6" t="s">
        <v>210</v>
      </c>
      <c r="B5" s="6" t="s">
        <v>211</v>
      </c>
      <c r="C5" s="74">
        <f>IF($C$3=0,D5,E5)</f>
        <v>118.61</v>
      </c>
      <c r="D5" s="74">
        <f>DSA!D7</f>
        <v>118.61</v>
      </c>
      <c r="E5" s="74">
        <f t="shared" ref="E5:E18" ca="1" si="0">_xlfn.GAMMA.INV(RAND(),J5,K5)</f>
        <v>143.15869064349948</v>
      </c>
      <c r="F5" s="74">
        <f>STDEV(D5,G5,H5)/SQRT(3)</f>
        <v>15.873023586506061</v>
      </c>
      <c r="G5" s="74">
        <f>DSA!F7</f>
        <v>110.83</v>
      </c>
      <c r="H5" s="74">
        <f>DSA!G7</f>
        <v>161.86000000000001</v>
      </c>
      <c r="I5" s="74" t="s">
        <v>212</v>
      </c>
      <c r="J5" s="74">
        <f>D5^2/F5^2</f>
        <v>55.837155836768247</v>
      </c>
      <c r="K5" s="74">
        <f>F5^2/D5</f>
        <v>2.124212779510815</v>
      </c>
      <c r="L5" s="6"/>
    </row>
    <row r="6" spans="1:13" x14ac:dyDescent="0.3">
      <c r="A6" s="6" t="s">
        <v>213</v>
      </c>
      <c r="B6" s="6" t="s">
        <v>214</v>
      </c>
      <c r="C6" s="74">
        <f>IF($C$3=0,D6,E6)</f>
        <v>69.75</v>
      </c>
      <c r="D6" s="74">
        <f>DSA!D8</f>
        <v>69.75</v>
      </c>
      <c r="E6" s="74">
        <f t="shared" ca="1" si="0"/>
        <v>159.29527188840066</v>
      </c>
      <c r="F6" s="74">
        <f t="shared" ref="F6:F18" si="1">STDEV(D6,G6,H6)/SQRT(3)</f>
        <v>29.595640069292475</v>
      </c>
      <c r="G6" s="74">
        <f>DSA!F8</f>
        <v>32.89</v>
      </c>
      <c r="H6" s="74">
        <f>DSA!G8</f>
        <v>134.16999999999999</v>
      </c>
      <c r="I6" s="74" t="s">
        <v>212</v>
      </c>
      <c r="J6" s="74">
        <f t="shared" ref="J6:J18" si="2">D6^2/F6^2</f>
        <v>5.5543462553112928</v>
      </c>
      <c r="K6" s="74">
        <f t="shared" ref="K6:K18" si="3">F6^2/D6</f>
        <v>12.557733492632405</v>
      </c>
      <c r="L6" s="6"/>
    </row>
    <row r="7" spans="1:13" x14ac:dyDescent="0.3">
      <c r="A7" s="6" t="s">
        <v>215</v>
      </c>
      <c r="B7" s="6" t="s">
        <v>216</v>
      </c>
      <c r="C7" s="74">
        <f t="shared" ref="C7:C65" si="4">IF($C$3=0,D7,E7)</f>
        <v>10.56</v>
      </c>
      <c r="D7" s="74">
        <f>DSA!D9</f>
        <v>10.56</v>
      </c>
      <c r="E7" s="74">
        <f t="shared" ca="1" si="0"/>
        <v>9.9292897254928913</v>
      </c>
      <c r="F7" s="74">
        <f t="shared" si="1"/>
        <v>1.2193637685284895</v>
      </c>
      <c r="G7" s="74">
        <f>DSA!F9</f>
        <v>8.4480000000000004</v>
      </c>
      <c r="H7" s="74">
        <f>DSA!G9</f>
        <v>12.672000000000001</v>
      </c>
      <c r="I7" s="74" t="s">
        <v>212</v>
      </c>
      <c r="J7" s="74">
        <f t="shared" si="2"/>
        <v>75.000000000000014</v>
      </c>
      <c r="K7" s="74">
        <f t="shared" si="3"/>
        <v>0.14079999999999998</v>
      </c>
      <c r="L7" s="6"/>
    </row>
    <row r="8" spans="1:13" x14ac:dyDescent="0.3">
      <c r="A8" s="6" t="s">
        <v>217</v>
      </c>
      <c r="B8" s="6" t="s">
        <v>218</v>
      </c>
      <c r="C8" s="74">
        <f t="shared" si="4"/>
        <v>3.17</v>
      </c>
      <c r="D8" s="74">
        <f>DSA!D10</f>
        <v>3.17</v>
      </c>
      <c r="E8" s="74">
        <f t="shared" ca="1" si="0"/>
        <v>2.9285454535191811</v>
      </c>
      <c r="F8" s="74">
        <f t="shared" si="1"/>
        <v>0.36604007066622285</v>
      </c>
      <c r="G8" s="74">
        <f>DSA!F10</f>
        <v>2.536</v>
      </c>
      <c r="H8" s="74">
        <f>DSA!G10</f>
        <v>3.8039999999999998</v>
      </c>
      <c r="I8" s="74" t="s">
        <v>212</v>
      </c>
      <c r="J8" s="74">
        <f t="shared" si="2"/>
        <v>74.999999999999943</v>
      </c>
      <c r="K8" s="74">
        <f t="shared" si="3"/>
        <v>4.2266666666666695E-2</v>
      </c>
      <c r="L8" s="6"/>
    </row>
    <row r="9" spans="1:13" x14ac:dyDescent="0.3">
      <c r="A9" s="6" t="s">
        <v>219</v>
      </c>
      <c r="B9" s="6" t="s">
        <v>220</v>
      </c>
      <c r="C9" s="74">
        <f t="shared" si="4"/>
        <v>8.17</v>
      </c>
      <c r="D9" s="74">
        <f>DSA!D11</f>
        <v>8.17</v>
      </c>
      <c r="E9" s="74">
        <f t="shared" ca="1" si="0"/>
        <v>7.1762916196617512</v>
      </c>
      <c r="F9" s="74">
        <f t="shared" si="1"/>
        <v>0.94339033985585341</v>
      </c>
      <c r="G9" s="74">
        <f>DSA!F11</f>
        <v>6.5359999999999996</v>
      </c>
      <c r="H9" s="74">
        <f>DSA!G11</f>
        <v>9.8040000000000003</v>
      </c>
      <c r="I9" s="74" t="s">
        <v>212</v>
      </c>
      <c r="J9" s="74">
        <f t="shared" si="2"/>
        <v>74.999999999999204</v>
      </c>
      <c r="K9" s="74">
        <f t="shared" si="3"/>
        <v>0.10893333333333446</v>
      </c>
      <c r="L9" s="6"/>
    </row>
    <row r="10" spans="1:13" x14ac:dyDescent="0.3">
      <c r="A10" s="6" t="s">
        <v>221</v>
      </c>
      <c r="B10" s="6" t="s">
        <v>222</v>
      </c>
      <c r="C10" s="74">
        <f t="shared" si="4"/>
        <v>319.60000000000002</v>
      </c>
      <c r="D10" s="74">
        <f>DSA!D12</f>
        <v>319.60000000000002</v>
      </c>
      <c r="E10" s="74">
        <f t="shared" ca="1" si="0"/>
        <v>495.44401780291417</v>
      </c>
      <c r="F10" s="74">
        <f t="shared" si="1"/>
        <v>129.99334679556148</v>
      </c>
      <c r="G10" s="74">
        <f>DSA!F12</f>
        <v>97.07</v>
      </c>
      <c r="H10" s="74">
        <f>DSA!G12</f>
        <v>547.37</v>
      </c>
      <c r="I10" s="74" t="s">
        <v>212</v>
      </c>
      <c r="J10" s="74">
        <f t="shared" si="2"/>
        <v>6.0446518326377099</v>
      </c>
      <c r="K10" s="74">
        <f t="shared" si="3"/>
        <v>52.873185892087335</v>
      </c>
      <c r="L10" s="6"/>
    </row>
    <row r="11" spans="1:13" x14ac:dyDescent="0.3">
      <c r="A11" s="8" t="s">
        <v>223</v>
      </c>
      <c r="B11" s="8" t="s">
        <v>224</v>
      </c>
      <c r="C11" s="74">
        <f t="shared" si="4"/>
        <v>157.15</v>
      </c>
      <c r="D11" s="74">
        <f>DSA!D13</f>
        <v>157.15</v>
      </c>
      <c r="E11" s="74">
        <f t="shared" ca="1" si="0"/>
        <v>155.71810683996321</v>
      </c>
      <c r="F11" s="74">
        <f t="shared" si="1"/>
        <v>22.24843465155352</v>
      </c>
      <c r="G11" s="74">
        <f>DSA!F13</f>
        <v>130.01</v>
      </c>
      <c r="H11" s="74">
        <f>DSA!G13</f>
        <v>206.05</v>
      </c>
      <c r="I11" s="74" t="s">
        <v>212</v>
      </c>
      <c r="J11" s="74">
        <f t="shared" si="2"/>
        <v>49.891877786066914</v>
      </c>
      <c r="K11" s="74">
        <f t="shared" si="3"/>
        <v>3.1498112914059653</v>
      </c>
      <c r="L11" s="8"/>
    </row>
    <row r="12" spans="1:13" x14ac:dyDescent="0.3">
      <c r="A12" s="8" t="s">
        <v>225</v>
      </c>
      <c r="B12" s="8" t="s">
        <v>226</v>
      </c>
      <c r="C12" s="74">
        <f t="shared" si="4"/>
        <v>1447.7917808219199</v>
      </c>
      <c r="D12" s="74">
        <f>DSA!D14</f>
        <v>1447.7917808219199</v>
      </c>
      <c r="E12" s="74">
        <f t="shared" ca="1" si="0"/>
        <v>1353.8616392826718</v>
      </c>
      <c r="F12" s="74">
        <f t="shared" si="1"/>
        <v>379.50293027001408</v>
      </c>
      <c r="G12" s="74">
        <f>DSA!F14</f>
        <v>478</v>
      </c>
      <c r="H12" s="74">
        <f>DSA!G14</f>
        <v>1731.55068493151</v>
      </c>
      <c r="I12" s="74" t="s">
        <v>212</v>
      </c>
      <c r="J12" s="74">
        <f t="shared" si="2"/>
        <v>14.553985785578528</v>
      </c>
      <c r="K12" s="74">
        <f t="shared" si="3"/>
        <v>99.477339208104056</v>
      </c>
      <c r="L12" s="8"/>
    </row>
    <row r="13" spans="1:13" x14ac:dyDescent="0.3">
      <c r="A13" s="8" t="s">
        <v>227</v>
      </c>
      <c r="B13" s="8" t="s">
        <v>228</v>
      </c>
      <c r="C13" s="74">
        <f t="shared" si="4"/>
        <v>21603</v>
      </c>
      <c r="D13" s="74">
        <f>DSA!D15</f>
        <v>21603</v>
      </c>
      <c r="E13" s="74">
        <f t="shared" ca="1" si="0"/>
        <v>20164.82614187535</v>
      </c>
      <c r="F13" s="74">
        <f t="shared" si="1"/>
        <v>7405.0838303222472</v>
      </c>
      <c r="G13" s="74">
        <f>DSA!F15</f>
        <v>1865.43</v>
      </c>
      <c r="H13" s="74">
        <f>DSA!G15</f>
        <v>25923.599999999999</v>
      </c>
      <c r="I13" s="74" t="s">
        <v>212</v>
      </c>
      <c r="J13" s="74">
        <f t="shared" si="2"/>
        <v>8.5107566443537426</v>
      </c>
      <c r="K13" s="74">
        <f t="shared" si="3"/>
        <v>2538.3172028931167</v>
      </c>
      <c r="L13" s="8"/>
    </row>
    <row r="14" spans="1:13" x14ac:dyDescent="0.3">
      <c r="A14" s="9" t="s">
        <v>229</v>
      </c>
      <c r="B14" s="9" t="s">
        <v>230</v>
      </c>
      <c r="C14" s="74">
        <f t="shared" si="4"/>
        <v>7941</v>
      </c>
      <c r="D14" s="74">
        <f>DSA!D16</f>
        <v>7941</v>
      </c>
      <c r="E14" s="74">
        <f t="shared" ca="1" si="0"/>
        <v>5054.950655372435</v>
      </c>
      <c r="F14" s="74">
        <f t="shared" si="1"/>
        <v>5580.1715740209193</v>
      </c>
      <c r="G14" s="74">
        <f>DSA!F16</f>
        <v>1199.8599999999999</v>
      </c>
      <c r="H14" s="74">
        <f>DSA!G16</f>
        <v>20260</v>
      </c>
      <c r="I14" s="74" t="s">
        <v>212</v>
      </c>
      <c r="J14" s="74">
        <f t="shared" si="2"/>
        <v>2.0251410975230635</v>
      </c>
      <c r="K14" s="74">
        <f t="shared" si="3"/>
        <v>3921.2082603590361</v>
      </c>
      <c r="L14" s="9"/>
    </row>
    <row r="15" spans="1:13" x14ac:dyDescent="0.3">
      <c r="A15" s="9" t="s">
        <v>231</v>
      </c>
      <c r="B15" s="9" t="s">
        <v>232</v>
      </c>
      <c r="C15" s="74">
        <f t="shared" si="4"/>
        <v>13656</v>
      </c>
      <c r="D15" s="74">
        <f>DSA!D17</f>
        <v>13656</v>
      </c>
      <c r="E15" s="74">
        <f t="shared" ca="1" si="0"/>
        <v>14180.201037948711</v>
      </c>
      <c r="F15" s="74">
        <f t="shared" si="1"/>
        <v>1810.8487402320457</v>
      </c>
      <c r="G15" s="74">
        <f>DSA!F17</f>
        <v>10924.8</v>
      </c>
      <c r="H15" s="74">
        <f>DSA!G17</f>
        <v>17181</v>
      </c>
      <c r="I15" s="74" t="s">
        <v>212</v>
      </c>
      <c r="J15" s="74">
        <f t="shared" si="2"/>
        <v>56.869926320085142</v>
      </c>
      <c r="K15" s="74">
        <f t="shared" si="3"/>
        <v>240.12691564147531</v>
      </c>
      <c r="L15" s="9"/>
    </row>
    <row r="16" spans="1:13" x14ac:dyDescent="0.3">
      <c r="A16" s="9" t="s">
        <v>233</v>
      </c>
      <c r="B16" s="9" t="s">
        <v>234</v>
      </c>
      <c r="C16" s="74">
        <f t="shared" si="4"/>
        <v>13656</v>
      </c>
      <c r="D16" s="74">
        <f>DSA!D18</f>
        <v>13656</v>
      </c>
      <c r="E16" s="74">
        <f t="shared" ca="1" si="0"/>
        <v>10893.360317077375</v>
      </c>
      <c r="F16" s="74">
        <f t="shared" si="1"/>
        <v>4999.6950525851526</v>
      </c>
      <c r="G16" s="74">
        <f>DSA!F18</f>
        <v>733.36</v>
      </c>
      <c r="H16" s="74">
        <f>DSA!G18</f>
        <v>17181</v>
      </c>
      <c r="I16" s="74" t="s">
        <v>212</v>
      </c>
      <c r="J16" s="74">
        <f t="shared" si="2"/>
        <v>7.4603634196650193</v>
      </c>
      <c r="K16" s="74">
        <f t="shared" si="3"/>
        <v>1830.4738297337763</v>
      </c>
      <c r="L16" s="9"/>
    </row>
    <row r="17" spans="1:12" x14ac:dyDescent="0.3">
      <c r="A17" s="9" t="s">
        <v>235</v>
      </c>
      <c r="B17" s="9" t="s">
        <v>236</v>
      </c>
      <c r="C17" s="74">
        <f t="shared" si="4"/>
        <v>13105</v>
      </c>
      <c r="D17" s="74">
        <f>DSA!D19</f>
        <v>13105</v>
      </c>
      <c r="E17" s="74">
        <f t="shared" ca="1" si="0"/>
        <v>13802.493541641845</v>
      </c>
      <c r="F17" s="74">
        <f t="shared" si="1"/>
        <v>1513.2350555460091</v>
      </c>
      <c r="G17" s="74">
        <f>DSA!F19</f>
        <v>10484</v>
      </c>
      <c r="H17" s="74">
        <f>DSA!G19</f>
        <v>15726</v>
      </c>
      <c r="I17" s="74" t="s">
        <v>212</v>
      </c>
      <c r="J17" s="74">
        <f t="shared" si="2"/>
        <v>75</v>
      </c>
      <c r="K17" s="74">
        <f t="shared" si="3"/>
        <v>174.73333333333335</v>
      </c>
      <c r="L17" s="9"/>
    </row>
    <row r="18" spans="1:12" x14ac:dyDescent="0.3">
      <c r="A18" s="9" t="s">
        <v>237</v>
      </c>
      <c r="B18" s="9" t="s">
        <v>238</v>
      </c>
      <c r="C18" s="74">
        <f t="shared" si="4"/>
        <v>13105</v>
      </c>
      <c r="D18" s="74">
        <f>DSA!D20</f>
        <v>13105</v>
      </c>
      <c r="E18" s="74">
        <f t="shared" ca="1" si="0"/>
        <v>12430.245387675035</v>
      </c>
      <c r="F18" s="74">
        <f t="shared" si="1"/>
        <v>1513.2350555460091</v>
      </c>
      <c r="G18" s="74">
        <f>DSA!F20</f>
        <v>10484</v>
      </c>
      <c r="H18" s="74">
        <f>DSA!G20</f>
        <v>15726</v>
      </c>
      <c r="I18" s="74" t="s">
        <v>212</v>
      </c>
      <c r="J18" s="74">
        <f t="shared" si="2"/>
        <v>75</v>
      </c>
      <c r="K18" s="74">
        <f t="shared" si="3"/>
        <v>174.73333333333335</v>
      </c>
      <c r="L18" s="9"/>
    </row>
    <row r="19" spans="1:12" x14ac:dyDescent="0.3">
      <c r="A19" s="10" t="s">
        <v>240</v>
      </c>
      <c r="B19" s="10" t="s">
        <v>241</v>
      </c>
      <c r="C19" s="74">
        <f t="shared" si="4"/>
        <v>7.0000000000000007E-2</v>
      </c>
      <c r="D19" s="74">
        <f>DSA!D21</f>
        <v>7.0000000000000007E-2</v>
      </c>
      <c r="E19" s="74">
        <f t="shared" ref="E19:E23" ca="1" si="5">_xlfn.BETA.INV(RAND(),J19,K19)</f>
        <v>5.225530567578577E-2</v>
      </c>
      <c r="F19" s="74">
        <f t="shared" ref="F19:F64" si="6">STDEV(D19,G19,H19)/SQRT(3)</f>
        <v>1.2124355652982137E-2</v>
      </c>
      <c r="G19" s="74">
        <f>DSA!F21</f>
        <v>4.9000000000000002E-2</v>
      </c>
      <c r="H19" s="74">
        <f>DSA!G21</f>
        <v>9.0999999999999998E-2</v>
      </c>
      <c r="I19" s="68" t="s">
        <v>205</v>
      </c>
      <c r="J19" s="66">
        <f t="shared" ref="J19" si="7">D19^2*(1-D19)/F19^2-D19</f>
        <v>30.930000000000021</v>
      </c>
      <c r="K19" s="66">
        <f t="shared" ref="K19" si="8">J19/D19-J19</f>
        <v>410.92714285714311</v>
      </c>
      <c r="L19" s="10"/>
    </row>
    <row r="20" spans="1:12" x14ac:dyDescent="0.3">
      <c r="A20" s="10" t="s">
        <v>242</v>
      </c>
      <c r="B20" s="10" t="s">
        <v>243</v>
      </c>
      <c r="C20" s="74">
        <f t="shared" si="4"/>
        <v>0.2</v>
      </c>
      <c r="D20" s="74">
        <f>DSA!D22</f>
        <v>0.2</v>
      </c>
      <c r="E20" s="74">
        <f t="shared" ca="1" si="5"/>
        <v>0.19329839801770213</v>
      </c>
      <c r="F20" s="74">
        <f t="shared" si="6"/>
        <v>3.4641016151377539E-2</v>
      </c>
      <c r="G20" s="74">
        <f>DSA!F22</f>
        <v>0.14000000000000001</v>
      </c>
      <c r="H20" s="74">
        <f>DSA!G22</f>
        <v>0.26</v>
      </c>
      <c r="I20" s="68" t="s">
        <v>205</v>
      </c>
      <c r="J20" s="66">
        <f t="shared" ref="J20:J23" si="9">D20^2*(1-D20)/F20^2-D20</f>
        <v>26.466666666666686</v>
      </c>
      <c r="K20" s="66">
        <f t="shared" ref="K20:K23" si="10">J20/D20-J20</f>
        <v>105.86666666666675</v>
      </c>
      <c r="L20" s="10"/>
    </row>
    <row r="21" spans="1:12" x14ac:dyDescent="0.3">
      <c r="A21" s="10" t="s">
        <v>244</v>
      </c>
      <c r="B21" s="10" t="s">
        <v>245</v>
      </c>
      <c r="C21" s="74">
        <f t="shared" si="4"/>
        <v>0.09</v>
      </c>
      <c r="D21" s="74">
        <f>DSA!D23</f>
        <v>0.09</v>
      </c>
      <c r="E21" s="74">
        <f t="shared" ca="1" si="5"/>
        <v>8.4014359845678621E-2</v>
      </c>
      <c r="F21" s="74">
        <f t="shared" si="6"/>
        <v>1.5588457268119903E-2</v>
      </c>
      <c r="G21" s="74">
        <f>DSA!F23</f>
        <v>6.3E-2</v>
      </c>
      <c r="H21" s="74">
        <f>DSA!G23</f>
        <v>0.11700000000000001</v>
      </c>
      <c r="I21" s="68" t="s">
        <v>205</v>
      </c>
      <c r="J21" s="66">
        <f t="shared" si="9"/>
        <v>30.243333333333304</v>
      </c>
      <c r="K21" s="66">
        <f t="shared" si="10"/>
        <v>305.79370370370344</v>
      </c>
      <c r="L21" s="10"/>
    </row>
    <row r="22" spans="1:12" x14ac:dyDescent="0.3">
      <c r="A22" s="10" t="s">
        <v>246</v>
      </c>
      <c r="B22" s="10" t="s">
        <v>247</v>
      </c>
      <c r="C22" s="74">
        <f t="shared" si="4"/>
        <v>0.2</v>
      </c>
      <c r="D22" s="74">
        <f>DSA!D24</f>
        <v>0.2</v>
      </c>
      <c r="E22" s="74">
        <f t="shared" ca="1" si="5"/>
        <v>0.2173199738000583</v>
      </c>
      <c r="F22" s="74">
        <f t="shared" si="6"/>
        <v>3.4641016151377539E-2</v>
      </c>
      <c r="G22" s="74">
        <f>DSA!F24</f>
        <v>0.14000000000000001</v>
      </c>
      <c r="H22" s="74">
        <f>DSA!G24</f>
        <v>0.26</v>
      </c>
      <c r="I22" s="68" t="s">
        <v>205</v>
      </c>
      <c r="J22" s="66">
        <f t="shared" si="9"/>
        <v>26.466666666666686</v>
      </c>
      <c r="K22" s="66">
        <f t="shared" si="10"/>
        <v>105.86666666666675</v>
      </c>
      <c r="L22" s="10"/>
    </row>
    <row r="23" spans="1:12" x14ac:dyDescent="0.3">
      <c r="A23" s="10" t="s">
        <v>248</v>
      </c>
      <c r="B23" s="10" t="s">
        <v>249</v>
      </c>
      <c r="C23" s="74">
        <f t="shared" si="4"/>
        <v>0.05</v>
      </c>
      <c r="D23" s="74">
        <f>DSA!D25</f>
        <v>0.05</v>
      </c>
      <c r="E23" s="74">
        <f t="shared" ca="1" si="5"/>
        <v>5.0988237323162044E-2</v>
      </c>
      <c r="F23" s="74">
        <f t="shared" si="6"/>
        <v>8.6602540378443848E-3</v>
      </c>
      <c r="G23" s="74">
        <f>DSA!F25</f>
        <v>3.5000000000000003E-2</v>
      </c>
      <c r="H23" s="74">
        <f>DSA!G25</f>
        <v>6.5000000000000002E-2</v>
      </c>
      <c r="I23" s="68" t="s">
        <v>205</v>
      </c>
      <c r="J23" s="66">
        <f t="shared" si="9"/>
        <v>31.616666666666685</v>
      </c>
      <c r="K23" s="66">
        <f t="shared" si="10"/>
        <v>600.71666666666704</v>
      </c>
      <c r="L23" s="10"/>
    </row>
    <row r="24" spans="1:12" x14ac:dyDescent="0.3">
      <c r="A24" s="9" t="s">
        <v>251</v>
      </c>
      <c r="B24" s="9" t="s">
        <v>252</v>
      </c>
      <c r="C24" s="74">
        <f t="shared" si="4"/>
        <v>21</v>
      </c>
      <c r="D24" s="74">
        <f>DSA!D26</f>
        <v>21</v>
      </c>
      <c r="E24" s="74">
        <f ca="1">_xlfn.NORM.INV(RAND(),D24,F24)</f>
        <v>21.325810249784276</v>
      </c>
      <c r="F24" s="74">
        <f t="shared" si="6"/>
        <v>3.6373066958946452</v>
      </c>
      <c r="G24" s="74">
        <f>DSA!F26</f>
        <v>14.7</v>
      </c>
      <c r="H24" s="74">
        <f>DSA!G26</f>
        <v>27.3</v>
      </c>
      <c r="I24" s="68" t="s">
        <v>253</v>
      </c>
      <c r="J24" s="74"/>
      <c r="K24" s="74"/>
      <c r="L24" s="9"/>
    </row>
    <row r="25" spans="1:12" x14ac:dyDescent="0.3">
      <c r="A25" s="9" t="s">
        <v>254</v>
      </c>
      <c r="B25" s="9" t="s">
        <v>255</v>
      </c>
      <c r="C25" s="74">
        <f t="shared" si="4"/>
        <v>2</v>
      </c>
      <c r="D25" s="74">
        <f>DSA!D27</f>
        <v>2</v>
      </c>
      <c r="E25" s="74">
        <f t="shared" ref="E25:E28" ca="1" si="11">_xlfn.NORM.INV(RAND(),D25,F25)</f>
        <v>2.2227121820503934</v>
      </c>
      <c r="F25" s="74">
        <f t="shared" si="6"/>
        <v>0.34641016151377568</v>
      </c>
      <c r="G25" s="74">
        <f>DSA!F27</f>
        <v>1.4</v>
      </c>
      <c r="H25" s="74">
        <f>DSA!G27</f>
        <v>2.6</v>
      </c>
      <c r="I25" s="68" t="s">
        <v>253</v>
      </c>
      <c r="J25" s="74"/>
      <c r="K25" s="74"/>
      <c r="L25" s="9"/>
    </row>
    <row r="26" spans="1:12" x14ac:dyDescent="0.3">
      <c r="A26" s="9" t="s">
        <v>256</v>
      </c>
      <c r="B26" s="9" t="s">
        <v>257</v>
      </c>
      <c r="C26" s="74">
        <f t="shared" si="4"/>
        <v>2</v>
      </c>
      <c r="D26" s="74">
        <f>DSA!D28</f>
        <v>2</v>
      </c>
      <c r="E26" s="74">
        <f t="shared" ca="1" si="11"/>
        <v>2.5315946191968108</v>
      </c>
      <c r="F26" s="74">
        <f t="shared" si="6"/>
        <v>0.34641016151377568</v>
      </c>
      <c r="G26" s="74">
        <f>DSA!F28</f>
        <v>1.4</v>
      </c>
      <c r="H26" s="74">
        <f>DSA!G28</f>
        <v>2.6</v>
      </c>
      <c r="I26" s="68" t="s">
        <v>253</v>
      </c>
      <c r="J26" s="74"/>
      <c r="K26" s="74"/>
      <c r="L26" s="9"/>
    </row>
    <row r="27" spans="1:12" x14ac:dyDescent="0.3">
      <c r="A27" s="9" t="s">
        <v>258</v>
      </c>
      <c r="B27" s="9" t="s">
        <v>259</v>
      </c>
      <c r="C27" s="74">
        <f t="shared" si="4"/>
        <v>2</v>
      </c>
      <c r="D27" s="74">
        <f>DSA!D29</f>
        <v>2</v>
      </c>
      <c r="E27" s="74">
        <f t="shared" ca="1" si="11"/>
        <v>2.5911882484092126</v>
      </c>
      <c r="F27" s="74">
        <f t="shared" si="6"/>
        <v>0.34641016151377568</v>
      </c>
      <c r="G27" s="74">
        <f>DSA!F29</f>
        <v>1.4</v>
      </c>
      <c r="H27" s="74">
        <f>DSA!G29</f>
        <v>2.6</v>
      </c>
      <c r="I27" s="68" t="s">
        <v>253</v>
      </c>
      <c r="J27" s="74"/>
      <c r="K27" s="74"/>
      <c r="L27" s="9"/>
    </row>
    <row r="28" spans="1:12" x14ac:dyDescent="0.3">
      <c r="A28" s="9" t="s">
        <v>260</v>
      </c>
      <c r="B28" s="9" t="s">
        <v>261</v>
      </c>
      <c r="C28" s="74">
        <f t="shared" si="4"/>
        <v>24</v>
      </c>
      <c r="D28" s="74">
        <f>DSA!D30</f>
        <v>24</v>
      </c>
      <c r="E28" s="74">
        <f t="shared" ca="1" si="11"/>
        <v>26.646122468279337</v>
      </c>
      <c r="F28" s="74">
        <f t="shared" si="6"/>
        <v>4.1569219381653024</v>
      </c>
      <c r="G28" s="74">
        <f>DSA!F30</f>
        <v>16.8</v>
      </c>
      <c r="H28" s="74">
        <f>DSA!G30</f>
        <v>31.2</v>
      </c>
      <c r="I28" s="68" t="s">
        <v>253</v>
      </c>
      <c r="J28" s="74"/>
      <c r="K28" s="74"/>
      <c r="L28" s="9"/>
    </row>
    <row r="29" spans="1:12" x14ac:dyDescent="0.3">
      <c r="A29" s="10" t="s">
        <v>263</v>
      </c>
      <c r="B29" s="10" t="s">
        <v>264</v>
      </c>
      <c r="C29" s="74">
        <f t="shared" si="4"/>
        <v>5.3999999999999999E-2</v>
      </c>
      <c r="D29" s="74">
        <f>DSA!D31</f>
        <v>5.3999999999999999E-2</v>
      </c>
      <c r="E29" s="74">
        <f t="shared" ref="E29:E40" ca="1" si="12">_xlfn.BETA.INV(RAND(),J29,K29)</f>
        <v>4.4757079522026601E-2</v>
      </c>
      <c r="F29" s="74">
        <f t="shared" si="6"/>
        <v>6.2353829072479437E-3</v>
      </c>
      <c r="G29" s="74">
        <f>DSA!F31</f>
        <v>4.3200000000000002E-2</v>
      </c>
      <c r="H29" s="74">
        <f>DSA!G31</f>
        <v>6.4799999999999996E-2</v>
      </c>
      <c r="I29" s="68" t="s">
        <v>205</v>
      </c>
      <c r="J29" s="66">
        <f t="shared" ref="J29" si="13">D29^2*(1-D29)/F29^2-D29</f>
        <v>70.896000000000328</v>
      </c>
      <c r="K29" s="66">
        <f t="shared" ref="K29" si="14">J29/D29-J29</f>
        <v>1241.9928888888946</v>
      </c>
      <c r="L29" s="10"/>
    </row>
    <row r="30" spans="1:12" x14ac:dyDescent="0.3">
      <c r="A30" s="10" t="s">
        <v>265</v>
      </c>
      <c r="B30" s="10" t="s">
        <v>266</v>
      </c>
      <c r="C30" s="74">
        <f t="shared" si="4"/>
        <v>0.14099999999999999</v>
      </c>
      <c r="D30" s="74">
        <f>DSA!D32</f>
        <v>0.14099999999999999</v>
      </c>
      <c r="E30" s="74">
        <f t="shared" ca="1" si="12"/>
        <v>0.14955438611494032</v>
      </c>
      <c r="F30" s="74">
        <f t="shared" si="6"/>
        <v>1.628127759114751E-2</v>
      </c>
      <c r="G30" s="74">
        <f>DSA!F32</f>
        <v>0.1128</v>
      </c>
      <c r="H30" s="74">
        <f>DSA!G32</f>
        <v>0.16919999999999999</v>
      </c>
      <c r="I30" s="68" t="s">
        <v>205</v>
      </c>
      <c r="J30" s="66">
        <f t="shared" ref="J30:J38" si="15">D30^2*(1-D30)/F30^2-D30</f>
        <v>64.28399999999948</v>
      </c>
      <c r="K30" s="66">
        <f t="shared" ref="K30:K38" si="16">J30/D30-J30</f>
        <v>391.63089361701816</v>
      </c>
      <c r="L30" s="10"/>
    </row>
    <row r="31" spans="1:12" x14ac:dyDescent="0.3">
      <c r="A31" s="10" t="s">
        <v>267</v>
      </c>
      <c r="B31" s="10" t="s">
        <v>268</v>
      </c>
      <c r="C31" s="74">
        <f t="shared" si="4"/>
        <v>4.3999999999999997E-2</v>
      </c>
      <c r="D31" s="74">
        <f>DSA!D33</f>
        <v>4.3999999999999997E-2</v>
      </c>
      <c r="E31" s="74">
        <f t="shared" ca="1" si="12"/>
        <v>4.904107128999935E-2</v>
      </c>
      <c r="F31" s="74">
        <f t="shared" si="6"/>
        <v>5.080682368868686E-3</v>
      </c>
      <c r="G31" s="74">
        <f>DSA!F33</f>
        <v>3.5200000000000002E-2</v>
      </c>
      <c r="H31" s="74">
        <f>DSA!G33</f>
        <v>5.28E-2</v>
      </c>
      <c r="I31" s="68" t="s">
        <v>205</v>
      </c>
      <c r="J31" s="66">
        <f t="shared" si="15"/>
        <v>71.656000000000574</v>
      </c>
      <c r="K31" s="66">
        <f t="shared" si="16"/>
        <v>1556.8894545454671</v>
      </c>
      <c r="L31" s="10"/>
    </row>
    <row r="32" spans="1:12" x14ac:dyDescent="0.3">
      <c r="A32" s="10" t="s">
        <v>269</v>
      </c>
      <c r="B32" s="10" t="s">
        <v>270</v>
      </c>
      <c r="C32" s="74">
        <f t="shared" si="4"/>
        <v>8.5000000000000006E-2</v>
      </c>
      <c r="D32" s="74">
        <f>DSA!D34</f>
        <v>8.5000000000000006E-2</v>
      </c>
      <c r="E32" s="74">
        <f t="shared" ca="1" si="12"/>
        <v>8.7387587565081581E-2</v>
      </c>
      <c r="F32" s="74">
        <f t="shared" si="6"/>
        <v>9.8149545762236581E-3</v>
      </c>
      <c r="G32" s="74">
        <f>DSA!F34</f>
        <v>6.8000000000000005E-2</v>
      </c>
      <c r="H32" s="74">
        <f>DSA!G34</f>
        <v>0.10199999999999999</v>
      </c>
      <c r="I32" s="68" t="s">
        <v>205</v>
      </c>
      <c r="J32" s="66">
        <f t="shared" si="15"/>
        <v>68.539999999999736</v>
      </c>
      <c r="K32" s="66">
        <f t="shared" si="16"/>
        <v>737.81294117646769</v>
      </c>
      <c r="L32" s="10"/>
    </row>
    <row r="33" spans="1:13" x14ac:dyDescent="0.3">
      <c r="A33" s="10" t="s">
        <v>271</v>
      </c>
      <c r="B33" s="10" t="s">
        <v>272</v>
      </c>
      <c r="C33" s="74">
        <f t="shared" si="4"/>
        <v>6.2E-2</v>
      </c>
      <c r="D33" s="74">
        <f>DSA!D35</f>
        <v>6.2E-2</v>
      </c>
      <c r="E33" s="74">
        <f t="shared" ca="1" si="12"/>
        <v>6.460156864099309E-2</v>
      </c>
      <c r="F33" s="74">
        <f t="shared" si="6"/>
        <v>7.1591433379513437E-3</v>
      </c>
      <c r="G33" s="74">
        <f>DSA!F35</f>
        <v>4.9599999999999998E-2</v>
      </c>
      <c r="H33" s="74">
        <f>DSA!G35</f>
        <v>7.4399999999999994E-2</v>
      </c>
      <c r="I33" s="68" t="s">
        <v>205</v>
      </c>
      <c r="J33" s="66">
        <f t="shared" si="15"/>
        <v>70.288000000000295</v>
      </c>
      <c r="K33" s="66">
        <f t="shared" si="16"/>
        <v>1063.3894193548433</v>
      </c>
      <c r="L33" s="10"/>
    </row>
    <row r="34" spans="1:13" x14ac:dyDescent="0.3">
      <c r="A34" s="10" t="s">
        <v>274</v>
      </c>
      <c r="B34" s="10" t="s">
        <v>275</v>
      </c>
      <c r="C34" s="74">
        <f t="shared" si="4"/>
        <v>5.6000000000000001E-2</v>
      </c>
      <c r="D34" s="74">
        <f>DSA!D36</f>
        <v>5.6000000000000001E-2</v>
      </c>
      <c r="E34" s="74">
        <f t="shared" ca="1" si="12"/>
        <v>6.5314368965234237E-2</v>
      </c>
      <c r="F34" s="74">
        <f t="shared" si="6"/>
        <v>6.4663230149238117E-3</v>
      </c>
      <c r="G34" s="74">
        <f>DSA!F36</f>
        <v>4.48E-2</v>
      </c>
      <c r="H34" s="74">
        <f>DSA!G36</f>
        <v>6.7199999999999996E-2</v>
      </c>
      <c r="I34" s="68" t="s">
        <v>205</v>
      </c>
      <c r="J34" s="66">
        <f t="shared" si="15"/>
        <v>70.743999999999943</v>
      </c>
      <c r="K34" s="66">
        <f t="shared" si="16"/>
        <v>1192.5417142857134</v>
      </c>
      <c r="L34" s="10"/>
    </row>
    <row r="35" spans="1:13" x14ac:dyDescent="0.3">
      <c r="A35" s="10" t="s">
        <v>276</v>
      </c>
      <c r="B35" s="10" t="s">
        <v>277</v>
      </c>
      <c r="C35" s="74">
        <f t="shared" si="4"/>
        <v>0.13800000000000001</v>
      </c>
      <c r="D35" s="74">
        <f>DSA!D37</f>
        <v>0.13800000000000001</v>
      </c>
      <c r="E35" s="74">
        <f t="shared" ca="1" si="12"/>
        <v>0.14281091214150621</v>
      </c>
      <c r="F35" s="74">
        <f t="shared" si="6"/>
        <v>1.5934867429633636E-2</v>
      </c>
      <c r="G35" s="74">
        <f>DSA!F37</f>
        <v>0.1104</v>
      </c>
      <c r="H35" s="74">
        <f>DSA!G37</f>
        <v>0.1656</v>
      </c>
      <c r="I35" s="68" t="s">
        <v>205</v>
      </c>
      <c r="J35" s="66">
        <f t="shared" si="15"/>
        <v>64.51200000000027</v>
      </c>
      <c r="K35" s="66">
        <f t="shared" si="16"/>
        <v>402.96626086956684</v>
      </c>
      <c r="L35" s="10"/>
    </row>
    <row r="36" spans="1:13" x14ac:dyDescent="0.3">
      <c r="A36" s="10" t="s">
        <v>278</v>
      </c>
      <c r="B36" s="10" t="s">
        <v>279</v>
      </c>
      <c r="C36" s="74">
        <f t="shared" si="4"/>
        <v>4.5999999999999999E-2</v>
      </c>
      <c r="D36" s="74">
        <f>DSA!D38</f>
        <v>4.5999999999999999E-2</v>
      </c>
      <c r="E36" s="74">
        <f t="shared" ca="1" si="12"/>
        <v>5.3500452181881819E-2</v>
      </c>
      <c r="F36" s="74">
        <f t="shared" si="6"/>
        <v>5.3116224765445566E-3</v>
      </c>
      <c r="G36" s="74">
        <f>DSA!F38</f>
        <v>3.6799999999999999E-2</v>
      </c>
      <c r="H36" s="74">
        <f>DSA!G38</f>
        <v>5.5199999999999999E-2</v>
      </c>
      <c r="I36" s="68" t="s">
        <v>205</v>
      </c>
      <c r="J36" s="66">
        <f t="shared" si="15"/>
        <v>71.504000000000005</v>
      </c>
      <c r="K36" s="66">
        <f t="shared" si="16"/>
        <v>1482.9307826086958</v>
      </c>
      <c r="L36" s="10"/>
    </row>
    <row r="37" spans="1:13" x14ac:dyDescent="0.3">
      <c r="A37" s="10" t="s">
        <v>280</v>
      </c>
      <c r="B37" s="10" t="s">
        <v>281</v>
      </c>
      <c r="C37" s="74">
        <f t="shared" si="4"/>
        <v>8.6999999999999994E-2</v>
      </c>
      <c r="D37" s="74">
        <f>DSA!D39</f>
        <v>8.6999999999999994E-2</v>
      </c>
      <c r="E37" s="74">
        <f t="shared" ca="1" si="12"/>
        <v>7.0959217861079796E-2</v>
      </c>
      <c r="F37" s="74">
        <f t="shared" si="6"/>
        <v>1.0045894683899504E-2</v>
      </c>
      <c r="G37" s="74">
        <f>DSA!F39</f>
        <v>6.9599999999999995E-2</v>
      </c>
      <c r="H37" s="74">
        <f>DSA!G39</f>
        <v>0.10440000000000001</v>
      </c>
      <c r="I37" s="68" t="s">
        <v>205</v>
      </c>
      <c r="J37" s="66">
        <f t="shared" si="15"/>
        <v>68.387999999999778</v>
      </c>
      <c r="K37" s="66">
        <f t="shared" si="16"/>
        <v>717.68096551723909</v>
      </c>
      <c r="L37" s="10"/>
    </row>
    <row r="38" spans="1:13" x14ac:dyDescent="0.3">
      <c r="A38" s="10" t="s">
        <v>282</v>
      </c>
      <c r="B38" s="10" t="s">
        <v>283</v>
      </c>
      <c r="C38" s="74">
        <f t="shared" si="4"/>
        <v>8.2000000000000003E-2</v>
      </c>
      <c r="D38" s="74">
        <f>DSA!D40</f>
        <v>8.2000000000000003E-2</v>
      </c>
      <c r="E38" s="74">
        <f t="shared" ca="1" si="12"/>
        <v>6.7036711818879047E-2</v>
      </c>
      <c r="F38" s="74">
        <f t="shared" si="6"/>
        <v>9.4685444147098695E-3</v>
      </c>
      <c r="G38" s="74">
        <f>DSA!F40</f>
        <v>6.5600000000000006E-2</v>
      </c>
      <c r="H38" s="74">
        <f>DSA!G40</f>
        <v>9.8400000000000001E-2</v>
      </c>
      <c r="I38" s="68" t="s">
        <v>205</v>
      </c>
      <c r="J38" s="66">
        <f t="shared" si="15"/>
        <v>68.767999999999915</v>
      </c>
      <c r="K38" s="66">
        <f t="shared" si="16"/>
        <v>769.86614634146247</v>
      </c>
      <c r="L38" s="10"/>
    </row>
    <row r="39" spans="1:13" x14ac:dyDescent="0.3">
      <c r="A39" s="11" t="s">
        <v>285</v>
      </c>
      <c r="B39" s="11" t="s">
        <v>286</v>
      </c>
      <c r="C39" s="74">
        <f t="shared" si="4"/>
        <v>0.7</v>
      </c>
      <c r="D39" s="74">
        <f>DSA!D41</f>
        <v>0.7</v>
      </c>
      <c r="E39" s="74">
        <f t="shared" ca="1" si="12"/>
        <v>0.60990639027178162</v>
      </c>
      <c r="F39" s="74">
        <f t="shared" si="6"/>
        <v>5.1756910435011252E-2</v>
      </c>
      <c r="G39" s="74">
        <f>DSA!F41</f>
        <v>0.67300000000000004</v>
      </c>
      <c r="H39" s="74">
        <f>DSA!G41</f>
        <v>0.84</v>
      </c>
      <c r="I39" s="68" t="s">
        <v>205</v>
      </c>
      <c r="J39" s="66">
        <f t="shared" ref="J39:J40" si="17">D39^2*(1-D39)/F39^2-D39</f>
        <v>54.175772533078948</v>
      </c>
      <c r="K39" s="66">
        <f t="shared" ref="K39:K40" si="18">J39/D39-J39</f>
        <v>23.218188228462417</v>
      </c>
      <c r="L39" s="11"/>
    </row>
    <row r="40" spans="1:13" x14ac:dyDescent="0.3">
      <c r="A40" s="11" t="s">
        <v>287</v>
      </c>
      <c r="B40" s="11" t="s">
        <v>288</v>
      </c>
      <c r="C40" s="74">
        <f t="shared" si="4"/>
        <v>0.6</v>
      </c>
      <c r="D40" s="74">
        <f>DSA!D42</f>
        <v>0.6</v>
      </c>
      <c r="E40" s="74">
        <f t="shared" ca="1" si="12"/>
        <v>0.6322292613893431</v>
      </c>
      <c r="F40" s="74">
        <f t="shared" si="6"/>
        <v>5.5125110229166198E-2</v>
      </c>
      <c r="G40" s="74">
        <f>DSA!F42</f>
        <v>0.47299999999999998</v>
      </c>
      <c r="H40" s="74">
        <f>DSA!G42</f>
        <v>0.66</v>
      </c>
      <c r="I40" s="68" t="s">
        <v>205</v>
      </c>
      <c r="J40" s="66">
        <f t="shared" si="17"/>
        <v>46.787473033749791</v>
      </c>
      <c r="K40" s="66">
        <f t="shared" si="18"/>
        <v>31.191648689166527</v>
      </c>
      <c r="L40" s="11"/>
    </row>
    <row r="41" spans="1:13" s="65" customFormat="1" x14ac:dyDescent="0.3">
      <c r="A41" s="12" t="s">
        <v>289</v>
      </c>
      <c r="B41" s="12" t="s">
        <v>290</v>
      </c>
      <c r="C41" s="74">
        <f t="shared" si="4"/>
        <v>2.6669999999999998</v>
      </c>
      <c r="D41" s="74">
        <f>DSA!D43</f>
        <v>2.6669999999999998</v>
      </c>
      <c r="E41" s="74">
        <f ca="1">_xlfn.GAMMA.INV(RAND(),J41,K41)</f>
        <v>2.9402683244558894</v>
      </c>
      <c r="F41" s="74">
        <f t="shared" si="6"/>
        <v>0.30795863358574693</v>
      </c>
      <c r="G41" s="74">
        <f>DSA!F43</f>
        <v>2.1335999999999999</v>
      </c>
      <c r="H41" s="74">
        <f>DSA!G43</f>
        <v>3.2004000000000001</v>
      </c>
      <c r="I41" s="81" t="s">
        <v>212</v>
      </c>
      <c r="J41" s="74">
        <f t="shared" ref="J41" si="19">D41^2/F41^2</f>
        <v>74.999999999999716</v>
      </c>
      <c r="K41" s="74">
        <f t="shared" ref="K41" si="20">F41^2/D41</f>
        <v>3.5560000000000133E-2</v>
      </c>
      <c r="L41" s="12"/>
      <c r="M41" s="81"/>
    </row>
    <row r="42" spans="1:13" s="65" customFormat="1" x14ac:dyDescent="0.3">
      <c r="A42" s="12" t="s">
        <v>291</v>
      </c>
      <c r="B42" s="12" t="s">
        <v>292</v>
      </c>
      <c r="C42" s="74">
        <f t="shared" si="4"/>
        <v>0.84099999999999997</v>
      </c>
      <c r="D42" s="74">
        <f>DSA!D44</f>
        <v>0.84099999999999997</v>
      </c>
      <c r="E42" s="74">
        <f ca="1">_xlfn.GAMMA.INV(RAND(),J42,K42)</f>
        <v>0.70077696238990661</v>
      </c>
      <c r="F42" s="74">
        <f t="shared" si="6"/>
        <v>9.711031527769573E-2</v>
      </c>
      <c r="G42" s="74">
        <f>DSA!F44</f>
        <v>0.67279999999999995</v>
      </c>
      <c r="H42" s="74">
        <f>DSA!G44</f>
        <v>1.0092000000000001</v>
      </c>
      <c r="I42" s="81" t="s">
        <v>212</v>
      </c>
      <c r="J42" s="74">
        <f t="shared" ref="J42" si="21">D42^2/F42^2</f>
        <v>74.999999999998948</v>
      </c>
      <c r="K42" s="74">
        <f t="shared" ref="K42" si="22">F42^2/D42</f>
        <v>1.121333333333349E-2</v>
      </c>
      <c r="L42" s="12"/>
      <c r="M42" s="81"/>
    </row>
    <row r="43" spans="1:13" s="65" customFormat="1" x14ac:dyDescent="0.3">
      <c r="A43" s="12" t="s">
        <v>524</v>
      </c>
      <c r="B43" s="12" t="s">
        <v>521</v>
      </c>
      <c r="C43" s="74">
        <f t="shared" ref="C43:C47" si="23">IF($C$3=0,D43,E43)</f>
        <v>2.6040000000000001</v>
      </c>
      <c r="D43" s="74">
        <f>DSA!D45</f>
        <v>2.6040000000000001</v>
      </c>
      <c r="E43" s="74">
        <f t="shared" ref="E43:E46" ca="1" si="24">_xlfn.GAMMA.INV(RAND(),J43,K43)</f>
        <v>2.9492663127921435</v>
      </c>
      <c r="F43" s="74">
        <f t="shared" ref="F43:F47" si="25">STDEV(D43,G43,H43)/SQRT(3)</f>
        <v>0.30068402019395568</v>
      </c>
      <c r="G43" s="74">
        <f>DSA!F45</f>
        <v>2.0832000000000002</v>
      </c>
      <c r="H43" s="74">
        <f>DSA!G45</f>
        <v>3.1248</v>
      </c>
      <c r="I43" s="81" t="s">
        <v>212</v>
      </c>
      <c r="J43" s="74">
        <f t="shared" ref="J43:J46" si="26">D43^2/F43^2</f>
        <v>75.000000000000711</v>
      </c>
      <c r="K43" s="74">
        <f t="shared" ref="K43:K46" si="27">F43^2/D43</f>
        <v>3.4719999999999675E-2</v>
      </c>
      <c r="L43" s="12"/>
      <c r="M43" s="81"/>
    </row>
    <row r="44" spans="1:13" s="65" customFormat="1" x14ac:dyDescent="0.3">
      <c r="A44" s="12" t="s">
        <v>525</v>
      </c>
      <c r="B44" s="12" t="s">
        <v>522</v>
      </c>
      <c r="C44" s="74">
        <f t="shared" si="23"/>
        <v>0.109</v>
      </c>
      <c r="D44" s="74">
        <f>DSA!D46</f>
        <v>0.109</v>
      </c>
      <c r="E44" s="74">
        <f t="shared" ca="1" si="24"/>
        <v>0.11027306847835326</v>
      </c>
      <c r="F44" s="74">
        <f t="shared" si="25"/>
        <v>1.2586235868333913E-2</v>
      </c>
      <c r="G44" s="74">
        <f>DSA!F46</f>
        <v>8.72E-2</v>
      </c>
      <c r="H44" s="74">
        <f>DSA!G46</f>
        <v>0.1308</v>
      </c>
      <c r="I44" s="81" t="s">
        <v>212</v>
      </c>
      <c r="J44" s="74">
        <f t="shared" si="26"/>
        <v>74.999999999999147</v>
      </c>
      <c r="K44" s="74">
        <f t="shared" si="27"/>
        <v>1.4533333333333499E-3</v>
      </c>
      <c r="L44" s="12"/>
      <c r="M44" s="81"/>
    </row>
    <row r="45" spans="1:13" s="65" customFormat="1" x14ac:dyDescent="0.3">
      <c r="A45" s="12" t="s">
        <v>526</v>
      </c>
      <c r="B45" s="12" t="s">
        <v>523</v>
      </c>
      <c r="C45" s="74">
        <f t="shared" si="23"/>
        <v>1.9159999999999999</v>
      </c>
      <c r="D45" s="74">
        <f>DSA!D47</f>
        <v>1.9159999999999999</v>
      </c>
      <c r="E45" s="74">
        <f t="shared" ca="1" si="24"/>
        <v>2.1001460344059164</v>
      </c>
      <c r="F45" s="74">
        <f t="shared" si="25"/>
        <v>0.2212406231534651</v>
      </c>
      <c r="G45" s="74">
        <f>DSA!F47</f>
        <v>1.5327999999999999</v>
      </c>
      <c r="H45" s="74">
        <f>DSA!G47</f>
        <v>2.2991999999999999</v>
      </c>
      <c r="I45" s="81" t="s">
        <v>212</v>
      </c>
      <c r="J45" s="74">
        <f t="shared" si="26"/>
        <v>74.999999999999645</v>
      </c>
      <c r="K45" s="74">
        <f t="shared" si="27"/>
        <v>2.5546666666666783E-2</v>
      </c>
      <c r="L45" s="12"/>
      <c r="M45" s="81"/>
    </row>
    <row r="46" spans="1:13" s="65" customFormat="1" x14ac:dyDescent="0.3">
      <c r="A46" s="12" t="s">
        <v>527</v>
      </c>
      <c r="B46" s="12" t="s">
        <v>571</v>
      </c>
      <c r="C46" s="74">
        <f t="shared" si="23"/>
        <v>69.721999999999994</v>
      </c>
      <c r="D46" s="74">
        <f>DSA!D48</f>
        <v>69.721999999999994</v>
      </c>
      <c r="E46" s="74">
        <f t="shared" ca="1" si="24"/>
        <v>61.963368113617776</v>
      </c>
      <c r="F46" s="74">
        <f t="shared" si="25"/>
        <v>8.050803093687799</v>
      </c>
      <c r="G46" s="74">
        <f>DSA!F48</f>
        <v>55.7776</v>
      </c>
      <c r="H46" s="74">
        <f>DSA!G48</f>
        <v>83.666399999999996</v>
      </c>
      <c r="I46" s="81" t="s">
        <v>212</v>
      </c>
      <c r="J46" s="74">
        <f t="shared" si="26"/>
        <v>75.000000000000327</v>
      </c>
      <c r="K46" s="74">
        <f t="shared" si="27"/>
        <v>0.92962666666666249</v>
      </c>
      <c r="L46" s="12"/>
      <c r="M46" s="81"/>
    </row>
    <row r="47" spans="1:13" s="65" customFormat="1" x14ac:dyDescent="0.3">
      <c r="A47" s="13" t="s">
        <v>538</v>
      </c>
      <c r="B47" s="13" t="s">
        <v>562</v>
      </c>
      <c r="C47" s="74">
        <f t="shared" si="23"/>
        <v>0.55800000000000005</v>
      </c>
      <c r="D47" s="74">
        <f>DSA!D49</f>
        <v>0.55800000000000005</v>
      </c>
      <c r="E47" s="74">
        <f t="shared" ref="E47" ca="1" si="28">_xlfn.BETA.INV(RAND(),J47,K47)</f>
        <v>0.5050512179106369</v>
      </c>
      <c r="F47" s="74">
        <f t="shared" si="25"/>
        <v>6.4432290041562396E-2</v>
      </c>
      <c r="G47" s="74">
        <f>DSA!F49</f>
        <v>0.44640000000000002</v>
      </c>
      <c r="H47" s="74">
        <f>DSA!G49</f>
        <v>0.66959999999999997</v>
      </c>
      <c r="I47" s="68" t="s">
        <v>205</v>
      </c>
      <c r="J47" s="66">
        <f t="shared" ref="J47" si="29">D47^2*(1-D47)/F47^2-D47</f>
        <v>32.591999999999842</v>
      </c>
      <c r="K47" s="66">
        <f t="shared" ref="K47" si="30">J47/D47-J47</f>
        <v>25.816602150537506</v>
      </c>
      <c r="L47" s="13"/>
      <c r="M47" s="81"/>
    </row>
    <row r="48" spans="1:13" s="65" customFormat="1" x14ac:dyDescent="0.3">
      <c r="A48" s="13" t="s">
        <v>540</v>
      </c>
      <c r="B48" s="13" t="s">
        <v>564</v>
      </c>
      <c r="C48" s="74">
        <f t="shared" ref="C48:C61" si="31">IF($C$3=0,D48,E48)</f>
        <v>0.16700000000000001</v>
      </c>
      <c r="D48" s="74">
        <f>DSA!D50</f>
        <v>0.16700000000000001</v>
      </c>
      <c r="E48" s="74">
        <f t="shared" ref="E48:E61" ca="1" si="32">_xlfn.BETA.INV(RAND(),J48,K48)</f>
        <v>0.13357929442687905</v>
      </c>
      <c r="F48" s="74">
        <f t="shared" ref="F48:F61" si="33">STDEV(D48,G48,H48)/SQRT(3)</f>
        <v>1.9283498990933574E-2</v>
      </c>
      <c r="G48" s="74">
        <f>DSA!F50</f>
        <v>0.1336</v>
      </c>
      <c r="H48" s="74">
        <f>DSA!G50</f>
        <v>0.20039999999999999</v>
      </c>
      <c r="I48" s="68" t="s">
        <v>205</v>
      </c>
      <c r="J48" s="66">
        <f t="shared" ref="J48:J61" si="34">D48^2*(1-D48)/F48^2-D48</f>
        <v>62.307999999999524</v>
      </c>
      <c r="K48" s="66">
        <f t="shared" ref="K48:K61" si="35">J48/D48-J48</f>
        <v>310.79379640718321</v>
      </c>
      <c r="L48" s="13"/>
      <c r="M48" s="81"/>
    </row>
    <row r="49" spans="1:13" s="65" customFormat="1" x14ac:dyDescent="0.3">
      <c r="A49" s="13" t="s">
        <v>542</v>
      </c>
      <c r="B49" s="13" t="s">
        <v>565</v>
      </c>
      <c r="C49" s="74">
        <f t="shared" si="31"/>
        <v>0.10299999999999999</v>
      </c>
      <c r="D49" s="74">
        <f>DSA!D51</f>
        <v>0.10299999999999999</v>
      </c>
      <c r="E49" s="74">
        <f t="shared" ca="1" si="32"/>
        <v>0.11308056338768224</v>
      </c>
      <c r="F49" s="74">
        <f t="shared" si="33"/>
        <v>1.1893415545306272E-2</v>
      </c>
      <c r="G49" s="74">
        <f>DSA!F51</f>
        <v>8.2400000000000001E-2</v>
      </c>
      <c r="H49" s="74">
        <f>DSA!G51</f>
        <v>0.1236</v>
      </c>
      <c r="I49" s="68" t="s">
        <v>205</v>
      </c>
      <c r="J49" s="66">
        <f t="shared" si="34"/>
        <v>67.17200000000021</v>
      </c>
      <c r="K49" s="66">
        <f t="shared" si="35"/>
        <v>584.98333980582709</v>
      </c>
      <c r="L49" s="13"/>
      <c r="M49" s="81"/>
    </row>
    <row r="50" spans="1:13" s="65" customFormat="1" x14ac:dyDescent="0.3">
      <c r="A50" s="13" t="s">
        <v>544</v>
      </c>
      <c r="B50" s="13" t="s">
        <v>566</v>
      </c>
      <c r="C50" s="74">
        <f t="shared" si="31"/>
        <v>0.10299999999999999</v>
      </c>
      <c r="D50" s="74">
        <f>DSA!D52</f>
        <v>0.10299999999999999</v>
      </c>
      <c r="E50" s="74">
        <f t="shared" ca="1" si="32"/>
        <v>9.6506592302338795E-2</v>
      </c>
      <c r="F50" s="74">
        <f t="shared" si="33"/>
        <v>1.1893415545306272E-2</v>
      </c>
      <c r="G50" s="74">
        <f>DSA!F52</f>
        <v>8.2400000000000001E-2</v>
      </c>
      <c r="H50" s="74">
        <f>DSA!G52</f>
        <v>0.1236</v>
      </c>
      <c r="I50" s="68" t="s">
        <v>205</v>
      </c>
      <c r="J50" s="66">
        <f t="shared" si="34"/>
        <v>67.17200000000021</v>
      </c>
      <c r="K50" s="66">
        <f t="shared" si="35"/>
        <v>584.98333980582709</v>
      </c>
      <c r="L50" s="13"/>
      <c r="M50" s="81"/>
    </row>
    <row r="51" spans="1:13" s="65" customFormat="1" x14ac:dyDescent="0.3">
      <c r="A51" s="13" t="s">
        <v>546</v>
      </c>
      <c r="B51" s="13" t="s">
        <v>567</v>
      </c>
      <c r="C51" s="74">
        <f t="shared" si="31"/>
        <v>7.1999999999999995E-2</v>
      </c>
      <c r="D51" s="74">
        <f>DSA!D53</f>
        <v>7.1999999999999995E-2</v>
      </c>
      <c r="E51" s="74">
        <f t="shared" ca="1" si="32"/>
        <v>7.6343273323712602E-2</v>
      </c>
      <c r="F51" s="74">
        <f t="shared" si="33"/>
        <v>8.3138438763306326E-3</v>
      </c>
      <c r="G51" s="74">
        <f>DSA!F53</f>
        <v>5.7599999999999998E-2</v>
      </c>
      <c r="H51" s="74">
        <f>DSA!G53</f>
        <v>8.6400000000000005E-2</v>
      </c>
      <c r="I51" s="68" t="s">
        <v>205</v>
      </c>
      <c r="J51" s="66">
        <f t="shared" si="34"/>
        <v>69.527999999999636</v>
      </c>
      <c r="K51" s="66">
        <f t="shared" si="35"/>
        <v>896.13866666666206</v>
      </c>
      <c r="L51" s="13"/>
      <c r="M51" s="81"/>
    </row>
    <row r="52" spans="1:13" s="65" customFormat="1" x14ac:dyDescent="0.3">
      <c r="A52" s="13" t="s">
        <v>548</v>
      </c>
      <c r="B52" s="13" t="s">
        <v>568</v>
      </c>
      <c r="C52" s="74">
        <f t="shared" si="31"/>
        <v>6.2E-2</v>
      </c>
      <c r="D52" s="74">
        <f>DSA!D54</f>
        <v>6.2E-2</v>
      </c>
      <c r="E52" s="74">
        <f t="shared" ca="1" si="32"/>
        <v>6.9478805162490276E-2</v>
      </c>
      <c r="F52" s="74">
        <f t="shared" si="33"/>
        <v>7.1591433379513437E-3</v>
      </c>
      <c r="G52" s="74">
        <f>DSA!F54</f>
        <v>4.9599999999999998E-2</v>
      </c>
      <c r="H52" s="74">
        <f>DSA!G54</f>
        <v>7.4399999999999994E-2</v>
      </c>
      <c r="I52" s="68" t="s">
        <v>205</v>
      </c>
      <c r="J52" s="66">
        <f t="shared" si="34"/>
        <v>70.288000000000295</v>
      </c>
      <c r="K52" s="66">
        <f t="shared" si="35"/>
        <v>1063.3894193548433</v>
      </c>
      <c r="L52" s="13"/>
      <c r="M52" s="81"/>
    </row>
    <row r="53" spans="1:13" s="65" customFormat="1" x14ac:dyDescent="0.3">
      <c r="A53" s="13" t="s">
        <v>553</v>
      </c>
      <c r="B53" s="13" t="s">
        <v>569</v>
      </c>
      <c r="C53" s="74">
        <f t="shared" si="31"/>
        <v>0.24399999999999999</v>
      </c>
      <c r="D53" s="74">
        <f>DSA!D55</f>
        <v>0.24399999999999999</v>
      </c>
      <c r="E53" s="74">
        <f t="shared" ca="1" si="32"/>
        <v>0.26453645399928838</v>
      </c>
      <c r="F53" s="74">
        <f t="shared" si="33"/>
        <v>2.8174693136453814E-2</v>
      </c>
      <c r="G53" s="74">
        <f>DSA!F55</f>
        <v>0.19520000000000001</v>
      </c>
      <c r="H53" s="74">
        <f>DSA!G55</f>
        <v>0.2928</v>
      </c>
      <c r="I53" s="68" t="s">
        <v>205</v>
      </c>
      <c r="J53" s="66">
        <f t="shared" si="34"/>
        <v>56.455999999999683</v>
      </c>
      <c r="K53" s="66">
        <f t="shared" si="35"/>
        <v>174.92104918032689</v>
      </c>
      <c r="L53" s="13"/>
      <c r="M53" s="81"/>
    </row>
    <row r="54" spans="1:13" s="65" customFormat="1" x14ac:dyDescent="0.3">
      <c r="A54" s="13" t="s">
        <v>550</v>
      </c>
      <c r="B54" s="13" t="s">
        <v>570</v>
      </c>
      <c r="C54" s="74">
        <f t="shared" si="31"/>
        <v>9.5000000000000001E-2</v>
      </c>
      <c r="D54" s="74">
        <f>DSA!D56</f>
        <v>9.5000000000000001E-2</v>
      </c>
      <c r="E54" s="74">
        <f t="shared" ca="1" si="32"/>
        <v>0.11361342762185922</v>
      </c>
      <c r="F54" s="74">
        <f t="shared" si="33"/>
        <v>1.0969655114602919E-2</v>
      </c>
      <c r="G54" s="74">
        <f>DSA!F56</f>
        <v>7.5999999999999998E-2</v>
      </c>
      <c r="H54" s="74">
        <f>DSA!G56</f>
        <v>0.114</v>
      </c>
      <c r="I54" s="68" t="s">
        <v>205</v>
      </c>
      <c r="J54" s="66">
        <f t="shared" si="34"/>
        <v>67.779999999999632</v>
      </c>
      <c r="K54" s="66">
        <f t="shared" si="35"/>
        <v>645.69368421052275</v>
      </c>
      <c r="L54" s="13"/>
      <c r="M54" s="81"/>
    </row>
    <row r="55" spans="1:13" s="65" customFormat="1" x14ac:dyDescent="0.3">
      <c r="A55" s="13" t="s">
        <v>539</v>
      </c>
      <c r="B55" s="13" t="s">
        <v>563</v>
      </c>
      <c r="C55" s="74">
        <f t="shared" si="31"/>
        <v>0.56599999999999995</v>
      </c>
      <c r="D55" s="74">
        <f>DSA!D57</f>
        <v>0.56599999999999995</v>
      </c>
      <c r="E55" s="74">
        <f t="shared" ca="1" si="32"/>
        <v>0.4983992047541852</v>
      </c>
      <c r="F55" s="74">
        <f t="shared" si="33"/>
        <v>6.5356050472265725E-2</v>
      </c>
      <c r="G55" s="74">
        <f>DSA!F57</f>
        <v>0.45279999999999998</v>
      </c>
      <c r="H55" s="74">
        <f>DSA!G57</f>
        <v>0.67920000000000003</v>
      </c>
      <c r="I55" s="68" t="s">
        <v>205</v>
      </c>
      <c r="J55" s="66">
        <f t="shared" si="34"/>
        <v>31.983999999999906</v>
      </c>
      <c r="K55" s="66">
        <f t="shared" si="35"/>
        <v>24.524833922261418</v>
      </c>
      <c r="L55" s="13"/>
      <c r="M55" s="81"/>
    </row>
    <row r="56" spans="1:13" s="65" customFormat="1" x14ac:dyDescent="0.3">
      <c r="A56" s="13" t="s">
        <v>541</v>
      </c>
      <c r="B56" s="13" t="s">
        <v>574</v>
      </c>
      <c r="C56" s="74">
        <f t="shared" si="31"/>
        <v>0.219</v>
      </c>
      <c r="D56" s="74">
        <f>DSA!D58</f>
        <v>0.219</v>
      </c>
      <c r="E56" s="74">
        <f t="shared" ca="1" si="32"/>
        <v>0.23463318941751055</v>
      </c>
      <c r="F56" s="74">
        <f t="shared" si="33"/>
        <v>2.5287941790505478E-2</v>
      </c>
      <c r="G56" s="74">
        <f>DSA!F58</f>
        <v>0.17519999999999999</v>
      </c>
      <c r="H56" s="74">
        <f>DSA!G58</f>
        <v>0.26279999999999998</v>
      </c>
      <c r="I56" s="68" t="s">
        <v>205</v>
      </c>
      <c r="J56" s="66">
        <f t="shared" si="34"/>
        <v>58.356000000000599</v>
      </c>
      <c r="K56" s="66">
        <f t="shared" si="35"/>
        <v>208.10975342465966</v>
      </c>
      <c r="L56" s="13"/>
      <c r="M56" s="81"/>
    </row>
    <row r="57" spans="1:13" s="65" customFormat="1" x14ac:dyDescent="0.3">
      <c r="A57" s="13" t="s">
        <v>543</v>
      </c>
      <c r="B57" s="13" t="s">
        <v>575</v>
      </c>
      <c r="C57" s="74">
        <f t="shared" si="31"/>
        <v>0.11700000000000001</v>
      </c>
      <c r="D57" s="74">
        <f>DSA!D59</f>
        <v>0.11700000000000001</v>
      </c>
      <c r="E57" s="74">
        <f t="shared" ca="1" si="32"/>
        <v>9.6885387217468463E-2</v>
      </c>
      <c r="F57" s="74">
        <f t="shared" si="33"/>
        <v>1.3509996299037232E-2</v>
      </c>
      <c r="G57" s="74">
        <f>DSA!F59</f>
        <v>9.3600000000000003E-2</v>
      </c>
      <c r="H57" s="74">
        <f>DSA!G59</f>
        <v>0.1404</v>
      </c>
      <c r="I57" s="68" t="s">
        <v>205</v>
      </c>
      <c r="J57" s="66">
        <f t="shared" si="34"/>
        <v>66.108000000000104</v>
      </c>
      <c r="K57" s="66">
        <f t="shared" si="35"/>
        <v>498.91764102564179</v>
      </c>
      <c r="L57" s="13"/>
      <c r="M57" s="81"/>
    </row>
    <row r="58" spans="1:13" s="65" customFormat="1" x14ac:dyDescent="0.3">
      <c r="A58" s="13" t="s">
        <v>545</v>
      </c>
      <c r="B58" s="13" t="s">
        <v>576</v>
      </c>
      <c r="C58" s="74">
        <f t="shared" si="31"/>
        <v>0.10199999999999999</v>
      </c>
      <c r="D58" s="74">
        <f>DSA!D60</f>
        <v>0.10199999999999999</v>
      </c>
      <c r="E58" s="74">
        <f t="shared" ca="1" si="32"/>
        <v>9.8071989871729506E-2</v>
      </c>
      <c r="F58" s="74">
        <f t="shared" si="33"/>
        <v>1.1777945491468326E-2</v>
      </c>
      <c r="G58" s="74">
        <f>DSA!F60</f>
        <v>8.1600000000000006E-2</v>
      </c>
      <c r="H58" s="74">
        <f>DSA!G60</f>
        <v>0.12239999999999999</v>
      </c>
      <c r="I58" s="68" t="s">
        <v>205</v>
      </c>
      <c r="J58" s="66">
        <f t="shared" si="34"/>
        <v>67.248000000000445</v>
      </c>
      <c r="K58" s="66">
        <f t="shared" si="35"/>
        <v>592.04611764706283</v>
      </c>
      <c r="L58" s="13"/>
      <c r="M58" s="81"/>
    </row>
    <row r="59" spans="1:13" s="65" customFormat="1" x14ac:dyDescent="0.3">
      <c r="A59" s="13" t="s">
        <v>547</v>
      </c>
      <c r="B59" s="13" t="s">
        <v>577</v>
      </c>
      <c r="C59" s="74">
        <f t="shared" si="31"/>
        <v>7.0999999999999994E-2</v>
      </c>
      <c r="D59" s="74">
        <f>DSA!D61</f>
        <v>7.0999999999999994E-2</v>
      </c>
      <c r="E59" s="74">
        <f t="shared" ca="1" si="32"/>
        <v>6.6932708912159355E-2</v>
      </c>
      <c r="F59" s="74">
        <f t="shared" si="33"/>
        <v>8.1983738224926921E-3</v>
      </c>
      <c r="G59" s="74">
        <f>DSA!F61</f>
        <v>5.6800000000000003E-2</v>
      </c>
      <c r="H59" s="74">
        <f>DSA!G61</f>
        <v>8.5199999999999998E-2</v>
      </c>
      <c r="I59" s="68" t="s">
        <v>205</v>
      </c>
      <c r="J59" s="66">
        <f t="shared" si="34"/>
        <v>69.603999999999886</v>
      </c>
      <c r="K59" s="66">
        <f t="shared" si="35"/>
        <v>910.73402816901262</v>
      </c>
      <c r="L59" s="13"/>
      <c r="M59" s="81"/>
    </row>
    <row r="60" spans="1:13" s="65" customFormat="1" x14ac:dyDescent="0.3">
      <c r="A60" s="13" t="s">
        <v>549</v>
      </c>
      <c r="B60" s="13" t="s">
        <v>578</v>
      </c>
      <c r="C60" s="74">
        <f t="shared" si="31"/>
        <v>7.0999999999999994E-2</v>
      </c>
      <c r="D60" s="74">
        <f>DSA!D62</f>
        <v>7.0999999999999994E-2</v>
      </c>
      <c r="E60" s="74">
        <f t="shared" ca="1" si="32"/>
        <v>6.4467562411778395E-2</v>
      </c>
      <c r="F60" s="74">
        <f t="shared" si="33"/>
        <v>8.1983738224926921E-3</v>
      </c>
      <c r="G60" s="74">
        <f>DSA!F62</f>
        <v>5.6800000000000003E-2</v>
      </c>
      <c r="H60" s="74">
        <f>DSA!G62</f>
        <v>8.5199999999999998E-2</v>
      </c>
      <c r="I60" s="68" t="s">
        <v>205</v>
      </c>
      <c r="J60" s="66">
        <f t="shared" si="34"/>
        <v>69.603999999999886</v>
      </c>
      <c r="K60" s="66">
        <f t="shared" si="35"/>
        <v>910.73402816901262</v>
      </c>
      <c r="L60" s="13"/>
      <c r="M60" s="81"/>
    </row>
    <row r="61" spans="1:13" s="65" customFormat="1" x14ac:dyDescent="0.3">
      <c r="A61" s="13" t="s">
        <v>551</v>
      </c>
      <c r="B61" s="13" t="s">
        <v>579</v>
      </c>
      <c r="C61" s="74">
        <f t="shared" si="31"/>
        <v>0.122</v>
      </c>
      <c r="D61" s="74">
        <f>DSA!D63</f>
        <v>0.122</v>
      </c>
      <c r="E61" s="74">
        <f t="shared" ca="1" si="32"/>
        <v>0.13228850005982995</v>
      </c>
      <c r="F61" s="74">
        <f t="shared" si="33"/>
        <v>1.4087346568226907E-2</v>
      </c>
      <c r="G61" s="74">
        <f>DSA!F63</f>
        <v>9.7600000000000006E-2</v>
      </c>
      <c r="H61" s="74">
        <f>DSA!G63</f>
        <v>0.1464</v>
      </c>
      <c r="I61" s="68" t="s">
        <v>205</v>
      </c>
      <c r="J61" s="66">
        <f t="shared" si="34"/>
        <v>65.727999999999639</v>
      </c>
      <c r="K61" s="66">
        <f t="shared" si="35"/>
        <v>473.02609836065324</v>
      </c>
      <c r="L61" s="13"/>
      <c r="M61" s="81"/>
    </row>
    <row r="62" spans="1:13" s="65" customFormat="1" x14ac:dyDescent="0.3">
      <c r="A62" s="14" t="s">
        <v>296</v>
      </c>
      <c r="B62" s="14" t="s">
        <v>297</v>
      </c>
      <c r="C62" s="74">
        <f t="shared" si="4"/>
        <v>0.03</v>
      </c>
      <c r="D62" s="74">
        <f>DSA!D64</f>
        <v>0.03</v>
      </c>
      <c r="E62" s="74">
        <f ca="1">_xlfn.BETA.INV(RAND(),J62,K62)</f>
        <v>1.4685486507151667E-3</v>
      </c>
      <c r="F62" s="74">
        <f t="shared" si="6"/>
        <v>2.3333333333333334E-2</v>
      </c>
      <c r="G62" s="74">
        <f>DSA!F64</f>
        <v>0</v>
      </c>
      <c r="H62" s="74">
        <f>DSA!G64</f>
        <v>0.08</v>
      </c>
      <c r="I62" s="81" t="s">
        <v>205</v>
      </c>
      <c r="J62" s="66">
        <f t="shared" ref="J62" si="36">D62^2*(1-D62)/F62^2-D62</f>
        <v>1.5734693877551018</v>
      </c>
      <c r="K62" s="66">
        <f t="shared" ref="K62" si="37">J62/D62-J62</f>
        <v>50.875510204081628</v>
      </c>
      <c r="L62" s="14"/>
      <c r="M62" s="81"/>
    </row>
    <row r="63" spans="1:13" s="65" customFormat="1" x14ac:dyDescent="0.3">
      <c r="A63" s="14" t="s">
        <v>298</v>
      </c>
      <c r="B63" s="14" t="s">
        <v>299</v>
      </c>
      <c r="C63" s="74">
        <f t="shared" si="4"/>
        <v>1.79</v>
      </c>
      <c r="D63" s="74">
        <f>DSA!D65</f>
        <v>1.79</v>
      </c>
      <c r="E63" s="74">
        <f t="shared" ref="E63:E64" ca="1" si="38">_xlfn.NORM.INV(RAND(),D63,F63)</f>
        <v>1.788889175129901</v>
      </c>
      <c r="F63" s="74">
        <f t="shared" si="6"/>
        <v>5.7735026918962632E-3</v>
      </c>
      <c r="G63" s="74">
        <f>DSA!F65</f>
        <v>1.78</v>
      </c>
      <c r="H63" s="74">
        <f>DSA!G65</f>
        <v>1.8</v>
      </c>
      <c r="I63" s="68" t="s">
        <v>253</v>
      </c>
      <c r="L63" s="14"/>
      <c r="M63" s="81"/>
    </row>
    <row r="64" spans="1:13" s="65" customFormat="1" x14ac:dyDescent="0.3">
      <c r="A64" s="14" t="s">
        <v>300</v>
      </c>
      <c r="B64" s="14" t="s">
        <v>301</v>
      </c>
      <c r="C64" s="74">
        <f t="shared" si="4"/>
        <v>70.319999999999993</v>
      </c>
      <c r="D64" s="74">
        <f>DSA!D66</f>
        <v>70.319999999999993</v>
      </c>
      <c r="E64" s="74">
        <f t="shared" ca="1" si="38"/>
        <v>70.120306178555353</v>
      </c>
      <c r="F64" s="74">
        <f t="shared" si="6"/>
        <v>0.35218366420567548</v>
      </c>
      <c r="G64" s="74">
        <f>DSA!F66</f>
        <v>69.709999999999994</v>
      </c>
      <c r="H64" s="74">
        <f>DSA!G66</f>
        <v>70.930000000000007</v>
      </c>
      <c r="I64" s="68" t="s">
        <v>253</v>
      </c>
      <c r="L64" s="14"/>
      <c r="M64" s="81"/>
    </row>
    <row r="65" spans="1:13" s="65" customFormat="1" x14ac:dyDescent="0.3">
      <c r="A65" s="14" t="s">
        <v>302</v>
      </c>
      <c r="B65" s="14" t="s">
        <v>303</v>
      </c>
      <c r="C65" s="74">
        <f t="shared" si="4"/>
        <v>65.8</v>
      </c>
      <c r="D65" s="74">
        <f>DSA!D67</f>
        <v>65.8</v>
      </c>
      <c r="E65" s="74">
        <f>D65</f>
        <v>65.8</v>
      </c>
      <c r="F65" s="75"/>
      <c r="G65" s="75"/>
      <c r="H65" s="75"/>
      <c r="L65" s="14"/>
      <c r="M65" s="81"/>
    </row>
    <row r="66" spans="1:13" s="65" customFormat="1" x14ac:dyDescent="0.3">
      <c r="A66" s="44" t="s">
        <v>304</v>
      </c>
      <c r="B66" s="45" t="s">
        <v>305</v>
      </c>
      <c r="C66" s="76">
        <f>SER_price!C2</f>
        <v>818.16</v>
      </c>
      <c r="D66" s="77"/>
      <c r="E66" s="77"/>
      <c r="F66" s="77"/>
      <c r="G66" s="77"/>
      <c r="H66" s="77"/>
      <c r="I66" s="82"/>
      <c r="J66" s="82"/>
      <c r="K66" s="82"/>
      <c r="L66" s="83"/>
      <c r="M66" s="81"/>
    </row>
    <row r="67" spans="1:13" s="65" customFormat="1" x14ac:dyDescent="0.3">
      <c r="A67" s="78"/>
      <c r="B67" s="79"/>
      <c r="C67"/>
      <c r="D67" s="75"/>
      <c r="E67" s="75"/>
      <c r="F67" s="75"/>
      <c r="G67" s="75"/>
      <c r="H67" s="75"/>
      <c r="M67" s="81"/>
    </row>
    <row r="68" spans="1:13" s="65" customFormat="1" x14ac:dyDescent="0.3">
      <c r="A68" s="66"/>
      <c r="D68" s="75"/>
      <c r="E68" s="80"/>
      <c r="F68" s="75"/>
      <c r="G68" s="75"/>
      <c r="H68" s="75"/>
      <c r="M68" s="81"/>
    </row>
    <row r="69" spans="1:13" s="65" customFormat="1" x14ac:dyDescent="0.3">
      <c r="A69" s="66"/>
      <c r="D69" s="75"/>
      <c r="E69" s="80"/>
      <c r="F69" s="75"/>
      <c r="G69" s="75"/>
      <c r="H69" s="75"/>
      <c r="M69" s="81"/>
    </row>
    <row r="70" spans="1:13" s="65" customFormat="1" x14ac:dyDescent="0.3">
      <c r="A70" s="66"/>
      <c r="D70" s="75"/>
      <c r="E70" s="80"/>
      <c r="F70" s="75"/>
      <c r="G70" s="75"/>
      <c r="H70" s="75"/>
      <c r="M70" s="81"/>
    </row>
    <row r="71" spans="1:13" s="65" customFormat="1" x14ac:dyDescent="0.3">
      <c r="A71" s="66"/>
      <c r="D71" s="75"/>
      <c r="E71" s="80"/>
      <c r="F71" s="75"/>
      <c r="G71" s="75"/>
      <c r="H71" s="75"/>
      <c r="M71" s="81"/>
    </row>
    <row r="72" spans="1:13" s="65" customFormat="1" x14ac:dyDescent="0.3">
      <c r="A72" s="66"/>
      <c r="D72" s="75"/>
      <c r="E72" s="80"/>
      <c r="F72" s="75"/>
      <c r="G72" s="75"/>
      <c r="H72" s="75"/>
      <c r="M72" s="81"/>
    </row>
    <row r="73" spans="1:13" s="65" customFormat="1" x14ac:dyDescent="0.3">
      <c r="A73" s="66"/>
      <c r="D73" s="75"/>
      <c r="E73" s="80"/>
      <c r="F73" s="75"/>
      <c r="G73" s="75"/>
      <c r="H73" s="75"/>
      <c r="M73" s="81"/>
    </row>
    <row r="74" spans="1:13" s="65" customFormat="1" x14ac:dyDescent="0.3">
      <c r="A74" s="66"/>
      <c r="D74" s="75"/>
      <c r="E74" s="80"/>
      <c r="F74" s="75"/>
      <c r="G74" s="75"/>
      <c r="H74" s="75"/>
      <c r="M74" s="81"/>
    </row>
    <row r="75" spans="1:13" s="65" customFormat="1" x14ac:dyDescent="0.3">
      <c r="A75" s="66"/>
      <c r="D75" s="75"/>
      <c r="E75" s="80"/>
      <c r="F75" s="75"/>
      <c r="G75" s="75"/>
      <c r="H75" s="75"/>
      <c r="M75" s="81"/>
    </row>
    <row r="76" spans="1:13" s="65" customFormat="1" x14ac:dyDescent="0.3">
      <c r="A76" s="66"/>
      <c r="D76" s="75"/>
      <c r="E76" s="80"/>
      <c r="F76" s="75"/>
      <c r="G76" s="75"/>
      <c r="H76" s="75"/>
      <c r="M76" s="81"/>
    </row>
    <row r="77" spans="1:13" s="65" customFormat="1" x14ac:dyDescent="0.3">
      <c r="A77" s="66"/>
      <c r="D77" s="75"/>
      <c r="E77" s="80"/>
      <c r="F77" s="75"/>
      <c r="G77" s="75"/>
      <c r="H77" s="75"/>
      <c r="M77" s="81"/>
    </row>
    <row r="78" spans="1:13" s="65" customFormat="1" x14ac:dyDescent="0.3">
      <c r="A78" s="66"/>
      <c r="D78" s="75"/>
      <c r="E78" s="80"/>
      <c r="F78" s="75"/>
      <c r="G78" s="75"/>
      <c r="H78" s="75"/>
      <c r="M78" s="81"/>
    </row>
    <row r="79" spans="1:13" s="65" customFormat="1" x14ac:dyDescent="0.3">
      <c r="A79"/>
      <c r="B79" s="84"/>
      <c r="C79" s="84"/>
      <c r="D79" s="75"/>
      <c r="E79" s="80"/>
      <c r="F79" s="75"/>
      <c r="G79" s="75"/>
      <c r="H79" s="75"/>
      <c r="M79" s="81"/>
    </row>
    <row r="80" spans="1:13" s="65" customFormat="1" x14ac:dyDescent="0.3">
      <c r="A80" s="5"/>
      <c r="B80" s="84"/>
      <c r="C80" s="84"/>
      <c r="D80" s="75"/>
      <c r="E80" s="80"/>
      <c r="F80" s="75"/>
      <c r="G80" s="75"/>
      <c r="H80" s="75"/>
      <c r="M80" s="81"/>
    </row>
    <row r="81" spans="1:13" s="65" customFormat="1" x14ac:dyDescent="0.3">
      <c r="A81" s="5"/>
      <c r="B81" s="84"/>
      <c r="C81" s="84"/>
      <c r="D81" s="75"/>
      <c r="E81" s="80"/>
      <c r="F81" s="75"/>
      <c r="G81" s="75"/>
      <c r="H81" s="75"/>
      <c r="M81" s="81"/>
    </row>
    <row r="82" spans="1:13" s="65" customFormat="1" x14ac:dyDescent="0.3">
      <c r="A82"/>
      <c r="B82" s="84"/>
      <c r="C82" s="84"/>
      <c r="D82" s="75"/>
      <c r="E82" s="80"/>
      <c r="F82" s="75"/>
      <c r="G82" s="75"/>
      <c r="H82" s="75"/>
      <c r="M82" s="81"/>
    </row>
    <row r="83" spans="1:13" x14ac:dyDescent="0.3">
      <c r="A83" s="85"/>
      <c r="B83" s="86"/>
      <c r="C83" s="86"/>
      <c r="D83" s="43"/>
      <c r="E83" s="87"/>
      <c r="F83" s="43"/>
      <c r="G83" s="43"/>
      <c r="H83" s="43"/>
    </row>
    <row r="84" spans="1:13" x14ac:dyDescent="0.3">
      <c r="A84" s="85"/>
      <c r="B84" s="86"/>
      <c r="C84" s="86"/>
      <c r="D84" s="43"/>
      <c r="E84" s="87"/>
      <c r="F84" s="43"/>
      <c r="G84" s="43"/>
      <c r="H84" s="43"/>
    </row>
    <row r="85" spans="1:13" x14ac:dyDescent="0.3">
      <c r="A85"/>
      <c r="B85"/>
      <c r="C85"/>
      <c r="D85" s="43"/>
      <c r="E85" s="87"/>
      <c r="F85" s="43"/>
      <c r="G85" s="43"/>
      <c r="H85" s="43"/>
    </row>
    <row r="86" spans="1:13" x14ac:dyDescent="0.3">
      <c r="A86" s="85"/>
      <c r="B86"/>
      <c r="C86"/>
      <c r="D86" s="43"/>
      <c r="E86" s="87"/>
      <c r="F86" s="43"/>
      <c r="G86" s="43"/>
      <c r="H86" s="43"/>
    </row>
    <row r="87" spans="1:13" x14ac:dyDescent="0.3">
      <c r="A87" s="85"/>
      <c r="B87"/>
      <c r="C87"/>
      <c r="D87" s="43"/>
      <c r="E87" s="87"/>
      <c r="F87" s="43"/>
      <c r="G87" s="43"/>
      <c r="H87" s="43"/>
    </row>
    <row r="88" spans="1:13" x14ac:dyDescent="0.3">
      <c r="D88" s="43"/>
      <c r="E88" s="43"/>
      <c r="F88" s="43"/>
      <c r="G88" s="43"/>
      <c r="H88" s="43"/>
    </row>
    <row r="89" spans="1:13" x14ac:dyDescent="0.3">
      <c r="D89" s="43"/>
      <c r="E89" s="43"/>
      <c r="F89" s="43"/>
      <c r="G89" s="43"/>
      <c r="H89" s="43"/>
    </row>
    <row r="90" spans="1:13" x14ac:dyDescent="0.3">
      <c r="D90" s="43"/>
      <c r="E90" s="43"/>
      <c r="F90" s="43"/>
      <c r="G90" s="43"/>
      <c r="H90" s="43"/>
    </row>
    <row r="91" spans="1:13" x14ac:dyDescent="0.3">
      <c r="D91" s="43"/>
      <c r="E91" s="43"/>
      <c r="F91" s="43"/>
      <c r="G91" s="43"/>
      <c r="H91" s="43"/>
    </row>
    <row r="92" spans="1:13" x14ac:dyDescent="0.3">
      <c r="D92" s="43"/>
      <c r="E92" s="43"/>
      <c r="F92" s="43"/>
      <c r="G92" s="43"/>
      <c r="H92" s="43"/>
    </row>
    <row r="93" spans="1:13" x14ac:dyDescent="0.3">
      <c r="D93" s="43"/>
      <c r="E93" s="43"/>
      <c r="F93" s="43"/>
      <c r="G93" s="43"/>
      <c r="H93" s="43"/>
    </row>
    <row r="94" spans="1:13" x14ac:dyDescent="0.3">
      <c r="D94" s="43"/>
      <c r="E94" s="43"/>
      <c r="F94" s="43"/>
      <c r="G94" s="43"/>
      <c r="H94" s="43"/>
    </row>
  </sheetData>
  <phoneticPr fontId="2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70"/>
  <sheetViews>
    <sheetView tabSelected="1" topLeftCell="B1" workbookViewId="0">
      <selection activeCell="Q5" sqref="Q5"/>
    </sheetView>
  </sheetViews>
  <sheetFormatPr defaultColWidth="9" defaultRowHeight="14.4" x14ac:dyDescent="0.3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 x14ac:dyDescent="0.25">
      <c r="A1" s="233" t="s">
        <v>451</v>
      </c>
      <c r="B1" s="233"/>
      <c r="C1" s="233"/>
      <c r="D1" s="34"/>
      <c r="E1" s="35"/>
      <c r="F1" s="36" t="s">
        <v>452</v>
      </c>
      <c r="G1" s="35" t="s">
        <v>452</v>
      </c>
      <c r="H1" s="35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 x14ac:dyDescent="0.3">
      <c r="A2" s="233"/>
      <c r="B2" s="233"/>
      <c r="C2" s="233"/>
      <c r="D2" s="34"/>
      <c r="E2" s="35"/>
      <c r="F2" s="37">
        <v>10000</v>
      </c>
      <c r="G2" s="38">
        <f>'summary results'!J3</f>
        <v>119737.0106048212</v>
      </c>
      <c r="H2" s="35"/>
    </row>
    <row r="3" spans="1:41" x14ac:dyDescent="0.25">
      <c r="A3" s="34"/>
      <c r="B3" s="34"/>
      <c r="C3" s="34"/>
      <c r="D3" s="34"/>
      <c r="E3" s="35"/>
      <c r="F3" s="35"/>
      <c r="G3" s="35"/>
      <c r="H3" s="35"/>
    </row>
    <row r="4" spans="1:41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 x14ac:dyDescent="0.25">
      <c r="A5" s="39">
        <v>1</v>
      </c>
      <c r="B5" s="36"/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</row>
    <row r="6" spans="1:41" ht="15" x14ac:dyDescent="0.3">
      <c r="A6" s="40"/>
      <c r="B6" s="36"/>
      <c r="C6" s="41" t="s">
        <v>453</v>
      </c>
      <c r="D6" s="42" t="s">
        <v>454</v>
      </c>
      <c r="E6" s="42" t="s">
        <v>455</v>
      </c>
      <c r="F6" s="42" t="s">
        <v>456</v>
      </c>
      <c r="G6" s="42" t="s">
        <v>457</v>
      </c>
      <c r="H6" s="41"/>
      <c r="J6" s="42" t="s">
        <v>197</v>
      </c>
      <c r="K6" s="48" t="s">
        <v>458</v>
      </c>
      <c r="L6" s="48" t="s">
        <v>308</v>
      </c>
      <c r="M6" s="48" t="s">
        <v>459</v>
      </c>
      <c r="N6" s="49" t="s">
        <v>460</v>
      </c>
      <c r="R6" s="5" t="s">
        <v>197</v>
      </c>
      <c r="S6" s="48" t="s">
        <v>458</v>
      </c>
      <c r="T6" s="48" t="s">
        <v>308</v>
      </c>
      <c r="U6" s="48" t="s">
        <v>459</v>
      </c>
      <c r="V6" s="49" t="s">
        <v>460</v>
      </c>
      <c r="Z6" s="48" t="s">
        <v>458</v>
      </c>
      <c r="AA6" s="48" t="s">
        <v>308</v>
      </c>
      <c r="AB6" s="48" t="s">
        <v>459</v>
      </c>
      <c r="AC6" s="49" t="s">
        <v>460</v>
      </c>
    </row>
    <row r="7" spans="1:41" x14ac:dyDescent="0.25">
      <c r="A7" s="39" t="s">
        <v>461</v>
      </c>
      <c r="B7" s="6" t="s">
        <v>462</v>
      </c>
      <c r="C7" s="6" t="s">
        <v>211</v>
      </c>
      <c r="D7" s="43">
        <f>CHOOSE(H7,E7,F7,G7)</f>
        <v>118.61</v>
      </c>
      <c r="E7" s="43">
        <v>118.61</v>
      </c>
      <c r="F7" s="43">
        <v>110.83</v>
      </c>
      <c r="G7" s="43">
        <v>161.86000000000001</v>
      </c>
      <c r="H7">
        <v>1</v>
      </c>
      <c r="J7" s="6" t="s">
        <v>211</v>
      </c>
      <c r="K7" s="50">
        <v>119701.90034505395</v>
      </c>
      <c r="L7" s="50">
        <v>119932.19296149645</v>
      </c>
      <c r="M7" s="50">
        <f>ABS(L7-K7)</f>
        <v>230.29261644250073</v>
      </c>
      <c r="N7" s="50">
        <f>RANK(M7,$M$7:$M$67)</f>
        <v>29</v>
      </c>
      <c r="O7" s="50"/>
      <c r="P7" s="50"/>
      <c r="Q7" s="50"/>
      <c r="R7" s="14" t="s">
        <v>301</v>
      </c>
      <c r="S7">
        <v>119737.0106048212</v>
      </c>
      <c r="T7">
        <v>119737.0106048212</v>
      </c>
      <c r="U7" s="50">
        <f>ABS(T7-S7)</f>
        <v>0</v>
      </c>
      <c r="V7" s="50">
        <f>RANK(U7,$M$7:$M$67)</f>
        <v>60</v>
      </c>
      <c r="Y7" s="6" t="s">
        <v>602</v>
      </c>
      <c r="Z7" s="50">
        <v>118732.7578919666</v>
      </c>
      <c r="AA7" s="50">
        <v>120764.91084481984</v>
      </c>
      <c r="AB7" s="50">
        <f>ABS(AA7-Z7)</f>
        <v>2032.152952853241</v>
      </c>
      <c r="AC7" s="50">
        <f>RANK(AB7,$M$7:$M$67)</f>
        <v>10</v>
      </c>
    </row>
    <row r="8" spans="1:41" x14ac:dyDescent="0.25">
      <c r="A8" s="39">
        <v>1</v>
      </c>
      <c r="B8" s="6" t="s">
        <v>463</v>
      </c>
      <c r="C8" s="6" t="s">
        <v>214</v>
      </c>
      <c r="D8" s="43">
        <f t="shared" ref="D8:D66" si="0">CHOOSE(H8,E8,F8,G8)</f>
        <v>69.75</v>
      </c>
      <c r="E8" s="43">
        <v>69.75</v>
      </c>
      <c r="F8" s="43">
        <v>32.89</v>
      </c>
      <c r="G8" s="43">
        <v>134.16999999999999</v>
      </c>
      <c r="H8">
        <v>1</v>
      </c>
      <c r="J8" s="6" t="s">
        <v>214</v>
      </c>
      <c r="K8" s="50">
        <v>119570.66559517833</v>
      </c>
      <c r="L8" s="50">
        <v>120027.73077631307</v>
      </c>
      <c r="M8" s="50">
        <f t="shared" ref="M8:M67" si="1">ABS(L8-K8)</f>
        <v>457.0651811347343</v>
      </c>
      <c r="N8" s="50">
        <f t="shared" ref="N8:N67" si="2">RANK(M8,$M$7:$M$67)</f>
        <v>22</v>
      </c>
      <c r="O8" s="50"/>
      <c r="P8" s="50"/>
      <c r="Q8" s="50"/>
      <c r="R8" s="14" t="s">
        <v>303</v>
      </c>
      <c r="S8">
        <v>119737.0106048212</v>
      </c>
      <c r="T8">
        <v>119737.0106048212</v>
      </c>
      <c r="U8" s="50">
        <f>ABS(T8-S8)</f>
        <v>0</v>
      </c>
      <c r="V8" s="50">
        <f>RANK(U8,$M$7:$M$67)</f>
        <v>60</v>
      </c>
      <c r="Y8" s="8" t="s">
        <v>608</v>
      </c>
      <c r="Z8" s="50">
        <v>117736.65955493556</v>
      </c>
      <c r="AA8" s="50">
        <v>120174.89210422248</v>
      </c>
      <c r="AB8" s="50">
        <f>ABS(AA8-Z8)</f>
        <v>2438.2325492869277</v>
      </c>
      <c r="AC8" s="50">
        <f>RANK(AB8,$M$7:$M$67)</f>
        <v>9</v>
      </c>
    </row>
    <row r="9" spans="1:41" x14ac:dyDescent="0.25">
      <c r="A9" s="39">
        <v>2</v>
      </c>
      <c r="B9" s="6" t="s">
        <v>464</v>
      </c>
      <c r="C9" s="6" t="s">
        <v>216</v>
      </c>
      <c r="D9" s="43">
        <f t="shared" si="0"/>
        <v>10.56</v>
      </c>
      <c r="E9" s="43">
        <v>10.56</v>
      </c>
      <c r="F9" s="43">
        <v>8.4480000000000004</v>
      </c>
      <c r="G9" s="43">
        <v>12.672000000000001</v>
      </c>
      <c r="H9">
        <v>1</v>
      </c>
      <c r="J9" s="6" t="s">
        <v>216</v>
      </c>
      <c r="K9" s="50">
        <v>119727.4793877738</v>
      </c>
      <c r="L9" s="50">
        <v>119746.54182186858</v>
      </c>
      <c r="M9" s="50">
        <f t="shared" si="1"/>
        <v>19.062434094783384</v>
      </c>
      <c r="N9" s="50">
        <f t="shared" si="2"/>
        <v>41</v>
      </c>
      <c r="O9" s="50"/>
      <c r="P9" s="50"/>
      <c r="Q9" s="50"/>
      <c r="R9" s="10" t="s">
        <v>245</v>
      </c>
      <c r="S9" s="50">
        <v>119737.0759510293</v>
      </c>
      <c r="T9" s="50">
        <v>119736.9452586844</v>
      </c>
      <c r="U9" s="50">
        <f>ABS(T9-S9)</f>
        <v>0.13069234490103554</v>
      </c>
      <c r="V9" s="50">
        <f>RANK(U9,$M$7:$M$67)</f>
        <v>58</v>
      </c>
      <c r="Y9" s="8" t="s">
        <v>604</v>
      </c>
      <c r="Z9" s="50">
        <v>118846.35295164806</v>
      </c>
      <c r="AA9" s="50">
        <v>121341.76960409083</v>
      </c>
      <c r="AB9" s="50">
        <f>ABS(AA9-Z9)</f>
        <v>2495.416652442771</v>
      </c>
      <c r="AC9" s="50">
        <f>RANK(AB9,$M$7:$M$67)</f>
        <v>8</v>
      </c>
    </row>
    <row r="10" spans="1:41" x14ac:dyDescent="0.25">
      <c r="A10" s="39">
        <v>3</v>
      </c>
      <c r="B10" s="6" t="s">
        <v>465</v>
      </c>
      <c r="C10" s="6" t="s">
        <v>218</v>
      </c>
      <c r="D10" s="43">
        <f t="shared" si="0"/>
        <v>3.17</v>
      </c>
      <c r="E10" s="43">
        <v>3.17</v>
      </c>
      <c r="F10" s="43">
        <v>2.536</v>
      </c>
      <c r="G10" s="43">
        <v>3.8039999999999998</v>
      </c>
      <c r="H10">
        <v>1</v>
      </c>
      <c r="J10" s="6" t="s">
        <v>218</v>
      </c>
      <c r="K10" s="50">
        <v>119734.1494345523</v>
      </c>
      <c r="L10" s="50">
        <v>119739.87177509013</v>
      </c>
      <c r="M10" s="50">
        <f t="shared" si="1"/>
        <v>5.7223405378317693</v>
      </c>
      <c r="N10" s="50">
        <f t="shared" si="2"/>
        <v>48</v>
      </c>
      <c r="O10" s="50"/>
      <c r="P10" s="50"/>
      <c r="Q10" s="50"/>
      <c r="R10" s="9" t="s">
        <v>257</v>
      </c>
      <c r="S10" s="50">
        <v>119737.0759510293</v>
      </c>
      <c r="T10" s="50">
        <v>119736.9452586844</v>
      </c>
      <c r="U10" s="50">
        <f>ABS(T10-S10)</f>
        <v>0.13069234490103554</v>
      </c>
      <c r="V10" s="50">
        <f>RANK(U10,$M$7:$M$67)</f>
        <v>58</v>
      </c>
      <c r="Y10" s="13" t="s">
        <v>605</v>
      </c>
      <c r="Z10" s="50">
        <v>116890.06957668744</v>
      </c>
      <c r="AA10" s="50">
        <v>122583.951632955</v>
      </c>
      <c r="AB10" s="50">
        <f>ABS(AA10-Z10)</f>
        <v>5693.8820562675537</v>
      </c>
      <c r="AC10" s="50">
        <f>RANK(AB10,$M$7:$M$67)</f>
        <v>7</v>
      </c>
    </row>
    <row r="11" spans="1:41" x14ac:dyDescent="0.3">
      <c r="B11" s="6" t="s">
        <v>466</v>
      </c>
      <c r="C11" s="6" t="s">
        <v>220</v>
      </c>
      <c r="D11" s="43">
        <f t="shared" si="0"/>
        <v>8.17</v>
      </c>
      <c r="E11" s="43">
        <v>8.17</v>
      </c>
      <c r="F11" s="43">
        <v>6.5359999999999996</v>
      </c>
      <c r="G11" s="43">
        <v>9.8040000000000003</v>
      </c>
      <c r="H11">
        <v>1</v>
      </c>
      <c r="J11" s="6" t="s">
        <v>220</v>
      </c>
      <c r="K11" s="50">
        <v>119729.63654769267</v>
      </c>
      <c r="L11" s="50">
        <v>119744.38466194969</v>
      </c>
      <c r="M11" s="50">
        <f t="shared" si="1"/>
        <v>14.748114257017733</v>
      </c>
      <c r="N11" s="50">
        <f t="shared" si="2"/>
        <v>43</v>
      </c>
      <c r="O11" s="50"/>
      <c r="P11" s="50"/>
      <c r="Q11" s="50"/>
      <c r="R11" s="14" t="s">
        <v>299</v>
      </c>
      <c r="S11">
        <v>119736.89091597432</v>
      </c>
      <c r="T11">
        <v>119737.07044924486</v>
      </c>
      <c r="U11" s="50">
        <f>ABS(T11-S11)</f>
        <v>0.17953327053692192</v>
      </c>
      <c r="V11" s="50">
        <f>RANK(U11,$M$7:$M$67)</f>
        <v>57</v>
      </c>
      <c r="Y11" s="13" t="s">
        <v>607</v>
      </c>
      <c r="Z11" s="50">
        <v>123236.1877033996</v>
      </c>
      <c r="AA11" s="50">
        <v>116237.83350624281</v>
      </c>
      <c r="AB11" s="50">
        <f>ABS(AA11-Z11)</f>
        <v>6998.3541971567902</v>
      </c>
      <c r="AC11" s="50">
        <f>RANK(AB11,$M$7:$M$67)</f>
        <v>6</v>
      </c>
    </row>
    <row r="12" spans="1:41" x14ac:dyDescent="0.3">
      <c r="B12" s="6" t="s">
        <v>601</v>
      </c>
      <c r="C12" s="6" t="s">
        <v>222</v>
      </c>
      <c r="D12" s="43">
        <f t="shared" si="0"/>
        <v>319.60000000000002</v>
      </c>
      <c r="E12" s="43">
        <v>319.60000000000002</v>
      </c>
      <c r="F12" s="43">
        <v>97.07</v>
      </c>
      <c r="G12" s="43">
        <v>547.37</v>
      </c>
      <c r="H12">
        <v>1</v>
      </c>
      <c r="J12" s="6" t="s">
        <v>222</v>
      </c>
      <c r="K12" s="50">
        <v>118732.7578919666</v>
      </c>
      <c r="L12" s="50">
        <v>120764.91084481984</v>
      </c>
      <c r="M12" s="50">
        <f t="shared" si="1"/>
        <v>2032.152952853241</v>
      </c>
      <c r="N12" s="50">
        <f t="shared" si="2"/>
        <v>10</v>
      </c>
      <c r="O12" s="50"/>
      <c r="P12" s="50"/>
      <c r="Q12" s="50"/>
      <c r="R12" s="10" t="s">
        <v>247</v>
      </c>
      <c r="S12" s="50">
        <v>119737.15581871386</v>
      </c>
      <c r="T12" s="50">
        <v>119736.86539128079</v>
      </c>
      <c r="U12" s="50">
        <f>ABS(T12-S12)</f>
        <v>0.29042743306490593</v>
      </c>
      <c r="V12" s="50">
        <f>RANK(U12,$M$7:$M$67)</f>
        <v>55</v>
      </c>
      <c r="Y12" s="13" t="s">
        <v>606</v>
      </c>
      <c r="Z12" s="50">
        <v>115103.13570104029</v>
      </c>
      <c r="AA12" s="50">
        <v>124370.88550860249</v>
      </c>
      <c r="AB12" s="50">
        <f>ABS(AA12-Z12)</f>
        <v>9267.7498075621988</v>
      </c>
      <c r="AC12" s="50">
        <f>RANK(AB12,$M$7:$M$67)</f>
        <v>5</v>
      </c>
    </row>
    <row r="13" spans="1:41" x14ac:dyDescent="0.3">
      <c r="B13" s="8" t="s">
        <v>603</v>
      </c>
      <c r="C13" s="8" t="s">
        <v>224</v>
      </c>
      <c r="D13" s="43">
        <f t="shared" si="0"/>
        <v>157.15</v>
      </c>
      <c r="E13" s="43">
        <v>157.15</v>
      </c>
      <c r="F13" s="43">
        <v>130.01</v>
      </c>
      <c r="G13" s="43">
        <v>206.05</v>
      </c>
      <c r="H13">
        <v>1</v>
      </c>
      <c r="J13" s="8" t="s">
        <v>224</v>
      </c>
      <c r="K13" s="50">
        <v>118846.35295164806</v>
      </c>
      <c r="L13" s="50">
        <v>121341.76960409083</v>
      </c>
      <c r="M13" s="50">
        <f t="shared" si="1"/>
        <v>2495.416652442771</v>
      </c>
      <c r="N13" s="50">
        <f t="shared" si="2"/>
        <v>8</v>
      </c>
      <c r="O13" s="50"/>
      <c r="P13" s="50"/>
      <c r="Q13" s="50"/>
      <c r="R13" s="9" t="s">
        <v>259</v>
      </c>
      <c r="S13" s="50">
        <v>119737.15581871386</v>
      </c>
      <c r="T13" s="50">
        <v>119736.86539128079</v>
      </c>
      <c r="U13" s="50">
        <f>ABS(T13-S13)</f>
        <v>0.29042743306490593</v>
      </c>
      <c r="V13" s="50">
        <f>RANK(U13,$M$7:$M$67)</f>
        <v>55</v>
      </c>
      <c r="Y13" s="11" t="s">
        <v>609</v>
      </c>
      <c r="Z13" s="50">
        <v>126506.96753791218</v>
      </c>
      <c r="AA13" s="50">
        <v>116784.41559333443</v>
      </c>
      <c r="AB13" s="50">
        <f>ABS(AA13-Z13)</f>
        <v>9722.5519445777463</v>
      </c>
      <c r="AC13" s="50">
        <f>RANK(AB13,$M$7:$M$67)</f>
        <v>4</v>
      </c>
    </row>
    <row r="14" spans="1:41" x14ac:dyDescent="0.3">
      <c r="B14" s="8" t="s">
        <v>337</v>
      </c>
      <c r="C14" s="8" t="s">
        <v>600</v>
      </c>
      <c r="D14" s="43">
        <f t="shared" si="0"/>
        <v>1447.7917808219199</v>
      </c>
      <c r="E14" s="43">
        <v>1447.7917808219199</v>
      </c>
      <c r="F14" s="43">
        <v>478</v>
      </c>
      <c r="G14" s="43">
        <v>1731.55068493151</v>
      </c>
      <c r="H14">
        <v>1</v>
      </c>
      <c r="J14" s="8" t="s">
        <v>226</v>
      </c>
      <c r="K14" s="50">
        <v>107524.95807950832</v>
      </c>
      <c r="L14" s="50">
        <v>123310.2298360409</v>
      </c>
      <c r="M14" s="50">
        <f t="shared" si="1"/>
        <v>15785.271756532587</v>
      </c>
      <c r="N14" s="50">
        <f t="shared" si="2"/>
        <v>2</v>
      </c>
      <c r="O14" s="50"/>
      <c r="P14" s="50"/>
      <c r="Q14" s="50"/>
      <c r="R14" s="10" t="s">
        <v>243</v>
      </c>
      <c r="S14" s="50">
        <v>119736.79278464266</v>
      </c>
      <c r="T14" s="50">
        <v>119737.22842579226</v>
      </c>
      <c r="U14" s="50">
        <f>ABS(T14-S14)</f>
        <v>0.43564114959735889</v>
      </c>
      <c r="V14" s="50">
        <f>RANK(U14,$M$7:$M$67)</f>
        <v>53</v>
      </c>
      <c r="Y14" s="14" t="s">
        <v>610</v>
      </c>
      <c r="Z14" s="50">
        <v>115363.28280849769</v>
      </c>
      <c r="AA14" s="50">
        <v>127046.70343908457</v>
      </c>
      <c r="AB14" s="50">
        <f>ABS(AA14-Z14)</f>
        <v>11683.420630586872</v>
      </c>
      <c r="AC14" s="50">
        <f>RANK(AB14,$M$7:$M$67)</f>
        <v>3</v>
      </c>
    </row>
    <row r="15" spans="1:41" x14ac:dyDescent="0.3">
      <c r="B15" s="8" t="s">
        <v>467</v>
      </c>
      <c r="C15" s="8" t="s">
        <v>228</v>
      </c>
      <c r="D15" s="43">
        <f t="shared" si="0"/>
        <v>21603</v>
      </c>
      <c r="E15" s="43">
        <v>21603</v>
      </c>
      <c r="F15" s="43">
        <v>1865.43</v>
      </c>
      <c r="G15" s="43">
        <v>25923.599999999999</v>
      </c>
      <c r="H15">
        <v>1</v>
      </c>
      <c r="J15" s="8" t="s">
        <v>228</v>
      </c>
      <c r="K15" s="50">
        <v>117736.65955493556</v>
      </c>
      <c r="L15" s="50">
        <v>120174.89210422248</v>
      </c>
      <c r="M15" s="50">
        <f t="shared" si="1"/>
        <v>2438.2325492869277</v>
      </c>
      <c r="N15" s="50">
        <f t="shared" si="2"/>
        <v>9</v>
      </c>
      <c r="O15" s="50"/>
      <c r="P15" s="50"/>
      <c r="Q15" s="50"/>
      <c r="R15" s="9" t="s">
        <v>255</v>
      </c>
      <c r="S15" s="50">
        <v>119736.79278464266</v>
      </c>
      <c r="T15" s="50">
        <v>119737.22842579226</v>
      </c>
      <c r="U15" s="50">
        <f>ABS(T15-S15)</f>
        <v>0.43564114959735889</v>
      </c>
      <c r="V15" s="50">
        <f>RANK(U15,$M$7:$M$67)</f>
        <v>53</v>
      </c>
      <c r="Y15" s="8" t="s">
        <v>611</v>
      </c>
      <c r="Z15" s="50">
        <v>107524.95807950832</v>
      </c>
      <c r="AA15" s="50">
        <v>123310.2298360409</v>
      </c>
      <c r="AB15" s="50">
        <f>ABS(AA15-Z15)</f>
        <v>15785.271756532587</v>
      </c>
      <c r="AC15" s="50">
        <f>RANK(AB15,$M$7:$M$67)</f>
        <v>2</v>
      </c>
    </row>
    <row r="16" spans="1:41" x14ac:dyDescent="0.3">
      <c r="A16" s="9" t="s">
        <v>229</v>
      </c>
      <c r="B16" s="9" t="s">
        <v>344</v>
      </c>
      <c r="C16" s="9" t="s">
        <v>230</v>
      </c>
      <c r="D16" s="43">
        <f t="shared" si="0"/>
        <v>7941</v>
      </c>
      <c r="E16" s="43">
        <v>7941</v>
      </c>
      <c r="F16" s="43">
        <v>1199.8599999999999</v>
      </c>
      <c r="G16" s="43">
        <v>20260</v>
      </c>
      <c r="H16">
        <v>1</v>
      </c>
      <c r="J16" s="9" t="s">
        <v>230</v>
      </c>
      <c r="K16" s="50">
        <v>119761.87765064066</v>
      </c>
      <c r="L16" s="50">
        <v>119691.56767714881</v>
      </c>
      <c r="M16" s="50">
        <f t="shared" si="1"/>
        <v>70.309973491850542</v>
      </c>
      <c r="N16" s="50">
        <f t="shared" si="2"/>
        <v>36</v>
      </c>
      <c r="O16" s="50"/>
      <c r="P16" s="50"/>
      <c r="Q16" s="50"/>
      <c r="R16" s="10" t="s">
        <v>241</v>
      </c>
      <c r="S16" s="50">
        <v>119737.54426760795</v>
      </c>
      <c r="T16" s="50">
        <v>119736.4769467914</v>
      </c>
      <c r="U16" s="50">
        <f>ABS(T16-S16)</f>
        <v>1.067320816553547</v>
      </c>
      <c r="V16" s="50">
        <f>RANK(U16,$M$7:$M$67)</f>
        <v>51</v>
      </c>
      <c r="Y16" s="11" t="s">
        <v>612</v>
      </c>
      <c r="Z16" s="50">
        <v>123289.52263645791</v>
      </c>
      <c r="AA16" s="50">
        <v>104172.77204297548</v>
      </c>
      <c r="AB16" s="50">
        <f>ABS(AA16-Z16)</f>
        <v>19116.750593482429</v>
      </c>
      <c r="AC16" s="50">
        <f>RANK(AB16,$M$7:$M$67)</f>
        <v>1</v>
      </c>
    </row>
    <row r="17" spans="1:22" x14ac:dyDescent="0.3">
      <c r="A17" s="9" t="s">
        <v>231</v>
      </c>
      <c r="B17" s="9" t="s">
        <v>347</v>
      </c>
      <c r="C17" s="9" t="s">
        <v>232</v>
      </c>
      <c r="D17" s="43">
        <f t="shared" si="0"/>
        <v>13656</v>
      </c>
      <c r="E17" s="43">
        <v>13656</v>
      </c>
      <c r="F17" s="43">
        <v>10924.8</v>
      </c>
      <c r="G17" s="43">
        <v>17181</v>
      </c>
      <c r="H17">
        <v>1</v>
      </c>
      <c r="J17" s="9" t="s">
        <v>232</v>
      </c>
      <c r="K17" s="50">
        <v>119721.89812928843</v>
      </c>
      <c r="L17" s="50">
        <v>119756.515392553</v>
      </c>
      <c r="M17" s="50">
        <f t="shared" si="1"/>
        <v>34.61726326457574</v>
      </c>
      <c r="N17" s="50">
        <f t="shared" si="2"/>
        <v>39</v>
      </c>
      <c r="O17" s="50"/>
      <c r="P17" s="50"/>
      <c r="Q17" s="50"/>
      <c r="R17" s="9" t="s">
        <v>252</v>
      </c>
      <c r="S17" s="50">
        <v>119737.54426760795</v>
      </c>
      <c r="T17" s="50">
        <v>119736.4769467914</v>
      </c>
      <c r="U17" s="50">
        <f>ABS(T17-S17)</f>
        <v>1.067320816553547</v>
      </c>
      <c r="V17" s="50">
        <f>RANK(U17,$M$7:$M$67)</f>
        <v>51</v>
      </c>
    </row>
    <row r="18" spans="1:22" x14ac:dyDescent="0.3">
      <c r="A18" s="9" t="s">
        <v>233</v>
      </c>
      <c r="B18" s="9" t="s">
        <v>468</v>
      </c>
      <c r="C18" s="9" t="s">
        <v>234</v>
      </c>
      <c r="D18" s="43">
        <f t="shared" si="0"/>
        <v>13656</v>
      </c>
      <c r="E18" s="43">
        <v>13656</v>
      </c>
      <c r="F18" s="43">
        <v>733.36</v>
      </c>
      <c r="G18" s="43">
        <v>17181</v>
      </c>
      <c r="H18">
        <v>1</v>
      </c>
      <c r="J18" s="9" t="s">
        <v>234</v>
      </c>
      <c r="K18" s="50">
        <v>119784.6802691492</v>
      </c>
      <c r="L18" s="50">
        <v>119724.00741300003</v>
      </c>
      <c r="M18" s="50">
        <f t="shared" si="1"/>
        <v>60.672856149176368</v>
      </c>
      <c r="N18" s="50">
        <f t="shared" si="2"/>
        <v>37</v>
      </c>
      <c r="O18" s="50"/>
      <c r="P18" s="50"/>
      <c r="Q18" s="50"/>
      <c r="R18" s="12" t="s">
        <v>523</v>
      </c>
      <c r="S18" s="50">
        <v>119735.60376753943</v>
      </c>
      <c r="T18" s="50">
        <v>119738.41744210324</v>
      </c>
      <c r="U18" s="50">
        <f>ABS(T18-S18)</f>
        <v>2.8136745638039429</v>
      </c>
      <c r="V18" s="50">
        <f>RANK(U18,$M$7:$M$67)</f>
        <v>50</v>
      </c>
    </row>
    <row r="19" spans="1:22" x14ac:dyDescent="0.3">
      <c r="A19" s="9" t="s">
        <v>235</v>
      </c>
      <c r="B19" s="9" t="s">
        <v>349</v>
      </c>
      <c r="C19" s="9" t="s">
        <v>236</v>
      </c>
      <c r="D19" s="43">
        <f t="shared" si="0"/>
        <v>13105</v>
      </c>
      <c r="E19" s="43">
        <v>13105</v>
      </c>
      <c r="F19" s="43">
        <v>10484</v>
      </c>
      <c r="G19" s="43">
        <v>15726</v>
      </c>
      <c r="H19">
        <v>1</v>
      </c>
      <c r="J19" s="9" t="s">
        <v>236</v>
      </c>
      <c r="K19" s="50">
        <v>119746.67907737817</v>
      </c>
      <c r="L19" s="50">
        <v>119727.34213226424</v>
      </c>
      <c r="M19" s="50">
        <f t="shared" si="1"/>
        <v>19.336945113929687</v>
      </c>
      <c r="N19" s="50">
        <f t="shared" si="2"/>
        <v>40</v>
      </c>
      <c r="O19" s="50"/>
      <c r="P19" s="50"/>
      <c r="Q19" s="50"/>
      <c r="R19" s="12" t="s">
        <v>521</v>
      </c>
      <c r="S19" s="50">
        <v>119735.11595453722</v>
      </c>
      <c r="T19" s="50">
        <v>119738.90525510538</v>
      </c>
      <c r="U19" s="50">
        <f>ABS(T19-S19)</f>
        <v>3.7893005681544309</v>
      </c>
      <c r="V19" s="50">
        <f>RANK(U19,$M$7:$M$67)</f>
        <v>49</v>
      </c>
    </row>
    <row r="20" spans="1:22" x14ac:dyDescent="0.3">
      <c r="A20" s="9" t="s">
        <v>237</v>
      </c>
      <c r="B20" s="9" t="s">
        <v>351</v>
      </c>
      <c r="C20" s="9" t="s">
        <v>238</v>
      </c>
      <c r="D20" s="43">
        <f t="shared" si="0"/>
        <v>13105</v>
      </c>
      <c r="E20" s="43">
        <v>13105</v>
      </c>
      <c r="F20" s="43">
        <v>10484</v>
      </c>
      <c r="G20" s="43">
        <v>15726</v>
      </c>
      <c r="H20">
        <v>1</v>
      </c>
      <c r="J20" s="9" t="s">
        <v>238</v>
      </c>
      <c r="K20" s="50">
        <v>119833.695330391</v>
      </c>
      <c r="L20" s="50">
        <v>119640.32587925144</v>
      </c>
      <c r="M20" s="50">
        <f t="shared" si="1"/>
        <v>193.36945113955881</v>
      </c>
      <c r="N20" s="50">
        <f t="shared" si="2"/>
        <v>32</v>
      </c>
      <c r="O20" s="50"/>
      <c r="P20" s="50"/>
      <c r="Q20" s="50"/>
      <c r="R20" s="6" t="s">
        <v>218</v>
      </c>
      <c r="S20" s="50">
        <v>119734.1494345523</v>
      </c>
      <c r="T20" s="50">
        <v>119739.87177509013</v>
      </c>
      <c r="U20" s="50">
        <f>ABS(T20-S20)</f>
        <v>5.7223405378317693</v>
      </c>
      <c r="V20" s="50">
        <f>RANK(U20,$M$7:$M$67)</f>
        <v>48</v>
      </c>
    </row>
    <row r="21" spans="1:22" x14ac:dyDescent="0.3">
      <c r="A21" s="10" t="s">
        <v>240</v>
      </c>
      <c r="B21" s="10" t="s">
        <v>469</v>
      </c>
      <c r="C21" s="10" t="s">
        <v>241</v>
      </c>
      <c r="D21" s="43">
        <f t="shared" si="0"/>
        <v>7.0000000000000007E-2</v>
      </c>
      <c r="E21" s="43">
        <v>7.0000000000000007E-2</v>
      </c>
      <c r="F21" s="43">
        <v>4.9000000000000002E-2</v>
      </c>
      <c r="G21" s="43">
        <v>9.0999999999999998E-2</v>
      </c>
      <c r="H21">
        <v>1</v>
      </c>
      <c r="J21" s="10" t="s">
        <v>241</v>
      </c>
      <c r="K21" s="50">
        <v>119737.54426760795</v>
      </c>
      <c r="L21" s="50">
        <v>119736.4769467914</v>
      </c>
      <c r="M21" s="50">
        <f t="shared" si="1"/>
        <v>1.067320816553547</v>
      </c>
      <c r="N21" s="50">
        <f t="shared" si="2"/>
        <v>51</v>
      </c>
      <c r="O21" s="50"/>
      <c r="P21" s="50"/>
      <c r="Q21" s="50"/>
      <c r="R21" s="12" t="s">
        <v>290</v>
      </c>
      <c r="S21" s="50">
        <v>119733.8354647924</v>
      </c>
      <c r="T21" s="50">
        <v>119740.18574484978</v>
      </c>
      <c r="U21" s="50">
        <f>ABS(T21-S21)</f>
        <v>6.3502800573769491</v>
      </c>
      <c r="V21" s="50">
        <f>RANK(U21,$M$7:$M$67)</f>
        <v>47</v>
      </c>
    </row>
    <row r="22" spans="1:22" x14ac:dyDescent="0.3">
      <c r="A22" s="10" t="s">
        <v>242</v>
      </c>
      <c r="B22" s="10" t="s">
        <v>470</v>
      </c>
      <c r="C22" s="10" t="s">
        <v>243</v>
      </c>
      <c r="D22" s="43">
        <f t="shared" si="0"/>
        <v>0.2</v>
      </c>
      <c r="E22" s="43">
        <v>0.2</v>
      </c>
      <c r="F22" s="43">
        <v>0.14000000000000001</v>
      </c>
      <c r="G22" s="43">
        <v>0.26</v>
      </c>
      <c r="H22">
        <v>1</v>
      </c>
      <c r="J22" s="10" t="s">
        <v>243</v>
      </c>
      <c r="K22" s="50">
        <v>119736.79278464266</v>
      </c>
      <c r="L22" s="50">
        <v>119737.22842579226</v>
      </c>
      <c r="M22" s="50">
        <f t="shared" si="1"/>
        <v>0.43564114959735889</v>
      </c>
      <c r="N22" s="50">
        <f t="shared" si="2"/>
        <v>53</v>
      </c>
      <c r="O22" s="50"/>
      <c r="P22" s="50"/>
      <c r="Q22" s="50"/>
      <c r="R22" s="12" t="s">
        <v>522</v>
      </c>
      <c r="S22" s="50">
        <v>119733.25237502251</v>
      </c>
      <c r="T22" s="50">
        <v>119740.76883461986</v>
      </c>
      <c r="U22" s="50">
        <f>ABS(T22-S22)</f>
        <v>7.5164595973474206</v>
      </c>
      <c r="V22" s="50">
        <f>RANK(U22,$M$7:$M$67)</f>
        <v>46</v>
      </c>
    </row>
    <row r="23" spans="1:22" x14ac:dyDescent="0.3">
      <c r="A23" s="10" t="s">
        <v>244</v>
      </c>
      <c r="B23" s="10" t="s">
        <v>471</v>
      </c>
      <c r="C23" s="10" t="s">
        <v>245</v>
      </c>
      <c r="D23" s="43">
        <f t="shared" si="0"/>
        <v>0.09</v>
      </c>
      <c r="E23" s="43">
        <v>0.09</v>
      </c>
      <c r="F23" s="43">
        <v>6.3E-2</v>
      </c>
      <c r="G23" s="43">
        <v>0.11700000000000001</v>
      </c>
      <c r="H23">
        <v>1</v>
      </c>
      <c r="J23" s="10" t="s">
        <v>245</v>
      </c>
      <c r="K23" s="50">
        <v>119737.0759510293</v>
      </c>
      <c r="L23" s="50">
        <v>119736.9452586844</v>
      </c>
      <c r="M23" s="50">
        <f t="shared" si="1"/>
        <v>0.13069234490103554</v>
      </c>
      <c r="N23" s="50">
        <f t="shared" si="2"/>
        <v>58</v>
      </c>
      <c r="O23" s="50"/>
      <c r="P23" s="50"/>
      <c r="Q23" s="50"/>
      <c r="R23" s="10" t="s">
        <v>249</v>
      </c>
      <c r="S23" s="50">
        <v>119741.36717482311</v>
      </c>
      <c r="T23" s="50">
        <v>119732.65435181939</v>
      </c>
      <c r="U23" s="50">
        <f>ABS(T23-S23)</f>
        <v>8.7128230037196772</v>
      </c>
      <c r="V23" s="50">
        <f>RANK(U23,$M$7:$M$67)</f>
        <v>44</v>
      </c>
    </row>
    <row r="24" spans="1:22" x14ac:dyDescent="0.3">
      <c r="A24" s="10" t="s">
        <v>246</v>
      </c>
      <c r="B24" s="10" t="s">
        <v>472</v>
      </c>
      <c r="C24" s="10" t="s">
        <v>247</v>
      </c>
      <c r="D24" s="43">
        <f t="shared" si="0"/>
        <v>0.2</v>
      </c>
      <c r="E24" s="43">
        <v>0.2</v>
      </c>
      <c r="F24" s="43">
        <v>0.14000000000000001</v>
      </c>
      <c r="G24" s="43">
        <v>0.26</v>
      </c>
      <c r="H24">
        <v>1</v>
      </c>
      <c r="J24" s="10" t="s">
        <v>247</v>
      </c>
      <c r="K24" s="50">
        <v>119737.15581871386</v>
      </c>
      <c r="L24" s="50">
        <v>119736.86539128079</v>
      </c>
      <c r="M24" s="50">
        <f t="shared" si="1"/>
        <v>0.29042743306490593</v>
      </c>
      <c r="N24" s="50">
        <f t="shared" si="2"/>
        <v>55</v>
      </c>
      <c r="O24" s="50"/>
      <c r="P24" s="50"/>
      <c r="Q24" s="50"/>
      <c r="R24" s="9" t="s">
        <v>261</v>
      </c>
      <c r="S24" s="50">
        <v>119741.36717482311</v>
      </c>
      <c r="T24" s="50">
        <v>119732.65435181939</v>
      </c>
      <c r="U24" s="50">
        <f>ABS(T24-S24)</f>
        <v>8.7128230037196772</v>
      </c>
      <c r="V24" s="50">
        <f>RANK(U24,$M$7:$M$67)</f>
        <v>44</v>
      </c>
    </row>
    <row r="25" spans="1:22" x14ac:dyDescent="0.3">
      <c r="A25" s="10" t="s">
        <v>248</v>
      </c>
      <c r="B25" s="10" t="s">
        <v>473</v>
      </c>
      <c r="C25" s="10" t="s">
        <v>249</v>
      </c>
      <c r="D25" s="43">
        <f t="shared" si="0"/>
        <v>0.05</v>
      </c>
      <c r="E25" s="43">
        <v>0.05</v>
      </c>
      <c r="F25" s="43">
        <v>3.5000000000000003E-2</v>
      </c>
      <c r="G25" s="43">
        <v>6.5000000000000002E-2</v>
      </c>
      <c r="H25">
        <v>1</v>
      </c>
      <c r="J25" s="10" t="s">
        <v>249</v>
      </c>
      <c r="K25" s="50">
        <v>119741.36717482311</v>
      </c>
      <c r="L25" s="50">
        <v>119732.65435181939</v>
      </c>
      <c r="M25" s="50">
        <f t="shared" si="1"/>
        <v>8.7128230037196772</v>
      </c>
      <c r="N25" s="50">
        <f t="shared" si="2"/>
        <v>44</v>
      </c>
      <c r="O25" s="50"/>
      <c r="P25" s="50"/>
      <c r="Q25" s="50"/>
      <c r="R25" s="6" t="s">
        <v>220</v>
      </c>
      <c r="S25" s="50">
        <v>119729.63654769267</v>
      </c>
      <c r="T25" s="50">
        <v>119744.38466194969</v>
      </c>
      <c r="U25" s="50">
        <f>ABS(T25-S25)</f>
        <v>14.748114257017733</v>
      </c>
      <c r="V25" s="50">
        <f>RANK(U25,$M$7:$M$67)</f>
        <v>43</v>
      </c>
    </row>
    <row r="26" spans="1:22" x14ac:dyDescent="0.3">
      <c r="A26" s="9" t="s">
        <v>251</v>
      </c>
      <c r="B26" s="9" t="s">
        <v>474</v>
      </c>
      <c r="C26" s="9" t="s">
        <v>252</v>
      </c>
      <c r="D26" s="43">
        <f t="shared" si="0"/>
        <v>21</v>
      </c>
      <c r="E26" s="43">
        <v>21</v>
      </c>
      <c r="F26" s="43">
        <v>14.7</v>
      </c>
      <c r="G26" s="43">
        <v>27.3</v>
      </c>
      <c r="H26">
        <v>1</v>
      </c>
      <c r="J26" s="9" t="s">
        <v>252</v>
      </c>
      <c r="K26" s="50">
        <v>119737.54426760795</v>
      </c>
      <c r="L26" s="50">
        <v>119736.4769467914</v>
      </c>
      <c r="M26" s="50">
        <f t="shared" si="1"/>
        <v>1.067320816553547</v>
      </c>
      <c r="N26" s="50">
        <f t="shared" si="2"/>
        <v>51</v>
      </c>
      <c r="O26" s="50"/>
      <c r="P26" s="50"/>
      <c r="Q26" s="50"/>
      <c r="R26" s="12" t="s">
        <v>292</v>
      </c>
      <c r="S26" s="50">
        <v>119728.69506722252</v>
      </c>
      <c r="T26" s="50">
        <v>119745.32614242006</v>
      </c>
      <c r="U26" s="50">
        <f>ABS(T26-S26)</f>
        <v>16.631075197539758</v>
      </c>
      <c r="V26" s="50">
        <f>RANK(U26,$M$7:$M$67)</f>
        <v>42</v>
      </c>
    </row>
    <row r="27" spans="1:22" x14ac:dyDescent="0.3">
      <c r="A27" s="9" t="s">
        <v>254</v>
      </c>
      <c r="B27" s="9" t="s">
        <v>475</v>
      </c>
      <c r="C27" s="9" t="s">
        <v>255</v>
      </c>
      <c r="D27" s="43">
        <f t="shared" si="0"/>
        <v>2</v>
      </c>
      <c r="E27" s="43">
        <v>2</v>
      </c>
      <c r="F27" s="43">
        <v>1.4</v>
      </c>
      <c r="G27" s="43">
        <v>2.6</v>
      </c>
      <c r="H27">
        <v>1</v>
      </c>
      <c r="J27" s="9" t="s">
        <v>255</v>
      </c>
      <c r="K27" s="50">
        <v>119736.79278464266</v>
      </c>
      <c r="L27" s="50">
        <v>119737.22842579226</v>
      </c>
      <c r="M27" s="50">
        <f t="shared" si="1"/>
        <v>0.43564114959735889</v>
      </c>
      <c r="N27" s="50">
        <f t="shared" si="2"/>
        <v>53</v>
      </c>
      <c r="O27" s="50"/>
      <c r="P27" s="50"/>
      <c r="Q27" s="50"/>
      <c r="R27" s="6" t="s">
        <v>216</v>
      </c>
      <c r="S27" s="50">
        <v>119727.4793877738</v>
      </c>
      <c r="T27" s="50">
        <v>119746.54182186858</v>
      </c>
      <c r="U27" s="50">
        <f>ABS(T27-S27)</f>
        <v>19.062434094783384</v>
      </c>
      <c r="V27" s="50">
        <f>RANK(U27,$M$7:$M$67)</f>
        <v>41</v>
      </c>
    </row>
    <row r="28" spans="1:22" x14ac:dyDescent="0.3">
      <c r="A28" s="9" t="s">
        <v>256</v>
      </c>
      <c r="B28" s="9" t="s">
        <v>476</v>
      </c>
      <c r="C28" s="9" t="s">
        <v>257</v>
      </c>
      <c r="D28" s="43">
        <f t="shared" si="0"/>
        <v>2</v>
      </c>
      <c r="E28" s="43">
        <v>2</v>
      </c>
      <c r="F28" s="43">
        <v>1.4</v>
      </c>
      <c r="G28" s="43">
        <v>2.6</v>
      </c>
      <c r="H28">
        <v>1</v>
      </c>
      <c r="J28" s="9" t="s">
        <v>257</v>
      </c>
      <c r="K28" s="50">
        <v>119737.0759510293</v>
      </c>
      <c r="L28" s="50">
        <v>119736.9452586844</v>
      </c>
      <c r="M28" s="50">
        <f t="shared" si="1"/>
        <v>0.13069234490103554</v>
      </c>
      <c r="N28" s="50">
        <f t="shared" si="2"/>
        <v>58</v>
      </c>
      <c r="O28" s="50"/>
      <c r="P28" s="50"/>
      <c r="Q28" s="50"/>
      <c r="R28" s="9" t="s">
        <v>236</v>
      </c>
      <c r="S28" s="50">
        <v>119746.67907737817</v>
      </c>
      <c r="T28" s="50">
        <v>119727.34213226424</v>
      </c>
      <c r="U28" s="50">
        <f>ABS(T28-S28)</f>
        <v>19.336945113929687</v>
      </c>
      <c r="V28" s="50">
        <f>RANK(U28,$M$7:$M$67)</f>
        <v>40</v>
      </c>
    </row>
    <row r="29" spans="1:22" x14ac:dyDescent="0.3">
      <c r="A29" s="9" t="s">
        <v>258</v>
      </c>
      <c r="B29" s="9" t="s">
        <v>477</v>
      </c>
      <c r="C29" s="9" t="s">
        <v>259</v>
      </c>
      <c r="D29" s="43">
        <f t="shared" si="0"/>
        <v>2</v>
      </c>
      <c r="E29" s="43">
        <v>2</v>
      </c>
      <c r="F29" s="43">
        <v>1.4</v>
      </c>
      <c r="G29" s="43">
        <v>2.6</v>
      </c>
      <c r="H29">
        <v>1</v>
      </c>
      <c r="J29" s="9" t="s">
        <v>259</v>
      </c>
      <c r="K29" s="50">
        <v>119737.15581871386</v>
      </c>
      <c r="L29" s="50">
        <v>119736.86539128079</v>
      </c>
      <c r="M29" s="50">
        <f t="shared" si="1"/>
        <v>0.29042743306490593</v>
      </c>
      <c r="N29" s="50">
        <f t="shared" si="2"/>
        <v>55</v>
      </c>
      <c r="O29" s="50"/>
      <c r="P29" s="50"/>
      <c r="Q29" s="50"/>
      <c r="R29" s="9" t="s">
        <v>232</v>
      </c>
      <c r="S29" s="50">
        <v>119721.89812928843</v>
      </c>
      <c r="T29" s="50">
        <v>119756.515392553</v>
      </c>
      <c r="U29" s="50">
        <f>ABS(T29-S29)</f>
        <v>34.61726326457574</v>
      </c>
      <c r="V29" s="50">
        <f>RANK(U29,$M$7:$M$67)</f>
        <v>39</v>
      </c>
    </row>
    <row r="30" spans="1:22" x14ac:dyDescent="0.3">
      <c r="A30" s="9" t="s">
        <v>260</v>
      </c>
      <c r="B30" s="9" t="s">
        <v>478</v>
      </c>
      <c r="C30" s="9" t="s">
        <v>261</v>
      </c>
      <c r="D30" s="43">
        <f t="shared" si="0"/>
        <v>24</v>
      </c>
      <c r="E30" s="43">
        <v>24</v>
      </c>
      <c r="F30" s="43">
        <v>16.8</v>
      </c>
      <c r="G30" s="43">
        <v>31.2</v>
      </c>
      <c r="H30">
        <v>1</v>
      </c>
      <c r="J30" s="9" t="s">
        <v>261</v>
      </c>
      <c r="K30" s="50">
        <v>119741.36717482311</v>
      </c>
      <c r="L30" s="50">
        <v>119732.65435181939</v>
      </c>
      <c r="M30" s="50">
        <f t="shared" si="1"/>
        <v>8.7128230037196772</v>
      </c>
      <c r="N30" s="50">
        <f t="shared" si="2"/>
        <v>44</v>
      </c>
      <c r="O30" s="50"/>
      <c r="P30" s="50"/>
      <c r="Q30" s="50"/>
      <c r="R30" s="12" t="s">
        <v>571</v>
      </c>
      <c r="S30" s="50">
        <v>119713.62799441068</v>
      </c>
      <c r="T30" s="50">
        <v>119760.39321523195</v>
      </c>
      <c r="U30" s="50">
        <f>ABS(T30-S30)</f>
        <v>46.765220821267576</v>
      </c>
      <c r="V30" s="50">
        <f>RANK(U30,$M$7:$M$67)</f>
        <v>38</v>
      </c>
    </row>
    <row r="31" spans="1:22" x14ac:dyDescent="0.3">
      <c r="A31" s="10" t="s">
        <v>263</v>
      </c>
      <c r="B31" s="10" t="s">
        <v>479</v>
      </c>
      <c r="C31" s="10" t="s">
        <v>264</v>
      </c>
      <c r="D31" s="43">
        <f t="shared" si="0"/>
        <v>5.3999999999999999E-2</v>
      </c>
      <c r="E31" s="43">
        <v>5.3999999999999999E-2</v>
      </c>
      <c r="F31" s="43">
        <v>4.3200000000000002E-2</v>
      </c>
      <c r="G31" s="43">
        <v>6.4799999999999996E-2</v>
      </c>
      <c r="H31">
        <v>1</v>
      </c>
      <c r="J31" s="10" t="s">
        <v>264</v>
      </c>
      <c r="K31" s="50">
        <v>119569.23517872195</v>
      </c>
      <c r="L31" s="50">
        <v>119904.8129526072</v>
      </c>
      <c r="M31" s="50">
        <f t="shared" si="1"/>
        <v>335.57777388524846</v>
      </c>
      <c r="N31" s="50">
        <f t="shared" si="2"/>
        <v>27</v>
      </c>
      <c r="O31" s="50"/>
      <c r="P31" s="50"/>
      <c r="Q31" s="50"/>
      <c r="R31" s="9" t="s">
        <v>234</v>
      </c>
      <c r="S31" s="50">
        <v>119784.6802691492</v>
      </c>
      <c r="T31" s="50">
        <v>119724.00741300003</v>
      </c>
      <c r="U31" s="50">
        <f>ABS(T31-S31)</f>
        <v>60.672856149176368</v>
      </c>
      <c r="V31" s="50">
        <f>RANK(U31,$M$7:$M$67)</f>
        <v>37</v>
      </c>
    </row>
    <row r="32" spans="1:22" x14ac:dyDescent="0.3">
      <c r="A32" s="10" t="s">
        <v>265</v>
      </c>
      <c r="B32" s="10" t="s">
        <v>480</v>
      </c>
      <c r="C32" s="10" t="s">
        <v>266</v>
      </c>
      <c r="D32" s="43">
        <f t="shared" si="0"/>
        <v>0.14099999999999999</v>
      </c>
      <c r="E32" s="43">
        <v>0.14099999999999999</v>
      </c>
      <c r="F32" s="43">
        <v>0.1128</v>
      </c>
      <c r="G32" s="43">
        <v>0.16919999999999999</v>
      </c>
      <c r="H32">
        <v>1</v>
      </c>
      <c r="J32" s="10" t="s">
        <v>266</v>
      </c>
      <c r="K32" s="50">
        <v>119019.94008333291</v>
      </c>
      <c r="L32" s="50">
        <v>120454.1628774288</v>
      </c>
      <c r="M32" s="50">
        <f t="shared" si="1"/>
        <v>1434.2227940958837</v>
      </c>
      <c r="N32" s="50">
        <f t="shared" si="2"/>
        <v>11</v>
      </c>
      <c r="O32" s="50"/>
      <c r="P32" s="50"/>
      <c r="Q32" s="50"/>
      <c r="R32" s="9" t="s">
        <v>230</v>
      </c>
      <c r="S32" s="50">
        <v>119761.87765064066</v>
      </c>
      <c r="T32" s="50">
        <v>119691.56767714881</v>
      </c>
      <c r="U32" s="50">
        <f>ABS(T32-S32)</f>
        <v>70.309973491850542</v>
      </c>
      <c r="V32" s="50">
        <f>RANK(U32,$M$7:$M$67)</f>
        <v>36</v>
      </c>
    </row>
    <row r="33" spans="1:22" x14ac:dyDescent="0.3">
      <c r="A33" s="10" t="s">
        <v>267</v>
      </c>
      <c r="B33" s="10" t="s">
        <v>481</v>
      </c>
      <c r="C33" s="10" t="s">
        <v>268</v>
      </c>
      <c r="D33" s="43">
        <f t="shared" si="0"/>
        <v>4.3999999999999997E-2</v>
      </c>
      <c r="E33" s="43">
        <v>4.3999999999999997E-2</v>
      </c>
      <c r="F33" s="43">
        <v>3.5200000000000002E-2</v>
      </c>
      <c r="G33" s="43">
        <v>5.28E-2</v>
      </c>
      <c r="H33">
        <v>1</v>
      </c>
      <c r="J33" s="10" t="s">
        <v>268</v>
      </c>
      <c r="K33" s="50">
        <v>119514.40433495113</v>
      </c>
      <c r="L33" s="50">
        <v>119959.62043833293</v>
      </c>
      <c r="M33" s="50">
        <f t="shared" si="1"/>
        <v>445.21610338179744</v>
      </c>
      <c r="N33" s="50">
        <f t="shared" si="2"/>
        <v>25</v>
      </c>
      <c r="O33" s="50"/>
      <c r="P33" s="50"/>
      <c r="Q33" s="50"/>
      <c r="R33" s="13" t="s">
        <v>578</v>
      </c>
      <c r="S33" s="50">
        <v>119792.78799439092</v>
      </c>
      <c r="T33" s="50">
        <v>119681.23321525147</v>
      </c>
      <c r="U33" s="50">
        <f>ABS(T33-S33)</f>
        <v>111.55477913944924</v>
      </c>
      <c r="V33" s="50">
        <f>RANK(U33,$M$7:$M$67)</f>
        <v>35</v>
      </c>
    </row>
    <row r="34" spans="1:22" x14ac:dyDescent="0.3">
      <c r="A34" s="10" t="s">
        <v>269</v>
      </c>
      <c r="B34" s="10" t="s">
        <v>482</v>
      </c>
      <c r="C34" s="10" t="s">
        <v>270</v>
      </c>
      <c r="D34" s="43">
        <f t="shared" si="0"/>
        <v>8.5000000000000006E-2</v>
      </c>
      <c r="E34" s="43">
        <v>8.5000000000000006E-2</v>
      </c>
      <c r="F34" s="43">
        <v>6.8000000000000005E-2</v>
      </c>
      <c r="G34" s="43">
        <v>0.10199999999999999</v>
      </c>
      <c r="H34">
        <v>1</v>
      </c>
      <c r="J34" s="10" t="s">
        <v>270</v>
      </c>
      <c r="K34" s="50">
        <v>119322.00039304499</v>
      </c>
      <c r="L34" s="50">
        <v>120152.04933863855</v>
      </c>
      <c r="M34" s="50">
        <f t="shared" si="1"/>
        <v>830.04894559356035</v>
      </c>
      <c r="N34" s="50">
        <f t="shared" si="2"/>
        <v>16</v>
      </c>
      <c r="O34" s="50"/>
      <c r="P34" s="50"/>
      <c r="Q34" s="50"/>
      <c r="R34" s="13" t="s">
        <v>568</v>
      </c>
      <c r="S34" s="50">
        <v>119671.58433804863</v>
      </c>
      <c r="T34" s="50">
        <v>119802.43687159377</v>
      </c>
      <c r="U34" s="50">
        <f>ABS(T34-S34)</f>
        <v>130.85253354514134</v>
      </c>
      <c r="V34" s="50">
        <f>RANK(U34,$M$7:$M$67)</f>
        <v>34</v>
      </c>
    </row>
    <row r="35" spans="1:22" x14ac:dyDescent="0.3">
      <c r="A35" s="10" t="s">
        <v>271</v>
      </c>
      <c r="B35" s="10" t="s">
        <v>483</v>
      </c>
      <c r="C35" s="10" t="s">
        <v>272</v>
      </c>
      <c r="D35" s="43">
        <f t="shared" si="0"/>
        <v>6.2E-2</v>
      </c>
      <c r="E35" s="43">
        <v>6.2E-2</v>
      </c>
      <c r="F35" s="43">
        <v>4.9599999999999998E-2</v>
      </c>
      <c r="G35" s="43">
        <v>7.4399999999999994E-2</v>
      </c>
      <c r="H35">
        <v>1</v>
      </c>
      <c r="J35" s="10" t="s">
        <v>272</v>
      </c>
      <c r="K35" s="50">
        <v>119428.30791706376</v>
      </c>
      <c r="L35" s="50">
        <v>120045.75971993787</v>
      </c>
      <c r="M35" s="50">
        <f t="shared" si="1"/>
        <v>617.45180287410039</v>
      </c>
      <c r="N35" s="50">
        <f t="shared" si="2"/>
        <v>18</v>
      </c>
      <c r="O35" s="50"/>
      <c r="P35" s="50"/>
      <c r="Q35" s="50"/>
      <c r="R35" s="13" t="s">
        <v>575</v>
      </c>
      <c r="S35" s="50">
        <v>119828.84851844804</v>
      </c>
      <c r="T35" s="50">
        <v>119645.17269119434</v>
      </c>
      <c r="U35" s="50">
        <f>ABS(T35-S35)</f>
        <v>183.67582725369721</v>
      </c>
      <c r="V35" s="50">
        <f>RANK(U35,$M$7:$M$67)</f>
        <v>33</v>
      </c>
    </row>
    <row r="36" spans="1:22" x14ac:dyDescent="0.3">
      <c r="A36" s="10" t="s">
        <v>274</v>
      </c>
      <c r="B36" s="10" t="s">
        <v>479</v>
      </c>
      <c r="C36" s="10" t="s">
        <v>275</v>
      </c>
      <c r="D36" s="43">
        <f t="shared" si="0"/>
        <v>5.6000000000000001E-2</v>
      </c>
      <c r="E36" s="43">
        <v>5.6000000000000001E-2</v>
      </c>
      <c r="F36" s="43">
        <v>4.48E-2</v>
      </c>
      <c r="G36" s="43">
        <v>6.7199999999999996E-2</v>
      </c>
      <c r="H36">
        <v>1</v>
      </c>
      <c r="J36" s="10" t="s">
        <v>275</v>
      </c>
      <c r="K36" s="50">
        <v>119911.02837147613</v>
      </c>
      <c r="L36" s="50">
        <v>119563.0217909817</v>
      </c>
      <c r="M36" s="50">
        <f t="shared" si="1"/>
        <v>348.00658049443155</v>
      </c>
      <c r="N36" s="50">
        <f t="shared" si="2"/>
        <v>26</v>
      </c>
      <c r="O36" s="50"/>
      <c r="P36" s="50"/>
      <c r="Q36" s="50"/>
      <c r="R36" s="9" t="s">
        <v>238</v>
      </c>
      <c r="S36" s="50">
        <v>119833.695330391</v>
      </c>
      <c r="T36" s="50">
        <v>119640.32587925144</v>
      </c>
      <c r="U36" s="50">
        <f>ABS(T36-S36)</f>
        <v>193.36945113955881</v>
      </c>
      <c r="V36" s="50">
        <f>RANK(U36,$M$7:$M$67)</f>
        <v>32</v>
      </c>
    </row>
    <row r="37" spans="1:22" x14ac:dyDescent="0.3">
      <c r="A37" s="10" t="s">
        <v>276</v>
      </c>
      <c r="B37" s="10" t="s">
        <v>480</v>
      </c>
      <c r="C37" s="10" t="s">
        <v>277</v>
      </c>
      <c r="D37" s="43">
        <f t="shared" si="0"/>
        <v>0.13800000000000001</v>
      </c>
      <c r="E37" s="43">
        <v>0.13800000000000001</v>
      </c>
      <c r="F37" s="43">
        <v>0.1104</v>
      </c>
      <c r="G37" s="43">
        <v>0.1656</v>
      </c>
      <c r="H37">
        <v>1</v>
      </c>
      <c r="J37" s="10" t="s">
        <v>277</v>
      </c>
      <c r="K37" s="50">
        <v>120438.90346715254</v>
      </c>
      <c r="L37" s="50">
        <v>119035.19605184642</v>
      </c>
      <c r="M37" s="50">
        <f t="shared" si="1"/>
        <v>1403.7074153061258</v>
      </c>
      <c r="N37" s="50">
        <f t="shared" si="2"/>
        <v>12</v>
      </c>
      <c r="O37" s="50"/>
      <c r="P37" s="50"/>
      <c r="Q37" s="50"/>
      <c r="R37" s="13" t="s">
        <v>577</v>
      </c>
      <c r="S37" s="50">
        <v>119842.67700592776</v>
      </c>
      <c r="T37" s="50">
        <v>119631.34420371466</v>
      </c>
      <c r="U37" s="50">
        <f>ABS(T37-S37)</f>
        <v>211.3328022131027</v>
      </c>
      <c r="V37" s="50">
        <f>RANK(U37,$M$7:$M$67)</f>
        <v>31</v>
      </c>
    </row>
    <row r="38" spans="1:22" x14ac:dyDescent="0.3">
      <c r="A38" s="10" t="s">
        <v>278</v>
      </c>
      <c r="B38" s="10" t="s">
        <v>481</v>
      </c>
      <c r="C38" s="10" t="s">
        <v>279</v>
      </c>
      <c r="D38" s="43">
        <f t="shared" si="0"/>
        <v>4.5999999999999999E-2</v>
      </c>
      <c r="E38" s="43">
        <v>4.5999999999999999E-2</v>
      </c>
      <c r="F38" s="43">
        <v>3.6799999999999999E-2</v>
      </c>
      <c r="G38" s="43">
        <v>5.5199999999999999E-2</v>
      </c>
      <c r="H38">
        <v>1</v>
      </c>
      <c r="J38" s="10" t="s">
        <v>279</v>
      </c>
      <c r="K38" s="50">
        <v>119969.73915180363</v>
      </c>
      <c r="L38" s="50">
        <v>119504.28595281081</v>
      </c>
      <c r="M38" s="50">
        <f t="shared" si="1"/>
        <v>465.45319899282185</v>
      </c>
      <c r="N38" s="50">
        <f t="shared" si="2"/>
        <v>20</v>
      </c>
      <c r="O38" s="50"/>
      <c r="P38" s="50"/>
      <c r="Q38" s="50"/>
      <c r="R38" s="13" t="s">
        <v>565</v>
      </c>
      <c r="S38" s="50">
        <v>119628.40956434404</v>
      </c>
      <c r="T38" s="50">
        <v>119845.61164529857</v>
      </c>
      <c r="U38" s="50">
        <f>ABS(T38-S38)</f>
        <v>217.20208095453563</v>
      </c>
      <c r="V38" s="50">
        <f>RANK(U38,$M$7:$M$67)</f>
        <v>30</v>
      </c>
    </row>
    <row r="39" spans="1:22" x14ac:dyDescent="0.3">
      <c r="A39" s="10" t="s">
        <v>280</v>
      </c>
      <c r="B39" s="10" t="s">
        <v>482</v>
      </c>
      <c r="C39" s="10" t="s">
        <v>281</v>
      </c>
      <c r="D39" s="43">
        <f t="shared" si="0"/>
        <v>8.6999999999999994E-2</v>
      </c>
      <c r="E39" s="43">
        <v>8.6999999999999994E-2</v>
      </c>
      <c r="F39" s="43">
        <v>6.9599999999999995E-2</v>
      </c>
      <c r="G39" s="43">
        <v>0.10440000000000001</v>
      </c>
      <c r="H39">
        <v>1</v>
      </c>
      <c r="J39" s="10" t="s">
        <v>281</v>
      </c>
      <c r="K39" s="50">
        <v>120161.81529937754</v>
      </c>
      <c r="L39" s="50">
        <v>119312.23579031051</v>
      </c>
      <c r="M39" s="50">
        <f t="shared" si="1"/>
        <v>849.57950906702899</v>
      </c>
      <c r="N39" s="50">
        <f t="shared" si="2"/>
        <v>15</v>
      </c>
      <c r="O39" s="50"/>
      <c r="P39" s="50"/>
      <c r="Q39" s="50"/>
      <c r="R39" s="6" t="s">
        <v>211</v>
      </c>
      <c r="S39" s="50">
        <v>119701.90034505395</v>
      </c>
      <c r="T39" s="50">
        <v>119932.19296149645</v>
      </c>
      <c r="U39" s="50">
        <f>ABS(T39-S39)</f>
        <v>230.29261644250073</v>
      </c>
      <c r="V39" s="50">
        <f>RANK(U39,$M$7:$M$67)</f>
        <v>29</v>
      </c>
    </row>
    <row r="40" spans="1:22" x14ac:dyDescent="0.3">
      <c r="A40" s="10" t="s">
        <v>282</v>
      </c>
      <c r="B40" s="10" t="s">
        <v>483</v>
      </c>
      <c r="C40" s="10" t="s">
        <v>283</v>
      </c>
      <c r="D40" s="43">
        <f t="shared" si="0"/>
        <v>8.2000000000000003E-2</v>
      </c>
      <c r="E40" s="43">
        <v>8.2000000000000003E-2</v>
      </c>
      <c r="F40" s="43">
        <v>6.5600000000000006E-2</v>
      </c>
      <c r="G40" s="43">
        <v>9.8400000000000001E-2</v>
      </c>
      <c r="H40">
        <v>1</v>
      </c>
      <c r="J40" s="10" t="s">
        <v>283</v>
      </c>
      <c r="K40" s="50">
        <v>120145.36611427412</v>
      </c>
      <c r="L40" s="50">
        <v>119328.73630701369</v>
      </c>
      <c r="M40" s="50">
        <f t="shared" si="1"/>
        <v>816.62980726042588</v>
      </c>
      <c r="N40" s="50">
        <f t="shared" si="2"/>
        <v>17</v>
      </c>
      <c r="O40" s="50"/>
      <c r="P40" s="50"/>
      <c r="Q40" s="50"/>
      <c r="R40" s="13" t="s">
        <v>567</v>
      </c>
      <c r="S40" s="50">
        <v>119593.07385956703</v>
      </c>
      <c r="T40" s="50">
        <v>119880.94735007567</v>
      </c>
      <c r="U40" s="50">
        <f>ABS(T40-S40)</f>
        <v>287.87349050864577</v>
      </c>
      <c r="V40" s="50">
        <f>RANK(U40,$M$7:$M$67)</f>
        <v>28</v>
      </c>
    </row>
    <row r="41" spans="1:22" x14ac:dyDescent="0.3">
      <c r="A41" s="11" t="s">
        <v>285</v>
      </c>
      <c r="B41" s="11" t="s">
        <v>357</v>
      </c>
      <c r="C41" s="11" t="s">
        <v>286</v>
      </c>
      <c r="D41" s="43">
        <f t="shared" si="0"/>
        <v>0.7</v>
      </c>
      <c r="E41" s="43">
        <v>0.7</v>
      </c>
      <c r="F41" s="43">
        <v>0.67300000000000004</v>
      </c>
      <c r="G41" s="43">
        <v>0.84</v>
      </c>
      <c r="H41">
        <v>1</v>
      </c>
      <c r="J41" s="11" t="s">
        <v>286</v>
      </c>
      <c r="K41" s="50">
        <v>123289.52263645791</v>
      </c>
      <c r="L41" s="50">
        <v>104172.77204297548</v>
      </c>
      <c r="M41" s="50">
        <f t="shared" si="1"/>
        <v>19116.750593482429</v>
      </c>
      <c r="N41" s="50">
        <f t="shared" si="2"/>
        <v>1</v>
      </c>
      <c r="O41" s="50"/>
      <c r="P41" s="50"/>
      <c r="Q41" s="50"/>
      <c r="R41" s="10" t="s">
        <v>264</v>
      </c>
      <c r="S41" s="50">
        <v>119569.23517872195</v>
      </c>
      <c r="T41" s="50">
        <v>119904.8129526072</v>
      </c>
      <c r="U41" s="50">
        <f>ABS(T41-S41)</f>
        <v>335.57777388524846</v>
      </c>
      <c r="V41" s="50">
        <f>RANK(U41,$M$7:$M$67)</f>
        <v>27</v>
      </c>
    </row>
    <row r="42" spans="1:22" x14ac:dyDescent="0.3">
      <c r="A42" s="11" t="s">
        <v>287</v>
      </c>
      <c r="B42" s="11" t="s">
        <v>360</v>
      </c>
      <c r="C42" s="11" t="s">
        <v>288</v>
      </c>
      <c r="D42" s="43">
        <f t="shared" si="0"/>
        <v>0.6</v>
      </c>
      <c r="E42" s="43">
        <v>0.6</v>
      </c>
      <c r="F42" s="43">
        <v>0.47299999999999998</v>
      </c>
      <c r="G42" s="43">
        <v>0.66</v>
      </c>
      <c r="H42">
        <v>1</v>
      </c>
      <c r="J42" s="11" t="s">
        <v>288</v>
      </c>
      <c r="K42" s="50">
        <v>126506.96753791218</v>
      </c>
      <c r="L42" s="50">
        <v>116784.41559333443</v>
      </c>
      <c r="M42" s="50">
        <f t="shared" si="1"/>
        <v>9722.5519445777463</v>
      </c>
      <c r="N42" s="50">
        <f t="shared" si="2"/>
        <v>4</v>
      </c>
      <c r="O42" s="50"/>
      <c r="P42" s="50"/>
      <c r="Q42" s="50"/>
      <c r="R42" s="10" t="s">
        <v>275</v>
      </c>
      <c r="S42" s="50">
        <v>119911.02837147613</v>
      </c>
      <c r="T42" s="50">
        <v>119563.0217909817</v>
      </c>
      <c r="U42" s="50">
        <f>ABS(T42-S42)</f>
        <v>348.00658049443155</v>
      </c>
      <c r="V42" s="50">
        <f>RANK(U42,$M$7:$M$67)</f>
        <v>26</v>
      </c>
    </row>
    <row r="43" spans="1:22" x14ac:dyDescent="0.3">
      <c r="A43" s="12" t="s">
        <v>484</v>
      </c>
      <c r="B43" s="182" t="s">
        <v>515</v>
      </c>
      <c r="C43" s="12" t="s">
        <v>290</v>
      </c>
      <c r="D43" s="43">
        <f t="shared" si="0"/>
        <v>2.6669999999999998</v>
      </c>
      <c r="E43" s="43">
        <v>2.6669999999999998</v>
      </c>
      <c r="F43" s="43">
        <v>2.1335999999999999</v>
      </c>
      <c r="G43" s="43">
        <v>3.2004000000000001</v>
      </c>
      <c r="H43">
        <v>1</v>
      </c>
      <c r="J43" s="12" t="s">
        <v>290</v>
      </c>
      <c r="K43" s="50">
        <v>119733.8354647924</v>
      </c>
      <c r="L43" s="50">
        <v>119740.18574484978</v>
      </c>
      <c r="M43" s="50">
        <f t="shared" si="1"/>
        <v>6.3502800573769491</v>
      </c>
      <c r="N43" s="50">
        <f t="shared" si="2"/>
        <v>47</v>
      </c>
      <c r="O43" s="50"/>
      <c r="P43" s="50"/>
      <c r="Q43" s="50"/>
      <c r="R43" s="10" t="s">
        <v>268</v>
      </c>
      <c r="S43" s="50">
        <v>119514.40433495113</v>
      </c>
      <c r="T43" s="50">
        <v>119959.62043833293</v>
      </c>
      <c r="U43" s="50">
        <f>ABS(T43-S43)</f>
        <v>445.21610338179744</v>
      </c>
      <c r="V43" s="50">
        <f>RANK(U43,$M$7:$M$67)</f>
        <v>25</v>
      </c>
    </row>
    <row r="44" spans="1:22" x14ac:dyDescent="0.3">
      <c r="A44" s="12" t="s">
        <v>485</v>
      </c>
      <c r="B44" s="182" t="s">
        <v>516</v>
      </c>
      <c r="C44" s="12" t="s">
        <v>292</v>
      </c>
      <c r="D44" s="43">
        <f t="shared" si="0"/>
        <v>0.84099999999999997</v>
      </c>
      <c r="E44" s="43">
        <v>0.84099999999999997</v>
      </c>
      <c r="F44" s="43">
        <v>0.67279999999999995</v>
      </c>
      <c r="G44" s="43">
        <v>1.0092000000000001</v>
      </c>
      <c r="H44">
        <v>1</v>
      </c>
      <c r="J44" s="12" t="s">
        <v>292</v>
      </c>
      <c r="K44" s="50">
        <v>119728.69506722252</v>
      </c>
      <c r="L44" s="50">
        <v>119745.32614242006</v>
      </c>
      <c r="M44" s="50">
        <f t="shared" si="1"/>
        <v>16.631075197539758</v>
      </c>
      <c r="N44" s="50">
        <f t="shared" si="2"/>
        <v>42</v>
      </c>
      <c r="O44" s="50"/>
      <c r="P44" s="50"/>
      <c r="Q44" s="50"/>
      <c r="R44" s="13" t="s">
        <v>574</v>
      </c>
      <c r="S44" s="50">
        <v>119961.89682837049</v>
      </c>
      <c r="T44" s="50">
        <v>119512.12438127187</v>
      </c>
      <c r="U44" s="50">
        <f>ABS(T44-S44)</f>
        <v>449.77244709861407</v>
      </c>
      <c r="V44" s="50">
        <f>RANK(U44,$M$7:$M$67)</f>
        <v>24</v>
      </c>
    </row>
    <row r="45" spans="1:22" x14ac:dyDescent="0.3">
      <c r="A45" s="12" t="s">
        <v>524</v>
      </c>
      <c r="B45" s="182" t="s">
        <v>517</v>
      </c>
      <c r="C45" s="12" t="s">
        <v>521</v>
      </c>
      <c r="D45" s="43">
        <f t="shared" si="0"/>
        <v>2.6040000000000001</v>
      </c>
      <c r="E45" s="43">
        <v>2.6040000000000001</v>
      </c>
      <c r="F45" s="43">
        <v>2.0832000000000002</v>
      </c>
      <c r="G45" s="43">
        <v>3.1248</v>
      </c>
      <c r="H45">
        <v>1</v>
      </c>
      <c r="J45" s="12" t="s">
        <v>521</v>
      </c>
      <c r="K45" s="50">
        <v>119735.11595453722</v>
      </c>
      <c r="L45" s="50">
        <v>119738.90525510538</v>
      </c>
      <c r="M45" s="50">
        <f>ABS(L45-K45)</f>
        <v>3.7893005681544309</v>
      </c>
      <c r="N45" s="50">
        <f t="shared" si="2"/>
        <v>49</v>
      </c>
      <c r="O45" s="50"/>
      <c r="P45" s="50"/>
      <c r="Q45" s="50"/>
      <c r="R45" s="13" t="s">
        <v>576</v>
      </c>
      <c r="S45" s="50">
        <v>119962.13359124603</v>
      </c>
      <c r="T45" s="50">
        <v>119511.88761839634</v>
      </c>
      <c r="U45" s="50">
        <f>ABS(T45-S45)</f>
        <v>450.24597284969059</v>
      </c>
      <c r="V45" s="50">
        <f>RANK(U45,$M$7:$M$67)</f>
        <v>23</v>
      </c>
    </row>
    <row r="46" spans="1:22" x14ac:dyDescent="0.3">
      <c r="A46" s="12" t="s">
        <v>525</v>
      </c>
      <c r="B46" s="182" t="s">
        <v>518</v>
      </c>
      <c r="C46" s="12" t="s">
        <v>522</v>
      </c>
      <c r="D46" s="43">
        <f t="shared" si="0"/>
        <v>0.109</v>
      </c>
      <c r="E46" s="43">
        <v>0.109</v>
      </c>
      <c r="F46" s="43">
        <v>8.72E-2</v>
      </c>
      <c r="G46" s="43">
        <v>0.1308</v>
      </c>
      <c r="H46">
        <v>1</v>
      </c>
      <c r="J46" s="12" t="s">
        <v>522</v>
      </c>
      <c r="K46" s="50">
        <v>119733.25237502251</v>
      </c>
      <c r="L46" s="50">
        <v>119740.76883461986</v>
      </c>
      <c r="M46" s="50">
        <f t="shared" si="1"/>
        <v>7.5164595973474206</v>
      </c>
      <c r="N46" s="50">
        <f t="shared" si="2"/>
        <v>46</v>
      </c>
      <c r="O46" s="50"/>
      <c r="P46" s="50"/>
      <c r="Q46" s="50"/>
      <c r="R46" s="6" t="s">
        <v>214</v>
      </c>
      <c r="S46" s="50">
        <v>119570.66559517833</v>
      </c>
      <c r="T46" s="50">
        <v>120027.73077631307</v>
      </c>
      <c r="U46" s="50">
        <f>ABS(T46-S46)</f>
        <v>457.0651811347343</v>
      </c>
      <c r="V46" s="50">
        <f>RANK(U46,$M$7:$M$67)</f>
        <v>22</v>
      </c>
    </row>
    <row r="47" spans="1:22" x14ac:dyDescent="0.3">
      <c r="A47" s="12" t="s">
        <v>526</v>
      </c>
      <c r="B47" s="182" t="s">
        <v>519</v>
      </c>
      <c r="C47" s="12" t="s">
        <v>523</v>
      </c>
      <c r="D47" s="43">
        <f t="shared" si="0"/>
        <v>1.9159999999999999</v>
      </c>
      <c r="E47" s="43">
        <v>1.9159999999999999</v>
      </c>
      <c r="F47" s="43">
        <v>1.5327999999999999</v>
      </c>
      <c r="G47" s="43">
        <v>2.2991999999999999</v>
      </c>
      <c r="H47">
        <v>1</v>
      </c>
      <c r="J47" s="12" t="s">
        <v>523</v>
      </c>
      <c r="K47" s="50">
        <v>119735.60376753943</v>
      </c>
      <c r="L47" s="50">
        <v>119738.41744210324</v>
      </c>
      <c r="M47" s="50">
        <f t="shared" si="1"/>
        <v>2.8136745638039429</v>
      </c>
      <c r="N47" s="50">
        <f t="shared" si="2"/>
        <v>50</v>
      </c>
      <c r="O47" s="50"/>
      <c r="P47" s="50"/>
      <c r="Q47" s="50"/>
      <c r="R47" s="13" t="s">
        <v>564</v>
      </c>
      <c r="S47" s="50">
        <v>119506.65657079984</v>
      </c>
      <c r="T47" s="50">
        <v>119967.36463884277</v>
      </c>
      <c r="U47" s="50">
        <f>ABS(T47-S47)</f>
        <v>460.70806804293534</v>
      </c>
      <c r="V47" s="50">
        <f>RANK(U47,$M$7:$M$67)</f>
        <v>21</v>
      </c>
    </row>
    <row r="48" spans="1:22" x14ac:dyDescent="0.3">
      <c r="A48" s="12" t="s">
        <v>527</v>
      </c>
      <c r="B48" s="12" t="s">
        <v>528</v>
      </c>
      <c r="C48" s="12" t="s">
        <v>571</v>
      </c>
      <c r="D48" s="43">
        <f t="shared" si="0"/>
        <v>69.721999999999994</v>
      </c>
      <c r="E48" s="43">
        <v>69.721999999999994</v>
      </c>
      <c r="F48" s="43">
        <v>55.7776</v>
      </c>
      <c r="G48" s="43">
        <v>83.666399999999996</v>
      </c>
      <c r="H48">
        <v>1</v>
      </c>
      <c r="J48" s="12" t="s">
        <v>571</v>
      </c>
      <c r="K48" s="50">
        <v>119713.62799441068</v>
      </c>
      <c r="L48" s="50">
        <v>119760.39321523195</v>
      </c>
      <c r="M48" s="50">
        <f t="shared" si="1"/>
        <v>46.765220821267576</v>
      </c>
      <c r="N48" s="50">
        <f t="shared" si="2"/>
        <v>38</v>
      </c>
      <c r="O48" s="50"/>
      <c r="P48" s="50"/>
      <c r="Q48" s="50"/>
      <c r="R48" s="10" t="s">
        <v>279</v>
      </c>
      <c r="S48" s="50">
        <v>119969.73915180363</v>
      </c>
      <c r="T48" s="50">
        <v>119504.28595281081</v>
      </c>
      <c r="U48" s="50">
        <f>ABS(T48-S48)</f>
        <v>465.45319899282185</v>
      </c>
      <c r="V48" s="50">
        <f>RANK(U48,$M$7:$M$67)</f>
        <v>20</v>
      </c>
    </row>
    <row r="49" spans="1:22" x14ac:dyDescent="0.3">
      <c r="A49" s="13" t="s">
        <v>538</v>
      </c>
      <c r="B49" s="181" t="s">
        <v>554</v>
      </c>
      <c r="C49" s="13" t="s">
        <v>562</v>
      </c>
      <c r="D49" s="43">
        <f t="shared" si="0"/>
        <v>0.55800000000000005</v>
      </c>
      <c r="E49" s="43">
        <v>0.55800000000000005</v>
      </c>
      <c r="F49" s="43">
        <v>0.44640000000000002</v>
      </c>
      <c r="G49" s="43">
        <v>0.66959999999999997</v>
      </c>
      <c r="H49">
        <v>1</v>
      </c>
      <c r="J49" s="13" t="s">
        <v>562</v>
      </c>
      <c r="K49" s="50">
        <v>115103.13570104029</v>
      </c>
      <c r="L49" s="50">
        <v>124370.88550860249</v>
      </c>
      <c r="M49" s="50">
        <f>ABS(L49-K49)</f>
        <v>9267.7498075621988</v>
      </c>
      <c r="N49" s="50">
        <f t="shared" si="2"/>
        <v>5</v>
      </c>
      <c r="O49" s="50"/>
      <c r="P49" s="50"/>
      <c r="Q49" s="50"/>
      <c r="R49" s="13" t="s">
        <v>566</v>
      </c>
      <c r="S49" s="50">
        <v>119431.64683490923</v>
      </c>
      <c r="T49" s="50">
        <v>120042.37437473313</v>
      </c>
      <c r="U49" s="50">
        <f>ABS(T49-S49)</f>
        <v>610.72753982389986</v>
      </c>
      <c r="V49" s="50">
        <f>RANK(U49,$M$7:$M$67)</f>
        <v>19</v>
      </c>
    </row>
    <row r="50" spans="1:22" x14ac:dyDescent="0.3">
      <c r="A50" s="13" t="s">
        <v>540</v>
      </c>
      <c r="B50" s="181" t="s">
        <v>555</v>
      </c>
      <c r="C50" s="13" t="s">
        <v>564</v>
      </c>
      <c r="D50" s="43">
        <f t="shared" si="0"/>
        <v>0.16700000000000001</v>
      </c>
      <c r="E50" s="43">
        <v>0.16700000000000001</v>
      </c>
      <c r="F50" s="43">
        <v>0.1336</v>
      </c>
      <c r="G50" s="43">
        <v>0.20039999999999999</v>
      </c>
      <c r="H50">
        <v>1</v>
      </c>
      <c r="J50" s="13" t="s">
        <v>564</v>
      </c>
      <c r="K50" s="50">
        <v>119506.65657079984</v>
      </c>
      <c r="L50" s="50">
        <v>119967.36463884277</v>
      </c>
      <c r="M50" s="50">
        <f t="shared" si="1"/>
        <v>460.70806804293534</v>
      </c>
      <c r="N50" s="50">
        <f t="shared" si="2"/>
        <v>21</v>
      </c>
      <c r="O50" s="50"/>
      <c r="P50" s="50"/>
      <c r="Q50" s="50"/>
      <c r="R50" s="10" t="s">
        <v>272</v>
      </c>
      <c r="S50" s="50">
        <v>119428.30791706376</v>
      </c>
      <c r="T50" s="50">
        <v>120045.75971993787</v>
      </c>
      <c r="U50" s="50">
        <f>ABS(T50-S50)</f>
        <v>617.45180287410039</v>
      </c>
      <c r="V50" s="50">
        <f>RANK(U50,$M$7:$M$67)</f>
        <v>18</v>
      </c>
    </row>
    <row r="51" spans="1:22" x14ac:dyDescent="0.3">
      <c r="A51" s="13" t="s">
        <v>542</v>
      </c>
      <c r="B51" s="181" t="s">
        <v>556</v>
      </c>
      <c r="C51" s="13" t="s">
        <v>565</v>
      </c>
      <c r="D51" s="43">
        <f t="shared" si="0"/>
        <v>0.10299999999999999</v>
      </c>
      <c r="E51" s="43">
        <v>0.10299999999999999</v>
      </c>
      <c r="F51" s="43">
        <v>8.2400000000000001E-2</v>
      </c>
      <c r="G51" s="43">
        <v>0.1236</v>
      </c>
      <c r="H51">
        <v>1</v>
      </c>
      <c r="J51" s="13" t="s">
        <v>565</v>
      </c>
      <c r="K51" s="50">
        <v>119628.40956434404</v>
      </c>
      <c r="L51" s="50">
        <v>119845.61164529857</v>
      </c>
      <c r="M51" s="50">
        <f>ABS(L51-K51)</f>
        <v>217.20208095453563</v>
      </c>
      <c r="N51" s="50">
        <f t="shared" si="2"/>
        <v>30</v>
      </c>
      <c r="O51" s="50"/>
      <c r="P51" s="50"/>
      <c r="Q51" s="50"/>
      <c r="R51" s="10" t="s">
        <v>283</v>
      </c>
      <c r="S51" s="50">
        <v>120145.36611427412</v>
      </c>
      <c r="T51" s="50">
        <v>119328.73630701369</v>
      </c>
      <c r="U51" s="50">
        <f>ABS(T51-S51)</f>
        <v>816.62980726042588</v>
      </c>
      <c r="V51" s="50">
        <f>RANK(U51,$M$7:$M$67)</f>
        <v>17</v>
      </c>
    </row>
    <row r="52" spans="1:22" x14ac:dyDescent="0.3">
      <c r="A52" s="13" t="s">
        <v>544</v>
      </c>
      <c r="B52" s="181" t="s">
        <v>557</v>
      </c>
      <c r="C52" s="13" t="s">
        <v>566</v>
      </c>
      <c r="D52" s="43">
        <f t="shared" si="0"/>
        <v>0.10299999999999999</v>
      </c>
      <c r="E52" s="43">
        <v>0.10299999999999999</v>
      </c>
      <c r="F52" s="43">
        <v>8.2400000000000001E-2</v>
      </c>
      <c r="G52" s="43">
        <v>0.1236</v>
      </c>
      <c r="H52">
        <v>1</v>
      </c>
      <c r="J52" s="13" t="s">
        <v>566</v>
      </c>
      <c r="K52" s="50">
        <v>119431.64683490923</v>
      </c>
      <c r="L52" s="50">
        <v>120042.37437473313</v>
      </c>
      <c r="M52" s="50">
        <f t="shared" si="1"/>
        <v>610.72753982389986</v>
      </c>
      <c r="N52" s="50">
        <f t="shared" si="2"/>
        <v>19</v>
      </c>
      <c r="O52" s="50"/>
      <c r="P52" s="50"/>
      <c r="Q52" s="50"/>
      <c r="R52" s="10" t="s">
        <v>270</v>
      </c>
      <c r="S52" s="50">
        <v>119322.00039304499</v>
      </c>
      <c r="T52" s="50">
        <v>120152.04933863855</v>
      </c>
      <c r="U52" s="50">
        <f>ABS(T52-S52)</f>
        <v>830.04894559356035</v>
      </c>
      <c r="V52" s="50">
        <f>RANK(U52,$M$7:$M$67)</f>
        <v>16</v>
      </c>
    </row>
    <row r="53" spans="1:22" x14ac:dyDescent="0.3">
      <c r="A53" s="13" t="s">
        <v>546</v>
      </c>
      <c r="B53" s="181" t="s">
        <v>558</v>
      </c>
      <c r="C53" s="13" t="s">
        <v>567</v>
      </c>
      <c r="D53" s="43">
        <f t="shared" si="0"/>
        <v>7.1999999999999995E-2</v>
      </c>
      <c r="E53" s="43">
        <v>7.1999999999999995E-2</v>
      </c>
      <c r="F53" s="43">
        <v>5.7599999999999998E-2</v>
      </c>
      <c r="G53" s="43">
        <v>8.6400000000000005E-2</v>
      </c>
      <c r="H53">
        <v>1</v>
      </c>
      <c r="J53" s="13" t="s">
        <v>567</v>
      </c>
      <c r="K53" s="50">
        <v>119593.07385956703</v>
      </c>
      <c r="L53" s="50">
        <v>119880.94735007567</v>
      </c>
      <c r="M53" s="50">
        <f t="shared" si="1"/>
        <v>287.87349050864577</v>
      </c>
      <c r="N53" s="50">
        <f t="shared" si="2"/>
        <v>28</v>
      </c>
      <c r="O53" s="50"/>
      <c r="P53" s="50"/>
      <c r="Q53" s="50"/>
      <c r="R53" s="10" t="s">
        <v>281</v>
      </c>
      <c r="S53" s="50">
        <v>120161.81529937754</v>
      </c>
      <c r="T53" s="50">
        <v>119312.23579031051</v>
      </c>
      <c r="U53" s="50">
        <f>ABS(T53-S53)</f>
        <v>849.57950906702899</v>
      </c>
      <c r="V53" s="50">
        <f>RANK(U53,$M$7:$M$67)</f>
        <v>15</v>
      </c>
    </row>
    <row r="54" spans="1:22" x14ac:dyDescent="0.3">
      <c r="A54" s="13" t="s">
        <v>548</v>
      </c>
      <c r="B54" s="181" t="s">
        <v>559</v>
      </c>
      <c r="C54" s="13" t="s">
        <v>568</v>
      </c>
      <c r="D54" s="43">
        <f t="shared" si="0"/>
        <v>6.2E-2</v>
      </c>
      <c r="E54" s="43">
        <v>6.2E-2</v>
      </c>
      <c r="F54" s="43">
        <v>4.9599999999999998E-2</v>
      </c>
      <c r="G54" s="43">
        <v>7.4399999999999994E-2</v>
      </c>
      <c r="H54">
        <v>1</v>
      </c>
      <c r="J54" s="13" t="s">
        <v>568</v>
      </c>
      <c r="K54" s="50">
        <v>119671.58433804863</v>
      </c>
      <c r="L54" s="50">
        <v>119802.43687159377</v>
      </c>
      <c r="M54" s="50">
        <f t="shared" si="1"/>
        <v>130.85253354514134</v>
      </c>
      <c r="N54" s="50">
        <f t="shared" si="2"/>
        <v>34</v>
      </c>
      <c r="O54" s="50"/>
      <c r="P54" s="50"/>
      <c r="Q54" s="50"/>
      <c r="R54" s="13" t="s">
        <v>579</v>
      </c>
      <c r="S54" s="50">
        <v>120245.52246693299</v>
      </c>
      <c r="T54" s="50">
        <v>119228.49874270942</v>
      </c>
      <c r="U54" s="50">
        <f>ABS(T54-S54)</f>
        <v>1017.0237242235744</v>
      </c>
      <c r="V54" s="50">
        <f>RANK(U54,$M$7:$M$67)</f>
        <v>14</v>
      </c>
    </row>
    <row r="55" spans="1:22" x14ac:dyDescent="0.3">
      <c r="A55" s="13" t="s">
        <v>553</v>
      </c>
      <c r="B55" s="181" t="s">
        <v>560</v>
      </c>
      <c r="C55" s="13" t="s">
        <v>569</v>
      </c>
      <c r="D55" s="43">
        <f t="shared" si="0"/>
        <v>0.24399999999999999</v>
      </c>
      <c r="E55" s="43">
        <v>0.24399999999999999</v>
      </c>
      <c r="F55" s="43">
        <v>0.19520000000000001</v>
      </c>
      <c r="G55" s="43">
        <v>0.2928</v>
      </c>
      <c r="H55">
        <v>1</v>
      </c>
      <c r="J55" s="13" t="s">
        <v>569</v>
      </c>
      <c r="K55" s="50">
        <v>116890.06957668744</v>
      </c>
      <c r="L55" s="50">
        <v>122583.951632955</v>
      </c>
      <c r="M55" s="50">
        <f t="shared" si="1"/>
        <v>5693.8820562675537</v>
      </c>
      <c r="N55" s="50">
        <f t="shared" si="2"/>
        <v>7</v>
      </c>
      <c r="O55" s="50"/>
      <c r="P55" s="50"/>
      <c r="Q55" s="50"/>
      <c r="R55" s="13" t="s">
        <v>570</v>
      </c>
      <c r="S55" s="50">
        <v>119205.11613229889</v>
      </c>
      <c r="T55" s="50">
        <v>120268.90507734372</v>
      </c>
      <c r="U55" s="50">
        <f>ABS(T55-S55)</f>
        <v>1063.7889450448274</v>
      </c>
      <c r="V55" s="50">
        <f>RANK(U55,$M$7:$M$67)</f>
        <v>13</v>
      </c>
    </row>
    <row r="56" spans="1:22" x14ac:dyDescent="0.3">
      <c r="A56" s="13" t="s">
        <v>550</v>
      </c>
      <c r="B56" s="13" t="s">
        <v>572</v>
      </c>
      <c r="C56" s="13" t="s">
        <v>570</v>
      </c>
      <c r="D56" s="43">
        <f t="shared" si="0"/>
        <v>9.5000000000000001E-2</v>
      </c>
      <c r="E56" s="43">
        <v>9.5000000000000001E-2</v>
      </c>
      <c r="F56" s="43">
        <v>7.5999999999999998E-2</v>
      </c>
      <c r="G56" s="43">
        <v>0.114</v>
      </c>
      <c r="H56">
        <v>1</v>
      </c>
      <c r="J56" s="13" t="s">
        <v>570</v>
      </c>
      <c r="K56" s="50">
        <v>119205.11613229889</v>
      </c>
      <c r="L56" s="50">
        <v>120268.90507734372</v>
      </c>
      <c r="M56" s="50">
        <f t="shared" si="1"/>
        <v>1063.7889450448274</v>
      </c>
      <c r="N56" s="50">
        <f t="shared" si="2"/>
        <v>13</v>
      </c>
      <c r="O56" s="50"/>
      <c r="P56" s="50"/>
      <c r="Q56" s="50"/>
      <c r="R56" s="10" t="s">
        <v>277</v>
      </c>
      <c r="S56" s="50">
        <v>120438.90346715254</v>
      </c>
      <c r="T56" s="50">
        <v>119035.19605184642</v>
      </c>
      <c r="U56" s="50">
        <f>ABS(T56-S56)</f>
        <v>1403.7074153061258</v>
      </c>
      <c r="V56" s="50">
        <f>RANK(U56,$M$7:$M$67)</f>
        <v>12</v>
      </c>
    </row>
    <row r="57" spans="1:22" x14ac:dyDescent="0.3">
      <c r="A57" s="13" t="s">
        <v>539</v>
      </c>
      <c r="B57" s="181" t="s">
        <v>554</v>
      </c>
      <c r="C57" s="13" t="s">
        <v>563</v>
      </c>
      <c r="D57" s="43">
        <f t="shared" si="0"/>
        <v>0.56599999999999995</v>
      </c>
      <c r="E57" s="43">
        <v>0.56599999999999995</v>
      </c>
      <c r="F57" s="43">
        <v>0.45279999999999998</v>
      </c>
      <c r="G57" s="43">
        <v>0.67920000000000003</v>
      </c>
      <c r="H57">
        <v>1</v>
      </c>
      <c r="J57" s="13" t="s">
        <v>563</v>
      </c>
      <c r="K57" s="50">
        <v>123236.1877033996</v>
      </c>
      <c r="L57" s="50">
        <v>116237.83350624281</v>
      </c>
      <c r="M57" s="50">
        <f t="shared" si="1"/>
        <v>6998.3541971567902</v>
      </c>
      <c r="N57" s="50">
        <f t="shared" si="2"/>
        <v>6</v>
      </c>
      <c r="O57" s="50"/>
      <c r="P57" s="50"/>
      <c r="Q57" s="50"/>
      <c r="R57" s="10" t="s">
        <v>266</v>
      </c>
      <c r="S57" s="50">
        <v>119019.94008333291</v>
      </c>
      <c r="T57" s="50">
        <v>120454.1628774288</v>
      </c>
      <c r="U57" s="50">
        <f>ABS(T57-S57)</f>
        <v>1434.2227940958837</v>
      </c>
      <c r="V57" s="50">
        <f>RANK(U57,$M$7:$M$67)</f>
        <v>11</v>
      </c>
    </row>
    <row r="58" spans="1:22" x14ac:dyDescent="0.3">
      <c r="A58" s="13" t="s">
        <v>541</v>
      </c>
      <c r="B58" s="181" t="s">
        <v>555</v>
      </c>
      <c r="C58" s="13" t="s">
        <v>574</v>
      </c>
      <c r="D58" s="43">
        <f t="shared" si="0"/>
        <v>0.219</v>
      </c>
      <c r="E58" s="43">
        <v>0.219</v>
      </c>
      <c r="F58" s="43">
        <v>0.17519999999999999</v>
      </c>
      <c r="G58" s="43">
        <v>0.26279999999999998</v>
      </c>
      <c r="H58">
        <v>1</v>
      </c>
      <c r="J58" s="13" t="s">
        <v>574</v>
      </c>
      <c r="K58" s="50">
        <v>119961.89682837049</v>
      </c>
      <c r="L58" s="50">
        <v>119512.12438127187</v>
      </c>
      <c r="M58" s="50">
        <f t="shared" si="1"/>
        <v>449.77244709861407</v>
      </c>
      <c r="N58" s="50">
        <f t="shared" si="2"/>
        <v>24</v>
      </c>
      <c r="O58" s="50"/>
      <c r="P58" s="50"/>
      <c r="Q58" s="50"/>
      <c r="R58" s="6" t="s">
        <v>222</v>
      </c>
      <c r="S58" s="50">
        <v>118732.7578919666</v>
      </c>
      <c r="T58" s="50">
        <v>120764.91084481984</v>
      </c>
      <c r="U58" s="50">
        <f>ABS(T58-S58)</f>
        <v>2032.152952853241</v>
      </c>
      <c r="V58" s="50">
        <f>RANK(U58,$M$7:$M$67)</f>
        <v>10</v>
      </c>
    </row>
    <row r="59" spans="1:22" x14ac:dyDescent="0.3">
      <c r="A59" s="13" t="s">
        <v>543</v>
      </c>
      <c r="B59" s="181" t="s">
        <v>556</v>
      </c>
      <c r="C59" s="13" t="s">
        <v>575</v>
      </c>
      <c r="D59" s="43">
        <f t="shared" si="0"/>
        <v>0.11700000000000001</v>
      </c>
      <c r="E59" s="43">
        <v>0.11700000000000001</v>
      </c>
      <c r="F59" s="43">
        <v>9.3600000000000003E-2</v>
      </c>
      <c r="G59" s="43">
        <v>0.1404</v>
      </c>
      <c r="H59">
        <v>1</v>
      </c>
      <c r="J59" s="13" t="s">
        <v>575</v>
      </c>
      <c r="K59" s="50">
        <v>119828.84851844804</v>
      </c>
      <c r="L59" s="50">
        <v>119645.17269119434</v>
      </c>
      <c r="M59" s="50">
        <f t="shared" si="1"/>
        <v>183.67582725369721</v>
      </c>
      <c r="N59" s="50">
        <f t="shared" si="2"/>
        <v>33</v>
      </c>
      <c r="O59" s="50"/>
      <c r="P59" s="50"/>
      <c r="Q59" s="50"/>
      <c r="R59" s="8" t="s">
        <v>228</v>
      </c>
      <c r="S59" s="50">
        <v>117736.65955493556</v>
      </c>
      <c r="T59" s="50">
        <v>120174.89210422248</v>
      </c>
      <c r="U59" s="50">
        <f>ABS(T59-S59)</f>
        <v>2438.2325492869277</v>
      </c>
      <c r="V59" s="50">
        <f>RANK(U59,$M$7:$M$67)</f>
        <v>9</v>
      </c>
    </row>
    <row r="60" spans="1:22" x14ac:dyDescent="0.3">
      <c r="A60" s="13" t="s">
        <v>545</v>
      </c>
      <c r="B60" s="181" t="s">
        <v>557</v>
      </c>
      <c r="C60" s="13" t="s">
        <v>576</v>
      </c>
      <c r="D60" s="43">
        <f t="shared" si="0"/>
        <v>0.10199999999999999</v>
      </c>
      <c r="E60" s="43">
        <v>0.10199999999999999</v>
      </c>
      <c r="F60" s="43">
        <v>8.1600000000000006E-2</v>
      </c>
      <c r="G60" s="43">
        <v>0.12239999999999999</v>
      </c>
      <c r="H60">
        <v>1</v>
      </c>
      <c r="J60" s="13" t="s">
        <v>576</v>
      </c>
      <c r="K60" s="50">
        <v>119962.13359124603</v>
      </c>
      <c r="L60" s="50">
        <v>119511.88761839634</v>
      </c>
      <c r="M60" s="50">
        <f t="shared" si="1"/>
        <v>450.24597284969059</v>
      </c>
      <c r="N60" s="50">
        <f t="shared" si="2"/>
        <v>23</v>
      </c>
      <c r="O60" s="50"/>
      <c r="P60" s="50"/>
      <c r="Q60" s="50"/>
      <c r="R60" s="8" t="s">
        <v>224</v>
      </c>
      <c r="S60" s="50">
        <v>118846.35295164806</v>
      </c>
      <c r="T60" s="50">
        <v>121341.76960409083</v>
      </c>
      <c r="U60" s="50">
        <f>ABS(T60-S60)</f>
        <v>2495.416652442771</v>
      </c>
      <c r="V60" s="50">
        <f>RANK(U60,$M$7:$M$67)</f>
        <v>8</v>
      </c>
    </row>
    <row r="61" spans="1:22" x14ac:dyDescent="0.3">
      <c r="A61" s="13" t="s">
        <v>547</v>
      </c>
      <c r="B61" s="181" t="s">
        <v>558</v>
      </c>
      <c r="C61" s="13" t="s">
        <v>577</v>
      </c>
      <c r="D61" s="43">
        <f t="shared" si="0"/>
        <v>7.0999999999999994E-2</v>
      </c>
      <c r="E61" s="43">
        <v>7.0999999999999994E-2</v>
      </c>
      <c r="F61" s="43">
        <v>5.6800000000000003E-2</v>
      </c>
      <c r="G61" s="43">
        <v>8.5199999999999998E-2</v>
      </c>
      <c r="H61">
        <v>1</v>
      </c>
      <c r="J61" s="13" t="s">
        <v>577</v>
      </c>
      <c r="K61" s="50">
        <v>119842.67700592776</v>
      </c>
      <c r="L61" s="50">
        <v>119631.34420371466</v>
      </c>
      <c r="M61" s="50">
        <f t="shared" si="1"/>
        <v>211.3328022131027</v>
      </c>
      <c r="N61" s="50">
        <f t="shared" si="2"/>
        <v>31</v>
      </c>
      <c r="O61" s="50"/>
      <c r="P61" s="50"/>
      <c r="Q61" s="50"/>
      <c r="R61" s="13" t="s">
        <v>569</v>
      </c>
      <c r="S61" s="50">
        <v>116890.06957668744</v>
      </c>
      <c r="T61" s="50">
        <v>122583.951632955</v>
      </c>
      <c r="U61" s="50">
        <f>ABS(T61-S61)</f>
        <v>5693.8820562675537</v>
      </c>
      <c r="V61" s="50">
        <f>RANK(U61,$M$7:$M$67)</f>
        <v>7</v>
      </c>
    </row>
    <row r="62" spans="1:22" x14ac:dyDescent="0.3">
      <c r="A62" s="13" t="s">
        <v>549</v>
      </c>
      <c r="B62" s="181" t="s">
        <v>559</v>
      </c>
      <c r="C62" s="13" t="s">
        <v>578</v>
      </c>
      <c r="D62" s="43">
        <f t="shared" si="0"/>
        <v>7.0999999999999994E-2</v>
      </c>
      <c r="E62" s="43">
        <v>7.0999999999999994E-2</v>
      </c>
      <c r="F62" s="43">
        <v>5.6800000000000003E-2</v>
      </c>
      <c r="G62" s="43">
        <v>8.5199999999999998E-2</v>
      </c>
      <c r="H62">
        <v>1</v>
      </c>
      <c r="J62" s="13" t="s">
        <v>578</v>
      </c>
      <c r="K62" s="50">
        <v>119792.78799439092</v>
      </c>
      <c r="L62" s="50">
        <v>119681.23321525147</v>
      </c>
      <c r="M62" s="50">
        <f t="shared" si="1"/>
        <v>111.55477913944924</v>
      </c>
      <c r="N62" s="50">
        <f t="shared" si="2"/>
        <v>35</v>
      </c>
      <c r="O62" s="50"/>
      <c r="P62" s="50"/>
      <c r="Q62" s="50"/>
      <c r="R62" s="13" t="s">
        <v>563</v>
      </c>
      <c r="S62" s="50">
        <v>123236.1877033996</v>
      </c>
      <c r="T62" s="50">
        <v>116237.83350624281</v>
      </c>
      <c r="U62" s="50">
        <f>ABS(T62-S62)</f>
        <v>6998.3541971567902</v>
      </c>
      <c r="V62" s="50">
        <f>RANK(U62,$M$7:$M$67)</f>
        <v>6</v>
      </c>
    </row>
    <row r="63" spans="1:22" x14ac:dyDescent="0.3">
      <c r="A63" s="13" t="s">
        <v>551</v>
      </c>
      <c r="B63" s="181" t="s">
        <v>561</v>
      </c>
      <c r="C63" s="13" t="s">
        <v>579</v>
      </c>
      <c r="D63" s="43">
        <f t="shared" si="0"/>
        <v>0.122</v>
      </c>
      <c r="E63" s="43">
        <v>0.122</v>
      </c>
      <c r="F63" s="43">
        <v>9.7600000000000006E-2</v>
      </c>
      <c r="G63" s="43">
        <v>0.1464</v>
      </c>
      <c r="H63">
        <v>1</v>
      </c>
      <c r="J63" s="13" t="s">
        <v>579</v>
      </c>
      <c r="K63" s="50">
        <v>120245.52246693299</v>
      </c>
      <c r="L63" s="50">
        <v>119228.49874270942</v>
      </c>
      <c r="M63" s="50">
        <f t="shared" si="1"/>
        <v>1017.0237242235744</v>
      </c>
      <c r="N63" s="50">
        <f t="shared" si="2"/>
        <v>14</v>
      </c>
      <c r="O63" s="50"/>
      <c r="P63" s="50"/>
      <c r="Q63" s="50"/>
      <c r="R63" s="13" t="s">
        <v>562</v>
      </c>
      <c r="S63" s="50">
        <v>115103.13570104029</v>
      </c>
      <c r="T63" s="50">
        <v>124370.88550860249</v>
      </c>
      <c r="U63" s="50">
        <f>ABS(T63-S63)</f>
        <v>9267.7498075621988</v>
      </c>
      <c r="V63" s="50">
        <f>RANK(U63,$M$7:$M$67)</f>
        <v>5</v>
      </c>
    </row>
    <row r="64" spans="1:22" x14ac:dyDescent="0.3">
      <c r="A64" s="14" t="s">
        <v>296</v>
      </c>
      <c r="B64" s="14" t="s">
        <v>423</v>
      </c>
      <c r="C64" s="14" t="s">
        <v>297</v>
      </c>
      <c r="D64" s="43">
        <f t="shared" si="0"/>
        <v>0.03</v>
      </c>
      <c r="E64" s="43">
        <v>0.03</v>
      </c>
      <c r="F64" s="43">
        <v>0</v>
      </c>
      <c r="G64" s="43">
        <v>0.08</v>
      </c>
      <c r="H64">
        <v>1</v>
      </c>
      <c r="J64" s="14" t="s">
        <v>297</v>
      </c>
      <c r="K64" s="50">
        <v>115363.28280849769</v>
      </c>
      <c r="L64" s="50">
        <v>127046.70343908457</v>
      </c>
      <c r="M64" s="50">
        <f>ABS(L64-K64)</f>
        <v>11683.420630586872</v>
      </c>
      <c r="N64" s="50">
        <f t="shared" si="2"/>
        <v>3</v>
      </c>
      <c r="O64" s="50"/>
      <c r="P64" s="50"/>
      <c r="Q64" s="50"/>
      <c r="R64" s="11" t="s">
        <v>288</v>
      </c>
      <c r="S64" s="50">
        <v>126506.96753791218</v>
      </c>
      <c r="T64" s="50">
        <v>116784.41559333443</v>
      </c>
      <c r="U64" s="50">
        <f>ABS(T64-S64)</f>
        <v>9722.5519445777463</v>
      </c>
      <c r="V64" s="50">
        <f>RANK(U64,$M$7:$M$67)</f>
        <v>4</v>
      </c>
    </row>
    <row r="65" spans="1:22" x14ac:dyDescent="0.3">
      <c r="A65" s="14" t="s">
        <v>298</v>
      </c>
      <c r="B65" s="14" t="s">
        <v>486</v>
      </c>
      <c r="C65" s="14" t="s">
        <v>299</v>
      </c>
      <c r="D65" s="43">
        <f t="shared" si="0"/>
        <v>1.79</v>
      </c>
      <c r="E65" s="43">
        <v>1.79</v>
      </c>
      <c r="F65" s="43">
        <v>1.78</v>
      </c>
      <c r="G65" s="43">
        <v>1.8</v>
      </c>
      <c r="H65">
        <v>1</v>
      </c>
      <c r="J65" s="14" t="s">
        <v>299</v>
      </c>
      <c r="K65">
        <v>119736.89091597432</v>
      </c>
      <c r="L65">
        <v>119737.07044924486</v>
      </c>
      <c r="M65" s="50">
        <f t="shared" si="1"/>
        <v>0.17953327053692192</v>
      </c>
      <c r="N65" s="50">
        <f t="shared" si="2"/>
        <v>57</v>
      </c>
      <c r="R65" s="14" t="s">
        <v>297</v>
      </c>
      <c r="S65" s="50">
        <v>115363.28280849769</v>
      </c>
      <c r="T65" s="50">
        <v>127046.70343908457</v>
      </c>
      <c r="U65" s="50">
        <f>ABS(T65-S65)</f>
        <v>11683.420630586872</v>
      </c>
      <c r="V65" s="50">
        <f>RANK(U65,$M$7:$M$67)</f>
        <v>3</v>
      </c>
    </row>
    <row r="66" spans="1:22" x14ac:dyDescent="0.3">
      <c r="A66" s="14" t="s">
        <v>300</v>
      </c>
      <c r="B66" s="14" t="s">
        <v>487</v>
      </c>
      <c r="C66" s="14" t="s">
        <v>301</v>
      </c>
      <c r="D66" s="43">
        <f t="shared" si="0"/>
        <v>70.319999999999993</v>
      </c>
      <c r="E66" s="43">
        <v>70.319999999999993</v>
      </c>
      <c r="F66" s="43">
        <v>69.709999999999994</v>
      </c>
      <c r="G66" s="43">
        <v>70.930000000000007</v>
      </c>
      <c r="H66">
        <v>1</v>
      </c>
      <c r="J66" s="14" t="s">
        <v>301</v>
      </c>
      <c r="K66">
        <v>119737.0106048212</v>
      </c>
      <c r="L66">
        <v>119737.0106048212</v>
      </c>
      <c r="M66" s="50">
        <f t="shared" si="1"/>
        <v>0</v>
      </c>
      <c r="N66" s="50">
        <f t="shared" si="2"/>
        <v>60</v>
      </c>
      <c r="R66" s="8" t="s">
        <v>226</v>
      </c>
      <c r="S66" s="50">
        <v>107524.95807950832</v>
      </c>
      <c r="T66" s="50">
        <v>123310.2298360409</v>
      </c>
      <c r="U66" s="50">
        <f>ABS(T66-S66)</f>
        <v>15785.271756532587</v>
      </c>
      <c r="V66" s="50">
        <f>RANK(U66,$M$7:$M$67)</f>
        <v>2</v>
      </c>
    </row>
    <row r="67" spans="1:22" ht="15" thickBot="1" x14ac:dyDescent="0.35">
      <c r="A67" s="14" t="s">
        <v>302</v>
      </c>
      <c r="B67" s="14" t="s">
        <v>488</v>
      </c>
      <c r="C67" s="14" t="s">
        <v>303</v>
      </c>
      <c r="D67" s="43">
        <f>E67</f>
        <v>65.8</v>
      </c>
      <c r="E67" s="43">
        <v>65.8</v>
      </c>
      <c r="F67" s="43">
        <v>65.8</v>
      </c>
      <c r="G67" s="43">
        <v>65.8</v>
      </c>
      <c r="H67">
        <v>1</v>
      </c>
      <c r="J67" s="14" t="s">
        <v>303</v>
      </c>
      <c r="K67">
        <v>119737.0106048212</v>
      </c>
      <c r="L67">
        <v>119737.0106048212</v>
      </c>
      <c r="M67" s="50">
        <f t="shared" si="1"/>
        <v>0</v>
      </c>
      <c r="N67" s="50">
        <f t="shared" si="2"/>
        <v>60</v>
      </c>
      <c r="R67" s="11" t="s">
        <v>286</v>
      </c>
      <c r="S67" s="50">
        <v>123289.52263645791</v>
      </c>
      <c r="T67" s="50">
        <v>104172.77204297548</v>
      </c>
      <c r="U67" s="50">
        <f>ABS(T67-S67)</f>
        <v>19116.750593482429</v>
      </c>
      <c r="V67" s="50">
        <f>RANK(U67,$M$7:$M$67)</f>
        <v>1</v>
      </c>
    </row>
    <row r="68" spans="1:22" ht="15" thickBot="1" x14ac:dyDescent="0.35">
      <c r="A68" s="44" t="s">
        <v>304</v>
      </c>
      <c r="B68" s="45" t="s">
        <v>552</v>
      </c>
      <c r="C68" s="45" t="s">
        <v>305</v>
      </c>
      <c r="D68" s="46">
        <f>CHOOSE(H68,E68,F68,G68)</f>
        <v>0</v>
      </c>
      <c r="E68" s="46"/>
      <c r="F68" s="46"/>
      <c r="G68" s="46"/>
      <c r="H68" s="47">
        <v>1</v>
      </c>
      <c r="J68" s="51"/>
      <c r="K68" s="50"/>
      <c r="L68" s="50"/>
      <c r="M68" s="50"/>
      <c r="N68" s="50"/>
      <c r="O68" s="50"/>
      <c r="P68" s="50"/>
      <c r="Q68" s="50"/>
      <c r="R68" s="51"/>
      <c r="S68" s="50"/>
      <c r="T68" s="50"/>
      <c r="U68" s="50"/>
      <c r="V68" s="50"/>
    </row>
    <row r="70" spans="1:22" x14ac:dyDescent="0.3">
      <c r="B70" s="13" t="s">
        <v>573</v>
      </c>
    </row>
  </sheetData>
  <sortState xmlns:xlrd2="http://schemas.microsoft.com/office/spreadsheetml/2017/richdata2" ref="R7:V67">
    <sortCondition descending="1" ref="V7:V67"/>
  </sortState>
  <mergeCells count="1">
    <mergeCell ref="A1:C2"/>
  </mergeCells>
  <phoneticPr fontId="28" type="noConversion"/>
  <dataValidations count="1">
    <dataValidation type="list" allowBlank="1" showInputMessage="1" showErrorMessage="1" sqref="H7:H68" xr:uid="{00000000-0002-0000-0B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W86"/>
  <sheetViews>
    <sheetView workbookViewId="0">
      <selection activeCell="C2" sqref="C2"/>
    </sheetView>
  </sheetViews>
  <sheetFormatPr defaultColWidth="8.88671875" defaultRowHeight="14.4" x14ac:dyDescent="0.3"/>
  <cols>
    <col min="1" max="5" width="8.88671875" style="1"/>
    <col min="6" max="17" width="10.33203125" style="1" customWidth="1"/>
    <col min="18" max="16384" width="8.88671875" style="1"/>
  </cols>
  <sheetData>
    <row r="1" spans="2:23" ht="15" thickBot="1" x14ac:dyDescent="0.35">
      <c r="C1" s="149" t="s">
        <v>598</v>
      </c>
      <c r="E1" s="21" t="s">
        <v>438</v>
      </c>
      <c r="F1" s="22" t="s">
        <v>489</v>
      </c>
      <c r="G1" s="22" t="s">
        <v>440</v>
      </c>
      <c r="H1" s="22" t="s">
        <v>490</v>
      </c>
      <c r="I1" s="22" t="s">
        <v>491</v>
      </c>
      <c r="J1" s="22" t="s">
        <v>443</v>
      </c>
      <c r="K1" s="22" t="s">
        <v>492</v>
      </c>
      <c r="L1" s="22" t="s">
        <v>445</v>
      </c>
      <c r="M1" s="22" t="s">
        <v>446</v>
      </c>
      <c r="N1" s="22" t="s">
        <v>447</v>
      </c>
      <c r="O1" s="22" t="s">
        <v>448</v>
      </c>
      <c r="P1" s="22" t="s">
        <v>449</v>
      </c>
      <c r="Q1" s="31" t="s">
        <v>450</v>
      </c>
    </row>
    <row r="2" spans="2:23" ht="15" thickBot="1" x14ac:dyDescent="0.35">
      <c r="B2" s="23" t="s">
        <v>493</v>
      </c>
      <c r="C2" s="21">
        <f>IF(PSA!D1=0,SER_price!C3,PSA!D2)</f>
        <v>818.16</v>
      </c>
      <c r="E2" s="24" t="s">
        <v>494</v>
      </c>
      <c r="F2" s="25">
        <f>'summary results'!B2</f>
        <v>42639.648026156283</v>
      </c>
      <c r="G2" s="26">
        <f>'summary results'!C2</f>
        <v>1.1271158728249446</v>
      </c>
      <c r="H2" s="26">
        <f>'summary results'!D2</f>
        <v>0.71228920839547638</v>
      </c>
      <c r="I2" s="26">
        <f>'summary results'!E2</f>
        <v>8729.6442816589533</v>
      </c>
      <c r="J2" s="26">
        <f>'summary results'!F2</f>
        <v>0.44979188668776976</v>
      </c>
      <c r="K2" s="26">
        <f>'summary results'!G2</f>
        <v>0.31295836265454918</v>
      </c>
      <c r="L2" s="26" t="s">
        <v>43</v>
      </c>
      <c r="M2" s="26" t="s">
        <v>43</v>
      </c>
      <c r="N2" s="26" t="s">
        <v>43</v>
      </c>
      <c r="O2" s="26" t="s">
        <v>43</v>
      </c>
      <c r="P2" s="26" t="s">
        <v>43</v>
      </c>
      <c r="Q2" s="32" t="s">
        <v>43</v>
      </c>
    </row>
    <row r="3" spans="2:23" ht="15" thickBot="1" x14ac:dyDescent="0.35">
      <c r="B3" s="200" t="s">
        <v>597</v>
      </c>
      <c r="C3" s="27">
        <v>818.16</v>
      </c>
      <c r="E3" s="28" t="s">
        <v>495</v>
      </c>
      <c r="F3" s="29">
        <f>'summary results'!B3</f>
        <v>107558.01086905636</v>
      </c>
      <c r="G3" s="30">
        <f>'summary results'!C3</f>
        <v>1.9965657946198487</v>
      </c>
      <c r="H3" s="30">
        <f>'summary results'!D3</f>
        <v>1.2544637834494334</v>
      </c>
      <c r="I3" s="30">
        <f>'summary results'!E3</f>
        <v>61257.66530616895</v>
      </c>
      <c r="J3" s="30">
        <f>'summary results'!F3</f>
        <v>1.0612726300441184</v>
      </c>
      <c r="K3" s="30">
        <f>'summary results'!G3</f>
        <v>0.71805797462151244</v>
      </c>
      <c r="L3" s="30">
        <f>'summary results'!H3</f>
        <v>64918.362842900082</v>
      </c>
      <c r="M3" s="30">
        <f>'summary results'!I3</f>
        <v>0.54217457505395705</v>
      </c>
      <c r="N3" s="30">
        <f>'summary results'!J3</f>
        <v>119737.0106048212</v>
      </c>
      <c r="O3" s="30">
        <f>'summary results'!K3</f>
        <v>52528.021024509995</v>
      </c>
      <c r="P3" s="30">
        <f>'summary results'!L3</f>
        <v>0.40509961196696326</v>
      </c>
      <c r="Q3" s="33">
        <f>'summary results'!M3</f>
        <v>129666.92505445739</v>
      </c>
    </row>
    <row r="4" spans="2:23" x14ac:dyDescent="0.3">
      <c r="B4" s="1" t="s">
        <v>496</v>
      </c>
      <c r="C4" s="1" t="s">
        <v>493</v>
      </c>
      <c r="V4" s="1" t="s">
        <v>493</v>
      </c>
      <c r="W4" s="1" t="s">
        <v>452</v>
      </c>
    </row>
    <row r="5" spans="2:23" x14ac:dyDescent="0.3">
      <c r="B5" s="1">
        <v>1</v>
      </c>
      <c r="C5" s="1">
        <v>0</v>
      </c>
      <c r="E5" s="1" t="s">
        <v>116</v>
      </c>
      <c r="F5" s="1">
        <v>42639.648026156283</v>
      </c>
      <c r="G5" s="1">
        <v>1.1271158728249446</v>
      </c>
      <c r="H5" s="1">
        <v>0.71228920839547638</v>
      </c>
      <c r="I5" s="1">
        <v>8729.6442816589533</v>
      </c>
      <c r="J5" s="1">
        <v>0.44979188668776976</v>
      </c>
      <c r="K5" s="1">
        <v>0.31295836265454918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27642.858016166218</v>
      </c>
    </row>
    <row r="6" spans="2:23" x14ac:dyDescent="0.3">
      <c r="E6" s="1" t="s">
        <v>168</v>
      </c>
      <c r="F6" s="1">
        <v>57626.902824348072</v>
      </c>
      <c r="G6" s="1">
        <v>1.9965657946198487</v>
      </c>
      <c r="H6" s="1">
        <v>1.2544637834494334</v>
      </c>
      <c r="I6" s="1">
        <v>18690.634378198421</v>
      </c>
      <c r="J6" s="1">
        <v>1.0612726300441184</v>
      </c>
      <c r="K6" s="1">
        <v>0.71805797462151244</v>
      </c>
      <c r="L6" s="1">
        <v>14987.254798191789</v>
      </c>
      <c r="M6" s="1">
        <v>0.54217457505395705</v>
      </c>
      <c r="N6" s="1">
        <v>27642.858016166218</v>
      </c>
      <c r="O6" s="1">
        <v>9960.9900965394681</v>
      </c>
      <c r="P6" s="1">
        <v>0.40509961196696326</v>
      </c>
      <c r="Q6" s="1">
        <v>24588.989478844054</v>
      </c>
      <c r="V6" s="1">
        <f t="shared" ref="V6:V45" si="0">(ROW()-5)*50</f>
        <v>50</v>
      </c>
      <c r="W6" s="1">
        <v>33270.984091057151</v>
      </c>
    </row>
    <row r="7" spans="2:23" x14ac:dyDescent="0.3">
      <c r="B7" s="1">
        <v>2</v>
      </c>
      <c r="C7" s="1">
        <v>50</v>
      </c>
      <c r="E7" s="1" t="s">
        <v>116</v>
      </c>
      <c r="F7" s="1">
        <v>42639.648026156283</v>
      </c>
      <c r="G7" s="1">
        <v>1.1271158728249446</v>
      </c>
      <c r="H7" s="1">
        <v>0.71228920839547638</v>
      </c>
      <c r="I7" s="1">
        <v>8729.6442816589533</v>
      </c>
      <c r="J7" s="1">
        <v>0.44979188668776976</v>
      </c>
      <c r="K7" s="1">
        <v>0.31295836265454918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38899.110165948041</v>
      </c>
    </row>
    <row r="8" spans="2:23" x14ac:dyDescent="0.3">
      <c r="E8" s="1" t="s">
        <v>168</v>
      </c>
      <c r="F8" s="1">
        <v>60678.329687352161</v>
      </c>
      <c r="G8" s="1">
        <v>1.9965657946198487</v>
      </c>
      <c r="H8" s="1">
        <v>1.2544637834494334</v>
      </c>
      <c r="I8" s="1">
        <v>21292.022305252449</v>
      </c>
      <c r="J8" s="1">
        <v>1.0612726300441184</v>
      </c>
      <c r="K8" s="1">
        <v>0.71805797462151244</v>
      </c>
      <c r="L8" s="1">
        <v>18038.681661195878</v>
      </c>
      <c r="M8" s="1">
        <v>0.54217457505395705</v>
      </c>
      <c r="N8" s="1">
        <v>33270.984091057151</v>
      </c>
      <c r="O8" s="1">
        <v>12562.378023593496</v>
      </c>
      <c r="P8" s="1">
        <v>0.40509961196696326</v>
      </c>
      <c r="Q8" s="1">
        <v>31010.590117815231</v>
      </c>
      <c r="V8" s="1">
        <f t="shared" si="0"/>
        <v>150</v>
      </c>
      <c r="W8" s="1">
        <v>44527.236240838974</v>
      </c>
    </row>
    <row r="9" spans="2:23" x14ac:dyDescent="0.3">
      <c r="B9" s="1">
        <v>3</v>
      </c>
      <c r="C9" s="1">
        <v>100</v>
      </c>
      <c r="E9" s="1" t="s">
        <v>116</v>
      </c>
      <c r="F9" s="1">
        <v>42639.648026156283</v>
      </c>
      <c r="G9" s="1">
        <v>1.1271158728249446</v>
      </c>
      <c r="H9" s="1">
        <v>0.71228920839547638</v>
      </c>
      <c r="I9" s="1">
        <v>8729.6442816589533</v>
      </c>
      <c r="J9" s="1">
        <v>0.44979188668776976</v>
      </c>
      <c r="K9" s="1">
        <v>0.31295836265454918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50155.362315729886</v>
      </c>
    </row>
    <row r="10" spans="2:23" x14ac:dyDescent="0.3">
      <c r="E10" s="1" t="s">
        <v>168</v>
      </c>
      <c r="F10" s="1">
        <v>63729.756550356222</v>
      </c>
      <c r="G10" s="1">
        <v>1.9965657946198487</v>
      </c>
      <c r="H10" s="1">
        <v>1.2544637834494334</v>
      </c>
      <c r="I10" s="1">
        <v>23893.410232306491</v>
      </c>
      <c r="J10" s="1">
        <v>1.0612726300441184</v>
      </c>
      <c r="K10" s="1">
        <v>0.71805797462151244</v>
      </c>
      <c r="L10" s="1">
        <v>21090.108524199939</v>
      </c>
      <c r="M10" s="1">
        <v>0.54217457505395705</v>
      </c>
      <c r="N10" s="1">
        <v>38899.110165948041</v>
      </c>
      <c r="O10" s="1">
        <v>15163.765950647537</v>
      </c>
      <c r="P10" s="1">
        <v>0.40509961196696326</v>
      </c>
      <c r="Q10" s="1">
        <v>37432.190756786447</v>
      </c>
      <c r="V10" s="1">
        <f t="shared" si="0"/>
        <v>250</v>
      </c>
      <c r="W10" s="1">
        <v>55783.488390620747</v>
      </c>
    </row>
    <row r="11" spans="2:23" x14ac:dyDescent="0.3">
      <c r="B11" s="1">
        <v>4</v>
      </c>
      <c r="C11" s="1">
        <v>150</v>
      </c>
      <c r="E11" s="1" t="s">
        <v>116</v>
      </c>
      <c r="F11" s="1">
        <v>42639.648026156283</v>
      </c>
      <c r="G11" s="1">
        <v>1.1271158728249446</v>
      </c>
      <c r="H11" s="1">
        <v>0.71228920839547638</v>
      </c>
      <c r="I11" s="1">
        <v>8729.6442816589533</v>
      </c>
      <c r="J11" s="1">
        <v>0.44979188668776976</v>
      </c>
      <c r="K11" s="1">
        <v>0.31295836265454918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61411.614465511688</v>
      </c>
    </row>
    <row r="12" spans="2:23" x14ac:dyDescent="0.3">
      <c r="E12" s="1" t="s">
        <v>168</v>
      </c>
      <c r="F12" s="1">
        <v>66781.183413360312</v>
      </c>
      <c r="G12" s="1">
        <v>1.9965657946198487</v>
      </c>
      <c r="H12" s="1">
        <v>1.2544637834494334</v>
      </c>
      <c r="I12" s="1">
        <v>26494.798159360511</v>
      </c>
      <c r="J12" s="1">
        <v>1.0612726300441184</v>
      </c>
      <c r="K12" s="1">
        <v>0.71805797462151244</v>
      </c>
      <c r="L12" s="1">
        <v>24141.535387204029</v>
      </c>
      <c r="M12" s="1">
        <v>0.54217457505395705</v>
      </c>
      <c r="N12" s="1">
        <v>44527.236240838974</v>
      </c>
      <c r="O12" s="1">
        <v>17765.153877701559</v>
      </c>
      <c r="P12" s="1">
        <v>0.40509961196696326</v>
      </c>
      <c r="Q12" s="1">
        <v>43853.791395757609</v>
      </c>
      <c r="V12" s="1">
        <f t="shared" si="0"/>
        <v>350</v>
      </c>
      <c r="W12" s="1">
        <v>67039.740540402592</v>
      </c>
    </row>
    <row r="13" spans="2:23" x14ac:dyDescent="0.3">
      <c r="B13" s="1">
        <v>5</v>
      </c>
      <c r="C13" s="1">
        <v>200</v>
      </c>
      <c r="E13" s="1" t="s">
        <v>116</v>
      </c>
      <c r="F13" s="1">
        <v>42639.648026156283</v>
      </c>
      <c r="G13" s="1">
        <v>1.1271158728249446</v>
      </c>
      <c r="H13" s="1">
        <v>0.71228920839547638</v>
      </c>
      <c r="I13" s="1">
        <v>8729.6442816589533</v>
      </c>
      <c r="J13" s="1">
        <v>0.44979188668776976</v>
      </c>
      <c r="K13" s="1">
        <v>0.31295836265454918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72667.866615293504</v>
      </c>
    </row>
    <row r="14" spans="2:23" x14ac:dyDescent="0.3">
      <c r="E14" s="1" t="s">
        <v>168</v>
      </c>
      <c r="F14" s="1">
        <v>69832.610276364387</v>
      </c>
      <c r="G14" s="1">
        <v>1.9965657946198487</v>
      </c>
      <c r="H14" s="1">
        <v>1.2544637834494334</v>
      </c>
      <c r="I14" s="1">
        <v>29096.186086414556</v>
      </c>
      <c r="J14" s="1">
        <v>1.0612726300441184</v>
      </c>
      <c r="K14" s="1">
        <v>0.71805797462151244</v>
      </c>
      <c r="L14" s="1">
        <v>27192.962250208104</v>
      </c>
      <c r="M14" s="1">
        <v>0.54217457505395705</v>
      </c>
      <c r="N14" s="1">
        <v>50155.362315729886</v>
      </c>
      <c r="O14" s="1">
        <v>20366.541804755601</v>
      </c>
      <c r="P14" s="1">
        <v>0.40509961196696326</v>
      </c>
      <c r="Q14" s="1">
        <v>50275.392034728822</v>
      </c>
      <c r="V14" s="1">
        <f t="shared" si="0"/>
        <v>450</v>
      </c>
      <c r="W14" s="1">
        <v>78295.992690184416</v>
      </c>
    </row>
    <row r="15" spans="2:23" x14ac:dyDescent="0.3">
      <c r="B15" s="1">
        <v>6</v>
      </c>
      <c r="C15" s="1">
        <v>250</v>
      </c>
      <c r="E15" s="1" t="s">
        <v>116</v>
      </c>
      <c r="F15" s="1">
        <v>42639.648026156283</v>
      </c>
      <c r="G15" s="1">
        <v>1.1271158728249446</v>
      </c>
      <c r="H15" s="1">
        <v>0.71228920839547638</v>
      </c>
      <c r="I15" s="1">
        <v>8729.6442816589533</v>
      </c>
      <c r="J15" s="1">
        <v>0.44979188668776976</v>
      </c>
      <c r="K15" s="1">
        <v>0.31295836265454918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83924.118765075327</v>
      </c>
    </row>
    <row r="16" spans="2:23" x14ac:dyDescent="0.3">
      <c r="E16" s="1" t="s">
        <v>168</v>
      </c>
      <c r="F16" s="1">
        <v>72884.037139368433</v>
      </c>
      <c r="G16" s="1">
        <v>1.9965657946198487</v>
      </c>
      <c r="H16" s="1">
        <v>1.2544637834494334</v>
      </c>
      <c r="I16" s="1">
        <v>31697.57401346858</v>
      </c>
      <c r="J16" s="1">
        <v>1.0612726300441184</v>
      </c>
      <c r="K16" s="1">
        <v>0.71805797462151244</v>
      </c>
      <c r="L16" s="1">
        <v>30244.38911321215</v>
      </c>
      <c r="M16" s="1">
        <v>0.54217457505395705</v>
      </c>
      <c r="N16" s="1">
        <v>55783.488390620747</v>
      </c>
      <c r="O16" s="1">
        <v>22967.929731809629</v>
      </c>
      <c r="P16" s="1">
        <v>0.40509961196696326</v>
      </c>
      <c r="Q16" s="1">
        <v>56696.992673699999</v>
      </c>
      <c r="V16" s="1">
        <f t="shared" si="0"/>
        <v>550</v>
      </c>
      <c r="W16" s="1">
        <v>89552.244839966181</v>
      </c>
    </row>
    <row r="17" spans="2:23" x14ac:dyDescent="0.3">
      <c r="B17" s="1">
        <v>7</v>
      </c>
      <c r="C17" s="1">
        <v>300</v>
      </c>
      <c r="E17" s="1" t="s">
        <v>116</v>
      </c>
      <c r="F17" s="1">
        <v>42639.648026156283</v>
      </c>
      <c r="G17" s="1">
        <v>1.1271158728249446</v>
      </c>
      <c r="H17" s="1">
        <v>0.71228920839547638</v>
      </c>
      <c r="I17" s="1">
        <v>8729.6442816589533</v>
      </c>
      <c r="J17" s="1">
        <v>0.44979188668776976</v>
      </c>
      <c r="K17" s="1">
        <v>0.31295836265454918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95180.370914857151</v>
      </c>
    </row>
    <row r="18" spans="2:23" x14ac:dyDescent="0.3">
      <c r="E18" s="1" t="s">
        <v>168</v>
      </c>
      <c r="F18" s="1">
        <v>75935.464002372522</v>
      </c>
      <c r="G18" s="1">
        <v>1.9965657946198487</v>
      </c>
      <c r="H18" s="1">
        <v>1.2544637834494334</v>
      </c>
      <c r="I18" s="1">
        <v>34298.961940522611</v>
      </c>
      <c r="J18" s="1">
        <v>1.0612726300441184</v>
      </c>
      <c r="K18" s="1">
        <v>0.71805797462151244</v>
      </c>
      <c r="L18" s="1">
        <v>33295.81597621624</v>
      </c>
      <c r="M18" s="1">
        <v>0.54217457505395705</v>
      </c>
      <c r="N18" s="1">
        <v>61411.614465511688</v>
      </c>
      <c r="O18" s="1">
        <v>25569.317658863656</v>
      </c>
      <c r="P18" s="1">
        <v>0.40509961196696326</v>
      </c>
      <c r="Q18" s="1">
        <v>63118.593312671175</v>
      </c>
      <c r="V18" s="1">
        <f t="shared" si="0"/>
        <v>650</v>
      </c>
      <c r="W18" s="1">
        <v>100808.49698974806</v>
      </c>
    </row>
    <row r="19" spans="2:23" x14ac:dyDescent="0.3">
      <c r="B19" s="1">
        <v>8</v>
      </c>
      <c r="C19" s="1">
        <v>350</v>
      </c>
      <c r="E19" s="1" t="s">
        <v>116</v>
      </c>
      <c r="F19" s="1">
        <v>42639.648026156283</v>
      </c>
      <c r="G19" s="1">
        <v>1.1271158728249446</v>
      </c>
      <c r="H19" s="1">
        <v>0.71228920839547638</v>
      </c>
      <c r="I19" s="1">
        <v>8729.6442816589533</v>
      </c>
      <c r="J19" s="1">
        <v>0.44979188668776976</v>
      </c>
      <c r="K19" s="1">
        <v>0.31295836265454918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106436.62306463897</v>
      </c>
    </row>
    <row r="20" spans="2:23" x14ac:dyDescent="0.3">
      <c r="E20" s="1" t="s">
        <v>168</v>
      </c>
      <c r="F20" s="1">
        <v>78986.890865376598</v>
      </c>
      <c r="G20" s="1">
        <v>1.9965657946198487</v>
      </c>
      <c r="H20" s="1">
        <v>1.2544637834494334</v>
      </c>
      <c r="I20" s="1">
        <v>36900.349867576639</v>
      </c>
      <c r="J20" s="1">
        <v>1.0612726300441184</v>
      </c>
      <c r="K20" s="1">
        <v>0.71805797462151244</v>
      </c>
      <c r="L20" s="1">
        <v>36347.242839220315</v>
      </c>
      <c r="M20" s="1">
        <v>0.54217457505395705</v>
      </c>
      <c r="N20" s="1">
        <v>67039.740540402592</v>
      </c>
      <c r="O20" s="1">
        <v>28170.705585917683</v>
      </c>
      <c r="P20" s="1">
        <v>0.40509961196696326</v>
      </c>
      <c r="Q20" s="1">
        <v>69540.193951642359</v>
      </c>
      <c r="V20" s="1">
        <f t="shared" si="0"/>
        <v>750</v>
      </c>
      <c r="W20" s="1">
        <v>112064.74913952989</v>
      </c>
    </row>
    <row r="21" spans="2:23" x14ac:dyDescent="0.3">
      <c r="B21" s="1">
        <v>9</v>
      </c>
      <c r="C21" s="1">
        <v>400</v>
      </c>
      <c r="E21" s="1" t="s">
        <v>116</v>
      </c>
      <c r="F21" s="1">
        <v>42639.648026156283</v>
      </c>
      <c r="G21" s="1">
        <v>1.1271158728249446</v>
      </c>
      <c r="H21" s="1">
        <v>0.71228920839547638</v>
      </c>
      <c r="I21" s="1">
        <v>8729.6442816589533</v>
      </c>
      <c r="J21" s="1">
        <v>0.44979188668776976</v>
      </c>
      <c r="K21" s="1">
        <v>0.31295836265454918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117692.8752144208</v>
      </c>
    </row>
    <row r="22" spans="2:23" x14ac:dyDescent="0.3">
      <c r="E22" s="1" t="s">
        <v>168</v>
      </c>
      <c r="F22" s="1">
        <v>82038.317728380673</v>
      </c>
      <c r="G22" s="1">
        <v>1.9965657946198487</v>
      </c>
      <c r="H22" s="1">
        <v>1.2544637834494334</v>
      </c>
      <c r="I22" s="1">
        <v>39501.737794630659</v>
      </c>
      <c r="J22" s="1">
        <v>1.0612726300441184</v>
      </c>
      <c r="K22" s="1">
        <v>0.71805797462151244</v>
      </c>
      <c r="L22" s="1">
        <v>39398.66970222439</v>
      </c>
      <c r="M22" s="1">
        <v>0.54217457505395705</v>
      </c>
      <c r="N22" s="1">
        <v>72667.866615293504</v>
      </c>
      <c r="O22" s="1">
        <v>30772.093512971704</v>
      </c>
      <c r="P22" s="1">
        <v>0.40509961196696326</v>
      </c>
      <c r="Q22" s="1">
        <v>75961.794590613514</v>
      </c>
      <c r="V22" s="1">
        <f t="shared" si="0"/>
        <v>850</v>
      </c>
      <c r="W22" s="1">
        <v>123321.00128931171</v>
      </c>
    </row>
    <row r="23" spans="2:23" x14ac:dyDescent="0.3">
      <c r="B23" s="1">
        <v>10</v>
      </c>
      <c r="C23" s="1">
        <v>450</v>
      </c>
      <c r="E23" s="1" t="s">
        <v>116</v>
      </c>
      <c r="F23" s="1">
        <v>42639.648026156283</v>
      </c>
      <c r="G23" s="1">
        <v>1.1271158728249446</v>
      </c>
      <c r="H23" s="1">
        <v>0.71228920839547638</v>
      </c>
      <c r="I23" s="1">
        <v>8729.6442816589533</v>
      </c>
      <c r="J23" s="1">
        <v>0.44979188668776976</v>
      </c>
      <c r="K23" s="1">
        <v>0.31295836265454918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128949.12736420262</v>
      </c>
    </row>
    <row r="24" spans="2:23" x14ac:dyDescent="0.3">
      <c r="E24" s="1" t="s">
        <v>168</v>
      </c>
      <c r="F24" s="1">
        <v>85089.744591384748</v>
      </c>
      <c r="G24" s="1">
        <v>1.9965657946198487</v>
      </c>
      <c r="H24" s="1">
        <v>1.2544637834494334</v>
      </c>
      <c r="I24" s="1">
        <v>42103.125721684715</v>
      </c>
      <c r="J24" s="1">
        <v>1.0612726300441184</v>
      </c>
      <c r="K24" s="1">
        <v>0.71805797462151244</v>
      </c>
      <c r="L24" s="1">
        <v>42450.096565228465</v>
      </c>
      <c r="M24" s="1">
        <v>0.54217457505395705</v>
      </c>
      <c r="N24" s="1">
        <v>78295.992690184416</v>
      </c>
      <c r="O24" s="1">
        <v>33373.48144002576</v>
      </c>
      <c r="P24" s="1">
        <v>0.40509961196696326</v>
      </c>
      <c r="Q24" s="1">
        <v>82383.39522958477</v>
      </c>
      <c r="V24" s="1">
        <f t="shared" si="0"/>
        <v>950</v>
      </c>
      <c r="W24" s="1">
        <v>134577.25343909353</v>
      </c>
    </row>
    <row r="25" spans="2:23" x14ac:dyDescent="0.3">
      <c r="B25" s="1">
        <v>11</v>
      </c>
      <c r="C25" s="1">
        <v>500</v>
      </c>
      <c r="E25" s="1" t="s">
        <v>116</v>
      </c>
      <c r="F25" s="1">
        <v>42639.648026156283</v>
      </c>
      <c r="G25" s="1">
        <v>1.1271158728249446</v>
      </c>
      <c r="H25" s="1">
        <v>0.71228920839547638</v>
      </c>
      <c r="I25" s="1">
        <v>8729.6442816589533</v>
      </c>
      <c r="J25" s="1">
        <v>0.44979188668776976</v>
      </c>
      <c r="K25" s="1">
        <v>0.31295836265454918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140205.37951398443</v>
      </c>
    </row>
    <row r="26" spans="2:23" x14ac:dyDescent="0.3">
      <c r="E26" s="1" t="s">
        <v>168</v>
      </c>
      <c r="F26" s="1">
        <v>88141.171454388823</v>
      </c>
      <c r="G26" s="1">
        <v>1.9965657946198487</v>
      </c>
      <c r="H26" s="1">
        <v>1.2544637834494334</v>
      </c>
      <c r="I26" s="1">
        <v>44704.513648738735</v>
      </c>
      <c r="J26" s="1">
        <v>1.0612726300441184</v>
      </c>
      <c r="K26" s="1">
        <v>0.71805797462151244</v>
      </c>
      <c r="L26" s="1">
        <v>45501.52342823254</v>
      </c>
      <c r="M26" s="1">
        <v>0.54217457505395705</v>
      </c>
      <c r="N26" s="1">
        <v>83924.118765075327</v>
      </c>
      <c r="O26" s="1">
        <v>35974.86936707978</v>
      </c>
      <c r="P26" s="1">
        <v>0.40509961196696326</v>
      </c>
      <c r="Q26" s="1">
        <v>88804.995868555925</v>
      </c>
      <c r="V26" s="1">
        <f t="shared" si="0"/>
        <v>1050</v>
      </c>
      <c r="W26" s="1">
        <v>145833.50558887541</v>
      </c>
    </row>
    <row r="27" spans="2:23" x14ac:dyDescent="0.3">
      <c r="B27" s="1">
        <v>12</v>
      </c>
      <c r="C27" s="1">
        <v>550</v>
      </c>
      <c r="E27" s="1" t="s">
        <v>116</v>
      </c>
      <c r="F27" s="1">
        <v>42639.648026156283</v>
      </c>
      <c r="G27" s="1">
        <v>1.1271158728249446</v>
      </c>
      <c r="H27" s="1">
        <v>0.71228920839547638</v>
      </c>
      <c r="I27" s="1">
        <v>8729.6442816589533</v>
      </c>
      <c r="J27" s="1">
        <v>0.44979188668776976</v>
      </c>
      <c r="K27" s="1">
        <v>0.31295836265454918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151461.63166376631</v>
      </c>
    </row>
    <row r="28" spans="2:23" x14ac:dyDescent="0.3">
      <c r="E28" s="1" t="s">
        <v>168</v>
      </c>
      <c r="F28" s="1">
        <v>91192.598317392869</v>
      </c>
      <c r="G28" s="1">
        <v>1.9965657946198487</v>
      </c>
      <c r="H28" s="1">
        <v>1.2544637834494334</v>
      </c>
      <c r="I28" s="1">
        <v>47305.901575792777</v>
      </c>
      <c r="J28" s="1">
        <v>1.0612726300441184</v>
      </c>
      <c r="K28" s="1">
        <v>0.71805797462151244</v>
      </c>
      <c r="L28" s="1">
        <v>48552.950291236586</v>
      </c>
      <c r="M28" s="1">
        <v>0.54217457505395705</v>
      </c>
      <c r="N28" s="1">
        <v>89552.244839966181</v>
      </c>
      <c r="O28" s="1">
        <v>38576.257294133822</v>
      </c>
      <c r="P28" s="1">
        <v>0.40509961196696326</v>
      </c>
      <c r="Q28" s="1">
        <v>95226.596507527138</v>
      </c>
      <c r="V28" s="1">
        <f t="shared" si="0"/>
        <v>1150</v>
      </c>
      <c r="W28" s="1">
        <v>157089.75773865724</v>
      </c>
    </row>
    <row r="29" spans="2:23" x14ac:dyDescent="0.3">
      <c r="B29" s="1">
        <v>13</v>
      </c>
      <c r="C29" s="1">
        <v>600</v>
      </c>
      <c r="E29" s="1" t="s">
        <v>116</v>
      </c>
      <c r="F29" s="1">
        <v>42639.648026156283</v>
      </c>
      <c r="G29" s="1">
        <v>1.1271158728249446</v>
      </c>
      <c r="H29" s="1">
        <v>0.71228920839547638</v>
      </c>
      <c r="I29" s="1">
        <v>8729.6442816589533</v>
      </c>
      <c r="J29" s="1">
        <v>0.44979188668776976</v>
      </c>
      <c r="K29" s="1">
        <v>0.31295836265454918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162717.88381354813</v>
      </c>
    </row>
    <row r="30" spans="2:23" x14ac:dyDescent="0.3">
      <c r="E30" s="1" t="s">
        <v>168</v>
      </c>
      <c r="F30" s="1">
        <v>94244.025180396973</v>
      </c>
      <c r="G30" s="1">
        <v>1.9965657946198487</v>
      </c>
      <c r="H30" s="1">
        <v>1.2544637834494334</v>
      </c>
      <c r="I30" s="1">
        <v>49907.28950284679</v>
      </c>
      <c r="J30" s="1">
        <v>1.0612726300441184</v>
      </c>
      <c r="K30" s="1">
        <v>0.71805797462151244</v>
      </c>
      <c r="L30" s="1">
        <v>51604.37715424069</v>
      </c>
      <c r="M30" s="1">
        <v>0.54217457505395705</v>
      </c>
      <c r="N30" s="1">
        <v>95180.370914857151</v>
      </c>
      <c r="O30" s="1">
        <v>41177.645221187835</v>
      </c>
      <c r="P30" s="1">
        <v>0.40509961196696326</v>
      </c>
      <c r="Q30" s="1">
        <v>101648.19714649828</v>
      </c>
      <c r="V30" s="1">
        <f t="shared" si="0"/>
        <v>1250</v>
      </c>
      <c r="W30" s="1">
        <v>168346.00988843912</v>
      </c>
    </row>
    <row r="31" spans="2:23" x14ac:dyDescent="0.3">
      <c r="B31" s="1">
        <v>14</v>
      </c>
      <c r="C31" s="1">
        <v>650</v>
      </c>
      <c r="E31" s="1" t="s">
        <v>116</v>
      </c>
      <c r="F31" s="1">
        <v>42639.648026156283</v>
      </c>
      <c r="G31" s="1">
        <v>1.1271158728249446</v>
      </c>
      <c r="H31" s="1">
        <v>0.71228920839547638</v>
      </c>
      <c r="I31" s="1">
        <v>8729.6442816589533</v>
      </c>
      <c r="J31" s="1">
        <v>0.44979188668776976</v>
      </c>
      <c r="K31" s="1">
        <v>0.31295836265454918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173974.13596333013</v>
      </c>
    </row>
    <row r="32" spans="2:23" x14ac:dyDescent="0.3">
      <c r="E32" s="1" t="s">
        <v>168</v>
      </c>
      <c r="F32" s="1">
        <v>97295.452043401048</v>
      </c>
      <c r="G32" s="1">
        <v>1.9965657946198487</v>
      </c>
      <c r="H32" s="1">
        <v>1.2544637834494334</v>
      </c>
      <c r="I32" s="1">
        <v>52508.677429900825</v>
      </c>
      <c r="J32" s="1">
        <v>1.0612726300441184</v>
      </c>
      <c r="K32" s="1">
        <v>0.71805797462151244</v>
      </c>
      <c r="L32" s="1">
        <v>54655.804017244765</v>
      </c>
      <c r="M32" s="1">
        <v>0.54217457505395705</v>
      </c>
      <c r="N32" s="1">
        <v>100808.49698974806</v>
      </c>
      <c r="O32" s="1">
        <v>43779.03314824187</v>
      </c>
      <c r="P32" s="1">
        <v>0.40509961196696326</v>
      </c>
      <c r="Q32" s="1">
        <v>108069.79778546948</v>
      </c>
      <c r="V32" s="1">
        <f t="shared" si="0"/>
        <v>1350</v>
      </c>
      <c r="W32" s="1">
        <v>179602.26203822135</v>
      </c>
    </row>
    <row r="33" spans="2:23" x14ac:dyDescent="0.3">
      <c r="B33" s="1">
        <v>15</v>
      </c>
      <c r="C33" s="1">
        <v>700</v>
      </c>
      <c r="E33" s="1" t="s">
        <v>116</v>
      </c>
      <c r="F33" s="1">
        <v>42639.648026156283</v>
      </c>
      <c r="G33" s="1">
        <v>1.1271158728249446</v>
      </c>
      <c r="H33" s="1">
        <v>0.71228920839547638</v>
      </c>
      <c r="I33" s="1">
        <v>8729.6442816589533</v>
      </c>
      <c r="J33" s="1">
        <v>0.44979188668776976</v>
      </c>
      <c r="K33" s="1">
        <v>0.31295836265454918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185230.38811311228</v>
      </c>
    </row>
    <row r="34" spans="2:23" x14ac:dyDescent="0.3">
      <c r="E34" s="1" t="s">
        <v>168</v>
      </c>
      <c r="F34" s="1">
        <v>100346.87890640512</v>
      </c>
      <c r="G34" s="1">
        <v>1.9965657946198487</v>
      </c>
      <c r="H34" s="1">
        <v>1.2544637834494334</v>
      </c>
      <c r="I34" s="1">
        <v>55110.065356954874</v>
      </c>
      <c r="J34" s="1">
        <v>1.0612726300441184</v>
      </c>
      <c r="K34" s="1">
        <v>0.71805797462151244</v>
      </c>
      <c r="L34" s="1">
        <v>57707.230880248841</v>
      </c>
      <c r="M34" s="1">
        <v>0.54217457505395705</v>
      </c>
      <c r="N34" s="1">
        <v>106436.62306463897</v>
      </c>
      <c r="O34" s="1">
        <v>46380.421075295919</v>
      </c>
      <c r="P34" s="1">
        <v>0.40509961196696326</v>
      </c>
      <c r="Q34" s="1">
        <v>114491.3984244407</v>
      </c>
      <c r="V34" s="1">
        <f t="shared" si="0"/>
        <v>1450</v>
      </c>
      <c r="W34" s="1">
        <v>190858.51418800323</v>
      </c>
    </row>
    <row r="35" spans="2:23" x14ac:dyDescent="0.3">
      <c r="B35" s="1">
        <v>16</v>
      </c>
      <c r="C35" s="1">
        <v>750</v>
      </c>
      <c r="E35" s="1" t="s">
        <v>116</v>
      </c>
      <c r="F35" s="1">
        <v>42639.648026156283</v>
      </c>
      <c r="G35" s="1">
        <v>1.1271158728249446</v>
      </c>
      <c r="H35" s="1">
        <v>0.71228920839547638</v>
      </c>
      <c r="I35" s="1">
        <v>8729.6442816589533</v>
      </c>
      <c r="J35" s="1">
        <v>0.44979188668776976</v>
      </c>
      <c r="K35" s="1">
        <v>0.31295836265454918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196486.64026289404</v>
      </c>
    </row>
    <row r="36" spans="2:23" x14ac:dyDescent="0.3">
      <c r="E36" s="1" t="s">
        <v>168</v>
      </c>
      <c r="F36" s="1">
        <v>103398.3057694092</v>
      </c>
      <c r="G36" s="1">
        <v>1.9965657946198487</v>
      </c>
      <c r="H36" s="1">
        <v>1.2544637834494334</v>
      </c>
      <c r="I36" s="1">
        <v>57711.453284008909</v>
      </c>
      <c r="J36" s="1">
        <v>1.0612726300441184</v>
      </c>
      <c r="K36" s="1">
        <v>0.71805797462151244</v>
      </c>
      <c r="L36" s="1">
        <v>60758.657743252916</v>
      </c>
      <c r="M36" s="1">
        <v>0.54217457505395705</v>
      </c>
      <c r="N36" s="1">
        <v>112064.74913952989</v>
      </c>
      <c r="O36" s="1">
        <v>48981.809002349954</v>
      </c>
      <c r="P36" s="1">
        <v>0.40509961196696326</v>
      </c>
      <c r="Q36" s="1">
        <v>120912.9990634119</v>
      </c>
      <c r="V36" s="1">
        <f t="shared" si="0"/>
        <v>1550</v>
      </c>
      <c r="W36" s="1">
        <v>202114.766337785</v>
      </c>
    </row>
    <row r="37" spans="2:23" x14ac:dyDescent="0.3">
      <c r="B37" s="1">
        <v>17</v>
      </c>
      <c r="C37" s="1">
        <v>800</v>
      </c>
      <c r="E37" s="1" t="s">
        <v>116</v>
      </c>
      <c r="F37" s="1">
        <v>42639.648026156283</v>
      </c>
      <c r="G37" s="1">
        <v>1.1271158728249446</v>
      </c>
      <c r="H37" s="1">
        <v>0.71228920839547638</v>
      </c>
      <c r="I37" s="1">
        <v>8729.6442816589533</v>
      </c>
      <c r="J37" s="1">
        <v>0.44979188668776976</v>
      </c>
      <c r="K37" s="1">
        <v>0.31295836265454918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207742.89241267598</v>
      </c>
    </row>
    <row r="38" spans="2:23" x14ac:dyDescent="0.3">
      <c r="E38" s="1" t="s">
        <v>168</v>
      </c>
      <c r="F38" s="1">
        <v>106449.73263241327</v>
      </c>
      <c r="G38" s="1">
        <v>1.9965657946198487</v>
      </c>
      <c r="H38" s="1">
        <v>1.2544637834494334</v>
      </c>
      <c r="I38" s="1">
        <v>60312.841211062929</v>
      </c>
      <c r="J38" s="1">
        <v>1.0612726300441184</v>
      </c>
      <c r="K38" s="1">
        <v>0.71805797462151244</v>
      </c>
      <c r="L38" s="1">
        <v>63810.084606256991</v>
      </c>
      <c r="M38" s="1">
        <v>0.54217457505395705</v>
      </c>
      <c r="N38" s="1">
        <v>117692.8752144208</v>
      </c>
      <c r="O38" s="1">
        <v>51583.196929403974</v>
      </c>
      <c r="P38" s="1">
        <v>0.40509961196696326</v>
      </c>
      <c r="Q38" s="1">
        <v>127334.59970238306</v>
      </c>
      <c r="V38" s="1">
        <f t="shared" si="0"/>
        <v>1650</v>
      </c>
      <c r="W38" s="1">
        <v>213371.01848756694</v>
      </c>
    </row>
    <row r="39" spans="2:23" x14ac:dyDescent="0.3">
      <c r="B39" s="1">
        <v>18</v>
      </c>
      <c r="C39" s="1">
        <v>850</v>
      </c>
      <c r="E39" s="1" t="s">
        <v>116</v>
      </c>
      <c r="F39" s="1">
        <v>42639.648026156283</v>
      </c>
      <c r="G39" s="1">
        <v>1.1271158728249446</v>
      </c>
      <c r="H39" s="1">
        <v>0.71228920839547638</v>
      </c>
      <c r="I39" s="1">
        <v>8729.6442816589533</v>
      </c>
      <c r="J39" s="1">
        <v>0.44979188668776976</v>
      </c>
      <c r="K39" s="1">
        <v>0.31295836265454918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218999.14456245783</v>
      </c>
    </row>
    <row r="40" spans="2:23" x14ac:dyDescent="0.3">
      <c r="E40" s="1" t="s">
        <v>168</v>
      </c>
      <c r="F40" s="1">
        <v>109501.15949541735</v>
      </c>
      <c r="G40" s="1">
        <v>1.9965657946198487</v>
      </c>
      <c r="H40" s="1">
        <v>1.2544637834494334</v>
      </c>
      <c r="I40" s="1">
        <v>62914.229138116956</v>
      </c>
      <c r="J40" s="1">
        <v>1.0612726300441184</v>
      </c>
      <c r="K40" s="1">
        <v>0.71805797462151244</v>
      </c>
      <c r="L40" s="1">
        <v>66861.511469261066</v>
      </c>
      <c r="M40" s="1">
        <v>0.54217457505395705</v>
      </c>
      <c r="N40" s="1">
        <v>123321.00128931171</v>
      </c>
      <c r="O40" s="1">
        <v>54184.584856458001</v>
      </c>
      <c r="P40" s="1">
        <v>0.40509961196696326</v>
      </c>
      <c r="Q40" s="1">
        <v>133756.20034135424</v>
      </c>
      <c r="V40" s="1">
        <f t="shared" si="0"/>
        <v>1750</v>
      </c>
      <c r="W40" s="1">
        <v>224627.27063734882</v>
      </c>
    </row>
    <row r="41" spans="2:23" x14ac:dyDescent="0.3">
      <c r="B41" s="1">
        <v>19</v>
      </c>
      <c r="C41" s="1">
        <v>900</v>
      </c>
      <c r="E41" s="1" t="s">
        <v>116</v>
      </c>
      <c r="F41" s="1">
        <v>42639.648026156283</v>
      </c>
      <c r="G41" s="1">
        <v>1.1271158728249446</v>
      </c>
      <c r="H41" s="1">
        <v>0.71228920839547638</v>
      </c>
      <c r="I41" s="1">
        <v>8729.6442816589533</v>
      </c>
      <c r="J41" s="1">
        <v>0.44979188668776976</v>
      </c>
      <c r="K41" s="1">
        <v>0.31295836265454918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230255.39671223977</v>
      </c>
    </row>
    <row r="42" spans="2:23" x14ac:dyDescent="0.3">
      <c r="E42" s="1" t="s">
        <v>168</v>
      </c>
      <c r="F42" s="1">
        <v>112552.58635842142</v>
      </c>
      <c r="G42" s="1">
        <v>1.9965657946198487</v>
      </c>
      <c r="H42" s="1">
        <v>1.2544637834494334</v>
      </c>
      <c r="I42" s="1">
        <v>65515.617065171005</v>
      </c>
      <c r="J42" s="1">
        <v>1.0612726300441184</v>
      </c>
      <c r="K42" s="1">
        <v>0.71805797462151244</v>
      </c>
      <c r="L42" s="1">
        <v>69912.938332265141</v>
      </c>
      <c r="M42" s="1">
        <v>0.54217457505395705</v>
      </c>
      <c r="N42" s="1">
        <v>128949.12736420262</v>
      </c>
      <c r="O42" s="1">
        <v>56785.97278351205</v>
      </c>
      <c r="P42" s="1">
        <v>0.40509961196696326</v>
      </c>
      <c r="Q42" s="1">
        <v>140177.80098032547</v>
      </c>
      <c r="V42" s="1">
        <f t="shared" si="0"/>
        <v>1850</v>
      </c>
      <c r="W42" s="1">
        <v>235883.52278713073</v>
      </c>
    </row>
    <row r="43" spans="2:23" x14ac:dyDescent="0.3">
      <c r="B43" s="1">
        <v>20</v>
      </c>
      <c r="C43" s="1">
        <v>950</v>
      </c>
      <c r="E43" s="1" t="s">
        <v>116</v>
      </c>
      <c r="F43" s="1">
        <v>42639.648026156283</v>
      </c>
      <c r="G43" s="1">
        <v>1.1271158728249446</v>
      </c>
      <c r="H43" s="1">
        <v>0.71228920839547638</v>
      </c>
      <c r="I43" s="1">
        <v>8729.6442816589533</v>
      </c>
      <c r="J43" s="1">
        <v>0.44979188668776976</v>
      </c>
      <c r="K43" s="1">
        <v>0.31295836265454918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241511.64886202154</v>
      </c>
    </row>
    <row r="44" spans="2:23" x14ac:dyDescent="0.3">
      <c r="E44" s="1" t="s">
        <v>168</v>
      </c>
      <c r="F44" s="1">
        <v>115604.0132214255</v>
      </c>
      <c r="G44" s="1">
        <v>1.9965657946198487</v>
      </c>
      <c r="H44" s="1">
        <v>1.2544637834494334</v>
      </c>
      <c r="I44" s="1">
        <v>68117.004992225033</v>
      </c>
      <c r="J44" s="1">
        <v>1.0612726300441184</v>
      </c>
      <c r="K44" s="1">
        <v>0.71805797462151244</v>
      </c>
      <c r="L44" s="1">
        <v>72964.365195269216</v>
      </c>
      <c r="M44" s="1">
        <v>0.54217457505395705</v>
      </c>
      <c r="N44" s="1">
        <v>134577.25343909353</v>
      </c>
      <c r="O44" s="1">
        <v>59387.360710566078</v>
      </c>
      <c r="P44" s="1">
        <v>0.40509961196696326</v>
      </c>
      <c r="Q44" s="1">
        <v>146599.40161929664</v>
      </c>
      <c r="V44" s="1">
        <f t="shared" si="0"/>
        <v>1950</v>
      </c>
      <c r="W44" s="1">
        <v>247139.77493691244</v>
      </c>
    </row>
    <row r="45" spans="2:23" x14ac:dyDescent="0.3">
      <c r="B45" s="1">
        <v>21</v>
      </c>
      <c r="C45" s="1">
        <v>1000</v>
      </c>
      <c r="E45" s="1" t="s">
        <v>116</v>
      </c>
      <c r="F45" s="1">
        <v>42639.648026156283</v>
      </c>
      <c r="G45" s="1">
        <v>1.1271158728249446</v>
      </c>
      <c r="H45" s="1">
        <v>0.71228920839547638</v>
      </c>
      <c r="I45" s="1">
        <v>8729.6442816589533</v>
      </c>
      <c r="J45" s="1">
        <v>0.44979188668776976</v>
      </c>
      <c r="K45" s="1">
        <v>0.31295836265454918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252767.90101180339</v>
      </c>
    </row>
    <row r="46" spans="2:23" x14ac:dyDescent="0.3">
      <c r="E46" s="1" t="s">
        <v>168</v>
      </c>
      <c r="F46" s="1">
        <v>118655.44008442957</v>
      </c>
      <c r="G46" s="1">
        <v>1.9965657946198487</v>
      </c>
      <c r="H46" s="1">
        <v>1.2544637834494334</v>
      </c>
      <c r="I46" s="1">
        <v>70718.392919279053</v>
      </c>
      <c r="J46" s="1">
        <v>1.0612726300441184</v>
      </c>
      <c r="K46" s="1">
        <v>0.71805797462151244</v>
      </c>
      <c r="L46" s="1">
        <v>76015.792058273291</v>
      </c>
      <c r="M46" s="1">
        <v>0.54217457505395705</v>
      </c>
      <c r="N46" s="1">
        <v>140205.37951398443</v>
      </c>
      <c r="O46" s="1">
        <v>61988.748637620098</v>
      </c>
      <c r="P46" s="1">
        <v>0.40509961196696326</v>
      </c>
      <c r="Q46" s="1">
        <v>153021.00225826781</v>
      </c>
    </row>
    <row r="47" spans="2:23" x14ac:dyDescent="0.3">
      <c r="B47" s="1">
        <v>22</v>
      </c>
      <c r="C47" s="1">
        <v>1050</v>
      </c>
      <c r="E47" s="1" t="s">
        <v>116</v>
      </c>
      <c r="F47" s="1">
        <v>42639.648026156283</v>
      </c>
      <c r="G47" s="1">
        <v>1.1271158728249446</v>
      </c>
      <c r="H47" s="1">
        <v>0.71228920839547638</v>
      </c>
      <c r="I47" s="1">
        <v>8729.6442816589533</v>
      </c>
      <c r="J47" s="1">
        <v>0.44979188668776976</v>
      </c>
      <c r="K47" s="1">
        <v>0.31295836265454918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 x14ac:dyDescent="0.3">
      <c r="E48" s="1" t="s">
        <v>168</v>
      </c>
      <c r="F48" s="1">
        <v>121706.86694743368</v>
      </c>
      <c r="G48" s="1">
        <v>1.9965657946198487</v>
      </c>
      <c r="H48" s="1">
        <v>1.2544637834494334</v>
      </c>
      <c r="I48" s="1">
        <v>73319.780846333088</v>
      </c>
      <c r="J48" s="1">
        <v>1.0612726300441184</v>
      </c>
      <c r="K48" s="1">
        <v>0.71805797462151244</v>
      </c>
      <c r="L48" s="1">
        <v>79067.218921277396</v>
      </c>
      <c r="M48" s="1">
        <v>0.54217457505395705</v>
      </c>
      <c r="N48" s="1">
        <v>145833.50558887541</v>
      </c>
      <c r="O48" s="1">
        <v>64590.136564674132</v>
      </c>
      <c r="P48" s="1">
        <v>0.40509961196696326</v>
      </c>
      <c r="Q48" s="1">
        <v>159442.602897239</v>
      </c>
    </row>
    <row r="49" spans="2:17" x14ac:dyDescent="0.3">
      <c r="B49" s="1">
        <v>23</v>
      </c>
      <c r="C49" s="1">
        <v>1100</v>
      </c>
      <c r="E49" s="1" t="s">
        <v>116</v>
      </c>
      <c r="F49" s="1">
        <v>42639.648026156283</v>
      </c>
      <c r="G49" s="1">
        <v>1.1271158728249446</v>
      </c>
      <c r="H49" s="1">
        <v>0.71228920839547638</v>
      </c>
      <c r="I49" s="1">
        <v>8729.6442816589533</v>
      </c>
      <c r="J49" s="1">
        <v>0.44979188668776976</v>
      </c>
      <c r="K49" s="1">
        <v>0.31295836265454918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 x14ac:dyDescent="0.3">
      <c r="E50" s="1" t="s">
        <v>168</v>
      </c>
      <c r="F50" s="1">
        <v>124758.29381043775</v>
      </c>
      <c r="G50" s="1">
        <v>1.9965657946198487</v>
      </c>
      <c r="H50" s="1">
        <v>1.2544637834494334</v>
      </c>
      <c r="I50" s="1">
        <v>75921.168773387122</v>
      </c>
      <c r="J50" s="1">
        <v>1.0612726300441184</v>
      </c>
      <c r="K50" s="1">
        <v>0.71805797462151244</v>
      </c>
      <c r="L50" s="1">
        <v>82118.645784281471</v>
      </c>
      <c r="M50" s="1">
        <v>0.54217457505395705</v>
      </c>
      <c r="N50" s="1">
        <v>151461.63166376631</v>
      </c>
      <c r="O50" s="1">
        <v>67191.524491728167</v>
      </c>
      <c r="P50" s="1">
        <v>0.40509961196696326</v>
      </c>
      <c r="Q50" s="1">
        <v>165864.2035362102</v>
      </c>
    </row>
    <row r="51" spans="2:17" x14ac:dyDescent="0.3">
      <c r="B51" s="1">
        <v>24</v>
      </c>
      <c r="C51" s="1">
        <v>1150</v>
      </c>
      <c r="E51" s="1" t="s">
        <v>116</v>
      </c>
      <c r="F51" s="1">
        <v>42639.648026156283</v>
      </c>
      <c r="G51" s="1">
        <v>1.1271158728249446</v>
      </c>
      <c r="H51" s="1">
        <v>0.71228920839547638</v>
      </c>
      <c r="I51" s="1">
        <v>8729.6442816589533</v>
      </c>
      <c r="J51" s="1">
        <v>0.44979188668776976</v>
      </c>
      <c r="K51" s="1">
        <v>0.31295836265454918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 x14ac:dyDescent="0.3">
      <c r="E52" s="1" t="s">
        <v>168</v>
      </c>
      <c r="F52" s="1">
        <v>127809.72067344183</v>
      </c>
      <c r="G52" s="1">
        <v>1.9965657946198487</v>
      </c>
      <c r="H52" s="1">
        <v>1.2544637834494334</v>
      </c>
      <c r="I52" s="1">
        <v>78522.556700441128</v>
      </c>
      <c r="J52" s="1">
        <v>1.0612726300441184</v>
      </c>
      <c r="K52" s="1">
        <v>0.71805797462151244</v>
      </c>
      <c r="L52" s="1">
        <v>85170.072647285546</v>
      </c>
      <c r="M52" s="1">
        <v>0.54217457505395705</v>
      </c>
      <c r="N52" s="1">
        <v>157089.75773865724</v>
      </c>
      <c r="O52" s="1">
        <v>69792.912418782173</v>
      </c>
      <c r="P52" s="1">
        <v>0.40509961196696326</v>
      </c>
      <c r="Q52" s="1">
        <v>172285.80417518131</v>
      </c>
    </row>
    <row r="53" spans="2:17" x14ac:dyDescent="0.3">
      <c r="B53" s="1">
        <v>25</v>
      </c>
      <c r="C53" s="1">
        <v>1200</v>
      </c>
      <c r="E53" s="1" t="s">
        <v>116</v>
      </c>
      <c r="F53" s="1">
        <v>42639.648026156283</v>
      </c>
      <c r="G53" s="1">
        <v>1.1271158728249446</v>
      </c>
      <c r="H53" s="1">
        <v>0.71228920839547638</v>
      </c>
      <c r="I53" s="1">
        <v>8729.6442816589533</v>
      </c>
      <c r="J53" s="1">
        <v>0.44979188668776976</v>
      </c>
      <c r="K53" s="1">
        <v>0.31295836265454918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 x14ac:dyDescent="0.3">
      <c r="E54" s="1" t="s">
        <v>168</v>
      </c>
      <c r="F54" s="1">
        <v>130861.1475364459</v>
      </c>
      <c r="G54" s="1">
        <v>1.9965657946198487</v>
      </c>
      <c r="H54" s="1">
        <v>1.2544637834494334</v>
      </c>
      <c r="I54" s="1">
        <v>81123.944627495148</v>
      </c>
      <c r="J54" s="1">
        <v>1.0612726300441184</v>
      </c>
      <c r="K54" s="1">
        <v>0.71805797462151244</v>
      </c>
      <c r="L54" s="1">
        <v>88221.499510289621</v>
      </c>
      <c r="M54" s="1">
        <v>0.54217457505395705</v>
      </c>
      <c r="N54" s="1">
        <v>162717.88381354813</v>
      </c>
      <c r="O54" s="1">
        <v>72394.300345836193</v>
      </c>
      <c r="P54" s="1">
        <v>0.40509961196696326</v>
      </c>
      <c r="Q54" s="1">
        <v>178707.40481415248</v>
      </c>
    </row>
    <row r="55" spans="2:17" x14ac:dyDescent="0.3">
      <c r="B55" s="1">
        <v>26</v>
      </c>
      <c r="C55" s="1">
        <v>1250</v>
      </c>
      <c r="E55" s="1" t="s">
        <v>116</v>
      </c>
      <c r="F55" s="1">
        <v>42639.648026156283</v>
      </c>
      <c r="G55" s="1">
        <v>1.1271158728249446</v>
      </c>
      <c r="H55" s="1">
        <v>0.71228920839547638</v>
      </c>
      <c r="I55" s="1">
        <v>8729.6442816589533</v>
      </c>
      <c r="J55" s="1">
        <v>0.44979188668776976</v>
      </c>
      <c r="K55" s="1">
        <v>0.31295836265454918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 x14ac:dyDescent="0.3">
      <c r="E56" s="1" t="s">
        <v>168</v>
      </c>
      <c r="F56" s="1">
        <v>133912.57439945001</v>
      </c>
      <c r="G56" s="1">
        <v>1.9965657946198487</v>
      </c>
      <c r="H56" s="1">
        <v>1.2544637834494334</v>
      </c>
      <c r="I56" s="1">
        <v>83725.332554549183</v>
      </c>
      <c r="J56" s="1">
        <v>1.0612726300441184</v>
      </c>
      <c r="K56" s="1">
        <v>0.71805797462151244</v>
      </c>
      <c r="L56" s="1">
        <v>91272.926373293725</v>
      </c>
      <c r="M56" s="1">
        <v>0.54217457505395705</v>
      </c>
      <c r="N56" s="1">
        <v>168346.00988843912</v>
      </c>
      <c r="O56" s="1">
        <v>74995.688272890227</v>
      </c>
      <c r="P56" s="1">
        <v>0.40509961196696326</v>
      </c>
      <c r="Q56" s="1">
        <v>185129.00545312368</v>
      </c>
    </row>
    <row r="57" spans="2:17" x14ac:dyDescent="0.3">
      <c r="B57" s="1">
        <v>27</v>
      </c>
      <c r="C57" s="1">
        <v>1300</v>
      </c>
      <c r="E57" s="1" t="s">
        <v>116</v>
      </c>
      <c r="F57" s="1">
        <v>42639.648026156283</v>
      </c>
      <c r="G57" s="1">
        <v>1.1271158728249446</v>
      </c>
      <c r="H57" s="1">
        <v>0.71228920839547638</v>
      </c>
      <c r="I57" s="1">
        <v>8729.6442816589533</v>
      </c>
      <c r="J57" s="1">
        <v>0.44979188668776976</v>
      </c>
      <c r="K57" s="1">
        <v>0.31295836265454918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 x14ac:dyDescent="0.3">
      <c r="E58" s="1" t="s">
        <v>168</v>
      </c>
      <c r="F58" s="1">
        <v>136964.00126245414</v>
      </c>
      <c r="G58" s="1">
        <v>1.9965657946198487</v>
      </c>
      <c r="H58" s="1">
        <v>1.2544637834494334</v>
      </c>
      <c r="I58" s="1">
        <v>86326.720481603217</v>
      </c>
      <c r="J58" s="1">
        <v>1.0612726300441184</v>
      </c>
      <c r="K58" s="1">
        <v>0.71805797462151244</v>
      </c>
      <c r="L58" s="1">
        <v>94324.353236297859</v>
      </c>
      <c r="M58" s="1">
        <v>0.54217457505395705</v>
      </c>
      <c r="N58" s="1">
        <v>173974.13596333013</v>
      </c>
      <c r="O58" s="1">
        <v>77597.076199944262</v>
      </c>
      <c r="P58" s="1">
        <v>0.40509961196696326</v>
      </c>
      <c r="Q58" s="1">
        <v>191550.60609209488</v>
      </c>
    </row>
    <row r="59" spans="2:17" x14ac:dyDescent="0.3">
      <c r="B59" s="1">
        <v>28</v>
      </c>
      <c r="C59" s="1">
        <v>1350</v>
      </c>
      <c r="E59" s="1" t="s">
        <v>116</v>
      </c>
      <c r="F59" s="1">
        <v>42639.648026156283</v>
      </c>
      <c r="G59" s="1">
        <v>1.1271158728249446</v>
      </c>
      <c r="H59" s="1">
        <v>0.71228920839547638</v>
      </c>
      <c r="I59" s="1">
        <v>8729.6442816589533</v>
      </c>
      <c r="J59" s="1">
        <v>0.44979188668776976</v>
      </c>
      <c r="K59" s="1">
        <v>0.31295836265454918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 x14ac:dyDescent="0.3">
      <c r="E60" s="1" t="s">
        <v>168</v>
      </c>
      <c r="F60" s="1">
        <v>140015.42812545839</v>
      </c>
      <c r="G60" s="1">
        <v>1.9965657946198487</v>
      </c>
      <c r="H60" s="1">
        <v>1.2544637834494334</v>
      </c>
      <c r="I60" s="1">
        <v>88928.108408657252</v>
      </c>
      <c r="J60" s="1">
        <v>1.0612726300441184</v>
      </c>
      <c r="K60" s="1">
        <v>0.71805797462151244</v>
      </c>
      <c r="L60" s="1">
        <v>97375.780099302108</v>
      </c>
      <c r="M60" s="1">
        <v>0.54217457505395705</v>
      </c>
      <c r="N60" s="1">
        <v>179602.26203822135</v>
      </c>
      <c r="O60" s="1">
        <v>80198.464126998297</v>
      </c>
      <c r="P60" s="1">
        <v>0.40509961196696326</v>
      </c>
      <c r="Q60" s="1">
        <v>197972.20673106608</v>
      </c>
    </row>
    <row r="61" spans="2:17" x14ac:dyDescent="0.3">
      <c r="B61" s="1">
        <v>29</v>
      </c>
      <c r="C61" s="1">
        <v>1400</v>
      </c>
      <c r="E61" s="1" t="s">
        <v>116</v>
      </c>
      <c r="F61" s="1">
        <v>42639.648026156283</v>
      </c>
      <c r="G61" s="1">
        <v>1.1271158728249446</v>
      </c>
      <c r="H61" s="1">
        <v>0.71228920839547638</v>
      </c>
      <c r="I61" s="1">
        <v>8729.6442816589533</v>
      </c>
      <c r="J61" s="1">
        <v>0.44979188668776976</v>
      </c>
      <c r="K61" s="1">
        <v>0.31295836265454918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 x14ac:dyDescent="0.3">
      <c r="E62" s="1" t="s">
        <v>168</v>
      </c>
      <c r="F62" s="1">
        <v>143066.85498846247</v>
      </c>
      <c r="G62" s="1">
        <v>1.9965657946198487</v>
      </c>
      <c r="H62" s="1">
        <v>1.2544637834494334</v>
      </c>
      <c r="I62" s="1">
        <v>91529.496335711272</v>
      </c>
      <c r="J62" s="1">
        <v>1.0612726300441184</v>
      </c>
      <c r="K62" s="1">
        <v>0.71805797462151244</v>
      </c>
      <c r="L62" s="1">
        <v>100427.20696230618</v>
      </c>
      <c r="M62" s="1">
        <v>0.54217457505395705</v>
      </c>
      <c r="N62" s="1">
        <v>185230.38811311228</v>
      </c>
      <c r="O62" s="1">
        <v>82799.852054052317</v>
      </c>
      <c r="P62" s="1">
        <v>0.40509961196696326</v>
      </c>
      <c r="Q62" s="1">
        <v>204393.80737003722</v>
      </c>
    </row>
    <row r="63" spans="2:17" x14ac:dyDescent="0.3">
      <c r="B63" s="1">
        <v>30</v>
      </c>
      <c r="C63" s="1">
        <v>1450</v>
      </c>
      <c r="E63" s="1" t="s">
        <v>116</v>
      </c>
      <c r="F63" s="1">
        <v>42639.648026156283</v>
      </c>
      <c r="G63" s="1">
        <v>1.1271158728249446</v>
      </c>
      <c r="H63" s="1">
        <v>0.71228920839547638</v>
      </c>
      <c r="I63" s="1">
        <v>8729.6442816589533</v>
      </c>
      <c r="J63" s="1">
        <v>0.44979188668776976</v>
      </c>
      <c r="K63" s="1">
        <v>0.31295836265454918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 x14ac:dyDescent="0.3">
      <c r="E64" s="1" t="s">
        <v>168</v>
      </c>
      <c r="F64" s="1">
        <v>146118.28185146657</v>
      </c>
      <c r="G64" s="1">
        <v>1.9965657946198487</v>
      </c>
      <c r="H64" s="1">
        <v>1.2544637834494334</v>
      </c>
      <c r="I64" s="1">
        <v>94130.884262765292</v>
      </c>
      <c r="J64" s="1">
        <v>1.0612726300441184</v>
      </c>
      <c r="K64" s="1">
        <v>0.71805797462151244</v>
      </c>
      <c r="L64" s="1">
        <v>103478.63382531029</v>
      </c>
      <c r="M64" s="1">
        <v>0.54217457505395705</v>
      </c>
      <c r="N64" s="1">
        <v>190858.51418800323</v>
      </c>
      <c r="O64" s="1">
        <v>85401.239981106337</v>
      </c>
      <c r="P64" s="1">
        <v>0.40509961196696326</v>
      </c>
      <c r="Q64" s="1">
        <v>210815.40800900839</v>
      </c>
    </row>
    <row r="65" spans="2:17" x14ac:dyDescent="0.3">
      <c r="B65" s="1">
        <v>31</v>
      </c>
      <c r="C65" s="1">
        <v>1500</v>
      </c>
      <c r="E65" s="1" t="s">
        <v>116</v>
      </c>
      <c r="F65" s="1">
        <v>42639.648026156283</v>
      </c>
      <c r="G65" s="1">
        <v>1.1271158728249446</v>
      </c>
      <c r="H65" s="1">
        <v>0.71228920839547638</v>
      </c>
      <c r="I65" s="1">
        <v>8729.6442816589533</v>
      </c>
      <c r="J65" s="1">
        <v>0.44979188668776976</v>
      </c>
      <c r="K65" s="1">
        <v>0.31295836265454918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 x14ac:dyDescent="0.3">
      <c r="E66" s="1" t="s">
        <v>168</v>
      </c>
      <c r="F66" s="1">
        <v>149169.70871447059</v>
      </c>
      <c r="G66" s="1">
        <v>1.9965657946198487</v>
      </c>
      <c r="H66" s="1">
        <v>1.2544637834494334</v>
      </c>
      <c r="I66" s="1">
        <v>96732.272189819356</v>
      </c>
      <c r="J66" s="1">
        <v>1.0612726300441184</v>
      </c>
      <c r="K66" s="1">
        <v>0.71805797462151244</v>
      </c>
      <c r="L66" s="1">
        <v>106530.0606883143</v>
      </c>
      <c r="M66" s="1">
        <v>0.54217457505395705</v>
      </c>
      <c r="N66" s="1">
        <v>196486.64026289404</v>
      </c>
      <c r="O66" s="1">
        <v>88002.627908160401</v>
      </c>
      <c r="P66" s="1">
        <v>0.40509961196696326</v>
      </c>
      <c r="Q66" s="1">
        <v>217237.00864797964</v>
      </c>
    </row>
    <row r="67" spans="2:17" x14ac:dyDescent="0.3">
      <c r="B67" s="1">
        <v>32</v>
      </c>
      <c r="C67" s="1">
        <v>1550</v>
      </c>
      <c r="E67" s="1" t="s">
        <v>116</v>
      </c>
      <c r="F67" s="1">
        <v>42639.648026156283</v>
      </c>
      <c r="G67" s="1">
        <v>1.1271158728249446</v>
      </c>
      <c r="H67" s="1">
        <v>0.71228920839547638</v>
      </c>
      <c r="I67" s="1">
        <v>8729.6442816589533</v>
      </c>
      <c r="J67" s="1">
        <v>0.44979188668776976</v>
      </c>
      <c r="K67" s="1">
        <v>0.31295836265454918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 x14ac:dyDescent="0.3">
      <c r="E68" s="1" t="s">
        <v>168</v>
      </c>
      <c r="F68" s="1">
        <v>152221.13557747469</v>
      </c>
      <c r="G68" s="1">
        <v>1.9965657946198487</v>
      </c>
      <c r="H68" s="1">
        <v>1.2544637834494334</v>
      </c>
      <c r="I68" s="1">
        <v>99333.660116873405</v>
      </c>
      <c r="J68" s="1">
        <v>1.0612726300441184</v>
      </c>
      <c r="K68" s="1">
        <v>0.71805797462151244</v>
      </c>
      <c r="L68" s="1">
        <v>109581.48755131841</v>
      </c>
      <c r="M68" s="1">
        <v>0.54217457505395705</v>
      </c>
      <c r="N68" s="1">
        <v>202114.766337785</v>
      </c>
      <c r="O68" s="1">
        <v>90604.01583521445</v>
      </c>
      <c r="P68" s="1">
        <v>0.40509961196696326</v>
      </c>
      <c r="Q68" s="1">
        <v>223658.6092869509</v>
      </c>
    </row>
    <row r="69" spans="2:17" x14ac:dyDescent="0.3">
      <c r="B69" s="1">
        <v>33</v>
      </c>
      <c r="C69" s="1">
        <v>1600</v>
      </c>
      <c r="E69" s="1" t="s">
        <v>116</v>
      </c>
      <c r="F69" s="1">
        <v>42639.648026156283</v>
      </c>
      <c r="G69" s="1">
        <v>1.1271158728249446</v>
      </c>
      <c r="H69" s="1">
        <v>0.71228920839547638</v>
      </c>
      <c r="I69" s="1">
        <v>8729.6442816589533</v>
      </c>
      <c r="J69" s="1">
        <v>0.44979188668776976</v>
      </c>
      <c r="K69" s="1">
        <v>0.31295836265454918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 x14ac:dyDescent="0.3">
      <c r="E70" s="1" t="s">
        <v>168</v>
      </c>
      <c r="F70" s="1">
        <v>155272.5624404788</v>
      </c>
      <c r="G70" s="1">
        <v>1.9965657946198487</v>
      </c>
      <c r="H70" s="1">
        <v>1.2544637834494334</v>
      </c>
      <c r="I70" s="1">
        <v>101935.04804392741</v>
      </c>
      <c r="J70" s="1">
        <v>1.0612726300441184</v>
      </c>
      <c r="K70" s="1">
        <v>0.71805797462151244</v>
      </c>
      <c r="L70" s="1">
        <v>112632.91441432251</v>
      </c>
      <c r="M70" s="1">
        <v>0.54217457505395705</v>
      </c>
      <c r="N70" s="1">
        <v>207742.89241267598</v>
      </c>
      <c r="O70" s="1">
        <v>93205.403762268455</v>
      </c>
      <c r="P70" s="1">
        <v>0.40509961196696326</v>
      </c>
      <c r="Q70" s="1">
        <v>230080.20992592201</v>
      </c>
    </row>
    <row r="71" spans="2:17" x14ac:dyDescent="0.3">
      <c r="B71" s="1">
        <v>34</v>
      </c>
      <c r="C71" s="1">
        <v>1650</v>
      </c>
      <c r="E71" s="1" t="s">
        <v>116</v>
      </c>
      <c r="F71" s="1">
        <v>42639.648026156283</v>
      </c>
      <c r="G71" s="1">
        <v>1.1271158728249446</v>
      </c>
      <c r="H71" s="1">
        <v>0.71228920839547638</v>
      </c>
      <c r="I71" s="1">
        <v>8729.6442816589533</v>
      </c>
      <c r="J71" s="1">
        <v>0.44979188668776976</v>
      </c>
      <c r="K71" s="1">
        <v>0.31295836265454918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 x14ac:dyDescent="0.3">
      <c r="E72" s="1" t="s">
        <v>168</v>
      </c>
      <c r="F72" s="1">
        <v>158323.9893034829</v>
      </c>
      <c r="G72" s="1">
        <v>1.9965657946198487</v>
      </c>
      <c r="H72" s="1">
        <v>1.2544637834494334</v>
      </c>
      <c r="I72" s="1">
        <v>104536.43597098146</v>
      </c>
      <c r="J72" s="1">
        <v>1.0612726300441184</v>
      </c>
      <c r="K72" s="1">
        <v>0.71805797462151244</v>
      </c>
      <c r="L72" s="1">
        <v>115684.34127732662</v>
      </c>
      <c r="M72" s="1">
        <v>0.54217457505395705</v>
      </c>
      <c r="N72" s="1">
        <v>213371.01848756694</v>
      </c>
      <c r="O72" s="1">
        <v>95806.791689322505</v>
      </c>
      <c r="P72" s="1">
        <v>0.40509961196696326</v>
      </c>
      <c r="Q72" s="1">
        <v>236501.81056489324</v>
      </c>
    </row>
    <row r="73" spans="2:17" x14ac:dyDescent="0.3">
      <c r="B73" s="1">
        <v>35</v>
      </c>
      <c r="C73" s="1">
        <v>1700</v>
      </c>
      <c r="E73" s="1" t="s">
        <v>116</v>
      </c>
      <c r="F73" s="1">
        <v>42639.648026156283</v>
      </c>
      <c r="G73" s="1">
        <v>1.1271158728249446</v>
      </c>
      <c r="H73" s="1">
        <v>0.71228920839547638</v>
      </c>
      <c r="I73" s="1">
        <v>8729.6442816589533</v>
      </c>
      <c r="J73" s="1">
        <v>0.44979188668776976</v>
      </c>
      <c r="K73" s="1">
        <v>0.31295836265454918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 x14ac:dyDescent="0.3">
      <c r="E74" s="1" t="s">
        <v>168</v>
      </c>
      <c r="F74" s="1">
        <v>161375.41616648698</v>
      </c>
      <c r="G74" s="1">
        <v>1.9965657946198487</v>
      </c>
      <c r="H74" s="1">
        <v>1.2544637834494334</v>
      </c>
      <c r="I74" s="1">
        <v>107137.82389803548</v>
      </c>
      <c r="J74" s="1">
        <v>1.0612726300441184</v>
      </c>
      <c r="K74" s="1">
        <v>0.71805797462151244</v>
      </c>
      <c r="L74" s="1">
        <v>118735.76814033069</v>
      </c>
      <c r="M74" s="1">
        <v>0.54217457505395705</v>
      </c>
      <c r="N74" s="1">
        <v>218999.14456245783</v>
      </c>
      <c r="O74" s="1">
        <v>98408.179616376525</v>
      </c>
      <c r="P74" s="1">
        <v>0.40509961196696326</v>
      </c>
      <c r="Q74" s="1">
        <v>242923.41120386441</v>
      </c>
    </row>
    <row r="75" spans="2:17" x14ac:dyDescent="0.3">
      <c r="B75" s="1">
        <v>36</v>
      </c>
      <c r="C75" s="1">
        <v>1750</v>
      </c>
      <c r="E75" s="1" t="s">
        <v>116</v>
      </c>
      <c r="F75" s="1">
        <v>42639.648026156283</v>
      </c>
      <c r="G75" s="1">
        <v>1.1271158728249446</v>
      </c>
      <c r="H75" s="1">
        <v>0.71228920839547638</v>
      </c>
      <c r="I75" s="1">
        <v>8729.6442816589533</v>
      </c>
      <c r="J75" s="1">
        <v>0.44979188668776976</v>
      </c>
      <c r="K75" s="1">
        <v>0.31295836265454918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 x14ac:dyDescent="0.3">
      <c r="E76" s="1" t="s">
        <v>168</v>
      </c>
      <c r="F76" s="1">
        <v>164426.84302949108</v>
      </c>
      <c r="G76" s="1">
        <v>1.9965657946198487</v>
      </c>
      <c r="H76" s="1">
        <v>1.2544637834494334</v>
      </c>
      <c r="I76" s="1">
        <v>109739.2118250895</v>
      </c>
      <c r="J76" s="1">
        <v>1.0612726300441184</v>
      </c>
      <c r="K76" s="1">
        <v>0.71805797462151244</v>
      </c>
      <c r="L76" s="1">
        <v>121787.1950033348</v>
      </c>
      <c r="M76" s="1">
        <v>0.54217457505395705</v>
      </c>
      <c r="N76" s="1">
        <v>224627.27063734882</v>
      </c>
      <c r="O76" s="1">
        <v>101009.56754343054</v>
      </c>
      <c r="P76" s="1">
        <v>0.40509961196696326</v>
      </c>
      <c r="Q76" s="1">
        <v>249345.01184283555</v>
      </c>
    </row>
    <row r="77" spans="2:17" x14ac:dyDescent="0.3">
      <c r="B77" s="1">
        <v>37</v>
      </c>
      <c r="C77" s="1">
        <v>1800</v>
      </c>
      <c r="E77" s="1" t="s">
        <v>116</v>
      </c>
      <c r="F77" s="1">
        <v>42639.648026156283</v>
      </c>
      <c r="G77" s="1">
        <v>1.1271158728249446</v>
      </c>
      <c r="H77" s="1">
        <v>0.71228920839547638</v>
      </c>
      <c r="I77" s="1">
        <v>8729.6442816589533</v>
      </c>
      <c r="J77" s="1">
        <v>0.44979188668776976</v>
      </c>
      <c r="K77" s="1">
        <v>0.31295836265454918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 x14ac:dyDescent="0.3">
      <c r="E78" s="1" t="s">
        <v>168</v>
      </c>
      <c r="F78" s="1">
        <v>167478.26989249518</v>
      </c>
      <c r="G78" s="1">
        <v>1.9965657946198487</v>
      </c>
      <c r="H78" s="1">
        <v>1.2544637834494334</v>
      </c>
      <c r="I78" s="1">
        <v>112340.59975214352</v>
      </c>
      <c r="J78" s="1">
        <v>1.0612726300441184</v>
      </c>
      <c r="K78" s="1">
        <v>0.71805797462151244</v>
      </c>
      <c r="L78" s="1">
        <v>124838.6218663389</v>
      </c>
      <c r="M78" s="1">
        <v>0.54217457505395705</v>
      </c>
      <c r="N78" s="1">
        <v>230255.39671223977</v>
      </c>
      <c r="O78" s="1">
        <v>103610.95547048457</v>
      </c>
      <c r="P78" s="1">
        <v>0.40509961196696326</v>
      </c>
      <c r="Q78" s="1">
        <v>255766.61248180672</v>
      </c>
    </row>
    <row r="79" spans="2:17" x14ac:dyDescent="0.3">
      <c r="B79" s="1">
        <v>38</v>
      </c>
      <c r="C79" s="1">
        <v>1850</v>
      </c>
      <c r="E79" s="1" t="s">
        <v>116</v>
      </c>
      <c r="F79" s="1">
        <v>42639.648026156283</v>
      </c>
      <c r="G79" s="1">
        <v>1.1271158728249446</v>
      </c>
      <c r="H79" s="1">
        <v>0.71228920839547638</v>
      </c>
      <c r="I79" s="1">
        <v>8729.6442816589533</v>
      </c>
      <c r="J79" s="1">
        <v>0.44979188668776976</v>
      </c>
      <c r="K79" s="1">
        <v>0.31295836265454918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 x14ac:dyDescent="0.3">
      <c r="E80" s="1" t="s">
        <v>168</v>
      </c>
      <c r="F80" s="1">
        <v>170529.69675549929</v>
      </c>
      <c r="G80" s="1">
        <v>1.9965657946198487</v>
      </c>
      <c r="H80" s="1">
        <v>1.2544637834494334</v>
      </c>
      <c r="I80" s="1">
        <v>114941.98767919757</v>
      </c>
      <c r="J80" s="1">
        <v>1.0612726300441184</v>
      </c>
      <c r="K80" s="1">
        <v>0.71805797462151244</v>
      </c>
      <c r="L80" s="1">
        <v>127890.04872934301</v>
      </c>
      <c r="M80" s="1">
        <v>0.54217457505395705</v>
      </c>
      <c r="N80" s="1">
        <v>235883.52278713073</v>
      </c>
      <c r="O80" s="1">
        <v>106212.34339753861</v>
      </c>
      <c r="P80" s="1">
        <v>0.40509961196696326</v>
      </c>
      <c r="Q80" s="1">
        <v>262188.21312077797</v>
      </c>
    </row>
    <row r="81" spans="2:17" x14ac:dyDescent="0.3">
      <c r="B81" s="1">
        <v>39</v>
      </c>
      <c r="C81" s="1">
        <v>1900</v>
      </c>
      <c r="E81" s="1" t="s">
        <v>116</v>
      </c>
      <c r="F81" s="1">
        <v>42639.648026156283</v>
      </c>
      <c r="G81" s="1">
        <v>1.1271158728249446</v>
      </c>
      <c r="H81" s="1">
        <v>0.71228920839547638</v>
      </c>
      <c r="I81" s="1">
        <v>8729.6442816589533</v>
      </c>
      <c r="J81" s="1">
        <v>0.44979188668776976</v>
      </c>
      <c r="K81" s="1">
        <v>0.31295836265454918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 x14ac:dyDescent="0.3">
      <c r="E82" s="1" t="s">
        <v>168</v>
      </c>
      <c r="F82" s="1">
        <v>173581.1236185033</v>
      </c>
      <c r="G82" s="1">
        <v>1.9965657946198487</v>
      </c>
      <c r="H82" s="1">
        <v>1.2544637834494334</v>
      </c>
      <c r="I82" s="1">
        <v>117543.37560625159</v>
      </c>
      <c r="J82" s="1">
        <v>1.0612726300441184</v>
      </c>
      <c r="K82" s="1">
        <v>0.71805797462151244</v>
      </c>
      <c r="L82" s="1">
        <v>130941.47559234702</v>
      </c>
      <c r="M82" s="1">
        <v>0.54217457505395705</v>
      </c>
      <c r="N82" s="1">
        <v>241511.64886202154</v>
      </c>
      <c r="O82" s="1">
        <v>108813.73132459263</v>
      </c>
      <c r="P82" s="1">
        <v>0.40509961196696326</v>
      </c>
      <c r="Q82" s="1">
        <v>268609.81375974911</v>
      </c>
    </row>
    <row r="83" spans="2:17" x14ac:dyDescent="0.3">
      <c r="B83" s="1">
        <v>40</v>
      </c>
      <c r="C83" s="1">
        <v>1950</v>
      </c>
      <c r="E83" s="1" t="s">
        <v>116</v>
      </c>
      <c r="F83" s="1">
        <v>42639.648026156283</v>
      </c>
      <c r="G83" s="1">
        <v>1.1271158728249446</v>
      </c>
      <c r="H83" s="1">
        <v>0.71228920839547638</v>
      </c>
      <c r="I83" s="1">
        <v>8729.6442816589533</v>
      </c>
      <c r="J83" s="1">
        <v>0.44979188668776976</v>
      </c>
      <c r="K83" s="1">
        <v>0.31295836265454918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 x14ac:dyDescent="0.3">
      <c r="E84" s="1" t="s">
        <v>168</v>
      </c>
      <c r="F84" s="1">
        <v>176632.55048150738</v>
      </c>
      <c r="G84" s="1">
        <v>1.9965657946198487</v>
      </c>
      <c r="H84" s="1">
        <v>1.2544637834494334</v>
      </c>
      <c r="I84" s="1">
        <v>120144.76353330562</v>
      </c>
      <c r="J84" s="1">
        <v>1.0612726300441184</v>
      </c>
      <c r="K84" s="1">
        <v>0.71805797462151244</v>
      </c>
      <c r="L84" s="1">
        <v>133992.90245535108</v>
      </c>
      <c r="M84" s="1">
        <v>0.54217457505395705</v>
      </c>
      <c r="N84" s="1">
        <v>247139.77493691244</v>
      </c>
      <c r="O84" s="1">
        <v>111415.11925164667</v>
      </c>
      <c r="P84" s="1">
        <v>0.40509961196696326</v>
      </c>
      <c r="Q84" s="1">
        <v>275031.41439872031</v>
      </c>
    </row>
    <row r="85" spans="2:17" x14ac:dyDescent="0.3">
      <c r="B85" s="1">
        <v>41</v>
      </c>
      <c r="C85" s="1">
        <v>2000</v>
      </c>
      <c r="E85" s="1" t="s">
        <v>116</v>
      </c>
      <c r="F85" s="1">
        <v>42639.648026156283</v>
      </c>
      <c r="G85" s="1">
        <v>1.1271158728249446</v>
      </c>
      <c r="H85" s="1">
        <v>0.71228920839547638</v>
      </c>
      <c r="I85" s="1">
        <v>8729.6442816589533</v>
      </c>
      <c r="J85" s="1">
        <v>0.44979188668776976</v>
      </c>
      <c r="K85" s="1">
        <v>0.31295836265454918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 x14ac:dyDescent="0.3">
      <c r="E86" s="1" t="s">
        <v>168</v>
      </c>
      <c r="F86" s="1">
        <v>179683.97734451146</v>
      </c>
      <c r="G86" s="1">
        <v>1.9965657946198487</v>
      </c>
      <c r="H86" s="1">
        <v>1.2544637834494334</v>
      </c>
      <c r="I86" s="1">
        <v>122746.15146035963</v>
      </c>
      <c r="J86" s="1">
        <v>1.0612726300441184</v>
      </c>
      <c r="K86" s="1">
        <v>0.71805797462151244</v>
      </c>
      <c r="L86" s="1">
        <v>137044.32931835519</v>
      </c>
      <c r="M86" s="1">
        <v>0.54217457505395705</v>
      </c>
      <c r="N86" s="1">
        <v>252767.90101180339</v>
      </c>
      <c r="O86" s="1">
        <v>114016.50717870067</v>
      </c>
      <c r="P86" s="1">
        <v>0.40509961196696326</v>
      </c>
      <c r="Q86" s="1">
        <v>281453.01503769145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CA21005"/>
  <sheetViews>
    <sheetView workbookViewId="0">
      <selection activeCell="D2" sqref="D2"/>
    </sheetView>
  </sheetViews>
  <sheetFormatPr defaultColWidth="9" defaultRowHeight="14.4" x14ac:dyDescent="0.3"/>
  <cols>
    <col min="1" max="1" width="6.33203125" customWidth="1"/>
    <col min="2" max="2" width="3.5546875" style="4" customWidth="1"/>
    <col min="3" max="10" width="9" customWidth="1"/>
    <col min="11" max="11" width="11.6640625" customWidth="1"/>
    <col min="12" max="14" width="9.5546875" customWidth="1"/>
    <col min="15" max="16" width="10.5546875" customWidth="1"/>
    <col min="17" max="38" width="9" customWidth="1"/>
    <col min="39" max="39" width="9.5546875" customWidth="1"/>
    <col min="40" max="42" width="9" customWidth="1"/>
    <col min="43" max="43" width="9.5546875" customWidth="1"/>
    <col min="44" max="63" width="9" customWidth="1"/>
    <col min="64" max="64" width="3.77734375" style="4" customWidth="1"/>
    <col min="66" max="66" width="9.5546875" customWidth="1"/>
    <col min="68" max="68" width="9.5546875" customWidth="1"/>
    <col min="69" max="69" width="3.21875" style="4" customWidth="1"/>
    <col min="72" max="72" width="3.44140625" style="4" customWidth="1"/>
    <col min="75" max="75" width="3.44140625" style="4" customWidth="1"/>
    <col min="76" max="76" width="9.109375" customWidth="1"/>
    <col min="78" max="78" width="11.77734375" customWidth="1"/>
    <col min="79" max="79" width="3.33203125" style="4" customWidth="1"/>
  </cols>
  <sheetData>
    <row r="1" spans="1:78" x14ac:dyDescent="0.3">
      <c r="C1" s="5" t="s">
        <v>497</v>
      </c>
      <c r="D1">
        <v>0</v>
      </c>
      <c r="P1">
        <v>0</v>
      </c>
      <c r="Q1">
        <v>100</v>
      </c>
      <c r="R1">
        <v>200</v>
      </c>
      <c r="S1">
        <v>300</v>
      </c>
      <c r="T1">
        <v>400</v>
      </c>
      <c r="U1">
        <v>500</v>
      </c>
      <c r="V1">
        <v>600</v>
      </c>
      <c r="W1">
        <v>700</v>
      </c>
      <c r="X1">
        <v>800</v>
      </c>
      <c r="Y1">
        <v>900</v>
      </c>
      <c r="Z1">
        <v>1000</v>
      </c>
      <c r="AA1">
        <v>1100</v>
      </c>
      <c r="AB1">
        <v>1200</v>
      </c>
      <c r="AC1">
        <v>1300</v>
      </c>
      <c r="AD1">
        <v>1400</v>
      </c>
      <c r="AE1">
        <v>1500</v>
      </c>
      <c r="AF1">
        <v>1600</v>
      </c>
      <c r="AG1">
        <v>1700</v>
      </c>
      <c r="AH1">
        <v>1800</v>
      </c>
      <c r="AI1">
        <v>1900</v>
      </c>
      <c r="AJ1">
        <v>2000</v>
      </c>
      <c r="BR1" t="s">
        <v>498</v>
      </c>
      <c r="BS1" s="17">
        <v>150000</v>
      </c>
      <c r="BX1" s="20" t="s">
        <v>499</v>
      </c>
      <c r="BY1" s="20"/>
      <c r="BZ1" s="20"/>
    </row>
    <row r="2" spans="1:78" x14ac:dyDescent="0.3">
      <c r="C2" s="149" t="s">
        <v>597</v>
      </c>
      <c r="D2">
        <v>2000</v>
      </c>
      <c r="BM2" s="206" t="s">
        <v>500</v>
      </c>
      <c r="BN2" s="209"/>
      <c r="BO2" s="206" t="s">
        <v>501</v>
      </c>
      <c r="BP2" s="209"/>
      <c r="BR2" s="5" t="s">
        <v>500</v>
      </c>
      <c r="BS2" s="5" t="s">
        <v>501</v>
      </c>
      <c r="BU2" s="5" t="s">
        <v>500</v>
      </c>
      <c r="BV2" s="5" t="s">
        <v>501</v>
      </c>
      <c r="BX2" s="17" t="s">
        <v>498</v>
      </c>
      <c r="BY2" s="5" t="s">
        <v>500</v>
      </c>
      <c r="BZ2" s="5" t="s">
        <v>501</v>
      </c>
    </row>
    <row r="3" spans="1:78" x14ac:dyDescent="0.3">
      <c r="C3" s="6" t="s">
        <v>211</v>
      </c>
      <c r="D3" s="6" t="s">
        <v>214</v>
      </c>
      <c r="E3" s="6" t="s">
        <v>216</v>
      </c>
      <c r="F3" s="6" t="s">
        <v>218</v>
      </c>
      <c r="G3" s="6" t="s">
        <v>220</v>
      </c>
      <c r="H3" s="6" t="s">
        <v>222</v>
      </c>
      <c r="I3" s="8" t="s">
        <v>224</v>
      </c>
      <c r="J3" s="8" t="s">
        <v>226</v>
      </c>
      <c r="K3" s="8" t="s">
        <v>228</v>
      </c>
      <c r="L3" s="9" t="s">
        <v>230</v>
      </c>
      <c r="M3" s="9" t="s">
        <v>232</v>
      </c>
      <c r="N3" s="9" t="s">
        <v>234</v>
      </c>
      <c r="O3" s="9" t="s">
        <v>236</v>
      </c>
      <c r="P3" s="9" t="s">
        <v>238</v>
      </c>
      <c r="Q3" s="10" t="s">
        <v>241</v>
      </c>
      <c r="R3" s="10" t="s">
        <v>243</v>
      </c>
      <c r="S3" s="10" t="s">
        <v>245</v>
      </c>
      <c r="T3" s="10" t="s">
        <v>247</v>
      </c>
      <c r="U3" s="10" t="s">
        <v>249</v>
      </c>
      <c r="V3" s="9" t="s">
        <v>252</v>
      </c>
      <c r="W3" s="9" t="s">
        <v>255</v>
      </c>
      <c r="X3" s="9" t="s">
        <v>257</v>
      </c>
      <c r="Y3" s="9" t="s">
        <v>259</v>
      </c>
      <c r="Z3" s="9" t="s">
        <v>261</v>
      </c>
      <c r="AA3" s="10" t="s">
        <v>264</v>
      </c>
      <c r="AB3" s="10" t="s">
        <v>266</v>
      </c>
      <c r="AC3" s="10" t="s">
        <v>268</v>
      </c>
      <c r="AD3" s="10" t="s">
        <v>270</v>
      </c>
      <c r="AE3" s="10" t="s">
        <v>272</v>
      </c>
      <c r="AF3" s="10" t="s">
        <v>275</v>
      </c>
      <c r="AG3" s="10" t="s">
        <v>277</v>
      </c>
      <c r="AH3" s="10" t="s">
        <v>279</v>
      </c>
      <c r="AI3" s="10" t="s">
        <v>281</v>
      </c>
      <c r="AJ3" s="10" t="s">
        <v>283</v>
      </c>
      <c r="AK3" s="11" t="s">
        <v>286</v>
      </c>
      <c r="AL3" s="11" t="s">
        <v>288</v>
      </c>
      <c r="AM3" s="12" t="s">
        <v>290</v>
      </c>
      <c r="AN3" s="12" t="s">
        <v>292</v>
      </c>
      <c r="AO3" s="12" t="s">
        <v>521</v>
      </c>
      <c r="AP3" s="12" t="s">
        <v>522</v>
      </c>
      <c r="AQ3" s="12" t="s">
        <v>523</v>
      </c>
      <c r="AR3" s="12" t="s">
        <v>571</v>
      </c>
      <c r="AS3" s="13" t="s">
        <v>562</v>
      </c>
      <c r="AT3" s="13" t="s">
        <v>564</v>
      </c>
      <c r="AU3" s="13" t="s">
        <v>565</v>
      </c>
      <c r="AV3" s="13" t="s">
        <v>566</v>
      </c>
      <c r="AW3" s="13" t="s">
        <v>567</v>
      </c>
      <c r="AX3" s="13" t="s">
        <v>568</v>
      </c>
      <c r="AY3" s="13" t="s">
        <v>569</v>
      </c>
      <c r="AZ3" s="13" t="s">
        <v>570</v>
      </c>
      <c r="BA3" s="13" t="s">
        <v>563</v>
      </c>
      <c r="BB3" s="13" t="s">
        <v>574</v>
      </c>
      <c r="BC3" s="13" t="s">
        <v>575</v>
      </c>
      <c r="BD3" s="13" t="s">
        <v>576</v>
      </c>
      <c r="BE3" s="13" t="s">
        <v>577</v>
      </c>
      <c r="BF3" s="13" t="s">
        <v>578</v>
      </c>
      <c r="BG3" s="13" t="s">
        <v>579</v>
      </c>
      <c r="BH3" s="14" t="s">
        <v>297</v>
      </c>
      <c r="BI3" s="14" t="s">
        <v>299</v>
      </c>
      <c r="BJ3" s="14" t="s">
        <v>301</v>
      </c>
      <c r="BK3" s="14" t="s">
        <v>303</v>
      </c>
      <c r="BM3" s="17" t="s">
        <v>502</v>
      </c>
      <c r="BN3" s="17" t="s">
        <v>311</v>
      </c>
      <c r="BO3" s="17" t="s">
        <v>502</v>
      </c>
      <c r="BP3" s="17" t="s">
        <v>311</v>
      </c>
      <c r="BX3" s="17" t="s">
        <v>503</v>
      </c>
      <c r="BY3" s="17"/>
      <c r="BZ3" s="17"/>
    </row>
    <row r="4" spans="1:78" x14ac:dyDescent="0.3">
      <c r="A4" s="7"/>
      <c r="C4" s="6">
        <f>c_ct</f>
        <v>118.61</v>
      </c>
      <c r="D4" s="6">
        <f>c_it</f>
        <v>69.75</v>
      </c>
      <c r="E4" s="6">
        <f>c_bt</f>
        <v>10.56</v>
      </c>
      <c r="F4" s="6">
        <f>c_ut</f>
        <v>3.17</v>
      </c>
      <c r="G4" s="6">
        <f>c_lt</f>
        <v>8.17</v>
      </c>
      <c r="H4" s="6">
        <f>c_mri</f>
        <v>319.60000000000002</v>
      </c>
      <c r="I4" s="8">
        <f>c_iv</f>
        <v>157.15</v>
      </c>
      <c r="J4" s="8">
        <f>c_bsc</f>
        <v>1447.7917808219199</v>
      </c>
      <c r="K4" s="8">
        <f>c_eof</f>
        <v>21603</v>
      </c>
      <c r="L4" s="9">
        <f>c_anemia</f>
        <v>7941</v>
      </c>
      <c r="M4" s="9">
        <f>c_nd</f>
        <v>13656</v>
      </c>
      <c r="N4" s="9">
        <f>c_neu</f>
        <v>13656</v>
      </c>
      <c r="O4" s="9">
        <f>c_wbccd</f>
        <v>13105</v>
      </c>
      <c r="P4" s="9">
        <f>c_pcd</f>
        <v>13105</v>
      </c>
      <c r="Q4" s="10">
        <f>disu_anemia</f>
        <v>7.0000000000000007E-2</v>
      </c>
      <c r="R4" s="10">
        <f>disu_nd</f>
        <v>0.2</v>
      </c>
      <c r="S4" s="10">
        <f>disu_neu</f>
        <v>0.09</v>
      </c>
      <c r="T4" s="10">
        <f>disu_wbccd</f>
        <v>0.2</v>
      </c>
      <c r="U4" s="10">
        <f>disu_pcd</f>
        <v>0.05</v>
      </c>
      <c r="V4" s="9">
        <f>dura_anemia</f>
        <v>21</v>
      </c>
      <c r="W4" s="9">
        <f>dura_nd</f>
        <v>2</v>
      </c>
      <c r="X4" s="9">
        <f>dura_neu</f>
        <v>2</v>
      </c>
      <c r="Y4" s="9">
        <f>dura_wbccd</f>
        <v>2</v>
      </c>
      <c r="Z4" s="9">
        <f>dura_pcd</f>
        <v>24</v>
      </c>
      <c r="AA4" s="10">
        <f>p_ser_anemia</f>
        <v>5.3999999999999999E-2</v>
      </c>
      <c r="AB4" s="10">
        <f>p_ser_nd</f>
        <v>0.14099999999999999</v>
      </c>
      <c r="AC4" s="10">
        <f>p_ser_neu</f>
        <v>4.3999999999999997E-2</v>
      </c>
      <c r="AD4" s="10">
        <f>p_ser_wbccd</f>
        <v>8.5000000000000006E-2</v>
      </c>
      <c r="AE4" s="10">
        <f>p_ser_pcd</f>
        <v>6.2E-2</v>
      </c>
      <c r="AF4" s="10">
        <f>p_che_anemia</f>
        <v>5.6000000000000001E-2</v>
      </c>
      <c r="AG4" s="10">
        <f>p_che_nd</f>
        <v>0.13800000000000001</v>
      </c>
      <c r="AH4" s="10">
        <f>p_che_neu</f>
        <v>4.5999999999999999E-2</v>
      </c>
      <c r="AI4" s="10">
        <f>p_che_wbccd</f>
        <v>8.6999999999999994E-2</v>
      </c>
      <c r="AJ4" s="10">
        <f>p_che_pcd</f>
        <v>8.2000000000000003E-2</v>
      </c>
      <c r="AK4" s="11">
        <f>u_pfs</f>
        <v>0.7</v>
      </c>
      <c r="AL4" s="11">
        <f>u_pd</f>
        <v>0.6</v>
      </c>
      <c r="AM4" s="12">
        <f>c_carb</f>
        <v>2.6669999999999998</v>
      </c>
      <c r="AN4" s="12">
        <f>c_eto</f>
        <v>0.84099999999999997</v>
      </c>
      <c r="AO4" s="12">
        <f>c_iri</f>
        <v>2.6040000000000001</v>
      </c>
      <c r="AP4" s="12">
        <f>c_pac</f>
        <v>0.109</v>
      </c>
      <c r="AQ4" s="12">
        <f>c_cis</f>
        <v>1.9159999999999999</v>
      </c>
      <c r="AR4" s="12">
        <f>c_cat</f>
        <v>69.721999999999994</v>
      </c>
      <c r="AS4" s="13">
        <f>sub_ser_bsc</f>
        <v>0.55800000000000005</v>
      </c>
      <c r="AT4" s="13">
        <f>sub_ser_iri</f>
        <v>0.16700000000000001</v>
      </c>
      <c r="AU4" s="13">
        <f>sub_ser_car</f>
        <v>0.10299999999999999</v>
      </c>
      <c r="AV4" s="13">
        <f>sub_ser_eto</f>
        <v>0.10299999999999999</v>
      </c>
      <c r="AW4" s="13">
        <f>sub_ser_pac</f>
        <v>7.1999999999999995E-2</v>
      </c>
      <c r="AX4" s="13">
        <f>sub_ser_cis</f>
        <v>6.2E-2</v>
      </c>
      <c r="AY4" s="13">
        <f>sub_ser_ser</f>
        <v>0.24399999999999999</v>
      </c>
      <c r="AZ4" s="13">
        <f>sub_ser_cat</f>
        <v>9.5000000000000001E-2</v>
      </c>
      <c r="BA4" s="13">
        <f>sub_che_bsc</f>
        <v>0.56599999999999995</v>
      </c>
      <c r="BB4" s="13">
        <f>sub_che_iri</f>
        <v>0.219</v>
      </c>
      <c r="BC4" s="13">
        <f>sub_che_car</f>
        <v>0.11700000000000001</v>
      </c>
      <c r="BD4" s="13">
        <f>sub_che_eto</f>
        <v>0.10199999999999999</v>
      </c>
      <c r="BE4" s="13">
        <f>sub_che_pac</f>
        <v>7.0999999999999994E-2</v>
      </c>
      <c r="BF4" s="13">
        <f>sub_che_cis</f>
        <v>7.0999999999999994E-2</v>
      </c>
      <c r="BG4" s="13">
        <f>sub_che_cat</f>
        <v>0.122</v>
      </c>
      <c r="BH4" s="14">
        <f>disc</f>
        <v>0.03</v>
      </c>
      <c r="BI4" s="14">
        <f>bsa</f>
        <v>1.79</v>
      </c>
      <c r="BJ4" s="14">
        <f>bw</f>
        <v>70.319999999999993</v>
      </c>
      <c r="BK4" s="14">
        <f>CrC</f>
        <v>65.8</v>
      </c>
      <c r="BM4" s="18">
        <f>'summary results'!D2</f>
        <v>0.71228920839547638</v>
      </c>
      <c r="BN4" s="18">
        <f>'summary results'!B2</f>
        <v>42639.648026156283</v>
      </c>
      <c r="BO4" s="18">
        <f>'summary results'!D3</f>
        <v>1.2544637834494334</v>
      </c>
      <c r="BP4" s="18">
        <f>'summary results'!B3</f>
        <v>107558.01086905636</v>
      </c>
      <c r="BR4" s="5" t="s">
        <v>504</v>
      </c>
      <c r="BS4" s="5" t="s">
        <v>504</v>
      </c>
      <c r="BU4" s="7">
        <f>AVERAGE(BU6:BU1005)</f>
        <v>1</v>
      </c>
      <c r="BV4" s="7">
        <f>AVERAGE(BV6:BV1005)</f>
        <v>1</v>
      </c>
    </row>
    <row r="5" spans="1:78" x14ac:dyDescent="0.3">
      <c r="A5" t="s">
        <v>505</v>
      </c>
      <c r="BU5" s="4"/>
      <c r="BV5" s="4"/>
      <c r="BX5" s="4"/>
      <c r="BY5" s="4"/>
      <c r="BZ5" s="4"/>
    </row>
    <row r="6" spans="1:78" x14ac:dyDescent="0.3">
      <c r="A6" s="201">
        <v>1</v>
      </c>
      <c r="BM6" s="19"/>
      <c r="BN6" s="19"/>
      <c r="BO6" s="19"/>
      <c r="BP6" s="19"/>
      <c r="BR6">
        <f>BM6*$BS$1-BN6</f>
        <v>0</v>
      </c>
      <c r="BS6">
        <f>BO6*$BS$1-BP6</f>
        <v>0</v>
      </c>
      <c r="BU6">
        <f>IF(BR6=MAX($BR6:$BS6),1,0)</f>
        <v>1</v>
      </c>
      <c r="BV6">
        <f>IF(BS6=MAX($BR6:$BS6),1,0)</f>
        <v>1</v>
      </c>
      <c r="BX6" s="17">
        <v>0</v>
      </c>
      <c r="BY6">
        <v>1</v>
      </c>
      <c r="BZ6">
        <v>0</v>
      </c>
    </row>
    <row r="7" spans="1:78" x14ac:dyDescent="0.3">
      <c r="A7" s="201">
        <v>2</v>
      </c>
      <c r="BM7" s="19"/>
      <c r="BN7" s="19"/>
      <c r="BO7" s="19"/>
      <c r="BP7" s="19"/>
      <c r="BR7">
        <f t="shared" ref="BR7:BR70" si="0">BM7*$BS$1-BN7</f>
        <v>0</v>
      </c>
      <c r="BS7">
        <f t="shared" ref="BS7:BS70" si="1">BO7*$BS$1-BP7</f>
        <v>0</v>
      </c>
      <c r="BU7">
        <f t="shared" ref="BU7:BU70" si="2">IF(BR7=MAX($BR7:$BS7),1,0)</f>
        <v>1</v>
      </c>
      <c r="BV7">
        <f t="shared" ref="BV7:BV70" si="3">IF(BS7=MAX($BR7:$BS7),1,0)</f>
        <v>1</v>
      </c>
      <c r="BX7" s="17">
        <v>200</v>
      </c>
      <c r="BY7">
        <v>1</v>
      </c>
      <c r="BZ7">
        <v>0</v>
      </c>
    </row>
    <row r="8" spans="1:78" x14ac:dyDescent="0.3">
      <c r="A8" s="201">
        <v>3</v>
      </c>
      <c r="BM8" s="19"/>
      <c r="BN8" s="19"/>
      <c r="BO8" s="19"/>
      <c r="BP8" s="19"/>
      <c r="BR8">
        <f t="shared" si="0"/>
        <v>0</v>
      </c>
      <c r="BS8">
        <f t="shared" si="1"/>
        <v>0</v>
      </c>
      <c r="BU8">
        <f t="shared" si="2"/>
        <v>1</v>
      </c>
      <c r="BV8">
        <f t="shared" si="3"/>
        <v>1</v>
      </c>
      <c r="BX8" s="17">
        <v>400</v>
      </c>
      <c r="BY8">
        <v>1</v>
      </c>
      <c r="BZ8">
        <v>0</v>
      </c>
    </row>
    <row r="9" spans="1:78" x14ac:dyDescent="0.3">
      <c r="A9" s="201">
        <v>4</v>
      </c>
      <c r="BM9" s="19"/>
      <c r="BN9" s="19"/>
      <c r="BO9" s="19"/>
      <c r="BP9" s="19"/>
      <c r="BR9">
        <f t="shared" si="0"/>
        <v>0</v>
      </c>
      <c r="BS9">
        <f t="shared" si="1"/>
        <v>0</v>
      </c>
      <c r="BU9">
        <f t="shared" si="2"/>
        <v>1</v>
      </c>
      <c r="BV9">
        <f t="shared" si="3"/>
        <v>1</v>
      </c>
      <c r="BX9" s="17">
        <v>600</v>
      </c>
      <c r="BY9">
        <v>1</v>
      </c>
      <c r="BZ9">
        <v>0</v>
      </c>
    </row>
    <row r="10" spans="1:78" x14ac:dyDescent="0.3">
      <c r="A10" s="201">
        <v>5</v>
      </c>
      <c r="BM10" s="19"/>
      <c r="BN10" s="19"/>
      <c r="BO10" s="19"/>
      <c r="BP10" s="19"/>
      <c r="BR10">
        <f t="shared" si="0"/>
        <v>0</v>
      </c>
      <c r="BS10">
        <f t="shared" si="1"/>
        <v>0</v>
      </c>
      <c r="BU10">
        <f t="shared" si="2"/>
        <v>1</v>
      </c>
      <c r="BV10">
        <f t="shared" si="3"/>
        <v>1</v>
      </c>
      <c r="BX10" s="17">
        <v>800</v>
      </c>
      <c r="BY10">
        <v>1</v>
      </c>
      <c r="BZ10">
        <v>0</v>
      </c>
    </row>
    <row r="11" spans="1:78" x14ac:dyDescent="0.3">
      <c r="A11" s="201">
        <v>6</v>
      </c>
      <c r="BM11" s="19"/>
      <c r="BN11" s="19"/>
      <c r="BO11" s="19"/>
      <c r="BP11" s="19"/>
      <c r="BR11">
        <f t="shared" si="0"/>
        <v>0</v>
      </c>
      <c r="BS11">
        <f t="shared" si="1"/>
        <v>0</v>
      </c>
      <c r="BU11">
        <f t="shared" si="2"/>
        <v>1</v>
      </c>
      <c r="BV11">
        <f t="shared" si="3"/>
        <v>1</v>
      </c>
      <c r="BX11" s="17">
        <v>1000</v>
      </c>
      <c r="BY11">
        <v>1</v>
      </c>
      <c r="BZ11">
        <v>0</v>
      </c>
    </row>
    <row r="12" spans="1:78" x14ac:dyDescent="0.3">
      <c r="A12" s="201">
        <v>7</v>
      </c>
      <c r="BM12" s="19"/>
      <c r="BN12" s="19"/>
      <c r="BO12" s="19"/>
      <c r="BP12" s="19"/>
      <c r="BR12">
        <f t="shared" si="0"/>
        <v>0</v>
      </c>
      <c r="BS12">
        <f t="shared" si="1"/>
        <v>0</v>
      </c>
      <c r="BU12">
        <f t="shared" si="2"/>
        <v>1</v>
      </c>
      <c r="BV12">
        <f t="shared" si="3"/>
        <v>1</v>
      </c>
      <c r="BX12" s="17">
        <v>1200</v>
      </c>
      <c r="BY12">
        <v>1</v>
      </c>
      <c r="BZ12">
        <v>0</v>
      </c>
    </row>
    <row r="13" spans="1:78" x14ac:dyDescent="0.3">
      <c r="A13" s="201">
        <v>8</v>
      </c>
      <c r="BM13" s="19"/>
      <c r="BN13" s="19"/>
      <c r="BO13" s="19"/>
      <c r="BP13" s="19"/>
      <c r="BR13">
        <f t="shared" si="0"/>
        <v>0</v>
      </c>
      <c r="BS13">
        <f t="shared" si="1"/>
        <v>0</v>
      </c>
      <c r="BU13">
        <f t="shared" si="2"/>
        <v>1</v>
      </c>
      <c r="BV13">
        <f t="shared" si="3"/>
        <v>1</v>
      </c>
      <c r="BX13" s="17">
        <v>1400</v>
      </c>
      <c r="BY13">
        <v>1</v>
      </c>
      <c r="BZ13">
        <v>0</v>
      </c>
    </row>
    <row r="14" spans="1:78" x14ac:dyDescent="0.3">
      <c r="A14" s="201">
        <v>9</v>
      </c>
      <c r="BM14" s="19"/>
      <c r="BN14" s="19"/>
      <c r="BO14" s="19"/>
      <c r="BP14" s="19"/>
      <c r="BR14">
        <f t="shared" si="0"/>
        <v>0</v>
      </c>
      <c r="BS14">
        <f t="shared" si="1"/>
        <v>0</v>
      </c>
      <c r="BU14">
        <f t="shared" si="2"/>
        <v>1</v>
      </c>
      <c r="BV14">
        <f t="shared" si="3"/>
        <v>1</v>
      </c>
      <c r="BX14" s="17">
        <v>1600</v>
      </c>
      <c r="BY14">
        <v>1</v>
      </c>
      <c r="BZ14">
        <v>0</v>
      </c>
    </row>
    <row r="15" spans="1:78" x14ac:dyDescent="0.3">
      <c r="A15" s="201">
        <v>10</v>
      </c>
      <c r="BM15" s="19"/>
      <c r="BN15" s="19"/>
      <c r="BO15" s="19"/>
      <c r="BP15" s="19"/>
      <c r="BR15">
        <f t="shared" si="0"/>
        <v>0</v>
      </c>
      <c r="BS15">
        <f t="shared" si="1"/>
        <v>0</v>
      </c>
      <c r="BU15">
        <f t="shared" si="2"/>
        <v>1</v>
      </c>
      <c r="BV15">
        <f t="shared" si="3"/>
        <v>1</v>
      </c>
      <c r="BX15" s="17">
        <v>1800</v>
      </c>
      <c r="BY15">
        <v>1</v>
      </c>
      <c r="BZ15">
        <v>0</v>
      </c>
    </row>
    <row r="16" spans="1:78" x14ac:dyDescent="0.3">
      <c r="A16" s="201">
        <v>11</v>
      </c>
      <c r="BM16" s="19"/>
      <c r="BN16" s="19"/>
      <c r="BO16" s="19"/>
      <c r="BP16" s="19"/>
      <c r="BR16">
        <f t="shared" si="0"/>
        <v>0</v>
      </c>
      <c r="BS16">
        <f t="shared" si="1"/>
        <v>0</v>
      </c>
      <c r="BU16">
        <f t="shared" si="2"/>
        <v>1</v>
      </c>
      <c r="BV16">
        <f t="shared" si="3"/>
        <v>1</v>
      </c>
      <c r="BX16" s="17">
        <v>2000</v>
      </c>
      <c r="BY16">
        <v>1</v>
      </c>
      <c r="BZ16">
        <v>0</v>
      </c>
    </row>
    <row r="17" spans="1:78" x14ac:dyDescent="0.3">
      <c r="A17" s="201">
        <v>12</v>
      </c>
      <c r="BM17" s="19"/>
      <c r="BN17" s="19"/>
      <c r="BO17" s="19"/>
      <c r="BP17" s="19"/>
      <c r="BR17">
        <f t="shared" si="0"/>
        <v>0</v>
      </c>
      <c r="BS17">
        <f t="shared" si="1"/>
        <v>0</v>
      </c>
      <c r="BU17">
        <f t="shared" si="2"/>
        <v>1</v>
      </c>
      <c r="BV17">
        <f t="shared" si="3"/>
        <v>1</v>
      </c>
      <c r="BX17" s="17">
        <v>2200</v>
      </c>
      <c r="BY17">
        <v>1</v>
      </c>
      <c r="BZ17">
        <v>0</v>
      </c>
    </row>
    <row r="18" spans="1:78" x14ac:dyDescent="0.3">
      <c r="A18" s="201">
        <v>13</v>
      </c>
      <c r="BM18" s="19"/>
      <c r="BN18" s="19"/>
      <c r="BO18" s="19"/>
      <c r="BP18" s="19"/>
      <c r="BR18">
        <f t="shared" si="0"/>
        <v>0</v>
      </c>
      <c r="BS18">
        <f t="shared" si="1"/>
        <v>0</v>
      </c>
      <c r="BU18">
        <f t="shared" si="2"/>
        <v>1</v>
      </c>
      <c r="BV18">
        <f t="shared" si="3"/>
        <v>1</v>
      </c>
      <c r="BX18" s="17">
        <v>2400</v>
      </c>
      <c r="BY18">
        <v>1</v>
      </c>
      <c r="BZ18">
        <v>0</v>
      </c>
    </row>
    <row r="19" spans="1:78" x14ac:dyDescent="0.3">
      <c r="A19" s="201">
        <v>14</v>
      </c>
      <c r="BM19" s="19"/>
      <c r="BN19" s="19"/>
      <c r="BO19" s="19"/>
      <c r="BP19" s="19"/>
      <c r="BR19">
        <f t="shared" si="0"/>
        <v>0</v>
      </c>
      <c r="BS19">
        <f t="shared" si="1"/>
        <v>0</v>
      </c>
      <c r="BU19">
        <f t="shared" si="2"/>
        <v>1</v>
      </c>
      <c r="BV19">
        <f t="shared" si="3"/>
        <v>1</v>
      </c>
      <c r="BX19" s="17">
        <v>2600</v>
      </c>
      <c r="BY19">
        <v>1</v>
      </c>
      <c r="BZ19">
        <v>0</v>
      </c>
    </row>
    <row r="20" spans="1:78" x14ac:dyDescent="0.3">
      <c r="A20" s="201">
        <v>15</v>
      </c>
      <c r="BM20" s="19"/>
      <c r="BN20" s="19"/>
      <c r="BO20" s="19"/>
      <c r="BP20" s="19"/>
      <c r="BR20">
        <f t="shared" si="0"/>
        <v>0</v>
      </c>
      <c r="BS20">
        <f t="shared" si="1"/>
        <v>0</v>
      </c>
      <c r="BU20">
        <f t="shared" si="2"/>
        <v>1</v>
      </c>
      <c r="BV20">
        <f t="shared" si="3"/>
        <v>1</v>
      </c>
      <c r="BX20" s="17">
        <v>2800</v>
      </c>
      <c r="BY20">
        <v>1</v>
      </c>
      <c r="BZ20">
        <v>0</v>
      </c>
    </row>
    <row r="21" spans="1:78" x14ac:dyDescent="0.3">
      <c r="A21" s="201">
        <v>16</v>
      </c>
      <c r="BM21" s="19"/>
      <c r="BN21" s="19"/>
      <c r="BO21" s="19"/>
      <c r="BP21" s="19"/>
      <c r="BR21">
        <f t="shared" si="0"/>
        <v>0</v>
      </c>
      <c r="BS21">
        <f t="shared" si="1"/>
        <v>0</v>
      </c>
      <c r="BU21">
        <f t="shared" si="2"/>
        <v>1</v>
      </c>
      <c r="BV21">
        <f t="shared" si="3"/>
        <v>1</v>
      </c>
      <c r="BX21" s="17">
        <v>3000</v>
      </c>
      <c r="BY21">
        <v>1</v>
      </c>
      <c r="BZ21">
        <v>0</v>
      </c>
    </row>
    <row r="22" spans="1:78" x14ac:dyDescent="0.3">
      <c r="A22" s="201">
        <v>17</v>
      </c>
      <c r="BM22" s="19"/>
      <c r="BN22" s="19"/>
      <c r="BO22" s="19"/>
      <c r="BP22" s="19"/>
      <c r="BR22">
        <f t="shared" si="0"/>
        <v>0</v>
      </c>
      <c r="BS22">
        <f t="shared" si="1"/>
        <v>0</v>
      </c>
      <c r="BU22">
        <f t="shared" si="2"/>
        <v>1</v>
      </c>
      <c r="BV22">
        <f t="shared" si="3"/>
        <v>1</v>
      </c>
      <c r="BX22" s="17">
        <v>3200</v>
      </c>
      <c r="BY22">
        <v>1</v>
      </c>
      <c r="BZ22">
        <v>0</v>
      </c>
    </row>
    <row r="23" spans="1:78" x14ac:dyDescent="0.3">
      <c r="A23" s="201">
        <v>18</v>
      </c>
      <c r="BM23" s="19"/>
      <c r="BN23" s="19"/>
      <c r="BO23" s="19"/>
      <c r="BP23" s="19"/>
      <c r="BR23">
        <f t="shared" si="0"/>
        <v>0</v>
      </c>
      <c r="BS23">
        <f t="shared" si="1"/>
        <v>0</v>
      </c>
      <c r="BU23">
        <f t="shared" si="2"/>
        <v>1</v>
      </c>
      <c r="BV23">
        <f t="shared" si="3"/>
        <v>1</v>
      </c>
      <c r="BX23" s="17">
        <v>3400</v>
      </c>
      <c r="BY23">
        <v>1</v>
      </c>
      <c r="BZ23">
        <v>0</v>
      </c>
    </row>
    <row r="24" spans="1:78" x14ac:dyDescent="0.3">
      <c r="A24" s="201">
        <v>19</v>
      </c>
      <c r="BM24" s="19"/>
      <c r="BN24" s="19"/>
      <c r="BO24" s="19"/>
      <c r="BP24" s="19"/>
      <c r="BR24">
        <f t="shared" si="0"/>
        <v>0</v>
      </c>
      <c r="BS24">
        <f t="shared" si="1"/>
        <v>0</v>
      </c>
      <c r="BU24">
        <f t="shared" si="2"/>
        <v>1</v>
      </c>
      <c r="BV24">
        <f t="shared" si="3"/>
        <v>1</v>
      </c>
      <c r="BX24" s="17">
        <v>3600</v>
      </c>
      <c r="BY24">
        <v>1</v>
      </c>
      <c r="BZ24">
        <v>0</v>
      </c>
    </row>
    <row r="25" spans="1:78" x14ac:dyDescent="0.3">
      <c r="A25" s="201">
        <v>20</v>
      </c>
      <c r="BM25" s="19"/>
      <c r="BN25" s="19"/>
      <c r="BO25" s="19"/>
      <c r="BP25" s="19"/>
      <c r="BR25">
        <f t="shared" si="0"/>
        <v>0</v>
      </c>
      <c r="BS25">
        <f t="shared" si="1"/>
        <v>0</v>
      </c>
      <c r="BU25">
        <f t="shared" si="2"/>
        <v>1</v>
      </c>
      <c r="BV25">
        <f t="shared" si="3"/>
        <v>1</v>
      </c>
      <c r="BX25" s="17">
        <v>3800</v>
      </c>
      <c r="BY25">
        <v>1</v>
      </c>
      <c r="BZ25">
        <v>0</v>
      </c>
    </row>
    <row r="26" spans="1:78" x14ac:dyDescent="0.3">
      <c r="A26" s="201">
        <v>21</v>
      </c>
      <c r="BM26" s="19"/>
      <c r="BN26" s="19"/>
      <c r="BO26" s="19"/>
      <c r="BP26" s="19"/>
      <c r="BR26">
        <f t="shared" si="0"/>
        <v>0</v>
      </c>
      <c r="BS26">
        <f t="shared" si="1"/>
        <v>0</v>
      </c>
      <c r="BU26">
        <f t="shared" si="2"/>
        <v>1</v>
      </c>
      <c r="BV26">
        <f t="shared" si="3"/>
        <v>1</v>
      </c>
      <c r="BX26" s="17">
        <v>4000</v>
      </c>
      <c r="BY26">
        <v>1</v>
      </c>
      <c r="BZ26">
        <v>0</v>
      </c>
    </row>
    <row r="27" spans="1:78" x14ac:dyDescent="0.3">
      <c r="A27" s="201">
        <v>22</v>
      </c>
      <c r="BM27" s="19"/>
      <c r="BN27" s="19"/>
      <c r="BO27" s="19"/>
      <c r="BP27" s="19"/>
      <c r="BR27">
        <f t="shared" si="0"/>
        <v>0</v>
      </c>
      <c r="BS27">
        <f t="shared" si="1"/>
        <v>0</v>
      </c>
      <c r="BU27">
        <f t="shared" si="2"/>
        <v>1</v>
      </c>
      <c r="BV27">
        <f t="shared" si="3"/>
        <v>1</v>
      </c>
      <c r="BX27" s="17">
        <v>4200</v>
      </c>
      <c r="BY27">
        <v>1</v>
      </c>
      <c r="BZ27">
        <v>0</v>
      </c>
    </row>
    <row r="28" spans="1:78" x14ac:dyDescent="0.3">
      <c r="A28" s="201">
        <v>23</v>
      </c>
      <c r="BM28" s="19"/>
      <c r="BN28" s="19"/>
      <c r="BO28" s="19"/>
      <c r="BP28" s="19"/>
      <c r="BR28">
        <f t="shared" si="0"/>
        <v>0</v>
      </c>
      <c r="BS28">
        <f t="shared" si="1"/>
        <v>0</v>
      </c>
      <c r="BU28">
        <f t="shared" si="2"/>
        <v>1</v>
      </c>
      <c r="BV28">
        <f t="shared" si="3"/>
        <v>1</v>
      </c>
      <c r="BX28" s="17">
        <v>4400</v>
      </c>
      <c r="BY28">
        <v>1</v>
      </c>
      <c r="BZ28">
        <v>0</v>
      </c>
    </row>
    <row r="29" spans="1:78" x14ac:dyDescent="0.3">
      <c r="A29" s="201">
        <v>24</v>
      </c>
      <c r="BM29" s="19"/>
      <c r="BN29" s="19"/>
      <c r="BO29" s="19"/>
      <c r="BP29" s="19"/>
      <c r="BR29">
        <f t="shared" si="0"/>
        <v>0</v>
      </c>
      <c r="BS29">
        <f t="shared" si="1"/>
        <v>0</v>
      </c>
      <c r="BU29">
        <f t="shared" si="2"/>
        <v>1</v>
      </c>
      <c r="BV29">
        <f t="shared" si="3"/>
        <v>1</v>
      </c>
      <c r="BX29" s="17">
        <v>4600</v>
      </c>
      <c r="BY29">
        <v>1</v>
      </c>
      <c r="BZ29">
        <v>0</v>
      </c>
    </row>
    <row r="30" spans="1:78" x14ac:dyDescent="0.3">
      <c r="A30" s="201">
        <v>25</v>
      </c>
      <c r="BM30" s="19"/>
      <c r="BN30" s="19"/>
      <c r="BO30" s="19"/>
      <c r="BP30" s="19"/>
      <c r="BR30">
        <f t="shared" si="0"/>
        <v>0</v>
      </c>
      <c r="BS30">
        <f t="shared" si="1"/>
        <v>0</v>
      </c>
      <c r="BU30">
        <f t="shared" si="2"/>
        <v>1</v>
      </c>
      <c r="BV30">
        <f t="shared" si="3"/>
        <v>1</v>
      </c>
      <c r="BX30" s="17">
        <v>4800</v>
      </c>
      <c r="BY30">
        <v>1</v>
      </c>
      <c r="BZ30">
        <v>0</v>
      </c>
    </row>
    <row r="31" spans="1:78" x14ac:dyDescent="0.3">
      <c r="A31" s="201">
        <v>26</v>
      </c>
      <c r="BM31" s="19"/>
      <c r="BN31" s="19"/>
      <c r="BO31" s="19"/>
      <c r="BP31" s="19"/>
      <c r="BR31">
        <f t="shared" si="0"/>
        <v>0</v>
      </c>
      <c r="BS31">
        <f t="shared" si="1"/>
        <v>0</v>
      </c>
      <c r="BU31">
        <f t="shared" si="2"/>
        <v>1</v>
      </c>
      <c r="BV31">
        <f t="shared" si="3"/>
        <v>1</v>
      </c>
      <c r="BX31" s="17">
        <v>5000</v>
      </c>
      <c r="BY31">
        <v>1</v>
      </c>
      <c r="BZ31">
        <v>0</v>
      </c>
    </row>
    <row r="32" spans="1:78" x14ac:dyDescent="0.3">
      <c r="A32" s="201">
        <v>27</v>
      </c>
      <c r="BM32" s="19"/>
      <c r="BN32" s="19"/>
      <c r="BO32" s="19"/>
      <c r="BP32" s="19"/>
      <c r="BR32">
        <f t="shared" si="0"/>
        <v>0</v>
      </c>
      <c r="BS32">
        <f t="shared" si="1"/>
        <v>0</v>
      </c>
      <c r="BU32">
        <f t="shared" si="2"/>
        <v>1</v>
      </c>
      <c r="BV32">
        <f t="shared" si="3"/>
        <v>1</v>
      </c>
      <c r="BX32" s="17">
        <v>5200</v>
      </c>
      <c r="BY32">
        <v>1</v>
      </c>
      <c r="BZ32">
        <v>0</v>
      </c>
    </row>
    <row r="33" spans="1:78" x14ac:dyDescent="0.3">
      <c r="A33" s="201">
        <v>28</v>
      </c>
      <c r="BM33" s="19"/>
      <c r="BN33" s="19"/>
      <c r="BO33" s="19"/>
      <c r="BP33" s="19"/>
      <c r="BR33">
        <f t="shared" si="0"/>
        <v>0</v>
      </c>
      <c r="BS33">
        <f t="shared" si="1"/>
        <v>0</v>
      </c>
      <c r="BU33">
        <f t="shared" si="2"/>
        <v>1</v>
      </c>
      <c r="BV33">
        <f t="shared" si="3"/>
        <v>1</v>
      </c>
      <c r="BX33" s="17">
        <v>5400</v>
      </c>
      <c r="BY33">
        <v>1</v>
      </c>
      <c r="BZ33">
        <v>0</v>
      </c>
    </row>
    <row r="34" spans="1:78" x14ac:dyDescent="0.3">
      <c r="A34" s="201">
        <v>29</v>
      </c>
      <c r="BM34" s="19"/>
      <c r="BN34" s="19"/>
      <c r="BO34" s="19"/>
      <c r="BP34" s="19"/>
      <c r="BR34">
        <f t="shared" si="0"/>
        <v>0</v>
      </c>
      <c r="BS34">
        <f t="shared" si="1"/>
        <v>0</v>
      </c>
      <c r="BU34">
        <f t="shared" si="2"/>
        <v>1</v>
      </c>
      <c r="BV34">
        <f t="shared" si="3"/>
        <v>1</v>
      </c>
      <c r="BX34" s="17">
        <v>5600</v>
      </c>
      <c r="BY34">
        <v>1</v>
      </c>
      <c r="BZ34">
        <v>0</v>
      </c>
    </row>
    <row r="35" spans="1:78" x14ac:dyDescent="0.3">
      <c r="A35" s="201">
        <v>30</v>
      </c>
      <c r="BM35" s="19"/>
      <c r="BN35" s="19"/>
      <c r="BO35" s="19"/>
      <c r="BP35" s="19"/>
      <c r="BR35">
        <f t="shared" si="0"/>
        <v>0</v>
      </c>
      <c r="BS35">
        <f t="shared" si="1"/>
        <v>0</v>
      </c>
      <c r="BU35">
        <f t="shared" si="2"/>
        <v>1</v>
      </c>
      <c r="BV35">
        <f t="shared" si="3"/>
        <v>1</v>
      </c>
      <c r="BX35" s="17">
        <v>5800</v>
      </c>
      <c r="BY35">
        <v>1</v>
      </c>
      <c r="BZ35">
        <v>0</v>
      </c>
    </row>
    <row r="36" spans="1:78" x14ac:dyDescent="0.3">
      <c r="A36" s="201">
        <v>31</v>
      </c>
      <c r="BM36" s="19"/>
      <c r="BN36" s="19"/>
      <c r="BO36" s="19"/>
      <c r="BP36" s="19"/>
      <c r="BR36">
        <f t="shared" si="0"/>
        <v>0</v>
      </c>
      <c r="BS36">
        <f t="shared" si="1"/>
        <v>0</v>
      </c>
      <c r="BU36">
        <f t="shared" si="2"/>
        <v>1</v>
      </c>
      <c r="BV36">
        <f t="shared" si="3"/>
        <v>1</v>
      </c>
      <c r="BX36" s="17">
        <v>6000</v>
      </c>
      <c r="BY36">
        <v>1</v>
      </c>
      <c r="BZ36">
        <v>0</v>
      </c>
    </row>
    <row r="37" spans="1:78" x14ac:dyDescent="0.3">
      <c r="A37" s="201">
        <v>32</v>
      </c>
      <c r="BM37" s="19"/>
      <c r="BN37" s="19"/>
      <c r="BO37" s="19"/>
      <c r="BP37" s="19"/>
      <c r="BR37">
        <f t="shared" si="0"/>
        <v>0</v>
      </c>
      <c r="BS37">
        <f t="shared" si="1"/>
        <v>0</v>
      </c>
      <c r="BU37">
        <f t="shared" si="2"/>
        <v>1</v>
      </c>
      <c r="BV37">
        <f t="shared" si="3"/>
        <v>1</v>
      </c>
      <c r="BX37" s="17">
        <v>6200</v>
      </c>
      <c r="BY37">
        <v>1</v>
      </c>
      <c r="BZ37">
        <v>0</v>
      </c>
    </row>
    <row r="38" spans="1:78" x14ac:dyDescent="0.3">
      <c r="A38" s="201">
        <v>33</v>
      </c>
      <c r="BM38" s="19"/>
      <c r="BN38" s="19"/>
      <c r="BO38" s="19"/>
      <c r="BP38" s="19"/>
      <c r="BR38">
        <f t="shared" si="0"/>
        <v>0</v>
      </c>
      <c r="BS38">
        <f t="shared" si="1"/>
        <v>0</v>
      </c>
      <c r="BU38">
        <f t="shared" si="2"/>
        <v>1</v>
      </c>
      <c r="BV38">
        <f t="shared" si="3"/>
        <v>1</v>
      </c>
      <c r="BX38" s="17">
        <v>6400</v>
      </c>
      <c r="BY38">
        <v>1</v>
      </c>
      <c r="BZ38">
        <v>0</v>
      </c>
    </row>
    <row r="39" spans="1:78" x14ac:dyDescent="0.3">
      <c r="A39" s="201">
        <v>34</v>
      </c>
      <c r="BM39" s="19"/>
      <c r="BN39" s="19"/>
      <c r="BO39" s="19"/>
      <c r="BP39" s="19"/>
      <c r="BR39">
        <f t="shared" si="0"/>
        <v>0</v>
      </c>
      <c r="BS39">
        <f t="shared" si="1"/>
        <v>0</v>
      </c>
      <c r="BU39">
        <f t="shared" si="2"/>
        <v>1</v>
      </c>
      <c r="BV39">
        <f t="shared" si="3"/>
        <v>1</v>
      </c>
      <c r="BX39" s="17">
        <v>6600</v>
      </c>
      <c r="BY39">
        <v>1</v>
      </c>
      <c r="BZ39">
        <v>0</v>
      </c>
    </row>
    <row r="40" spans="1:78" x14ac:dyDescent="0.3">
      <c r="A40" s="201">
        <v>35</v>
      </c>
      <c r="BM40" s="19"/>
      <c r="BN40" s="19"/>
      <c r="BO40" s="19"/>
      <c r="BP40" s="19"/>
      <c r="BR40">
        <f t="shared" si="0"/>
        <v>0</v>
      </c>
      <c r="BS40">
        <f t="shared" si="1"/>
        <v>0</v>
      </c>
      <c r="BU40">
        <f t="shared" si="2"/>
        <v>1</v>
      </c>
      <c r="BV40">
        <f t="shared" si="3"/>
        <v>1</v>
      </c>
      <c r="BX40" s="17">
        <v>6800</v>
      </c>
      <c r="BY40">
        <v>1</v>
      </c>
      <c r="BZ40">
        <v>0</v>
      </c>
    </row>
    <row r="41" spans="1:78" x14ac:dyDescent="0.3">
      <c r="A41" s="201">
        <v>36</v>
      </c>
      <c r="BM41" s="19"/>
      <c r="BN41" s="19"/>
      <c r="BO41" s="19"/>
      <c r="BP41" s="19"/>
      <c r="BR41">
        <f t="shared" si="0"/>
        <v>0</v>
      </c>
      <c r="BS41">
        <f t="shared" si="1"/>
        <v>0</v>
      </c>
      <c r="BU41">
        <f t="shared" si="2"/>
        <v>1</v>
      </c>
      <c r="BV41">
        <f t="shared" si="3"/>
        <v>1</v>
      </c>
      <c r="BX41" s="17">
        <v>7000</v>
      </c>
      <c r="BY41">
        <v>1</v>
      </c>
      <c r="BZ41">
        <v>0</v>
      </c>
    </row>
    <row r="42" spans="1:78" x14ac:dyDescent="0.3">
      <c r="A42" s="201">
        <v>37</v>
      </c>
      <c r="BM42" s="19"/>
      <c r="BN42" s="19"/>
      <c r="BO42" s="19"/>
      <c r="BP42" s="19"/>
      <c r="BR42">
        <f t="shared" si="0"/>
        <v>0</v>
      </c>
      <c r="BS42">
        <f t="shared" si="1"/>
        <v>0</v>
      </c>
      <c r="BU42">
        <f t="shared" si="2"/>
        <v>1</v>
      </c>
      <c r="BV42">
        <f t="shared" si="3"/>
        <v>1</v>
      </c>
      <c r="BX42" s="17">
        <v>7200</v>
      </c>
      <c r="BY42">
        <v>1</v>
      </c>
      <c r="BZ42">
        <v>0</v>
      </c>
    </row>
    <row r="43" spans="1:78" x14ac:dyDescent="0.3">
      <c r="A43" s="201">
        <v>38</v>
      </c>
      <c r="BM43" s="19"/>
      <c r="BN43" s="19"/>
      <c r="BO43" s="19"/>
      <c r="BP43" s="19"/>
      <c r="BR43">
        <f t="shared" si="0"/>
        <v>0</v>
      </c>
      <c r="BS43">
        <f t="shared" si="1"/>
        <v>0</v>
      </c>
      <c r="BU43">
        <f t="shared" si="2"/>
        <v>1</v>
      </c>
      <c r="BV43">
        <f t="shared" si="3"/>
        <v>1</v>
      </c>
      <c r="BX43" s="17">
        <v>7400</v>
      </c>
      <c r="BY43">
        <v>1</v>
      </c>
      <c r="BZ43">
        <v>0</v>
      </c>
    </row>
    <row r="44" spans="1:78" x14ac:dyDescent="0.3">
      <c r="A44" s="201">
        <v>39</v>
      </c>
      <c r="BM44" s="19"/>
      <c r="BN44" s="19"/>
      <c r="BO44" s="19"/>
      <c r="BP44" s="19"/>
      <c r="BR44">
        <f t="shared" si="0"/>
        <v>0</v>
      </c>
      <c r="BS44">
        <f t="shared" si="1"/>
        <v>0</v>
      </c>
      <c r="BU44">
        <f t="shared" si="2"/>
        <v>1</v>
      </c>
      <c r="BV44">
        <f t="shared" si="3"/>
        <v>1</v>
      </c>
      <c r="BX44" s="17">
        <v>7600</v>
      </c>
      <c r="BY44">
        <v>1</v>
      </c>
      <c r="BZ44">
        <v>0</v>
      </c>
    </row>
    <row r="45" spans="1:78" x14ac:dyDescent="0.3">
      <c r="A45" s="201">
        <v>40</v>
      </c>
      <c r="BM45" s="19"/>
      <c r="BN45" s="19"/>
      <c r="BO45" s="19"/>
      <c r="BP45" s="19"/>
      <c r="BR45">
        <f t="shared" si="0"/>
        <v>0</v>
      </c>
      <c r="BS45">
        <f t="shared" si="1"/>
        <v>0</v>
      </c>
      <c r="BU45">
        <f t="shared" si="2"/>
        <v>1</v>
      </c>
      <c r="BV45">
        <f t="shared" si="3"/>
        <v>1</v>
      </c>
      <c r="BX45" s="17">
        <v>7800</v>
      </c>
      <c r="BY45">
        <v>1</v>
      </c>
      <c r="BZ45">
        <v>0</v>
      </c>
    </row>
    <row r="46" spans="1:78" x14ac:dyDescent="0.3">
      <c r="A46" s="201">
        <v>41</v>
      </c>
      <c r="BM46" s="19"/>
      <c r="BN46" s="19"/>
      <c r="BO46" s="19"/>
      <c r="BP46" s="19"/>
      <c r="BR46">
        <f t="shared" si="0"/>
        <v>0</v>
      </c>
      <c r="BS46">
        <f t="shared" si="1"/>
        <v>0</v>
      </c>
      <c r="BU46">
        <f t="shared" si="2"/>
        <v>1</v>
      </c>
      <c r="BV46">
        <f t="shared" si="3"/>
        <v>1</v>
      </c>
      <c r="BX46" s="17">
        <v>8000</v>
      </c>
      <c r="BY46">
        <v>1</v>
      </c>
      <c r="BZ46">
        <v>0</v>
      </c>
    </row>
    <row r="47" spans="1:78" x14ac:dyDescent="0.3">
      <c r="A47" s="201">
        <v>42</v>
      </c>
      <c r="BM47" s="19"/>
      <c r="BN47" s="19"/>
      <c r="BO47" s="19"/>
      <c r="BP47" s="19"/>
      <c r="BR47">
        <f t="shared" si="0"/>
        <v>0</v>
      </c>
      <c r="BS47">
        <f t="shared" si="1"/>
        <v>0</v>
      </c>
      <c r="BU47">
        <f t="shared" si="2"/>
        <v>1</v>
      </c>
      <c r="BV47">
        <f t="shared" si="3"/>
        <v>1</v>
      </c>
      <c r="BX47" s="17">
        <v>8200</v>
      </c>
      <c r="BY47">
        <v>1</v>
      </c>
      <c r="BZ47">
        <v>0</v>
      </c>
    </row>
    <row r="48" spans="1:78" x14ac:dyDescent="0.3">
      <c r="A48" s="201">
        <v>43</v>
      </c>
      <c r="BM48" s="19"/>
      <c r="BN48" s="19"/>
      <c r="BO48" s="19"/>
      <c r="BP48" s="19"/>
      <c r="BR48">
        <f t="shared" si="0"/>
        <v>0</v>
      </c>
      <c r="BS48">
        <f t="shared" si="1"/>
        <v>0</v>
      </c>
      <c r="BU48">
        <f t="shared" si="2"/>
        <v>1</v>
      </c>
      <c r="BV48">
        <f t="shared" si="3"/>
        <v>1</v>
      </c>
      <c r="BX48" s="17">
        <v>8400</v>
      </c>
      <c r="BY48">
        <v>1</v>
      </c>
      <c r="BZ48">
        <v>0</v>
      </c>
    </row>
    <row r="49" spans="1:78" x14ac:dyDescent="0.3">
      <c r="A49" s="201">
        <v>44</v>
      </c>
      <c r="BM49" s="19"/>
      <c r="BN49" s="19"/>
      <c r="BO49" s="19"/>
      <c r="BP49" s="19"/>
      <c r="BR49">
        <f t="shared" si="0"/>
        <v>0</v>
      </c>
      <c r="BS49">
        <f t="shared" si="1"/>
        <v>0</v>
      </c>
      <c r="BU49">
        <f t="shared" si="2"/>
        <v>1</v>
      </c>
      <c r="BV49">
        <f t="shared" si="3"/>
        <v>1</v>
      </c>
      <c r="BX49" s="17">
        <v>8600</v>
      </c>
      <c r="BY49">
        <v>1</v>
      </c>
      <c r="BZ49">
        <v>0</v>
      </c>
    </row>
    <row r="50" spans="1:78" x14ac:dyDescent="0.3">
      <c r="A50" s="201">
        <v>45</v>
      </c>
      <c r="BM50" s="19"/>
      <c r="BN50" s="19"/>
      <c r="BO50" s="19"/>
      <c r="BP50" s="19"/>
      <c r="BR50">
        <f t="shared" si="0"/>
        <v>0</v>
      </c>
      <c r="BS50">
        <f t="shared" si="1"/>
        <v>0</v>
      </c>
      <c r="BU50">
        <f t="shared" si="2"/>
        <v>1</v>
      </c>
      <c r="BV50">
        <f t="shared" si="3"/>
        <v>1</v>
      </c>
      <c r="BX50" s="17">
        <v>8800</v>
      </c>
      <c r="BY50">
        <v>1</v>
      </c>
      <c r="BZ50">
        <v>0</v>
      </c>
    </row>
    <row r="51" spans="1:78" x14ac:dyDescent="0.3">
      <c r="A51" s="201">
        <v>46</v>
      </c>
      <c r="BM51" s="19"/>
      <c r="BN51" s="19"/>
      <c r="BO51" s="19"/>
      <c r="BP51" s="19"/>
      <c r="BR51">
        <f t="shared" si="0"/>
        <v>0</v>
      </c>
      <c r="BS51">
        <f t="shared" si="1"/>
        <v>0</v>
      </c>
      <c r="BU51">
        <f t="shared" si="2"/>
        <v>1</v>
      </c>
      <c r="BV51">
        <f t="shared" si="3"/>
        <v>1</v>
      </c>
      <c r="BX51" s="17">
        <v>9000</v>
      </c>
      <c r="BY51">
        <v>1</v>
      </c>
      <c r="BZ51">
        <v>0</v>
      </c>
    </row>
    <row r="52" spans="1:78" x14ac:dyDescent="0.3">
      <c r="A52" s="201">
        <v>47</v>
      </c>
      <c r="BM52" s="19"/>
      <c r="BN52" s="19"/>
      <c r="BO52" s="19"/>
      <c r="BP52" s="19"/>
      <c r="BR52">
        <f t="shared" si="0"/>
        <v>0</v>
      </c>
      <c r="BS52">
        <f t="shared" si="1"/>
        <v>0</v>
      </c>
      <c r="BU52">
        <f t="shared" si="2"/>
        <v>1</v>
      </c>
      <c r="BV52">
        <f t="shared" si="3"/>
        <v>1</v>
      </c>
      <c r="BX52" s="17">
        <v>9200</v>
      </c>
      <c r="BY52">
        <v>1</v>
      </c>
      <c r="BZ52">
        <v>0</v>
      </c>
    </row>
    <row r="53" spans="1:78" x14ac:dyDescent="0.3">
      <c r="A53" s="201">
        <v>48</v>
      </c>
      <c r="BM53" s="19"/>
      <c r="BN53" s="19"/>
      <c r="BO53" s="19"/>
      <c r="BP53" s="19"/>
      <c r="BR53">
        <f t="shared" si="0"/>
        <v>0</v>
      </c>
      <c r="BS53">
        <f t="shared" si="1"/>
        <v>0</v>
      </c>
      <c r="BU53">
        <f t="shared" si="2"/>
        <v>1</v>
      </c>
      <c r="BV53">
        <f t="shared" si="3"/>
        <v>1</v>
      </c>
      <c r="BX53" s="17">
        <v>9400</v>
      </c>
      <c r="BY53">
        <v>1</v>
      </c>
      <c r="BZ53">
        <v>0</v>
      </c>
    </row>
    <row r="54" spans="1:78" x14ac:dyDescent="0.3">
      <c r="A54" s="201">
        <v>49</v>
      </c>
      <c r="BM54" s="19"/>
      <c r="BN54" s="19"/>
      <c r="BO54" s="19"/>
      <c r="BP54" s="19"/>
      <c r="BR54">
        <f t="shared" si="0"/>
        <v>0</v>
      </c>
      <c r="BS54">
        <f t="shared" si="1"/>
        <v>0</v>
      </c>
      <c r="BU54">
        <f t="shared" si="2"/>
        <v>1</v>
      </c>
      <c r="BV54">
        <f t="shared" si="3"/>
        <v>1</v>
      </c>
      <c r="BX54" s="17">
        <v>9600</v>
      </c>
      <c r="BY54">
        <v>1</v>
      </c>
      <c r="BZ54">
        <v>0</v>
      </c>
    </row>
    <row r="55" spans="1:78" x14ac:dyDescent="0.3">
      <c r="A55" s="201">
        <v>50</v>
      </c>
      <c r="BM55" s="19"/>
      <c r="BN55" s="19"/>
      <c r="BO55" s="19"/>
      <c r="BP55" s="19"/>
      <c r="BR55">
        <f t="shared" si="0"/>
        <v>0</v>
      </c>
      <c r="BS55">
        <f t="shared" si="1"/>
        <v>0</v>
      </c>
      <c r="BU55">
        <f t="shared" si="2"/>
        <v>1</v>
      </c>
      <c r="BV55">
        <f t="shared" si="3"/>
        <v>1</v>
      </c>
      <c r="BX55" s="17">
        <v>9800</v>
      </c>
      <c r="BY55">
        <v>1</v>
      </c>
      <c r="BZ55">
        <v>0</v>
      </c>
    </row>
    <row r="56" spans="1:78" x14ac:dyDescent="0.3">
      <c r="A56" s="201">
        <v>51</v>
      </c>
      <c r="BM56" s="19"/>
      <c r="BN56" s="19"/>
      <c r="BO56" s="19"/>
      <c r="BP56" s="19"/>
      <c r="BR56">
        <f t="shared" si="0"/>
        <v>0</v>
      </c>
      <c r="BS56">
        <f t="shared" si="1"/>
        <v>0</v>
      </c>
      <c r="BU56">
        <f t="shared" si="2"/>
        <v>1</v>
      </c>
      <c r="BV56">
        <f t="shared" si="3"/>
        <v>1</v>
      </c>
      <c r="BX56" s="17">
        <v>10000</v>
      </c>
      <c r="BY56">
        <v>1</v>
      </c>
      <c r="BZ56">
        <v>0</v>
      </c>
    </row>
    <row r="57" spans="1:78" x14ac:dyDescent="0.3">
      <c r="A57" s="201">
        <v>52</v>
      </c>
      <c r="BM57" s="19"/>
      <c r="BN57" s="19"/>
      <c r="BO57" s="19"/>
      <c r="BP57" s="19"/>
      <c r="BR57">
        <f t="shared" si="0"/>
        <v>0</v>
      </c>
      <c r="BS57">
        <f t="shared" si="1"/>
        <v>0</v>
      </c>
      <c r="BU57">
        <f t="shared" si="2"/>
        <v>1</v>
      </c>
      <c r="BV57">
        <f t="shared" si="3"/>
        <v>1</v>
      </c>
      <c r="BX57" s="17">
        <v>10200</v>
      </c>
      <c r="BY57">
        <v>1</v>
      </c>
      <c r="BZ57">
        <v>0</v>
      </c>
    </row>
    <row r="58" spans="1:78" x14ac:dyDescent="0.3">
      <c r="A58" s="201">
        <v>53</v>
      </c>
      <c r="BM58" s="19"/>
      <c r="BN58" s="19"/>
      <c r="BO58" s="19"/>
      <c r="BP58" s="19"/>
      <c r="BR58">
        <f t="shared" si="0"/>
        <v>0</v>
      </c>
      <c r="BS58">
        <f t="shared" si="1"/>
        <v>0</v>
      </c>
      <c r="BU58">
        <f t="shared" si="2"/>
        <v>1</v>
      </c>
      <c r="BV58">
        <f t="shared" si="3"/>
        <v>1</v>
      </c>
      <c r="BX58" s="17">
        <v>10400</v>
      </c>
      <c r="BY58">
        <v>1</v>
      </c>
      <c r="BZ58">
        <v>0</v>
      </c>
    </row>
    <row r="59" spans="1:78" x14ac:dyDescent="0.3">
      <c r="A59" s="201">
        <v>54</v>
      </c>
      <c r="BM59" s="19"/>
      <c r="BN59" s="19"/>
      <c r="BO59" s="19"/>
      <c r="BP59" s="19"/>
      <c r="BR59">
        <f t="shared" si="0"/>
        <v>0</v>
      </c>
      <c r="BS59">
        <f t="shared" si="1"/>
        <v>0</v>
      </c>
      <c r="BU59">
        <f t="shared" si="2"/>
        <v>1</v>
      </c>
      <c r="BV59">
        <f t="shared" si="3"/>
        <v>1</v>
      </c>
      <c r="BX59" s="17">
        <v>10600</v>
      </c>
      <c r="BY59">
        <v>1</v>
      </c>
      <c r="BZ59">
        <v>0</v>
      </c>
    </row>
    <row r="60" spans="1:78" x14ac:dyDescent="0.3">
      <c r="A60" s="201">
        <v>55</v>
      </c>
      <c r="BM60" s="19"/>
      <c r="BN60" s="19"/>
      <c r="BO60" s="19"/>
      <c r="BP60" s="19"/>
      <c r="BR60">
        <f t="shared" si="0"/>
        <v>0</v>
      </c>
      <c r="BS60">
        <f t="shared" si="1"/>
        <v>0</v>
      </c>
      <c r="BU60">
        <f t="shared" si="2"/>
        <v>1</v>
      </c>
      <c r="BV60">
        <f t="shared" si="3"/>
        <v>1</v>
      </c>
      <c r="BX60" s="17">
        <v>10800</v>
      </c>
      <c r="BY60">
        <v>1</v>
      </c>
      <c r="BZ60">
        <v>0</v>
      </c>
    </row>
    <row r="61" spans="1:78" x14ac:dyDescent="0.3">
      <c r="A61" s="201">
        <v>56</v>
      </c>
      <c r="BM61" s="19"/>
      <c r="BN61" s="19"/>
      <c r="BO61" s="19"/>
      <c r="BP61" s="19"/>
      <c r="BR61">
        <f t="shared" si="0"/>
        <v>0</v>
      </c>
      <c r="BS61">
        <f t="shared" si="1"/>
        <v>0</v>
      </c>
      <c r="BU61">
        <f t="shared" si="2"/>
        <v>1</v>
      </c>
      <c r="BV61">
        <f t="shared" si="3"/>
        <v>1</v>
      </c>
      <c r="BX61" s="17">
        <v>11000</v>
      </c>
      <c r="BY61">
        <v>1</v>
      </c>
      <c r="BZ61">
        <v>0</v>
      </c>
    </row>
    <row r="62" spans="1:78" x14ac:dyDescent="0.3">
      <c r="A62" s="201">
        <v>57</v>
      </c>
      <c r="BM62" s="19"/>
      <c r="BN62" s="19"/>
      <c r="BO62" s="19"/>
      <c r="BP62" s="19"/>
      <c r="BR62">
        <f t="shared" si="0"/>
        <v>0</v>
      </c>
      <c r="BS62">
        <f t="shared" si="1"/>
        <v>0</v>
      </c>
      <c r="BU62">
        <f t="shared" si="2"/>
        <v>1</v>
      </c>
      <c r="BV62">
        <f t="shared" si="3"/>
        <v>1</v>
      </c>
      <c r="BX62" s="17">
        <v>11200</v>
      </c>
      <c r="BY62">
        <v>1</v>
      </c>
      <c r="BZ62">
        <v>0</v>
      </c>
    </row>
    <row r="63" spans="1:78" x14ac:dyDescent="0.3">
      <c r="A63" s="201">
        <v>58</v>
      </c>
      <c r="BM63" s="19"/>
      <c r="BN63" s="19"/>
      <c r="BO63" s="19"/>
      <c r="BP63" s="19"/>
      <c r="BR63">
        <f t="shared" si="0"/>
        <v>0</v>
      </c>
      <c r="BS63">
        <f t="shared" si="1"/>
        <v>0</v>
      </c>
      <c r="BU63">
        <f t="shared" si="2"/>
        <v>1</v>
      </c>
      <c r="BV63">
        <f t="shared" si="3"/>
        <v>1</v>
      </c>
      <c r="BX63" s="17">
        <v>11400</v>
      </c>
      <c r="BY63">
        <v>1</v>
      </c>
      <c r="BZ63">
        <v>0</v>
      </c>
    </row>
    <row r="64" spans="1:78" x14ac:dyDescent="0.3">
      <c r="A64" s="201">
        <v>59</v>
      </c>
      <c r="BM64" s="19"/>
      <c r="BN64" s="19"/>
      <c r="BO64" s="19"/>
      <c r="BP64" s="19"/>
      <c r="BR64">
        <f t="shared" si="0"/>
        <v>0</v>
      </c>
      <c r="BS64">
        <f t="shared" si="1"/>
        <v>0</v>
      </c>
      <c r="BU64">
        <f t="shared" si="2"/>
        <v>1</v>
      </c>
      <c r="BV64">
        <f t="shared" si="3"/>
        <v>1</v>
      </c>
      <c r="BX64" s="17">
        <v>11600</v>
      </c>
      <c r="BY64">
        <v>1</v>
      </c>
      <c r="BZ64">
        <v>0</v>
      </c>
    </row>
    <row r="65" spans="1:78" x14ac:dyDescent="0.3">
      <c r="A65" s="201">
        <v>60</v>
      </c>
      <c r="BM65" s="19"/>
      <c r="BN65" s="19"/>
      <c r="BO65" s="19"/>
      <c r="BP65" s="19"/>
      <c r="BR65">
        <f t="shared" si="0"/>
        <v>0</v>
      </c>
      <c r="BS65">
        <f t="shared" si="1"/>
        <v>0</v>
      </c>
      <c r="BU65">
        <f t="shared" si="2"/>
        <v>1</v>
      </c>
      <c r="BV65">
        <f t="shared" si="3"/>
        <v>1</v>
      </c>
      <c r="BX65" s="17">
        <v>11800</v>
      </c>
      <c r="BY65">
        <v>1</v>
      </c>
      <c r="BZ65">
        <v>0</v>
      </c>
    </row>
    <row r="66" spans="1:78" x14ac:dyDescent="0.3">
      <c r="A66" s="201">
        <v>61</v>
      </c>
      <c r="BM66" s="19"/>
      <c r="BN66" s="19"/>
      <c r="BO66" s="19"/>
      <c r="BP66" s="19"/>
      <c r="BR66">
        <f t="shared" si="0"/>
        <v>0</v>
      </c>
      <c r="BS66">
        <f t="shared" si="1"/>
        <v>0</v>
      </c>
      <c r="BU66">
        <f t="shared" si="2"/>
        <v>1</v>
      </c>
      <c r="BV66">
        <f t="shared" si="3"/>
        <v>1</v>
      </c>
      <c r="BX66" s="17">
        <v>12000</v>
      </c>
      <c r="BY66">
        <v>1</v>
      </c>
      <c r="BZ66">
        <v>0</v>
      </c>
    </row>
    <row r="67" spans="1:78" x14ac:dyDescent="0.3">
      <c r="A67" s="201">
        <v>62</v>
      </c>
      <c r="BM67" s="19"/>
      <c r="BN67" s="19"/>
      <c r="BO67" s="19"/>
      <c r="BP67" s="19"/>
      <c r="BR67">
        <f t="shared" si="0"/>
        <v>0</v>
      </c>
      <c r="BS67">
        <f t="shared" si="1"/>
        <v>0</v>
      </c>
      <c r="BU67">
        <f t="shared" si="2"/>
        <v>1</v>
      </c>
      <c r="BV67">
        <f t="shared" si="3"/>
        <v>1</v>
      </c>
      <c r="BX67" s="17">
        <v>12200</v>
      </c>
      <c r="BY67">
        <v>1</v>
      </c>
      <c r="BZ67">
        <v>0</v>
      </c>
    </row>
    <row r="68" spans="1:78" x14ac:dyDescent="0.3">
      <c r="A68" s="201">
        <v>63</v>
      </c>
      <c r="BM68" s="19"/>
      <c r="BN68" s="19"/>
      <c r="BO68" s="19"/>
      <c r="BP68" s="19"/>
      <c r="BR68">
        <f t="shared" si="0"/>
        <v>0</v>
      </c>
      <c r="BS68">
        <f t="shared" si="1"/>
        <v>0</v>
      </c>
      <c r="BU68">
        <f t="shared" si="2"/>
        <v>1</v>
      </c>
      <c r="BV68">
        <f t="shared" si="3"/>
        <v>1</v>
      </c>
      <c r="BX68" s="17">
        <v>12400</v>
      </c>
      <c r="BY68">
        <v>1</v>
      </c>
      <c r="BZ68">
        <v>0</v>
      </c>
    </row>
    <row r="69" spans="1:78" x14ac:dyDescent="0.3">
      <c r="A69" s="201">
        <v>64</v>
      </c>
      <c r="BM69" s="19"/>
      <c r="BN69" s="19"/>
      <c r="BO69" s="19"/>
      <c r="BP69" s="19"/>
      <c r="BR69">
        <f t="shared" si="0"/>
        <v>0</v>
      </c>
      <c r="BS69">
        <f t="shared" si="1"/>
        <v>0</v>
      </c>
      <c r="BU69">
        <f t="shared" si="2"/>
        <v>1</v>
      </c>
      <c r="BV69">
        <f t="shared" si="3"/>
        <v>1</v>
      </c>
      <c r="BX69" s="17">
        <v>12600</v>
      </c>
      <c r="BY69">
        <v>1</v>
      </c>
      <c r="BZ69">
        <v>0</v>
      </c>
    </row>
    <row r="70" spans="1:78" x14ac:dyDescent="0.3">
      <c r="A70" s="201">
        <v>65</v>
      </c>
      <c r="BM70" s="19"/>
      <c r="BN70" s="19"/>
      <c r="BO70" s="19"/>
      <c r="BP70" s="19"/>
      <c r="BR70">
        <f t="shared" si="0"/>
        <v>0</v>
      </c>
      <c r="BS70">
        <f t="shared" si="1"/>
        <v>0</v>
      </c>
      <c r="BU70">
        <f t="shared" si="2"/>
        <v>1</v>
      </c>
      <c r="BV70">
        <f t="shared" si="3"/>
        <v>1</v>
      </c>
      <c r="BX70" s="17">
        <v>12800</v>
      </c>
      <c r="BY70">
        <v>1</v>
      </c>
      <c r="BZ70">
        <v>0</v>
      </c>
    </row>
    <row r="71" spans="1:78" x14ac:dyDescent="0.3">
      <c r="A71" s="201">
        <v>66</v>
      </c>
      <c r="BM71" s="19"/>
      <c r="BN71" s="19"/>
      <c r="BO71" s="19"/>
      <c r="BP71" s="19"/>
      <c r="BR71">
        <f t="shared" ref="BR71:BR134" si="4">BM71*$BS$1-BN71</f>
        <v>0</v>
      </c>
      <c r="BS71">
        <f t="shared" ref="BS71:BS134" si="5">BO71*$BS$1-BP71</f>
        <v>0</v>
      </c>
      <c r="BU71">
        <f t="shared" ref="BU71:BU134" si="6">IF(BR71=MAX($BR71:$BS71),1,0)</f>
        <v>1</v>
      </c>
      <c r="BV71">
        <f t="shared" ref="BV71:BV134" si="7">IF(BS71=MAX($BR71:$BS71),1,0)</f>
        <v>1</v>
      </c>
      <c r="BX71" s="17">
        <v>13000</v>
      </c>
      <c r="BY71">
        <v>1</v>
      </c>
      <c r="BZ71">
        <v>0</v>
      </c>
    </row>
    <row r="72" spans="1:78" x14ac:dyDescent="0.3">
      <c r="A72" s="201">
        <v>67</v>
      </c>
      <c r="BM72" s="19"/>
      <c r="BN72" s="19"/>
      <c r="BO72" s="19"/>
      <c r="BP72" s="19"/>
      <c r="BR72">
        <f t="shared" si="4"/>
        <v>0</v>
      </c>
      <c r="BS72">
        <f t="shared" si="5"/>
        <v>0</v>
      </c>
      <c r="BU72">
        <f t="shared" si="6"/>
        <v>1</v>
      </c>
      <c r="BV72">
        <f t="shared" si="7"/>
        <v>1</v>
      </c>
      <c r="BX72" s="17">
        <v>13200</v>
      </c>
      <c r="BY72">
        <v>1</v>
      </c>
      <c r="BZ72">
        <v>0</v>
      </c>
    </row>
    <row r="73" spans="1:78" x14ac:dyDescent="0.3">
      <c r="A73" s="201">
        <v>68</v>
      </c>
      <c r="BM73" s="19"/>
      <c r="BN73" s="19"/>
      <c r="BO73" s="19"/>
      <c r="BP73" s="19"/>
      <c r="BR73">
        <f t="shared" si="4"/>
        <v>0</v>
      </c>
      <c r="BS73">
        <f t="shared" si="5"/>
        <v>0</v>
      </c>
      <c r="BU73">
        <f t="shared" si="6"/>
        <v>1</v>
      </c>
      <c r="BV73">
        <f t="shared" si="7"/>
        <v>1</v>
      </c>
      <c r="BX73" s="17">
        <v>13400</v>
      </c>
      <c r="BY73">
        <v>1</v>
      </c>
      <c r="BZ73">
        <v>0</v>
      </c>
    </row>
    <row r="74" spans="1:78" x14ac:dyDescent="0.3">
      <c r="A74" s="201">
        <v>69</v>
      </c>
      <c r="BM74" s="19"/>
      <c r="BN74" s="19"/>
      <c r="BO74" s="19"/>
      <c r="BP74" s="19"/>
      <c r="BR74">
        <f t="shared" si="4"/>
        <v>0</v>
      </c>
      <c r="BS74">
        <f t="shared" si="5"/>
        <v>0</v>
      </c>
      <c r="BU74">
        <f t="shared" si="6"/>
        <v>1</v>
      </c>
      <c r="BV74">
        <f t="shared" si="7"/>
        <v>1</v>
      </c>
      <c r="BX74" s="17">
        <v>13600</v>
      </c>
      <c r="BY74">
        <v>1</v>
      </c>
      <c r="BZ74">
        <v>0</v>
      </c>
    </row>
    <row r="75" spans="1:78" x14ac:dyDescent="0.3">
      <c r="A75" s="201">
        <v>70</v>
      </c>
      <c r="BM75" s="19"/>
      <c r="BN75" s="19"/>
      <c r="BO75" s="19"/>
      <c r="BP75" s="19"/>
      <c r="BR75">
        <f t="shared" si="4"/>
        <v>0</v>
      </c>
      <c r="BS75">
        <f t="shared" si="5"/>
        <v>0</v>
      </c>
      <c r="BU75">
        <f t="shared" si="6"/>
        <v>1</v>
      </c>
      <c r="BV75">
        <f t="shared" si="7"/>
        <v>1</v>
      </c>
      <c r="BX75" s="17">
        <v>13800</v>
      </c>
      <c r="BY75">
        <v>1</v>
      </c>
      <c r="BZ75">
        <v>0</v>
      </c>
    </row>
    <row r="76" spans="1:78" x14ac:dyDescent="0.3">
      <c r="A76" s="201">
        <v>71</v>
      </c>
      <c r="BM76" s="19"/>
      <c r="BN76" s="19"/>
      <c r="BO76" s="19"/>
      <c r="BP76" s="19"/>
      <c r="BR76">
        <f t="shared" si="4"/>
        <v>0</v>
      </c>
      <c r="BS76">
        <f t="shared" si="5"/>
        <v>0</v>
      </c>
      <c r="BU76">
        <f t="shared" si="6"/>
        <v>1</v>
      </c>
      <c r="BV76">
        <f t="shared" si="7"/>
        <v>1</v>
      </c>
      <c r="BX76" s="17">
        <v>14000</v>
      </c>
      <c r="BY76">
        <v>1</v>
      </c>
      <c r="BZ76">
        <v>0</v>
      </c>
    </row>
    <row r="77" spans="1:78" x14ac:dyDescent="0.3">
      <c r="A77" s="201">
        <v>72</v>
      </c>
      <c r="BM77" s="19"/>
      <c r="BN77" s="19"/>
      <c r="BO77" s="19"/>
      <c r="BP77" s="19"/>
      <c r="BR77">
        <f t="shared" si="4"/>
        <v>0</v>
      </c>
      <c r="BS77">
        <f t="shared" si="5"/>
        <v>0</v>
      </c>
      <c r="BU77">
        <f t="shared" si="6"/>
        <v>1</v>
      </c>
      <c r="BV77">
        <f t="shared" si="7"/>
        <v>1</v>
      </c>
      <c r="BX77" s="17">
        <v>14200</v>
      </c>
      <c r="BY77">
        <v>0.999</v>
      </c>
      <c r="BZ77">
        <v>1E-3</v>
      </c>
    </row>
    <row r="78" spans="1:78" x14ac:dyDescent="0.3">
      <c r="A78" s="201">
        <v>73</v>
      </c>
      <c r="BM78" s="19"/>
      <c r="BN78" s="19"/>
      <c r="BO78" s="19"/>
      <c r="BP78" s="19"/>
      <c r="BR78">
        <f t="shared" si="4"/>
        <v>0</v>
      </c>
      <c r="BS78">
        <f t="shared" si="5"/>
        <v>0</v>
      </c>
      <c r="BU78">
        <f t="shared" si="6"/>
        <v>1</v>
      </c>
      <c r="BV78">
        <f t="shared" si="7"/>
        <v>1</v>
      </c>
      <c r="BX78" s="17">
        <v>14400</v>
      </c>
      <c r="BY78">
        <v>0.999</v>
      </c>
      <c r="BZ78">
        <v>1E-3</v>
      </c>
    </row>
    <row r="79" spans="1:78" x14ac:dyDescent="0.3">
      <c r="A79" s="201">
        <v>74</v>
      </c>
      <c r="BM79" s="19"/>
      <c r="BN79" s="19"/>
      <c r="BO79" s="19"/>
      <c r="BP79" s="19"/>
      <c r="BR79">
        <f t="shared" si="4"/>
        <v>0</v>
      </c>
      <c r="BS79">
        <f t="shared" si="5"/>
        <v>0</v>
      </c>
      <c r="BU79">
        <f t="shared" si="6"/>
        <v>1</v>
      </c>
      <c r="BV79">
        <f t="shared" si="7"/>
        <v>1</v>
      </c>
      <c r="BX79" s="17">
        <v>14600</v>
      </c>
      <c r="BY79">
        <v>0.999</v>
      </c>
      <c r="BZ79">
        <v>1E-3</v>
      </c>
    </row>
    <row r="80" spans="1:78" x14ac:dyDescent="0.3">
      <c r="A80" s="201">
        <v>75</v>
      </c>
      <c r="BM80" s="19"/>
      <c r="BN80" s="19"/>
      <c r="BO80" s="19"/>
      <c r="BP80" s="19"/>
      <c r="BR80">
        <f t="shared" si="4"/>
        <v>0</v>
      </c>
      <c r="BS80">
        <f t="shared" si="5"/>
        <v>0</v>
      </c>
      <c r="BU80">
        <f t="shared" si="6"/>
        <v>1</v>
      </c>
      <c r="BV80">
        <f t="shared" si="7"/>
        <v>1</v>
      </c>
      <c r="BX80" s="17">
        <v>14800</v>
      </c>
      <c r="BY80">
        <v>0.998</v>
      </c>
      <c r="BZ80">
        <v>2E-3</v>
      </c>
    </row>
    <row r="81" spans="1:78" x14ac:dyDescent="0.3">
      <c r="A81" s="201">
        <v>76</v>
      </c>
      <c r="BM81" s="19"/>
      <c r="BN81" s="19"/>
      <c r="BO81" s="19"/>
      <c r="BP81" s="19"/>
      <c r="BR81">
        <f t="shared" si="4"/>
        <v>0</v>
      </c>
      <c r="BS81">
        <f t="shared" si="5"/>
        <v>0</v>
      </c>
      <c r="BU81">
        <f t="shared" si="6"/>
        <v>1</v>
      </c>
      <c r="BV81">
        <f t="shared" si="7"/>
        <v>1</v>
      </c>
      <c r="BX81" s="17">
        <v>15000</v>
      </c>
      <c r="BY81">
        <v>0.998</v>
      </c>
      <c r="BZ81">
        <v>2E-3</v>
      </c>
    </row>
    <row r="82" spans="1:78" x14ac:dyDescent="0.3">
      <c r="A82" s="201">
        <v>77</v>
      </c>
      <c r="BM82" s="19"/>
      <c r="BN82" s="19"/>
      <c r="BO82" s="19"/>
      <c r="BP82" s="19"/>
      <c r="BR82">
        <f t="shared" si="4"/>
        <v>0</v>
      </c>
      <c r="BS82">
        <f t="shared" si="5"/>
        <v>0</v>
      </c>
      <c r="BU82">
        <f t="shared" si="6"/>
        <v>1</v>
      </c>
      <c r="BV82">
        <f t="shared" si="7"/>
        <v>1</v>
      </c>
      <c r="BX82" s="17">
        <v>15200</v>
      </c>
      <c r="BY82">
        <v>0.998</v>
      </c>
      <c r="BZ82">
        <v>2E-3</v>
      </c>
    </row>
    <row r="83" spans="1:78" x14ac:dyDescent="0.3">
      <c r="A83" s="201">
        <v>78</v>
      </c>
      <c r="BM83" s="19"/>
      <c r="BN83" s="19"/>
      <c r="BO83" s="19"/>
      <c r="BP83" s="19"/>
      <c r="BR83">
        <f t="shared" si="4"/>
        <v>0</v>
      </c>
      <c r="BS83">
        <f t="shared" si="5"/>
        <v>0</v>
      </c>
      <c r="BU83">
        <f t="shared" si="6"/>
        <v>1</v>
      </c>
      <c r="BV83">
        <f t="shared" si="7"/>
        <v>1</v>
      </c>
      <c r="BX83" s="17">
        <v>15400</v>
      </c>
      <c r="BY83">
        <v>0.998</v>
      </c>
      <c r="BZ83">
        <v>2E-3</v>
      </c>
    </row>
    <row r="84" spans="1:78" x14ac:dyDescent="0.3">
      <c r="A84" s="201">
        <v>79</v>
      </c>
      <c r="BM84" s="19"/>
      <c r="BN84" s="19"/>
      <c r="BO84" s="19"/>
      <c r="BP84" s="19"/>
      <c r="BR84">
        <f t="shared" si="4"/>
        <v>0</v>
      </c>
      <c r="BS84">
        <f t="shared" si="5"/>
        <v>0</v>
      </c>
      <c r="BU84">
        <f t="shared" si="6"/>
        <v>1</v>
      </c>
      <c r="BV84">
        <f t="shared" si="7"/>
        <v>1</v>
      </c>
      <c r="BX84" s="17">
        <v>15600</v>
      </c>
      <c r="BY84">
        <v>0.998</v>
      </c>
      <c r="BZ84">
        <v>2E-3</v>
      </c>
    </row>
    <row r="85" spans="1:78" x14ac:dyDescent="0.3">
      <c r="A85" s="201">
        <v>80</v>
      </c>
      <c r="BM85" s="19"/>
      <c r="BN85" s="19"/>
      <c r="BO85" s="19"/>
      <c r="BP85" s="19"/>
      <c r="BR85">
        <f t="shared" si="4"/>
        <v>0</v>
      </c>
      <c r="BS85">
        <f t="shared" si="5"/>
        <v>0</v>
      </c>
      <c r="BU85">
        <f t="shared" si="6"/>
        <v>1</v>
      </c>
      <c r="BV85">
        <f t="shared" si="7"/>
        <v>1</v>
      </c>
      <c r="BX85" s="17">
        <v>15800</v>
      </c>
      <c r="BY85">
        <v>0.998</v>
      </c>
      <c r="BZ85">
        <v>2E-3</v>
      </c>
    </row>
    <row r="86" spans="1:78" x14ac:dyDescent="0.3">
      <c r="A86" s="201">
        <v>81</v>
      </c>
      <c r="BM86" s="19"/>
      <c r="BN86" s="19"/>
      <c r="BO86" s="19"/>
      <c r="BP86" s="19"/>
      <c r="BR86">
        <f t="shared" si="4"/>
        <v>0</v>
      </c>
      <c r="BS86">
        <f t="shared" si="5"/>
        <v>0</v>
      </c>
      <c r="BU86">
        <f t="shared" si="6"/>
        <v>1</v>
      </c>
      <c r="BV86">
        <f t="shared" si="7"/>
        <v>1</v>
      </c>
      <c r="BX86" s="17">
        <v>16000</v>
      </c>
      <c r="BY86">
        <v>0.998</v>
      </c>
      <c r="BZ86">
        <v>2E-3</v>
      </c>
    </row>
    <row r="87" spans="1:78" x14ac:dyDescent="0.3">
      <c r="A87" s="201">
        <v>82</v>
      </c>
      <c r="BM87" s="19"/>
      <c r="BN87" s="19"/>
      <c r="BO87" s="19"/>
      <c r="BP87" s="19"/>
      <c r="BR87">
        <f t="shared" si="4"/>
        <v>0</v>
      </c>
      <c r="BS87">
        <f t="shared" si="5"/>
        <v>0</v>
      </c>
      <c r="BU87">
        <f t="shared" si="6"/>
        <v>1</v>
      </c>
      <c r="BV87">
        <f t="shared" si="7"/>
        <v>1</v>
      </c>
      <c r="BX87" s="17">
        <v>16200</v>
      </c>
      <c r="BY87">
        <v>0.997</v>
      </c>
      <c r="BZ87">
        <v>3.0000000000000001E-3</v>
      </c>
    </row>
    <row r="88" spans="1:78" x14ac:dyDescent="0.3">
      <c r="A88" s="201">
        <v>83</v>
      </c>
      <c r="BM88" s="19"/>
      <c r="BN88" s="19"/>
      <c r="BO88" s="19"/>
      <c r="BP88" s="19"/>
      <c r="BR88">
        <f t="shared" si="4"/>
        <v>0</v>
      </c>
      <c r="BS88">
        <f t="shared" si="5"/>
        <v>0</v>
      </c>
      <c r="BU88">
        <f t="shared" si="6"/>
        <v>1</v>
      </c>
      <c r="BV88">
        <f t="shared" si="7"/>
        <v>1</v>
      </c>
      <c r="BX88" s="17">
        <v>16400</v>
      </c>
      <c r="BY88">
        <v>0.997</v>
      </c>
      <c r="BZ88">
        <v>3.0000000000000001E-3</v>
      </c>
    </row>
    <row r="89" spans="1:78" x14ac:dyDescent="0.3">
      <c r="A89" s="201">
        <v>84</v>
      </c>
      <c r="BM89" s="19"/>
      <c r="BN89" s="19"/>
      <c r="BO89" s="19"/>
      <c r="BP89" s="19"/>
      <c r="BR89">
        <f t="shared" si="4"/>
        <v>0</v>
      </c>
      <c r="BS89">
        <f t="shared" si="5"/>
        <v>0</v>
      </c>
      <c r="BU89">
        <f t="shared" si="6"/>
        <v>1</v>
      </c>
      <c r="BV89">
        <f t="shared" si="7"/>
        <v>1</v>
      </c>
      <c r="BX89" s="17">
        <v>16600</v>
      </c>
      <c r="BY89">
        <v>0.997</v>
      </c>
      <c r="BZ89">
        <v>3.0000000000000001E-3</v>
      </c>
    </row>
    <row r="90" spans="1:78" x14ac:dyDescent="0.3">
      <c r="A90" s="201">
        <v>85</v>
      </c>
      <c r="BM90" s="19"/>
      <c r="BN90" s="19"/>
      <c r="BO90" s="19"/>
      <c r="BP90" s="19"/>
      <c r="BR90">
        <f t="shared" si="4"/>
        <v>0</v>
      </c>
      <c r="BS90">
        <f t="shared" si="5"/>
        <v>0</v>
      </c>
      <c r="BU90">
        <f t="shared" si="6"/>
        <v>1</v>
      </c>
      <c r="BV90">
        <f t="shared" si="7"/>
        <v>1</v>
      </c>
      <c r="BX90" s="17">
        <v>16800</v>
      </c>
      <c r="BY90">
        <v>0.99399999999999999</v>
      </c>
      <c r="BZ90">
        <v>6.0000000000000001E-3</v>
      </c>
    </row>
    <row r="91" spans="1:78" x14ac:dyDescent="0.3">
      <c r="A91" s="201">
        <v>86</v>
      </c>
      <c r="BM91" s="19"/>
      <c r="BN91" s="19"/>
      <c r="BO91" s="19"/>
      <c r="BP91" s="19"/>
      <c r="BR91">
        <f t="shared" si="4"/>
        <v>0</v>
      </c>
      <c r="BS91">
        <f t="shared" si="5"/>
        <v>0</v>
      </c>
      <c r="BU91">
        <f t="shared" si="6"/>
        <v>1</v>
      </c>
      <c r="BV91">
        <f t="shared" si="7"/>
        <v>1</v>
      </c>
      <c r="BX91" s="17">
        <v>17000</v>
      </c>
      <c r="BY91">
        <v>0.99399999999999999</v>
      </c>
      <c r="BZ91">
        <v>6.0000000000000001E-3</v>
      </c>
    </row>
    <row r="92" spans="1:78" x14ac:dyDescent="0.3">
      <c r="A92" s="201">
        <v>87</v>
      </c>
      <c r="BM92" s="19"/>
      <c r="BN92" s="19"/>
      <c r="BO92" s="19"/>
      <c r="BP92" s="19"/>
      <c r="BR92">
        <f t="shared" si="4"/>
        <v>0</v>
      </c>
      <c r="BS92">
        <f t="shared" si="5"/>
        <v>0</v>
      </c>
      <c r="BU92">
        <f t="shared" si="6"/>
        <v>1</v>
      </c>
      <c r="BV92">
        <f t="shared" si="7"/>
        <v>1</v>
      </c>
      <c r="BX92" s="17">
        <v>17200</v>
      </c>
      <c r="BY92">
        <v>0.99399999999999999</v>
      </c>
      <c r="BZ92">
        <v>6.0000000000000001E-3</v>
      </c>
    </row>
    <row r="93" spans="1:78" x14ac:dyDescent="0.3">
      <c r="A93" s="201">
        <v>88</v>
      </c>
      <c r="BM93" s="19"/>
      <c r="BN93" s="19"/>
      <c r="BO93" s="19"/>
      <c r="BP93" s="19"/>
      <c r="BR93">
        <f t="shared" si="4"/>
        <v>0</v>
      </c>
      <c r="BS93">
        <f t="shared" si="5"/>
        <v>0</v>
      </c>
      <c r="BU93">
        <f t="shared" si="6"/>
        <v>1</v>
      </c>
      <c r="BV93">
        <f t="shared" si="7"/>
        <v>1</v>
      </c>
      <c r="BX93" s="17">
        <v>17400</v>
      </c>
      <c r="BY93">
        <v>0.99399999999999999</v>
      </c>
      <c r="BZ93">
        <v>6.0000000000000001E-3</v>
      </c>
    </row>
    <row r="94" spans="1:78" x14ac:dyDescent="0.3">
      <c r="A94" s="201">
        <v>89</v>
      </c>
      <c r="BM94" s="19"/>
      <c r="BN94" s="19"/>
      <c r="BO94" s="19"/>
      <c r="BP94" s="19"/>
      <c r="BR94">
        <f t="shared" si="4"/>
        <v>0</v>
      </c>
      <c r="BS94">
        <f t="shared" si="5"/>
        <v>0</v>
      </c>
      <c r="BU94">
        <f t="shared" si="6"/>
        <v>1</v>
      </c>
      <c r="BV94">
        <f t="shared" si="7"/>
        <v>1</v>
      </c>
      <c r="BX94" s="17">
        <v>17600</v>
      </c>
      <c r="BY94">
        <v>0.99299999999999999</v>
      </c>
      <c r="BZ94">
        <v>7.0000000000000001E-3</v>
      </c>
    </row>
    <row r="95" spans="1:78" x14ac:dyDescent="0.3">
      <c r="A95" s="201">
        <v>90</v>
      </c>
      <c r="BM95" s="19"/>
      <c r="BN95" s="19"/>
      <c r="BO95" s="19"/>
      <c r="BP95" s="19"/>
      <c r="BR95">
        <f t="shared" si="4"/>
        <v>0</v>
      </c>
      <c r="BS95">
        <f t="shared" si="5"/>
        <v>0</v>
      </c>
      <c r="BU95">
        <f t="shared" si="6"/>
        <v>1</v>
      </c>
      <c r="BV95">
        <f t="shared" si="7"/>
        <v>1</v>
      </c>
      <c r="BX95" s="17">
        <v>17800</v>
      </c>
      <c r="BY95">
        <v>0.99199999999999999</v>
      </c>
      <c r="BZ95">
        <v>8.0000000000000002E-3</v>
      </c>
    </row>
    <row r="96" spans="1:78" x14ac:dyDescent="0.3">
      <c r="A96" s="201">
        <v>91</v>
      </c>
      <c r="BM96" s="19"/>
      <c r="BN96" s="19"/>
      <c r="BO96" s="19"/>
      <c r="BP96" s="19"/>
      <c r="BR96">
        <f t="shared" si="4"/>
        <v>0</v>
      </c>
      <c r="BS96">
        <f t="shared" si="5"/>
        <v>0</v>
      </c>
      <c r="BU96">
        <f t="shared" si="6"/>
        <v>1</v>
      </c>
      <c r="BV96">
        <f t="shared" si="7"/>
        <v>1</v>
      </c>
      <c r="BX96" s="17">
        <v>18000</v>
      </c>
      <c r="BY96">
        <v>0.99099999999999999</v>
      </c>
      <c r="BZ96">
        <v>8.9999999999999993E-3</v>
      </c>
    </row>
    <row r="97" spans="1:78" x14ac:dyDescent="0.3">
      <c r="A97" s="201">
        <v>92</v>
      </c>
      <c r="BM97" s="19"/>
      <c r="BN97" s="19"/>
      <c r="BO97" s="19"/>
      <c r="BP97" s="19"/>
      <c r="BR97">
        <f t="shared" si="4"/>
        <v>0</v>
      </c>
      <c r="BS97">
        <f t="shared" si="5"/>
        <v>0</v>
      </c>
      <c r="BU97">
        <f t="shared" si="6"/>
        <v>1</v>
      </c>
      <c r="BV97">
        <f t="shared" si="7"/>
        <v>1</v>
      </c>
      <c r="BX97" s="17">
        <v>18200</v>
      </c>
      <c r="BY97">
        <v>0.98899999999999999</v>
      </c>
      <c r="BZ97">
        <v>1.0999999999999999E-2</v>
      </c>
    </row>
    <row r="98" spans="1:78" x14ac:dyDescent="0.3">
      <c r="A98" s="201">
        <v>93</v>
      </c>
      <c r="BM98" s="19"/>
      <c r="BN98" s="19"/>
      <c r="BO98" s="19"/>
      <c r="BP98" s="19"/>
      <c r="BR98">
        <f t="shared" si="4"/>
        <v>0</v>
      </c>
      <c r="BS98">
        <f t="shared" si="5"/>
        <v>0</v>
      </c>
      <c r="BU98">
        <f t="shared" si="6"/>
        <v>1</v>
      </c>
      <c r="BV98">
        <f t="shared" si="7"/>
        <v>1</v>
      </c>
      <c r="BX98" s="17">
        <v>18400</v>
      </c>
      <c r="BY98">
        <v>0.98799999999999999</v>
      </c>
      <c r="BZ98">
        <v>1.2E-2</v>
      </c>
    </row>
    <row r="99" spans="1:78" x14ac:dyDescent="0.3">
      <c r="A99" s="201">
        <v>94</v>
      </c>
      <c r="BM99" s="19"/>
      <c r="BN99" s="19"/>
      <c r="BO99" s="19"/>
      <c r="BP99" s="19"/>
      <c r="BR99">
        <f t="shared" si="4"/>
        <v>0</v>
      </c>
      <c r="BS99">
        <f t="shared" si="5"/>
        <v>0</v>
      </c>
      <c r="BU99">
        <f t="shared" si="6"/>
        <v>1</v>
      </c>
      <c r="BV99">
        <f t="shared" si="7"/>
        <v>1</v>
      </c>
      <c r="BX99" s="17">
        <v>18600</v>
      </c>
      <c r="BY99">
        <v>0.98399999999999999</v>
      </c>
      <c r="BZ99">
        <v>1.6E-2</v>
      </c>
    </row>
    <row r="100" spans="1:78" x14ac:dyDescent="0.3">
      <c r="A100" s="201">
        <v>95</v>
      </c>
      <c r="BM100" s="19"/>
      <c r="BN100" s="19"/>
      <c r="BO100" s="19"/>
      <c r="BP100" s="19"/>
      <c r="BR100">
        <f t="shared" si="4"/>
        <v>0</v>
      </c>
      <c r="BS100">
        <f t="shared" si="5"/>
        <v>0</v>
      </c>
      <c r="BU100">
        <f t="shared" si="6"/>
        <v>1</v>
      </c>
      <c r="BV100">
        <f t="shared" si="7"/>
        <v>1</v>
      </c>
      <c r="BX100" s="17">
        <v>18800</v>
      </c>
      <c r="BY100">
        <v>0.98099999999999998</v>
      </c>
      <c r="BZ100">
        <v>1.9E-2</v>
      </c>
    </row>
    <row r="101" spans="1:78" x14ac:dyDescent="0.3">
      <c r="A101" s="201">
        <v>96</v>
      </c>
      <c r="BM101" s="19"/>
      <c r="BN101" s="19"/>
      <c r="BO101" s="19"/>
      <c r="BP101" s="19"/>
      <c r="BR101">
        <f t="shared" si="4"/>
        <v>0</v>
      </c>
      <c r="BS101">
        <f t="shared" si="5"/>
        <v>0</v>
      </c>
      <c r="BU101">
        <f t="shared" si="6"/>
        <v>1</v>
      </c>
      <c r="BV101">
        <f t="shared" si="7"/>
        <v>1</v>
      </c>
      <c r="BX101" s="17">
        <v>19000</v>
      </c>
      <c r="BY101">
        <v>0.98</v>
      </c>
      <c r="BZ101">
        <v>0.02</v>
      </c>
    </row>
    <row r="102" spans="1:78" x14ac:dyDescent="0.3">
      <c r="A102" s="201">
        <v>97</v>
      </c>
      <c r="BM102" s="19"/>
      <c r="BN102" s="19"/>
      <c r="BO102" s="19"/>
      <c r="BP102" s="19"/>
      <c r="BR102">
        <f t="shared" si="4"/>
        <v>0</v>
      </c>
      <c r="BS102">
        <f t="shared" si="5"/>
        <v>0</v>
      </c>
      <c r="BU102">
        <f t="shared" si="6"/>
        <v>1</v>
      </c>
      <c r="BV102">
        <f t="shared" si="7"/>
        <v>1</v>
      </c>
      <c r="BX102" s="17">
        <v>19200</v>
      </c>
      <c r="BY102">
        <v>0.97899999999999998</v>
      </c>
      <c r="BZ102">
        <v>2.1000000000000001E-2</v>
      </c>
    </row>
    <row r="103" spans="1:78" x14ac:dyDescent="0.3">
      <c r="A103" s="201">
        <v>98</v>
      </c>
      <c r="BM103" s="19"/>
      <c r="BN103" s="19"/>
      <c r="BO103" s="19"/>
      <c r="BP103" s="19"/>
      <c r="BR103">
        <f t="shared" si="4"/>
        <v>0</v>
      </c>
      <c r="BS103">
        <f t="shared" si="5"/>
        <v>0</v>
      </c>
      <c r="BU103">
        <f t="shared" si="6"/>
        <v>1</v>
      </c>
      <c r="BV103">
        <f t="shared" si="7"/>
        <v>1</v>
      </c>
      <c r="BX103" s="17">
        <v>19400</v>
      </c>
      <c r="BY103">
        <v>0.97499999999999998</v>
      </c>
      <c r="BZ103">
        <v>2.5000000000000001E-2</v>
      </c>
    </row>
    <row r="104" spans="1:78" x14ac:dyDescent="0.3">
      <c r="A104" s="201">
        <v>99</v>
      </c>
      <c r="BM104" s="19"/>
      <c r="BN104" s="19"/>
      <c r="BO104" s="19"/>
      <c r="BP104" s="19"/>
      <c r="BR104">
        <f t="shared" si="4"/>
        <v>0</v>
      </c>
      <c r="BS104">
        <f t="shared" si="5"/>
        <v>0</v>
      </c>
      <c r="BU104">
        <f t="shared" si="6"/>
        <v>1</v>
      </c>
      <c r="BV104">
        <f t="shared" si="7"/>
        <v>1</v>
      </c>
      <c r="BX104" s="17">
        <v>19600</v>
      </c>
      <c r="BY104">
        <v>0.97099999999999997</v>
      </c>
      <c r="BZ104">
        <v>2.9000000000000001E-2</v>
      </c>
    </row>
    <row r="105" spans="1:78" x14ac:dyDescent="0.3">
      <c r="A105" s="201">
        <v>100</v>
      </c>
      <c r="BM105" s="19"/>
      <c r="BN105" s="19"/>
      <c r="BO105" s="19"/>
      <c r="BP105" s="19"/>
      <c r="BR105">
        <f t="shared" si="4"/>
        <v>0</v>
      </c>
      <c r="BS105">
        <f t="shared" si="5"/>
        <v>0</v>
      </c>
      <c r="BU105">
        <f t="shared" si="6"/>
        <v>1</v>
      </c>
      <c r="BV105">
        <f t="shared" si="7"/>
        <v>1</v>
      </c>
      <c r="BX105" s="17">
        <v>19800</v>
      </c>
      <c r="BY105">
        <v>0.96699999999999997</v>
      </c>
      <c r="BZ105">
        <v>3.3000000000000002E-2</v>
      </c>
    </row>
    <row r="106" spans="1:78" x14ac:dyDescent="0.3">
      <c r="A106" s="201">
        <v>101</v>
      </c>
      <c r="BM106" s="19"/>
      <c r="BN106" s="19"/>
      <c r="BO106" s="19"/>
      <c r="BP106" s="19"/>
      <c r="BR106">
        <f t="shared" si="4"/>
        <v>0</v>
      </c>
      <c r="BS106">
        <f t="shared" si="5"/>
        <v>0</v>
      </c>
      <c r="BU106">
        <f t="shared" si="6"/>
        <v>1</v>
      </c>
      <c r="BV106">
        <f t="shared" si="7"/>
        <v>1</v>
      </c>
      <c r="BX106" s="17">
        <v>20000</v>
      </c>
      <c r="BY106">
        <v>0.96099999999999997</v>
      </c>
      <c r="BZ106">
        <v>3.9E-2</v>
      </c>
    </row>
    <row r="107" spans="1:78" x14ac:dyDescent="0.3">
      <c r="A107" s="201">
        <v>102</v>
      </c>
      <c r="BM107" s="19"/>
      <c r="BN107" s="19"/>
      <c r="BO107" s="19"/>
      <c r="BP107" s="19"/>
      <c r="BR107">
        <f t="shared" si="4"/>
        <v>0</v>
      </c>
      <c r="BS107">
        <f t="shared" si="5"/>
        <v>0</v>
      </c>
      <c r="BU107">
        <f t="shared" si="6"/>
        <v>1</v>
      </c>
      <c r="BV107">
        <f t="shared" si="7"/>
        <v>1</v>
      </c>
      <c r="BX107" s="17">
        <v>20200</v>
      </c>
      <c r="BY107">
        <v>0.96099999999999997</v>
      </c>
      <c r="BZ107">
        <v>3.9E-2</v>
      </c>
    </row>
    <row r="108" spans="1:78" x14ac:dyDescent="0.3">
      <c r="A108" s="201">
        <v>103</v>
      </c>
      <c r="BM108" s="19"/>
      <c r="BN108" s="19"/>
      <c r="BO108" s="19"/>
      <c r="BP108" s="19"/>
      <c r="BR108">
        <f t="shared" si="4"/>
        <v>0</v>
      </c>
      <c r="BS108">
        <f t="shared" si="5"/>
        <v>0</v>
      </c>
      <c r="BU108">
        <f t="shared" si="6"/>
        <v>1</v>
      </c>
      <c r="BV108">
        <f t="shared" si="7"/>
        <v>1</v>
      </c>
      <c r="BX108" s="17">
        <v>20400</v>
      </c>
      <c r="BY108">
        <v>0.95499999999999996</v>
      </c>
      <c r="BZ108">
        <v>4.4999999999999998E-2</v>
      </c>
    </row>
    <row r="109" spans="1:78" x14ac:dyDescent="0.3">
      <c r="A109" s="201">
        <v>104</v>
      </c>
      <c r="BM109" s="19"/>
      <c r="BN109" s="19"/>
      <c r="BO109" s="19"/>
      <c r="BP109" s="19"/>
      <c r="BR109">
        <f t="shared" si="4"/>
        <v>0</v>
      </c>
      <c r="BS109">
        <f t="shared" si="5"/>
        <v>0</v>
      </c>
      <c r="BU109">
        <f t="shared" si="6"/>
        <v>1</v>
      </c>
      <c r="BV109">
        <f t="shared" si="7"/>
        <v>1</v>
      </c>
      <c r="BX109" s="17">
        <v>20600</v>
      </c>
      <c r="BY109">
        <v>0.94799999999999995</v>
      </c>
      <c r="BZ109">
        <v>5.1999999999999998E-2</v>
      </c>
    </row>
    <row r="110" spans="1:78" x14ac:dyDescent="0.3">
      <c r="A110" s="201">
        <v>105</v>
      </c>
      <c r="BM110" s="19"/>
      <c r="BN110" s="19"/>
      <c r="BO110" s="19"/>
      <c r="BP110" s="19"/>
      <c r="BR110">
        <f t="shared" si="4"/>
        <v>0</v>
      </c>
      <c r="BS110">
        <f t="shared" si="5"/>
        <v>0</v>
      </c>
      <c r="BU110">
        <f t="shared" si="6"/>
        <v>1</v>
      </c>
      <c r="BV110">
        <f t="shared" si="7"/>
        <v>1</v>
      </c>
      <c r="BX110" s="17">
        <v>20800</v>
      </c>
      <c r="BY110">
        <v>0.94099999999999995</v>
      </c>
      <c r="BZ110">
        <v>5.8999999999999997E-2</v>
      </c>
    </row>
    <row r="111" spans="1:78" x14ac:dyDescent="0.3">
      <c r="A111" s="201">
        <v>106</v>
      </c>
      <c r="BM111" s="19"/>
      <c r="BN111" s="19"/>
      <c r="BO111" s="19"/>
      <c r="BP111" s="19"/>
      <c r="BR111">
        <f t="shared" si="4"/>
        <v>0</v>
      </c>
      <c r="BS111">
        <f t="shared" si="5"/>
        <v>0</v>
      </c>
      <c r="BU111">
        <f t="shared" si="6"/>
        <v>1</v>
      </c>
      <c r="BV111">
        <f t="shared" si="7"/>
        <v>1</v>
      </c>
      <c r="BX111" s="17">
        <v>21000</v>
      </c>
      <c r="BY111">
        <v>0.93100000000000005</v>
      </c>
      <c r="BZ111">
        <v>6.9000000000000006E-2</v>
      </c>
    </row>
    <row r="112" spans="1:78" x14ac:dyDescent="0.3">
      <c r="A112" s="201">
        <v>107</v>
      </c>
      <c r="BM112" s="19"/>
      <c r="BN112" s="19"/>
      <c r="BO112" s="19"/>
      <c r="BP112" s="19"/>
      <c r="BR112">
        <f t="shared" si="4"/>
        <v>0</v>
      </c>
      <c r="BS112">
        <f t="shared" si="5"/>
        <v>0</v>
      </c>
      <c r="BU112">
        <f t="shared" si="6"/>
        <v>1</v>
      </c>
      <c r="BV112">
        <f t="shared" si="7"/>
        <v>1</v>
      </c>
      <c r="BX112" s="17">
        <v>21200</v>
      </c>
      <c r="BY112">
        <v>0.92700000000000005</v>
      </c>
      <c r="BZ112">
        <v>7.2999999999999995E-2</v>
      </c>
    </row>
    <row r="113" spans="1:78" x14ac:dyDescent="0.3">
      <c r="A113" s="201">
        <v>108</v>
      </c>
      <c r="BM113" s="19"/>
      <c r="BN113" s="19"/>
      <c r="BO113" s="19"/>
      <c r="BP113" s="19"/>
      <c r="BR113">
        <f t="shared" si="4"/>
        <v>0</v>
      </c>
      <c r="BS113">
        <f t="shared" si="5"/>
        <v>0</v>
      </c>
      <c r="BU113">
        <f t="shared" si="6"/>
        <v>1</v>
      </c>
      <c r="BV113">
        <f t="shared" si="7"/>
        <v>1</v>
      </c>
      <c r="BX113" s="17">
        <v>21400</v>
      </c>
      <c r="BY113">
        <v>0.92300000000000004</v>
      </c>
      <c r="BZ113">
        <v>7.6999999999999999E-2</v>
      </c>
    </row>
    <row r="114" spans="1:78" x14ac:dyDescent="0.3">
      <c r="A114" s="201">
        <v>109</v>
      </c>
      <c r="BM114" s="19"/>
      <c r="BN114" s="19"/>
      <c r="BO114" s="19"/>
      <c r="BP114" s="19"/>
      <c r="BR114">
        <f t="shared" si="4"/>
        <v>0</v>
      </c>
      <c r="BS114">
        <f t="shared" si="5"/>
        <v>0</v>
      </c>
      <c r="BU114">
        <f t="shared" si="6"/>
        <v>1</v>
      </c>
      <c r="BV114">
        <f t="shared" si="7"/>
        <v>1</v>
      </c>
      <c r="BX114" s="17">
        <v>21600</v>
      </c>
      <c r="BY114">
        <v>0.91500000000000004</v>
      </c>
      <c r="BZ114">
        <v>8.5000000000000006E-2</v>
      </c>
    </row>
    <row r="115" spans="1:78" x14ac:dyDescent="0.3">
      <c r="A115" s="201">
        <v>110</v>
      </c>
      <c r="BM115" s="19"/>
      <c r="BN115" s="19"/>
      <c r="BO115" s="19"/>
      <c r="BP115" s="19"/>
      <c r="BR115">
        <f t="shared" si="4"/>
        <v>0</v>
      </c>
      <c r="BS115">
        <f t="shared" si="5"/>
        <v>0</v>
      </c>
      <c r="BU115">
        <f t="shared" si="6"/>
        <v>1</v>
      </c>
      <c r="BV115">
        <f t="shared" si="7"/>
        <v>1</v>
      </c>
      <c r="BX115" s="17">
        <v>21800</v>
      </c>
      <c r="BY115">
        <v>0.91200000000000003</v>
      </c>
      <c r="BZ115">
        <v>8.7999999999999995E-2</v>
      </c>
    </row>
    <row r="116" spans="1:78" x14ac:dyDescent="0.3">
      <c r="A116" s="201">
        <v>111</v>
      </c>
      <c r="BM116" s="19"/>
      <c r="BN116" s="19"/>
      <c r="BO116" s="19"/>
      <c r="BP116" s="19"/>
      <c r="BR116">
        <f t="shared" si="4"/>
        <v>0</v>
      </c>
      <c r="BS116">
        <f t="shared" si="5"/>
        <v>0</v>
      </c>
      <c r="BU116">
        <f t="shared" si="6"/>
        <v>1</v>
      </c>
      <c r="BV116">
        <f t="shared" si="7"/>
        <v>1</v>
      </c>
      <c r="BX116" s="17">
        <v>22000</v>
      </c>
      <c r="BY116">
        <v>0.90800000000000003</v>
      </c>
      <c r="BZ116">
        <v>9.1999999999999998E-2</v>
      </c>
    </row>
    <row r="117" spans="1:78" x14ac:dyDescent="0.3">
      <c r="A117" s="201">
        <v>112</v>
      </c>
      <c r="BM117" s="19"/>
      <c r="BN117" s="19"/>
      <c r="BO117" s="19"/>
      <c r="BP117" s="19"/>
      <c r="BR117">
        <f t="shared" si="4"/>
        <v>0</v>
      </c>
      <c r="BS117">
        <f t="shared" si="5"/>
        <v>0</v>
      </c>
      <c r="BU117">
        <f t="shared" si="6"/>
        <v>1</v>
      </c>
      <c r="BV117">
        <f t="shared" si="7"/>
        <v>1</v>
      </c>
      <c r="BX117" s="17">
        <v>22200</v>
      </c>
      <c r="BY117">
        <v>0.89900000000000002</v>
      </c>
      <c r="BZ117">
        <v>0.10100000000000001</v>
      </c>
    </row>
    <row r="118" spans="1:78" x14ac:dyDescent="0.3">
      <c r="A118" s="201">
        <v>113</v>
      </c>
      <c r="BM118" s="19"/>
      <c r="BN118" s="19"/>
      <c r="BO118" s="19"/>
      <c r="BP118" s="19"/>
      <c r="BR118">
        <f t="shared" si="4"/>
        <v>0</v>
      </c>
      <c r="BS118">
        <f t="shared" si="5"/>
        <v>0</v>
      </c>
      <c r="BU118">
        <f t="shared" si="6"/>
        <v>1</v>
      </c>
      <c r="BV118">
        <f t="shared" si="7"/>
        <v>1</v>
      </c>
      <c r="BX118" s="17">
        <v>22400</v>
      </c>
      <c r="BY118">
        <v>0.89200000000000002</v>
      </c>
      <c r="BZ118">
        <v>0.108</v>
      </c>
    </row>
    <row r="119" spans="1:78" x14ac:dyDescent="0.3">
      <c r="A119" s="201">
        <v>114</v>
      </c>
      <c r="BM119" s="19"/>
      <c r="BN119" s="19"/>
      <c r="BO119" s="19"/>
      <c r="BP119" s="19"/>
      <c r="BR119">
        <f t="shared" si="4"/>
        <v>0</v>
      </c>
      <c r="BS119">
        <f t="shared" si="5"/>
        <v>0</v>
      </c>
      <c r="BU119">
        <f t="shared" si="6"/>
        <v>1</v>
      </c>
      <c r="BV119">
        <f t="shared" si="7"/>
        <v>1</v>
      </c>
      <c r="BX119" s="17">
        <v>22600</v>
      </c>
      <c r="BY119">
        <v>0.88200000000000001</v>
      </c>
      <c r="BZ119">
        <v>0.11799999999999999</v>
      </c>
    </row>
    <row r="120" spans="1:78" x14ac:dyDescent="0.3">
      <c r="A120" s="201">
        <v>115</v>
      </c>
      <c r="BM120" s="19"/>
      <c r="BN120" s="19"/>
      <c r="BO120" s="19"/>
      <c r="BP120" s="19"/>
      <c r="BR120">
        <f t="shared" si="4"/>
        <v>0</v>
      </c>
      <c r="BS120">
        <f t="shared" si="5"/>
        <v>0</v>
      </c>
      <c r="BU120">
        <f t="shared" si="6"/>
        <v>1</v>
      </c>
      <c r="BV120">
        <f t="shared" si="7"/>
        <v>1</v>
      </c>
      <c r="BX120" s="17">
        <v>22800</v>
      </c>
      <c r="BY120">
        <v>0.872</v>
      </c>
      <c r="BZ120">
        <v>0.128</v>
      </c>
    </row>
    <row r="121" spans="1:78" x14ac:dyDescent="0.3">
      <c r="A121" s="201">
        <v>116</v>
      </c>
      <c r="BM121" s="19"/>
      <c r="BN121" s="19"/>
      <c r="BO121" s="19"/>
      <c r="BP121" s="19"/>
      <c r="BR121">
        <f t="shared" si="4"/>
        <v>0</v>
      </c>
      <c r="BS121">
        <f t="shared" si="5"/>
        <v>0</v>
      </c>
      <c r="BU121">
        <f t="shared" si="6"/>
        <v>1</v>
      </c>
      <c r="BV121">
        <f t="shared" si="7"/>
        <v>1</v>
      </c>
      <c r="BX121" s="17">
        <v>23000</v>
      </c>
      <c r="BY121">
        <v>0.86</v>
      </c>
      <c r="BZ121">
        <v>0.14000000000000001</v>
      </c>
    </row>
    <row r="122" spans="1:78" x14ac:dyDescent="0.3">
      <c r="A122" s="201">
        <v>117</v>
      </c>
      <c r="BM122" s="19"/>
      <c r="BN122" s="19"/>
      <c r="BO122" s="19"/>
      <c r="BP122" s="19"/>
      <c r="BR122">
        <f t="shared" si="4"/>
        <v>0</v>
      </c>
      <c r="BS122">
        <f t="shared" si="5"/>
        <v>0</v>
      </c>
      <c r="BU122">
        <f t="shared" si="6"/>
        <v>1</v>
      </c>
      <c r="BV122">
        <f t="shared" si="7"/>
        <v>1</v>
      </c>
      <c r="BX122" s="17">
        <v>23200</v>
      </c>
      <c r="BY122">
        <v>0.85599999999999998</v>
      </c>
      <c r="BZ122">
        <v>0.14399999999999999</v>
      </c>
    </row>
    <row r="123" spans="1:78" x14ac:dyDescent="0.3">
      <c r="A123" s="201">
        <v>118</v>
      </c>
      <c r="BM123" s="19"/>
      <c r="BN123" s="19"/>
      <c r="BO123" s="19"/>
      <c r="BP123" s="19"/>
      <c r="BR123">
        <f t="shared" si="4"/>
        <v>0</v>
      </c>
      <c r="BS123">
        <f t="shared" si="5"/>
        <v>0</v>
      </c>
      <c r="BU123">
        <f t="shared" si="6"/>
        <v>1</v>
      </c>
      <c r="BV123">
        <f t="shared" si="7"/>
        <v>1</v>
      </c>
      <c r="BX123" s="17">
        <v>23400</v>
      </c>
      <c r="BY123">
        <v>0.84199999999999997</v>
      </c>
      <c r="BZ123">
        <v>0.158</v>
      </c>
    </row>
    <row r="124" spans="1:78" x14ac:dyDescent="0.3">
      <c r="A124" s="201">
        <v>119</v>
      </c>
      <c r="BM124" s="19"/>
      <c r="BN124" s="19"/>
      <c r="BO124" s="19"/>
      <c r="BP124" s="19"/>
      <c r="BR124">
        <f t="shared" si="4"/>
        <v>0</v>
      </c>
      <c r="BS124">
        <f t="shared" si="5"/>
        <v>0</v>
      </c>
      <c r="BU124">
        <f t="shared" si="6"/>
        <v>1</v>
      </c>
      <c r="BV124">
        <f t="shared" si="7"/>
        <v>1</v>
      </c>
      <c r="BX124" s="17">
        <v>23600</v>
      </c>
      <c r="BY124">
        <v>0.83</v>
      </c>
      <c r="BZ124">
        <v>0.17</v>
      </c>
    </row>
    <row r="125" spans="1:78" x14ac:dyDescent="0.3">
      <c r="A125" s="201">
        <v>120</v>
      </c>
      <c r="BM125" s="19"/>
      <c r="BN125" s="19"/>
      <c r="BO125" s="19"/>
      <c r="BP125" s="19"/>
      <c r="BR125">
        <f t="shared" si="4"/>
        <v>0</v>
      </c>
      <c r="BS125">
        <f t="shared" si="5"/>
        <v>0</v>
      </c>
      <c r="BU125">
        <f t="shared" si="6"/>
        <v>1</v>
      </c>
      <c r="BV125">
        <f t="shared" si="7"/>
        <v>1</v>
      </c>
      <c r="BX125" s="17">
        <v>23800</v>
      </c>
      <c r="BY125">
        <v>0.81399999999999995</v>
      </c>
      <c r="BZ125">
        <v>0.186</v>
      </c>
    </row>
    <row r="126" spans="1:78" x14ac:dyDescent="0.3">
      <c r="A126" s="201">
        <v>121</v>
      </c>
      <c r="BM126" s="19"/>
      <c r="BN126" s="19"/>
      <c r="BO126" s="19"/>
      <c r="BP126" s="19"/>
      <c r="BR126">
        <f t="shared" si="4"/>
        <v>0</v>
      </c>
      <c r="BS126">
        <f t="shared" si="5"/>
        <v>0</v>
      </c>
      <c r="BU126">
        <f t="shared" si="6"/>
        <v>1</v>
      </c>
      <c r="BV126">
        <f t="shared" si="7"/>
        <v>1</v>
      </c>
      <c r="BX126" s="17">
        <v>24000</v>
      </c>
      <c r="BY126">
        <v>0.80300000000000005</v>
      </c>
      <c r="BZ126">
        <v>0.19700000000000001</v>
      </c>
    </row>
    <row r="127" spans="1:78" x14ac:dyDescent="0.3">
      <c r="A127" s="201">
        <v>122</v>
      </c>
      <c r="BM127" s="19"/>
      <c r="BN127" s="19"/>
      <c r="BO127" s="19"/>
      <c r="BP127" s="19"/>
      <c r="BR127">
        <f t="shared" si="4"/>
        <v>0</v>
      </c>
      <c r="BS127">
        <f t="shared" si="5"/>
        <v>0</v>
      </c>
      <c r="BU127">
        <f t="shared" si="6"/>
        <v>1</v>
      </c>
      <c r="BV127">
        <f t="shared" si="7"/>
        <v>1</v>
      </c>
      <c r="BX127" s="17">
        <v>24200</v>
      </c>
      <c r="BY127">
        <v>0.78700000000000003</v>
      </c>
      <c r="BZ127">
        <v>0.21299999999999999</v>
      </c>
    </row>
    <row r="128" spans="1:78" x14ac:dyDescent="0.3">
      <c r="A128" s="201">
        <v>123</v>
      </c>
      <c r="BM128" s="19"/>
      <c r="BN128" s="19"/>
      <c r="BO128" s="19"/>
      <c r="BP128" s="19"/>
      <c r="BR128">
        <f t="shared" si="4"/>
        <v>0</v>
      </c>
      <c r="BS128">
        <f t="shared" si="5"/>
        <v>0</v>
      </c>
      <c r="BU128">
        <f t="shared" si="6"/>
        <v>1</v>
      </c>
      <c r="BV128">
        <f t="shared" si="7"/>
        <v>1</v>
      </c>
      <c r="BX128" s="17">
        <v>24400</v>
      </c>
      <c r="BY128">
        <v>0.77100000000000002</v>
      </c>
      <c r="BZ128">
        <v>0.22900000000000001</v>
      </c>
    </row>
    <row r="129" spans="1:78" x14ac:dyDescent="0.3">
      <c r="A129" s="201">
        <v>124</v>
      </c>
      <c r="BM129" s="19"/>
      <c r="BN129" s="19"/>
      <c r="BO129" s="19"/>
      <c r="BP129" s="19"/>
      <c r="BR129">
        <f t="shared" si="4"/>
        <v>0</v>
      </c>
      <c r="BS129">
        <f t="shared" si="5"/>
        <v>0</v>
      </c>
      <c r="BU129">
        <f t="shared" si="6"/>
        <v>1</v>
      </c>
      <c r="BV129">
        <f t="shared" si="7"/>
        <v>1</v>
      </c>
      <c r="BX129" s="17">
        <v>24600</v>
      </c>
      <c r="BY129">
        <v>0.755</v>
      </c>
      <c r="BZ129">
        <v>0.245</v>
      </c>
    </row>
    <row r="130" spans="1:78" x14ac:dyDescent="0.3">
      <c r="A130" s="201">
        <v>125</v>
      </c>
      <c r="BM130" s="19"/>
      <c r="BN130" s="19"/>
      <c r="BO130" s="19"/>
      <c r="BP130" s="19"/>
      <c r="BR130">
        <f t="shared" si="4"/>
        <v>0</v>
      </c>
      <c r="BS130">
        <f t="shared" si="5"/>
        <v>0</v>
      </c>
      <c r="BU130">
        <f t="shared" si="6"/>
        <v>1</v>
      </c>
      <c r="BV130">
        <f t="shared" si="7"/>
        <v>1</v>
      </c>
      <c r="BX130" s="17">
        <v>24800</v>
      </c>
      <c r="BY130">
        <v>0.73499999999999999</v>
      </c>
      <c r="BZ130">
        <v>0.26500000000000001</v>
      </c>
    </row>
    <row r="131" spans="1:78" x14ac:dyDescent="0.3">
      <c r="A131" s="201">
        <v>126</v>
      </c>
      <c r="BM131" s="19"/>
      <c r="BN131" s="19"/>
      <c r="BO131" s="19"/>
      <c r="BP131" s="19"/>
      <c r="BR131">
        <f t="shared" si="4"/>
        <v>0</v>
      </c>
      <c r="BS131">
        <f t="shared" si="5"/>
        <v>0</v>
      </c>
      <c r="BU131">
        <f t="shared" si="6"/>
        <v>1</v>
      </c>
      <c r="BV131">
        <f t="shared" si="7"/>
        <v>1</v>
      </c>
      <c r="BX131" s="17">
        <v>25000</v>
      </c>
      <c r="BY131">
        <v>0.72</v>
      </c>
      <c r="BZ131">
        <v>0.28000000000000003</v>
      </c>
    </row>
    <row r="132" spans="1:78" x14ac:dyDescent="0.3">
      <c r="A132" s="201">
        <v>127</v>
      </c>
      <c r="BM132" s="19"/>
      <c r="BN132" s="19"/>
      <c r="BO132" s="19"/>
      <c r="BP132" s="19"/>
      <c r="BR132">
        <f t="shared" si="4"/>
        <v>0</v>
      </c>
      <c r="BS132">
        <f t="shared" si="5"/>
        <v>0</v>
      </c>
      <c r="BU132">
        <f t="shared" si="6"/>
        <v>1</v>
      </c>
      <c r="BV132">
        <f t="shared" si="7"/>
        <v>1</v>
      </c>
      <c r="BX132" s="17">
        <v>25200</v>
      </c>
      <c r="BY132">
        <v>0.70499999999999996</v>
      </c>
      <c r="BZ132">
        <v>0.29499999999999998</v>
      </c>
    </row>
    <row r="133" spans="1:78" x14ac:dyDescent="0.3">
      <c r="A133" s="201">
        <v>128</v>
      </c>
      <c r="BM133" s="19"/>
      <c r="BN133" s="19"/>
      <c r="BO133" s="19"/>
      <c r="BP133" s="19"/>
      <c r="BR133">
        <f t="shared" si="4"/>
        <v>0</v>
      </c>
      <c r="BS133">
        <f t="shared" si="5"/>
        <v>0</v>
      </c>
      <c r="BU133">
        <f t="shared" si="6"/>
        <v>1</v>
      </c>
      <c r="BV133">
        <f t="shared" si="7"/>
        <v>1</v>
      </c>
      <c r="BX133" s="17">
        <v>25400</v>
      </c>
      <c r="BY133">
        <v>0.68700000000000006</v>
      </c>
      <c r="BZ133">
        <v>0.313</v>
      </c>
    </row>
    <row r="134" spans="1:78" x14ac:dyDescent="0.3">
      <c r="A134" s="201">
        <v>129</v>
      </c>
      <c r="BM134" s="19"/>
      <c r="BN134" s="19"/>
      <c r="BO134" s="19"/>
      <c r="BP134" s="19"/>
      <c r="BR134">
        <f t="shared" si="4"/>
        <v>0</v>
      </c>
      <c r="BS134">
        <f t="shared" si="5"/>
        <v>0</v>
      </c>
      <c r="BU134">
        <f t="shared" si="6"/>
        <v>1</v>
      </c>
      <c r="BV134">
        <f t="shared" si="7"/>
        <v>1</v>
      </c>
      <c r="BX134" s="17">
        <v>25600</v>
      </c>
      <c r="BY134">
        <v>0.67</v>
      </c>
      <c r="BZ134">
        <v>0.33</v>
      </c>
    </row>
    <row r="135" spans="1:78" x14ac:dyDescent="0.3">
      <c r="A135" s="201">
        <v>130</v>
      </c>
      <c r="BM135" s="19"/>
      <c r="BN135" s="19"/>
      <c r="BO135" s="19"/>
      <c r="BP135" s="19"/>
      <c r="BR135">
        <f t="shared" ref="BR135:BR198" si="8">BM135*$BS$1-BN135</f>
        <v>0</v>
      </c>
      <c r="BS135">
        <f t="shared" ref="BS135:BS198" si="9">BO135*$BS$1-BP135</f>
        <v>0</v>
      </c>
      <c r="BU135">
        <f t="shared" ref="BU135:BU198" si="10">IF(BR135=MAX($BR135:$BS135),1,0)</f>
        <v>1</v>
      </c>
      <c r="BV135">
        <f t="shared" ref="BV135:BV198" si="11">IF(BS135=MAX($BR135:$BS135),1,0)</f>
        <v>1</v>
      </c>
      <c r="BX135" s="17">
        <v>25800</v>
      </c>
      <c r="BY135">
        <v>0.64600000000000002</v>
      </c>
      <c r="BZ135">
        <v>0.35399999999999998</v>
      </c>
    </row>
    <row r="136" spans="1:78" x14ac:dyDescent="0.3">
      <c r="A136" s="201">
        <v>131</v>
      </c>
      <c r="BM136" s="19"/>
      <c r="BN136" s="19"/>
      <c r="BO136" s="19"/>
      <c r="BP136" s="19"/>
      <c r="BR136">
        <f t="shared" si="8"/>
        <v>0</v>
      </c>
      <c r="BS136">
        <f t="shared" si="9"/>
        <v>0</v>
      </c>
      <c r="BU136">
        <f t="shared" si="10"/>
        <v>1</v>
      </c>
      <c r="BV136">
        <f t="shared" si="11"/>
        <v>1</v>
      </c>
      <c r="BX136" s="17">
        <v>26000</v>
      </c>
      <c r="BY136">
        <v>0.63200000000000001</v>
      </c>
      <c r="BZ136">
        <v>0.36799999999999999</v>
      </c>
    </row>
    <row r="137" spans="1:78" x14ac:dyDescent="0.3">
      <c r="A137" s="201">
        <v>132</v>
      </c>
      <c r="BM137" s="19"/>
      <c r="BN137" s="19"/>
      <c r="BO137" s="19"/>
      <c r="BP137" s="19"/>
      <c r="BR137">
        <f t="shared" si="8"/>
        <v>0</v>
      </c>
      <c r="BS137">
        <f t="shared" si="9"/>
        <v>0</v>
      </c>
      <c r="BU137">
        <f t="shared" si="10"/>
        <v>1</v>
      </c>
      <c r="BV137">
        <f t="shared" si="11"/>
        <v>1</v>
      </c>
      <c r="BX137" s="17">
        <v>26200</v>
      </c>
      <c r="BY137">
        <v>0.61499999999999999</v>
      </c>
      <c r="BZ137">
        <v>0.38500000000000001</v>
      </c>
    </row>
    <row r="138" spans="1:78" x14ac:dyDescent="0.3">
      <c r="A138" s="201">
        <v>133</v>
      </c>
      <c r="BM138" s="19"/>
      <c r="BN138" s="19"/>
      <c r="BO138" s="19"/>
      <c r="BP138" s="19"/>
      <c r="BR138">
        <f t="shared" si="8"/>
        <v>0</v>
      </c>
      <c r="BS138">
        <f t="shared" si="9"/>
        <v>0</v>
      </c>
      <c r="BU138">
        <f t="shared" si="10"/>
        <v>1</v>
      </c>
      <c r="BV138">
        <f t="shared" si="11"/>
        <v>1</v>
      </c>
      <c r="BX138" s="17">
        <v>26400</v>
      </c>
      <c r="BY138">
        <v>0.6</v>
      </c>
      <c r="BZ138">
        <v>0.4</v>
      </c>
    </row>
    <row r="139" spans="1:78" x14ac:dyDescent="0.3">
      <c r="A139" s="201">
        <v>134</v>
      </c>
      <c r="BM139" s="19"/>
      <c r="BN139" s="19"/>
      <c r="BO139" s="19"/>
      <c r="BP139" s="19"/>
      <c r="BR139">
        <f t="shared" si="8"/>
        <v>0</v>
      </c>
      <c r="BS139">
        <f t="shared" si="9"/>
        <v>0</v>
      </c>
      <c r="BU139">
        <f t="shared" si="10"/>
        <v>1</v>
      </c>
      <c r="BV139">
        <f t="shared" si="11"/>
        <v>1</v>
      </c>
      <c r="BX139" s="17">
        <v>26600</v>
      </c>
      <c r="BY139">
        <v>0.58599999999999997</v>
      </c>
      <c r="BZ139">
        <v>0.41399999999999998</v>
      </c>
    </row>
    <row r="140" spans="1:78" x14ac:dyDescent="0.3">
      <c r="A140" s="201">
        <v>135</v>
      </c>
      <c r="BM140" s="19"/>
      <c r="BN140" s="19"/>
      <c r="BO140" s="19"/>
      <c r="BP140" s="19"/>
      <c r="BR140">
        <f t="shared" si="8"/>
        <v>0</v>
      </c>
      <c r="BS140">
        <f t="shared" si="9"/>
        <v>0</v>
      </c>
      <c r="BU140">
        <f t="shared" si="10"/>
        <v>1</v>
      </c>
      <c r="BV140">
        <f t="shared" si="11"/>
        <v>1</v>
      </c>
      <c r="BX140" s="17">
        <v>26800</v>
      </c>
      <c r="BY140">
        <v>0.57099999999999995</v>
      </c>
      <c r="BZ140">
        <v>0.42899999999999999</v>
      </c>
    </row>
    <row r="141" spans="1:78" x14ac:dyDescent="0.3">
      <c r="A141" s="201">
        <v>136</v>
      </c>
      <c r="BM141" s="19"/>
      <c r="BN141" s="19"/>
      <c r="BO141" s="19"/>
      <c r="BP141" s="19"/>
      <c r="BR141">
        <f t="shared" si="8"/>
        <v>0</v>
      </c>
      <c r="BS141">
        <f t="shared" si="9"/>
        <v>0</v>
      </c>
      <c r="BU141">
        <f t="shared" si="10"/>
        <v>1</v>
      </c>
      <c r="BV141">
        <f t="shared" si="11"/>
        <v>1</v>
      </c>
      <c r="BX141" s="17">
        <v>27000</v>
      </c>
      <c r="BY141">
        <v>0.55400000000000005</v>
      </c>
      <c r="BZ141">
        <v>0.44600000000000001</v>
      </c>
    </row>
    <row r="142" spans="1:78" x14ac:dyDescent="0.3">
      <c r="A142" s="201">
        <v>137</v>
      </c>
      <c r="BM142" s="19"/>
      <c r="BN142" s="19"/>
      <c r="BO142" s="19"/>
      <c r="BP142" s="19"/>
      <c r="BR142">
        <f t="shared" si="8"/>
        <v>0</v>
      </c>
      <c r="BS142">
        <f t="shared" si="9"/>
        <v>0</v>
      </c>
      <c r="BU142">
        <f t="shared" si="10"/>
        <v>1</v>
      </c>
      <c r="BV142">
        <f t="shared" si="11"/>
        <v>1</v>
      </c>
      <c r="BX142" s="17">
        <v>27200</v>
      </c>
      <c r="BY142">
        <v>0.53500000000000003</v>
      </c>
      <c r="BZ142">
        <v>0.46500000000000002</v>
      </c>
    </row>
    <row r="143" spans="1:78" x14ac:dyDescent="0.3">
      <c r="A143" s="201">
        <v>138</v>
      </c>
      <c r="BM143" s="19"/>
      <c r="BN143" s="19"/>
      <c r="BO143" s="19"/>
      <c r="BP143" s="19"/>
      <c r="BR143">
        <f t="shared" si="8"/>
        <v>0</v>
      </c>
      <c r="BS143">
        <f t="shared" si="9"/>
        <v>0</v>
      </c>
      <c r="BU143">
        <f t="shared" si="10"/>
        <v>1</v>
      </c>
      <c r="BV143">
        <f t="shared" si="11"/>
        <v>1</v>
      </c>
      <c r="BX143" s="17">
        <v>27400</v>
      </c>
      <c r="BY143">
        <v>0.51600000000000001</v>
      </c>
      <c r="BZ143">
        <v>0.48399999999999999</v>
      </c>
    </row>
    <row r="144" spans="1:78" x14ac:dyDescent="0.3">
      <c r="A144" s="201">
        <v>139</v>
      </c>
      <c r="BM144" s="19"/>
      <c r="BN144" s="19"/>
      <c r="BO144" s="19"/>
      <c r="BP144" s="19"/>
      <c r="BR144">
        <f t="shared" si="8"/>
        <v>0</v>
      </c>
      <c r="BS144">
        <f t="shared" si="9"/>
        <v>0</v>
      </c>
      <c r="BU144">
        <f t="shared" si="10"/>
        <v>1</v>
      </c>
      <c r="BV144">
        <f t="shared" si="11"/>
        <v>1</v>
      </c>
      <c r="BX144" s="17">
        <v>27600</v>
      </c>
      <c r="BY144">
        <v>0.501</v>
      </c>
      <c r="BZ144">
        <v>0.499</v>
      </c>
    </row>
    <row r="145" spans="1:78" x14ac:dyDescent="0.3">
      <c r="A145" s="201">
        <v>140</v>
      </c>
      <c r="BM145" s="19"/>
      <c r="BN145" s="19"/>
      <c r="BO145" s="19"/>
      <c r="BP145" s="19"/>
      <c r="BR145">
        <f t="shared" si="8"/>
        <v>0</v>
      </c>
      <c r="BS145">
        <f t="shared" si="9"/>
        <v>0</v>
      </c>
      <c r="BU145">
        <f t="shared" si="10"/>
        <v>1</v>
      </c>
      <c r="BV145">
        <f t="shared" si="11"/>
        <v>1</v>
      </c>
      <c r="BX145" s="17">
        <v>27800</v>
      </c>
      <c r="BY145">
        <v>0.48399999999999999</v>
      </c>
      <c r="BZ145">
        <v>0.51600000000000001</v>
      </c>
    </row>
    <row r="146" spans="1:78" x14ac:dyDescent="0.3">
      <c r="A146" s="201">
        <v>141</v>
      </c>
      <c r="BM146" s="19"/>
      <c r="BN146" s="19"/>
      <c r="BO146" s="19"/>
      <c r="BP146" s="19"/>
      <c r="BR146">
        <f t="shared" si="8"/>
        <v>0</v>
      </c>
      <c r="BS146">
        <f t="shared" si="9"/>
        <v>0</v>
      </c>
      <c r="BU146">
        <f t="shared" si="10"/>
        <v>1</v>
      </c>
      <c r="BV146">
        <f t="shared" si="11"/>
        <v>1</v>
      </c>
      <c r="BX146" s="17">
        <v>28000</v>
      </c>
      <c r="BY146">
        <v>0.46400000000000002</v>
      </c>
      <c r="BZ146">
        <v>0.53600000000000003</v>
      </c>
    </row>
    <row r="147" spans="1:78" x14ac:dyDescent="0.3">
      <c r="A147" s="201">
        <v>142</v>
      </c>
      <c r="BM147" s="19"/>
      <c r="BN147" s="19"/>
      <c r="BO147" s="19"/>
      <c r="BP147" s="19"/>
      <c r="BR147">
        <f t="shared" si="8"/>
        <v>0</v>
      </c>
      <c r="BS147">
        <f t="shared" si="9"/>
        <v>0</v>
      </c>
      <c r="BU147">
        <f t="shared" si="10"/>
        <v>1</v>
      </c>
      <c r="BV147">
        <f t="shared" si="11"/>
        <v>1</v>
      </c>
      <c r="BX147" s="17">
        <v>28200</v>
      </c>
      <c r="BY147">
        <v>0.44900000000000001</v>
      </c>
      <c r="BZ147">
        <v>0.55100000000000005</v>
      </c>
    </row>
    <row r="148" spans="1:78" x14ac:dyDescent="0.3">
      <c r="A148" s="201">
        <v>143</v>
      </c>
      <c r="BM148" s="19"/>
      <c r="BN148" s="19"/>
      <c r="BO148" s="19"/>
      <c r="BP148" s="19"/>
      <c r="BR148">
        <f t="shared" si="8"/>
        <v>0</v>
      </c>
      <c r="BS148">
        <f t="shared" si="9"/>
        <v>0</v>
      </c>
      <c r="BU148">
        <f t="shared" si="10"/>
        <v>1</v>
      </c>
      <c r="BV148">
        <f t="shared" si="11"/>
        <v>1</v>
      </c>
      <c r="BX148" s="17">
        <v>28400</v>
      </c>
      <c r="BY148">
        <v>0.432</v>
      </c>
      <c r="BZ148">
        <v>0.56799999999999995</v>
      </c>
    </row>
    <row r="149" spans="1:78" x14ac:dyDescent="0.3">
      <c r="A149" s="201">
        <v>144</v>
      </c>
      <c r="BM149" s="19"/>
      <c r="BN149" s="19"/>
      <c r="BO149" s="19"/>
      <c r="BP149" s="19"/>
      <c r="BR149">
        <f t="shared" si="8"/>
        <v>0</v>
      </c>
      <c r="BS149">
        <f t="shared" si="9"/>
        <v>0</v>
      </c>
      <c r="BU149">
        <f t="shared" si="10"/>
        <v>1</v>
      </c>
      <c r="BV149">
        <f t="shared" si="11"/>
        <v>1</v>
      </c>
      <c r="BX149" s="17">
        <v>28600</v>
      </c>
      <c r="BY149">
        <v>0.40799999999999997</v>
      </c>
      <c r="BZ149">
        <v>0.59199999999999997</v>
      </c>
    </row>
    <row r="150" spans="1:78" x14ac:dyDescent="0.3">
      <c r="A150" s="201">
        <v>145</v>
      </c>
      <c r="BM150" s="19"/>
      <c r="BN150" s="19"/>
      <c r="BO150" s="19"/>
      <c r="BP150" s="19"/>
      <c r="BR150">
        <f t="shared" si="8"/>
        <v>0</v>
      </c>
      <c r="BS150">
        <f t="shared" si="9"/>
        <v>0</v>
      </c>
      <c r="BU150">
        <f t="shared" si="10"/>
        <v>1</v>
      </c>
      <c r="BV150">
        <f t="shared" si="11"/>
        <v>1</v>
      </c>
      <c r="BX150" s="17">
        <v>28800</v>
      </c>
      <c r="BY150">
        <v>0.39200000000000002</v>
      </c>
      <c r="BZ150">
        <v>0.60799999999999998</v>
      </c>
    </row>
    <row r="151" spans="1:78" x14ac:dyDescent="0.3">
      <c r="A151" s="201">
        <v>146</v>
      </c>
      <c r="BM151" s="19"/>
      <c r="BN151" s="19"/>
      <c r="BO151" s="19"/>
      <c r="BP151" s="19"/>
      <c r="BR151">
        <f t="shared" si="8"/>
        <v>0</v>
      </c>
      <c r="BS151">
        <f t="shared" si="9"/>
        <v>0</v>
      </c>
      <c r="BU151">
        <f t="shared" si="10"/>
        <v>1</v>
      </c>
      <c r="BV151">
        <f t="shared" si="11"/>
        <v>1</v>
      </c>
      <c r="BX151" s="17">
        <v>29000</v>
      </c>
      <c r="BY151">
        <v>0.371</v>
      </c>
      <c r="BZ151">
        <v>0.629</v>
      </c>
    </row>
    <row r="152" spans="1:78" x14ac:dyDescent="0.3">
      <c r="A152" s="201">
        <v>147</v>
      </c>
      <c r="BM152" s="19"/>
      <c r="BN152" s="19"/>
      <c r="BO152" s="19"/>
      <c r="BP152" s="19"/>
      <c r="BR152">
        <f t="shared" si="8"/>
        <v>0</v>
      </c>
      <c r="BS152">
        <f t="shared" si="9"/>
        <v>0</v>
      </c>
      <c r="BU152">
        <f t="shared" si="10"/>
        <v>1</v>
      </c>
      <c r="BV152">
        <f t="shared" si="11"/>
        <v>1</v>
      </c>
      <c r="BX152" s="17">
        <v>29200</v>
      </c>
      <c r="BY152">
        <v>0.34899999999999998</v>
      </c>
      <c r="BZ152">
        <v>0.65100000000000002</v>
      </c>
    </row>
    <row r="153" spans="1:78" x14ac:dyDescent="0.3">
      <c r="A153" s="201">
        <v>148</v>
      </c>
      <c r="BM153" s="19"/>
      <c r="BN153" s="19"/>
      <c r="BO153" s="19"/>
      <c r="BP153" s="19"/>
      <c r="BR153">
        <f t="shared" si="8"/>
        <v>0</v>
      </c>
      <c r="BS153">
        <f t="shared" si="9"/>
        <v>0</v>
      </c>
      <c r="BU153">
        <f t="shared" si="10"/>
        <v>1</v>
      </c>
      <c r="BV153">
        <f t="shared" si="11"/>
        <v>1</v>
      </c>
      <c r="BX153" s="17">
        <v>29400</v>
      </c>
      <c r="BY153">
        <v>0.32900000000000001</v>
      </c>
      <c r="BZ153">
        <v>0.67100000000000004</v>
      </c>
    </row>
    <row r="154" spans="1:78" x14ac:dyDescent="0.3">
      <c r="A154" s="201">
        <v>149</v>
      </c>
      <c r="BM154" s="19"/>
      <c r="BN154" s="19"/>
      <c r="BO154" s="19"/>
      <c r="BP154" s="19"/>
      <c r="BR154">
        <f t="shared" si="8"/>
        <v>0</v>
      </c>
      <c r="BS154">
        <f t="shared" si="9"/>
        <v>0</v>
      </c>
      <c r="BU154">
        <f t="shared" si="10"/>
        <v>1</v>
      </c>
      <c r="BV154">
        <f t="shared" si="11"/>
        <v>1</v>
      </c>
      <c r="BX154" s="17">
        <v>29600</v>
      </c>
      <c r="BY154">
        <v>0.31</v>
      </c>
      <c r="BZ154">
        <v>0.69</v>
      </c>
    </row>
    <row r="155" spans="1:78" x14ac:dyDescent="0.3">
      <c r="A155" s="201">
        <v>150</v>
      </c>
      <c r="BM155" s="19"/>
      <c r="BN155" s="19"/>
      <c r="BO155" s="19"/>
      <c r="BP155" s="19"/>
      <c r="BR155">
        <f t="shared" si="8"/>
        <v>0</v>
      </c>
      <c r="BS155">
        <f t="shared" si="9"/>
        <v>0</v>
      </c>
      <c r="BU155">
        <f t="shared" si="10"/>
        <v>1</v>
      </c>
      <c r="BV155">
        <f t="shared" si="11"/>
        <v>1</v>
      </c>
      <c r="BX155" s="17">
        <v>29800</v>
      </c>
      <c r="BY155">
        <v>0.30299999999999999</v>
      </c>
      <c r="BZ155">
        <v>0.69699999999999995</v>
      </c>
    </row>
    <row r="156" spans="1:78" x14ac:dyDescent="0.3">
      <c r="A156" s="201">
        <v>151</v>
      </c>
      <c r="BM156" s="19"/>
      <c r="BN156" s="19"/>
      <c r="BO156" s="19"/>
      <c r="BP156" s="19"/>
      <c r="BR156">
        <f t="shared" si="8"/>
        <v>0</v>
      </c>
      <c r="BS156">
        <f t="shared" si="9"/>
        <v>0</v>
      </c>
      <c r="BU156">
        <f t="shared" si="10"/>
        <v>1</v>
      </c>
      <c r="BV156">
        <f t="shared" si="11"/>
        <v>1</v>
      </c>
      <c r="BX156" s="17">
        <v>30000</v>
      </c>
      <c r="BY156">
        <v>0.28899999999999998</v>
      </c>
      <c r="BZ156">
        <v>0.71099999999999997</v>
      </c>
    </row>
    <row r="157" spans="1:78" x14ac:dyDescent="0.3">
      <c r="A157" s="201">
        <v>152</v>
      </c>
      <c r="BM157" s="19"/>
      <c r="BN157" s="19"/>
      <c r="BO157" s="19"/>
      <c r="BP157" s="19"/>
      <c r="BR157">
        <f t="shared" si="8"/>
        <v>0</v>
      </c>
      <c r="BS157">
        <f t="shared" si="9"/>
        <v>0</v>
      </c>
      <c r="BU157">
        <f t="shared" si="10"/>
        <v>1</v>
      </c>
      <c r="BV157">
        <f t="shared" si="11"/>
        <v>1</v>
      </c>
      <c r="BX157" s="17">
        <v>30200</v>
      </c>
      <c r="BY157">
        <v>0.27300000000000002</v>
      </c>
      <c r="BZ157">
        <v>0.72699999999999998</v>
      </c>
    </row>
    <row r="158" spans="1:78" x14ac:dyDescent="0.3">
      <c r="A158" s="201">
        <v>153</v>
      </c>
      <c r="BM158" s="19"/>
      <c r="BN158" s="19"/>
      <c r="BO158" s="19"/>
      <c r="BP158" s="19"/>
      <c r="BR158">
        <f t="shared" si="8"/>
        <v>0</v>
      </c>
      <c r="BS158">
        <f t="shared" si="9"/>
        <v>0</v>
      </c>
      <c r="BU158">
        <f t="shared" si="10"/>
        <v>1</v>
      </c>
      <c r="BV158">
        <f t="shared" si="11"/>
        <v>1</v>
      </c>
      <c r="BX158" s="17">
        <v>30400</v>
      </c>
      <c r="BY158">
        <v>0.253</v>
      </c>
      <c r="BZ158">
        <v>0.747</v>
      </c>
    </row>
    <row r="159" spans="1:78" x14ac:dyDescent="0.3">
      <c r="A159" s="201">
        <v>154</v>
      </c>
      <c r="BM159" s="19"/>
      <c r="BN159" s="19"/>
      <c r="BO159" s="19"/>
      <c r="BP159" s="19"/>
      <c r="BR159">
        <f t="shared" si="8"/>
        <v>0</v>
      </c>
      <c r="BS159">
        <f t="shared" si="9"/>
        <v>0</v>
      </c>
      <c r="BU159">
        <f t="shared" si="10"/>
        <v>1</v>
      </c>
      <c r="BV159">
        <f t="shared" si="11"/>
        <v>1</v>
      </c>
      <c r="BX159" s="17">
        <v>30600</v>
      </c>
      <c r="BY159">
        <v>0.24099999999999999</v>
      </c>
      <c r="BZ159">
        <v>0.75900000000000001</v>
      </c>
    </row>
    <row r="160" spans="1:78" x14ac:dyDescent="0.3">
      <c r="A160" s="201">
        <v>155</v>
      </c>
      <c r="BM160" s="19"/>
      <c r="BN160" s="19"/>
      <c r="BO160" s="19"/>
      <c r="BP160" s="19"/>
      <c r="BR160">
        <f t="shared" si="8"/>
        <v>0</v>
      </c>
      <c r="BS160">
        <f t="shared" si="9"/>
        <v>0</v>
      </c>
      <c r="BU160">
        <f t="shared" si="10"/>
        <v>1</v>
      </c>
      <c r="BV160">
        <f t="shared" si="11"/>
        <v>1</v>
      </c>
      <c r="BX160" s="17">
        <v>30800</v>
      </c>
      <c r="BY160">
        <v>0.23300000000000001</v>
      </c>
      <c r="BZ160">
        <v>0.76700000000000002</v>
      </c>
    </row>
    <row r="161" spans="1:78" x14ac:dyDescent="0.3">
      <c r="A161" s="201">
        <v>156</v>
      </c>
      <c r="BM161" s="19"/>
      <c r="BN161" s="19"/>
      <c r="BO161" s="19"/>
      <c r="BP161" s="19"/>
      <c r="BR161">
        <f t="shared" si="8"/>
        <v>0</v>
      </c>
      <c r="BS161">
        <f t="shared" si="9"/>
        <v>0</v>
      </c>
      <c r="BU161">
        <f t="shared" si="10"/>
        <v>1</v>
      </c>
      <c r="BV161">
        <f t="shared" si="11"/>
        <v>1</v>
      </c>
      <c r="BX161" s="17">
        <v>31000</v>
      </c>
      <c r="BY161">
        <v>0.22</v>
      </c>
      <c r="BZ161">
        <v>0.78</v>
      </c>
    </row>
    <row r="162" spans="1:78" x14ac:dyDescent="0.3">
      <c r="A162" s="201">
        <v>157</v>
      </c>
      <c r="BM162" s="19"/>
      <c r="BN162" s="19"/>
      <c r="BO162" s="19"/>
      <c r="BP162" s="19"/>
      <c r="BR162">
        <f t="shared" si="8"/>
        <v>0</v>
      </c>
      <c r="BS162">
        <f t="shared" si="9"/>
        <v>0</v>
      </c>
      <c r="BU162">
        <f t="shared" si="10"/>
        <v>1</v>
      </c>
      <c r="BV162">
        <f t="shared" si="11"/>
        <v>1</v>
      </c>
      <c r="BX162" s="17">
        <v>31200</v>
      </c>
      <c r="BY162">
        <v>0.20599999999999999</v>
      </c>
      <c r="BZ162">
        <v>0.79400000000000004</v>
      </c>
    </row>
    <row r="163" spans="1:78" x14ac:dyDescent="0.3">
      <c r="A163" s="201">
        <v>158</v>
      </c>
      <c r="BM163" s="19"/>
      <c r="BN163" s="19"/>
      <c r="BO163" s="19"/>
      <c r="BP163" s="19"/>
      <c r="BR163">
        <f t="shared" si="8"/>
        <v>0</v>
      </c>
      <c r="BS163">
        <f t="shared" si="9"/>
        <v>0</v>
      </c>
      <c r="BU163">
        <f t="shared" si="10"/>
        <v>1</v>
      </c>
      <c r="BV163">
        <f t="shared" si="11"/>
        <v>1</v>
      </c>
      <c r="BX163" s="17">
        <v>31400</v>
      </c>
      <c r="BY163">
        <v>0.19400000000000001</v>
      </c>
      <c r="BZ163">
        <v>0.80600000000000005</v>
      </c>
    </row>
    <row r="164" spans="1:78" x14ac:dyDescent="0.3">
      <c r="A164" s="201">
        <v>159</v>
      </c>
      <c r="BM164" s="19"/>
      <c r="BN164" s="19"/>
      <c r="BO164" s="19"/>
      <c r="BP164" s="19"/>
      <c r="BR164">
        <f t="shared" si="8"/>
        <v>0</v>
      </c>
      <c r="BS164">
        <f t="shared" si="9"/>
        <v>0</v>
      </c>
      <c r="BU164">
        <f t="shared" si="10"/>
        <v>1</v>
      </c>
      <c r="BV164">
        <f t="shared" si="11"/>
        <v>1</v>
      </c>
      <c r="BX164" s="17">
        <v>31600</v>
      </c>
      <c r="BY164">
        <v>0.185</v>
      </c>
      <c r="BZ164">
        <v>0.81499999999999995</v>
      </c>
    </row>
    <row r="165" spans="1:78" x14ac:dyDescent="0.3">
      <c r="A165" s="201">
        <v>160</v>
      </c>
      <c r="BM165" s="19"/>
      <c r="BN165" s="19"/>
      <c r="BO165" s="19"/>
      <c r="BP165" s="19"/>
      <c r="BR165">
        <f t="shared" si="8"/>
        <v>0</v>
      </c>
      <c r="BS165">
        <f t="shared" si="9"/>
        <v>0</v>
      </c>
      <c r="BU165">
        <f t="shared" si="10"/>
        <v>1</v>
      </c>
      <c r="BV165">
        <f t="shared" si="11"/>
        <v>1</v>
      </c>
      <c r="BX165" s="17">
        <v>31800</v>
      </c>
      <c r="BY165">
        <v>0.17399999999999999</v>
      </c>
      <c r="BZ165">
        <v>0.82599999999999996</v>
      </c>
    </row>
    <row r="166" spans="1:78" x14ac:dyDescent="0.3">
      <c r="A166" s="201">
        <v>161</v>
      </c>
      <c r="BM166" s="19"/>
      <c r="BN166" s="19"/>
      <c r="BO166" s="19"/>
      <c r="BP166" s="19"/>
      <c r="BR166">
        <f t="shared" si="8"/>
        <v>0</v>
      </c>
      <c r="BS166">
        <f t="shared" si="9"/>
        <v>0</v>
      </c>
      <c r="BU166">
        <f t="shared" si="10"/>
        <v>1</v>
      </c>
      <c r="BV166">
        <f t="shared" si="11"/>
        <v>1</v>
      </c>
      <c r="BX166" s="17">
        <v>32000</v>
      </c>
      <c r="BY166">
        <v>0.17199999999999999</v>
      </c>
      <c r="BZ166">
        <v>0.82799999999999996</v>
      </c>
    </row>
    <row r="167" spans="1:78" x14ac:dyDescent="0.3">
      <c r="A167" s="201">
        <v>162</v>
      </c>
      <c r="BM167" s="19"/>
      <c r="BN167" s="19"/>
      <c r="BO167" s="19"/>
      <c r="BP167" s="19"/>
      <c r="BR167">
        <f t="shared" si="8"/>
        <v>0</v>
      </c>
      <c r="BS167">
        <f t="shared" si="9"/>
        <v>0</v>
      </c>
      <c r="BU167">
        <f t="shared" si="10"/>
        <v>1</v>
      </c>
      <c r="BV167">
        <f t="shared" si="11"/>
        <v>1</v>
      </c>
      <c r="BX167" s="17">
        <v>32200</v>
      </c>
      <c r="BY167">
        <v>0.16</v>
      </c>
      <c r="BZ167">
        <v>0.84</v>
      </c>
    </row>
    <row r="168" spans="1:78" x14ac:dyDescent="0.3">
      <c r="A168" s="201">
        <v>163</v>
      </c>
      <c r="BM168" s="19"/>
      <c r="BN168" s="19"/>
      <c r="BO168" s="19"/>
      <c r="BP168" s="19"/>
      <c r="BR168">
        <f t="shared" si="8"/>
        <v>0</v>
      </c>
      <c r="BS168">
        <f t="shared" si="9"/>
        <v>0</v>
      </c>
      <c r="BU168">
        <f t="shared" si="10"/>
        <v>1</v>
      </c>
      <c r="BV168">
        <f t="shared" si="11"/>
        <v>1</v>
      </c>
      <c r="BX168" s="17">
        <v>32400</v>
      </c>
      <c r="BY168">
        <v>0.14699999999999999</v>
      </c>
      <c r="BZ168">
        <v>0.85299999999999998</v>
      </c>
    </row>
    <row r="169" spans="1:78" x14ac:dyDescent="0.3">
      <c r="A169" s="201">
        <v>164</v>
      </c>
      <c r="BM169" s="19"/>
      <c r="BN169" s="19"/>
      <c r="BO169" s="19"/>
      <c r="BP169" s="19"/>
      <c r="BR169">
        <f t="shared" si="8"/>
        <v>0</v>
      </c>
      <c r="BS169">
        <f t="shared" si="9"/>
        <v>0</v>
      </c>
      <c r="BU169">
        <f t="shared" si="10"/>
        <v>1</v>
      </c>
      <c r="BV169">
        <f t="shared" si="11"/>
        <v>1</v>
      </c>
      <c r="BX169" s="17">
        <v>32600</v>
      </c>
      <c r="BY169">
        <v>0.13800000000000001</v>
      </c>
      <c r="BZ169">
        <v>0.86199999999999999</v>
      </c>
    </row>
    <row r="170" spans="1:78" x14ac:dyDescent="0.3">
      <c r="A170" s="201">
        <v>165</v>
      </c>
      <c r="BM170" s="19"/>
      <c r="BN170" s="19"/>
      <c r="BO170" s="19"/>
      <c r="BP170" s="19"/>
      <c r="BR170">
        <f t="shared" si="8"/>
        <v>0</v>
      </c>
      <c r="BS170">
        <f t="shared" si="9"/>
        <v>0</v>
      </c>
      <c r="BU170">
        <f t="shared" si="10"/>
        <v>1</v>
      </c>
      <c r="BV170">
        <f t="shared" si="11"/>
        <v>1</v>
      </c>
      <c r="BX170" s="17">
        <v>32800</v>
      </c>
      <c r="BY170">
        <v>0.13200000000000001</v>
      </c>
      <c r="BZ170">
        <v>0.86799999999999999</v>
      </c>
    </row>
    <row r="171" spans="1:78" x14ac:dyDescent="0.3">
      <c r="A171" s="201">
        <v>166</v>
      </c>
      <c r="BM171" s="19"/>
      <c r="BN171" s="19"/>
      <c r="BO171" s="19"/>
      <c r="BP171" s="19"/>
      <c r="BR171">
        <f t="shared" si="8"/>
        <v>0</v>
      </c>
      <c r="BS171">
        <f t="shared" si="9"/>
        <v>0</v>
      </c>
      <c r="BU171">
        <f t="shared" si="10"/>
        <v>1</v>
      </c>
      <c r="BV171">
        <f t="shared" si="11"/>
        <v>1</v>
      </c>
      <c r="BX171" s="17">
        <v>33000</v>
      </c>
      <c r="BY171">
        <v>0.127</v>
      </c>
      <c r="BZ171">
        <v>0.873</v>
      </c>
    </row>
    <row r="172" spans="1:78" x14ac:dyDescent="0.3">
      <c r="A172" s="201">
        <v>167</v>
      </c>
      <c r="BM172" s="19"/>
      <c r="BN172" s="19"/>
      <c r="BO172" s="19"/>
      <c r="BP172" s="19"/>
      <c r="BR172">
        <f t="shared" si="8"/>
        <v>0</v>
      </c>
      <c r="BS172">
        <f t="shared" si="9"/>
        <v>0</v>
      </c>
      <c r="BU172">
        <f t="shared" si="10"/>
        <v>1</v>
      </c>
      <c r="BV172">
        <f t="shared" si="11"/>
        <v>1</v>
      </c>
      <c r="BX172" s="17">
        <v>33200</v>
      </c>
      <c r="BY172">
        <v>0.11799999999999999</v>
      </c>
      <c r="BZ172">
        <v>0.88200000000000001</v>
      </c>
    </row>
    <row r="173" spans="1:78" x14ac:dyDescent="0.3">
      <c r="A173" s="201">
        <v>168</v>
      </c>
      <c r="BM173" s="19"/>
      <c r="BN173" s="19"/>
      <c r="BO173" s="19"/>
      <c r="BP173" s="19"/>
      <c r="BR173">
        <f t="shared" si="8"/>
        <v>0</v>
      </c>
      <c r="BS173">
        <f t="shared" si="9"/>
        <v>0</v>
      </c>
      <c r="BU173">
        <f t="shared" si="10"/>
        <v>1</v>
      </c>
      <c r="BV173">
        <f t="shared" si="11"/>
        <v>1</v>
      </c>
      <c r="BX173" s="17">
        <v>33400</v>
      </c>
      <c r="BY173">
        <v>0.108</v>
      </c>
      <c r="BZ173">
        <v>0.89200000000000002</v>
      </c>
    </row>
    <row r="174" spans="1:78" x14ac:dyDescent="0.3">
      <c r="A174" s="201">
        <v>169</v>
      </c>
      <c r="BM174" s="19"/>
      <c r="BN174" s="19"/>
      <c r="BO174" s="19"/>
      <c r="BP174" s="19"/>
      <c r="BR174">
        <f t="shared" si="8"/>
        <v>0</v>
      </c>
      <c r="BS174">
        <f t="shared" si="9"/>
        <v>0</v>
      </c>
      <c r="BU174">
        <f t="shared" si="10"/>
        <v>1</v>
      </c>
      <c r="BV174">
        <f t="shared" si="11"/>
        <v>1</v>
      </c>
      <c r="BX174" s="17">
        <v>33600</v>
      </c>
      <c r="BY174">
        <v>0.1</v>
      </c>
      <c r="BZ174">
        <v>0.9</v>
      </c>
    </row>
    <row r="175" spans="1:78" x14ac:dyDescent="0.3">
      <c r="A175" s="201">
        <v>170</v>
      </c>
      <c r="BM175" s="19"/>
      <c r="BN175" s="19"/>
      <c r="BO175" s="19"/>
      <c r="BP175" s="19"/>
      <c r="BR175">
        <f t="shared" si="8"/>
        <v>0</v>
      </c>
      <c r="BS175">
        <f t="shared" si="9"/>
        <v>0</v>
      </c>
      <c r="BU175">
        <f t="shared" si="10"/>
        <v>1</v>
      </c>
      <c r="BV175">
        <f t="shared" si="11"/>
        <v>1</v>
      </c>
      <c r="BX175" s="17">
        <v>33800</v>
      </c>
      <c r="BY175">
        <v>8.8999999999999996E-2</v>
      </c>
      <c r="BZ175">
        <v>0.91100000000000003</v>
      </c>
    </row>
    <row r="176" spans="1:78" x14ac:dyDescent="0.3">
      <c r="A176" s="201">
        <v>171</v>
      </c>
      <c r="BM176" s="19"/>
      <c r="BN176" s="19"/>
      <c r="BO176" s="19"/>
      <c r="BP176" s="19"/>
      <c r="BR176">
        <f t="shared" si="8"/>
        <v>0</v>
      </c>
      <c r="BS176">
        <f t="shared" si="9"/>
        <v>0</v>
      </c>
      <c r="BU176">
        <f t="shared" si="10"/>
        <v>1</v>
      </c>
      <c r="BV176">
        <f t="shared" si="11"/>
        <v>1</v>
      </c>
      <c r="BX176" s="17">
        <v>34000</v>
      </c>
      <c r="BY176">
        <v>8.3000000000000004E-2</v>
      </c>
      <c r="BZ176">
        <v>0.91700000000000004</v>
      </c>
    </row>
    <row r="177" spans="1:78" x14ac:dyDescent="0.3">
      <c r="A177" s="201">
        <v>172</v>
      </c>
      <c r="BM177" s="19"/>
      <c r="BN177" s="19"/>
      <c r="BO177" s="19"/>
      <c r="BP177" s="19"/>
      <c r="BR177">
        <f t="shared" si="8"/>
        <v>0</v>
      </c>
      <c r="BS177">
        <f t="shared" si="9"/>
        <v>0</v>
      </c>
      <c r="BU177">
        <f t="shared" si="10"/>
        <v>1</v>
      </c>
      <c r="BV177">
        <f t="shared" si="11"/>
        <v>1</v>
      </c>
      <c r="BX177" s="17">
        <v>34200</v>
      </c>
      <c r="BY177">
        <v>7.3999999999999996E-2</v>
      </c>
      <c r="BZ177">
        <v>0.92600000000000005</v>
      </c>
    </row>
    <row r="178" spans="1:78" x14ac:dyDescent="0.3">
      <c r="A178" s="201">
        <v>173</v>
      </c>
      <c r="BM178" s="19"/>
      <c r="BN178" s="19"/>
      <c r="BO178" s="19"/>
      <c r="BP178" s="19"/>
      <c r="BR178">
        <f t="shared" si="8"/>
        <v>0</v>
      </c>
      <c r="BS178">
        <f t="shared" si="9"/>
        <v>0</v>
      </c>
      <c r="BU178">
        <f t="shared" si="10"/>
        <v>1</v>
      </c>
      <c r="BV178">
        <f t="shared" si="11"/>
        <v>1</v>
      </c>
      <c r="BX178" s="17">
        <v>34400</v>
      </c>
      <c r="BY178">
        <v>6.9000000000000006E-2</v>
      </c>
      <c r="BZ178">
        <v>0.93100000000000005</v>
      </c>
    </row>
    <row r="179" spans="1:78" x14ac:dyDescent="0.3">
      <c r="A179" s="201">
        <v>174</v>
      </c>
      <c r="BM179" s="19"/>
      <c r="BN179" s="19"/>
      <c r="BO179" s="19"/>
      <c r="BP179" s="19"/>
      <c r="BR179">
        <f t="shared" si="8"/>
        <v>0</v>
      </c>
      <c r="BS179">
        <f t="shared" si="9"/>
        <v>0</v>
      </c>
      <c r="BU179">
        <f t="shared" si="10"/>
        <v>1</v>
      </c>
      <c r="BV179">
        <f t="shared" si="11"/>
        <v>1</v>
      </c>
      <c r="BX179" s="17">
        <v>34600</v>
      </c>
      <c r="BY179">
        <v>6.3E-2</v>
      </c>
      <c r="BZ179">
        <v>0.93700000000000006</v>
      </c>
    </row>
    <row r="180" spans="1:78" x14ac:dyDescent="0.3">
      <c r="A180" s="201">
        <v>175</v>
      </c>
      <c r="BM180" s="19"/>
      <c r="BN180" s="19"/>
      <c r="BO180" s="19"/>
      <c r="BP180" s="19"/>
      <c r="BR180">
        <f t="shared" si="8"/>
        <v>0</v>
      </c>
      <c r="BS180">
        <f t="shared" si="9"/>
        <v>0</v>
      </c>
      <c r="BU180">
        <f t="shared" si="10"/>
        <v>1</v>
      </c>
      <c r="BV180">
        <f t="shared" si="11"/>
        <v>1</v>
      </c>
      <c r="BX180" s="17">
        <v>34800</v>
      </c>
      <c r="BY180">
        <v>6.2E-2</v>
      </c>
      <c r="BZ180">
        <v>0.93799999999999994</v>
      </c>
    </row>
    <row r="181" spans="1:78" x14ac:dyDescent="0.3">
      <c r="A181" s="201">
        <v>176</v>
      </c>
      <c r="BM181" s="19"/>
      <c r="BN181" s="19"/>
      <c r="BO181" s="19"/>
      <c r="BP181" s="19"/>
      <c r="BR181">
        <f t="shared" si="8"/>
        <v>0</v>
      </c>
      <c r="BS181">
        <f t="shared" si="9"/>
        <v>0</v>
      </c>
      <c r="BU181">
        <f t="shared" si="10"/>
        <v>1</v>
      </c>
      <c r="BV181">
        <f t="shared" si="11"/>
        <v>1</v>
      </c>
      <c r="BX181" s="17">
        <v>35000</v>
      </c>
      <c r="BY181">
        <v>5.7000000000000002E-2</v>
      </c>
      <c r="BZ181">
        <v>0.94299999999999995</v>
      </c>
    </row>
    <row r="182" spans="1:78" x14ac:dyDescent="0.3">
      <c r="A182" s="201">
        <v>177</v>
      </c>
      <c r="BM182" s="19"/>
      <c r="BN182" s="19"/>
      <c r="BO182" s="19"/>
      <c r="BP182" s="19"/>
      <c r="BR182">
        <f t="shared" si="8"/>
        <v>0</v>
      </c>
      <c r="BS182">
        <f t="shared" si="9"/>
        <v>0</v>
      </c>
      <c r="BU182">
        <f t="shared" si="10"/>
        <v>1</v>
      </c>
      <c r="BV182">
        <f t="shared" si="11"/>
        <v>1</v>
      </c>
      <c r="BX182" s="17">
        <v>35200</v>
      </c>
      <c r="BY182">
        <v>5.2999999999999999E-2</v>
      </c>
      <c r="BZ182">
        <v>0.94699999999999995</v>
      </c>
    </row>
    <row r="183" spans="1:78" x14ac:dyDescent="0.3">
      <c r="A183" s="201">
        <v>178</v>
      </c>
      <c r="BM183" s="19"/>
      <c r="BN183" s="19"/>
      <c r="BO183" s="19"/>
      <c r="BP183" s="19"/>
      <c r="BR183">
        <f t="shared" si="8"/>
        <v>0</v>
      </c>
      <c r="BS183">
        <f t="shared" si="9"/>
        <v>0</v>
      </c>
      <c r="BU183">
        <f t="shared" si="10"/>
        <v>1</v>
      </c>
      <c r="BV183">
        <f t="shared" si="11"/>
        <v>1</v>
      </c>
      <c r="BX183" s="17">
        <v>35400</v>
      </c>
      <c r="BY183">
        <v>0.05</v>
      </c>
      <c r="BZ183">
        <v>0.95</v>
      </c>
    </row>
    <row r="184" spans="1:78" x14ac:dyDescent="0.3">
      <c r="A184" s="201">
        <v>179</v>
      </c>
      <c r="BM184" s="19"/>
      <c r="BN184" s="19"/>
      <c r="BO184" s="19"/>
      <c r="BP184" s="19"/>
      <c r="BR184">
        <f t="shared" si="8"/>
        <v>0</v>
      </c>
      <c r="BS184">
        <f t="shared" si="9"/>
        <v>0</v>
      </c>
      <c r="BU184">
        <f t="shared" si="10"/>
        <v>1</v>
      </c>
      <c r="BV184">
        <f t="shared" si="11"/>
        <v>1</v>
      </c>
      <c r="BX184" s="17">
        <v>35600</v>
      </c>
      <c r="BY184">
        <v>4.8000000000000001E-2</v>
      </c>
      <c r="BZ184">
        <v>0.95199999999999996</v>
      </c>
    </row>
    <row r="185" spans="1:78" x14ac:dyDescent="0.3">
      <c r="A185" s="201">
        <v>180</v>
      </c>
      <c r="BM185" s="19"/>
      <c r="BN185" s="19"/>
      <c r="BO185" s="19"/>
      <c r="BP185" s="19"/>
      <c r="BR185">
        <f t="shared" si="8"/>
        <v>0</v>
      </c>
      <c r="BS185">
        <f t="shared" si="9"/>
        <v>0</v>
      </c>
      <c r="BU185">
        <f t="shared" si="10"/>
        <v>1</v>
      </c>
      <c r="BV185">
        <f t="shared" si="11"/>
        <v>1</v>
      </c>
      <c r="BX185" s="17">
        <v>35800</v>
      </c>
      <c r="BY185">
        <v>4.3999999999999997E-2</v>
      </c>
      <c r="BZ185">
        <v>0.95599999999999996</v>
      </c>
    </row>
    <row r="186" spans="1:78" x14ac:dyDescent="0.3">
      <c r="A186" s="201">
        <v>181</v>
      </c>
      <c r="BM186" s="19"/>
      <c r="BN186" s="19"/>
      <c r="BO186" s="19"/>
      <c r="BP186" s="19"/>
      <c r="BR186">
        <f t="shared" si="8"/>
        <v>0</v>
      </c>
      <c r="BS186">
        <f t="shared" si="9"/>
        <v>0</v>
      </c>
      <c r="BU186">
        <f t="shared" si="10"/>
        <v>1</v>
      </c>
      <c r="BV186">
        <f t="shared" si="11"/>
        <v>1</v>
      </c>
      <c r="BX186" s="17">
        <v>36000</v>
      </c>
      <c r="BY186">
        <v>4.1000000000000002E-2</v>
      </c>
      <c r="BZ186">
        <v>0.95899999999999996</v>
      </c>
    </row>
    <row r="187" spans="1:78" x14ac:dyDescent="0.3">
      <c r="A187" s="201">
        <v>182</v>
      </c>
      <c r="BM187" s="19"/>
      <c r="BN187" s="19"/>
      <c r="BO187" s="19"/>
      <c r="BP187" s="19"/>
      <c r="BR187">
        <f t="shared" si="8"/>
        <v>0</v>
      </c>
      <c r="BS187">
        <f t="shared" si="9"/>
        <v>0</v>
      </c>
      <c r="BU187">
        <f t="shared" si="10"/>
        <v>1</v>
      </c>
      <c r="BV187">
        <f t="shared" si="11"/>
        <v>1</v>
      </c>
      <c r="BX187" s="17">
        <v>36200</v>
      </c>
      <c r="BY187">
        <v>3.6999999999999998E-2</v>
      </c>
      <c r="BZ187">
        <v>0.96299999999999997</v>
      </c>
    </row>
    <row r="188" spans="1:78" x14ac:dyDescent="0.3">
      <c r="A188" s="201">
        <v>183</v>
      </c>
      <c r="BM188" s="19"/>
      <c r="BN188" s="19"/>
      <c r="BO188" s="19"/>
      <c r="BP188" s="19"/>
      <c r="BR188">
        <f t="shared" si="8"/>
        <v>0</v>
      </c>
      <c r="BS188">
        <f t="shared" si="9"/>
        <v>0</v>
      </c>
      <c r="BU188">
        <f t="shared" si="10"/>
        <v>1</v>
      </c>
      <c r="BV188">
        <f t="shared" si="11"/>
        <v>1</v>
      </c>
      <c r="BX188" s="17">
        <v>36400</v>
      </c>
      <c r="BY188">
        <v>3.5000000000000003E-2</v>
      </c>
      <c r="BZ188">
        <v>0.96499999999999997</v>
      </c>
    </row>
    <row r="189" spans="1:78" x14ac:dyDescent="0.3">
      <c r="A189" s="201">
        <v>184</v>
      </c>
      <c r="BM189" s="19"/>
      <c r="BN189" s="19"/>
      <c r="BO189" s="19"/>
      <c r="BP189" s="19"/>
      <c r="BR189">
        <f t="shared" si="8"/>
        <v>0</v>
      </c>
      <c r="BS189">
        <f t="shared" si="9"/>
        <v>0</v>
      </c>
      <c r="BU189">
        <f t="shared" si="10"/>
        <v>1</v>
      </c>
      <c r="BV189">
        <f t="shared" si="11"/>
        <v>1</v>
      </c>
      <c r="BX189" s="17">
        <v>36600</v>
      </c>
      <c r="BY189">
        <v>3.1E-2</v>
      </c>
      <c r="BZ189">
        <v>0.96899999999999997</v>
      </c>
    </row>
    <row r="190" spans="1:78" x14ac:dyDescent="0.3">
      <c r="A190" s="201">
        <v>185</v>
      </c>
      <c r="BM190" s="19"/>
      <c r="BN190" s="19"/>
      <c r="BO190" s="19"/>
      <c r="BP190" s="19"/>
      <c r="BR190">
        <f t="shared" si="8"/>
        <v>0</v>
      </c>
      <c r="BS190">
        <f t="shared" si="9"/>
        <v>0</v>
      </c>
      <c r="BU190">
        <f t="shared" si="10"/>
        <v>1</v>
      </c>
      <c r="BV190">
        <f t="shared" si="11"/>
        <v>1</v>
      </c>
      <c r="BX190" s="17">
        <v>36800</v>
      </c>
      <c r="BY190">
        <v>2.9000000000000001E-2</v>
      </c>
      <c r="BZ190">
        <v>0.97099999999999997</v>
      </c>
    </row>
    <row r="191" spans="1:78" x14ac:dyDescent="0.3">
      <c r="A191" s="201">
        <v>186</v>
      </c>
      <c r="BM191" s="19"/>
      <c r="BN191" s="19"/>
      <c r="BO191" s="19"/>
      <c r="BP191" s="19"/>
      <c r="BR191">
        <f t="shared" si="8"/>
        <v>0</v>
      </c>
      <c r="BS191">
        <f t="shared" si="9"/>
        <v>0</v>
      </c>
      <c r="BU191">
        <f t="shared" si="10"/>
        <v>1</v>
      </c>
      <c r="BV191">
        <f t="shared" si="11"/>
        <v>1</v>
      </c>
      <c r="BX191" s="17">
        <v>37000</v>
      </c>
      <c r="BY191">
        <v>2.4E-2</v>
      </c>
      <c r="BZ191">
        <v>0.97599999999999998</v>
      </c>
    </row>
    <row r="192" spans="1:78" x14ac:dyDescent="0.3">
      <c r="A192" s="201">
        <v>187</v>
      </c>
      <c r="BM192" s="19"/>
      <c r="BN192" s="19"/>
      <c r="BO192" s="19"/>
      <c r="BP192" s="19"/>
      <c r="BR192">
        <f t="shared" si="8"/>
        <v>0</v>
      </c>
      <c r="BS192">
        <f t="shared" si="9"/>
        <v>0</v>
      </c>
      <c r="BU192">
        <f t="shared" si="10"/>
        <v>1</v>
      </c>
      <c r="BV192">
        <f t="shared" si="11"/>
        <v>1</v>
      </c>
      <c r="BX192" s="17">
        <v>37200</v>
      </c>
      <c r="BY192">
        <v>2.3E-2</v>
      </c>
      <c r="BZ192">
        <v>0.97699999999999998</v>
      </c>
    </row>
    <row r="193" spans="1:78" x14ac:dyDescent="0.3">
      <c r="A193" s="201">
        <v>188</v>
      </c>
      <c r="BM193" s="19"/>
      <c r="BN193" s="19"/>
      <c r="BO193" s="19"/>
      <c r="BP193" s="19"/>
      <c r="BR193">
        <f t="shared" si="8"/>
        <v>0</v>
      </c>
      <c r="BS193">
        <f t="shared" si="9"/>
        <v>0</v>
      </c>
      <c r="BU193">
        <f t="shared" si="10"/>
        <v>1</v>
      </c>
      <c r="BV193">
        <f t="shared" si="11"/>
        <v>1</v>
      </c>
      <c r="BX193" s="17">
        <v>37400</v>
      </c>
      <c r="BY193">
        <v>2.1000000000000001E-2</v>
      </c>
      <c r="BZ193">
        <v>0.97899999999999998</v>
      </c>
    </row>
    <row r="194" spans="1:78" x14ac:dyDescent="0.3">
      <c r="A194" s="201">
        <v>189</v>
      </c>
      <c r="BM194" s="19"/>
      <c r="BN194" s="19"/>
      <c r="BO194" s="19"/>
      <c r="BP194" s="19"/>
      <c r="BR194">
        <f t="shared" si="8"/>
        <v>0</v>
      </c>
      <c r="BS194">
        <f t="shared" si="9"/>
        <v>0</v>
      </c>
      <c r="BU194">
        <f t="shared" si="10"/>
        <v>1</v>
      </c>
      <c r="BV194">
        <f t="shared" si="11"/>
        <v>1</v>
      </c>
      <c r="BX194" s="17">
        <v>37600</v>
      </c>
      <c r="BY194">
        <v>2.1000000000000001E-2</v>
      </c>
      <c r="BZ194">
        <v>0.97899999999999998</v>
      </c>
    </row>
    <row r="195" spans="1:78" x14ac:dyDescent="0.3">
      <c r="A195" s="201">
        <v>190</v>
      </c>
      <c r="BM195" s="19"/>
      <c r="BN195" s="19"/>
      <c r="BO195" s="19"/>
      <c r="BP195" s="19"/>
      <c r="BR195">
        <f t="shared" si="8"/>
        <v>0</v>
      </c>
      <c r="BS195">
        <f t="shared" si="9"/>
        <v>0</v>
      </c>
      <c r="BU195">
        <f t="shared" si="10"/>
        <v>1</v>
      </c>
      <c r="BV195">
        <f t="shared" si="11"/>
        <v>1</v>
      </c>
      <c r="BX195" s="17">
        <v>37800</v>
      </c>
      <c r="BY195">
        <v>2.1000000000000001E-2</v>
      </c>
      <c r="BZ195">
        <v>0.97899999999999998</v>
      </c>
    </row>
    <row r="196" spans="1:78" x14ac:dyDescent="0.3">
      <c r="A196" s="201">
        <v>191</v>
      </c>
      <c r="BM196" s="19"/>
      <c r="BN196" s="19"/>
      <c r="BO196" s="19"/>
      <c r="BP196" s="19"/>
      <c r="BR196">
        <f t="shared" si="8"/>
        <v>0</v>
      </c>
      <c r="BS196">
        <f t="shared" si="9"/>
        <v>0</v>
      </c>
      <c r="BU196">
        <f t="shared" si="10"/>
        <v>1</v>
      </c>
      <c r="BV196">
        <f t="shared" si="11"/>
        <v>1</v>
      </c>
      <c r="BX196" s="17">
        <v>38000</v>
      </c>
      <c r="BY196">
        <v>0.02</v>
      </c>
      <c r="BZ196">
        <v>0.98</v>
      </c>
    </row>
    <row r="197" spans="1:78" x14ac:dyDescent="0.3">
      <c r="A197" s="201">
        <v>192</v>
      </c>
      <c r="BM197" s="19"/>
      <c r="BN197" s="19"/>
      <c r="BO197" s="19"/>
      <c r="BP197" s="19"/>
      <c r="BR197">
        <f t="shared" si="8"/>
        <v>0</v>
      </c>
      <c r="BS197">
        <f t="shared" si="9"/>
        <v>0</v>
      </c>
      <c r="BU197">
        <f t="shared" si="10"/>
        <v>1</v>
      </c>
      <c r="BV197">
        <f t="shared" si="11"/>
        <v>1</v>
      </c>
      <c r="BX197" s="17">
        <v>38200</v>
      </c>
      <c r="BY197">
        <v>1.9E-2</v>
      </c>
      <c r="BZ197">
        <v>0.98099999999999998</v>
      </c>
    </row>
    <row r="198" spans="1:78" x14ac:dyDescent="0.3">
      <c r="A198" s="201">
        <v>193</v>
      </c>
      <c r="BM198" s="19"/>
      <c r="BN198" s="19"/>
      <c r="BO198" s="19"/>
      <c r="BP198" s="19"/>
      <c r="BR198">
        <f t="shared" si="8"/>
        <v>0</v>
      </c>
      <c r="BS198">
        <f t="shared" si="9"/>
        <v>0</v>
      </c>
      <c r="BU198">
        <f t="shared" si="10"/>
        <v>1</v>
      </c>
      <c r="BV198">
        <f t="shared" si="11"/>
        <v>1</v>
      </c>
      <c r="BX198" s="17">
        <v>38400</v>
      </c>
      <c r="BY198">
        <v>1.7999999999999999E-2</v>
      </c>
      <c r="BZ198">
        <v>0.98199999999999998</v>
      </c>
    </row>
    <row r="199" spans="1:78" x14ac:dyDescent="0.3">
      <c r="A199" s="201">
        <v>194</v>
      </c>
      <c r="BM199" s="19"/>
      <c r="BN199" s="19"/>
      <c r="BO199" s="19"/>
      <c r="BP199" s="19"/>
      <c r="BR199">
        <f t="shared" ref="BR199:BR262" si="12">BM199*$BS$1-BN199</f>
        <v>0</v>
      </c>
      <c r="BS199">
        <f t="shared" ref="BS199:BS262" si="13">BO199*$BS$1-BP199</f>
        <v>0</v>
      </c>
      <c r="BU199">
        <f t="shared" ref="BU199:BU262" si="14">IF(BR199=MAX($BR199:$BS199),1,0)</f>
        <v>1</v>
      </c>
      <c r="BV199">
        <f t="shared" ref="BV199:BV262" si="15">IF(BS199=MAX($BR199:$BS199),1,0)</f>
        <v>1</v>
      </c>
      <c r="BX199" s="17">
        <v>38600</v>
      </c>
      <c r="BY199">
        <v>1.4E-2</v>
      </c>
      <c r="BZ199">
        <v>0.98599999999999999</v>
      </c>
    </row>
    <row r="200" spans="1:78" x14ac:dyDescent="0.3">
      <c r="A200" s="201">
        <v>195</v>
      </c>
      <c r="BM200" s="19"/>
      <c r="BN200" s="19"/>
      <c r="BO200" s="19"/>
      <c r="BP200" s="19"/>
      <c r="BR200">
        <f t="shared" si="12"/>
        <v>0</v>
      </c>
      <c r="BS200">
        <f t="shared" si="13"/>
        <v>0</v>
      </c>
      <c r="BU200">
        <f t="shared" si="14"/>
        <v>1</v>
      </c>
      <c r="BV200">
        <f t="shared" si="15"/>
        <v>1</v>
      </c>
      <c r="BX200" s="17">
        <v>38800</v>
      </c>
      <c r="BY200">
        <v>1.2999999999999999E-2</v>
      </c>
      <c r="BZ200">
        <v>0.98699999999999999</v>
      </c>
    </row>
    <row r="201" spans="1:78" x14ac:dyDescent="0.3">
      <c r="A201" s="201">
        <v>196</v>
      </c>
      <c r="BM201" s="19"/>
      <c r="BN201" s="19"/>
      <c r="BO201" s="19"/>
      <c r="BP201" s="19"/>
      <c r="BR201">
        <f t="shared" si="12"/>
        <v>0</v>
      </c>
      <c r="BS201">
        <f t="shared" si="13"/>
        <v>0</v>
      </c>
      <c r="BU201">
        <f t="shared" si="14"/>
        <v>1</v>
      </c>
      <c r="BV201">
        <f t="shared" si="15"/>
        <v>1</v>
      </c>
      <c r="BX201" s="17">
        <v>39000</v>
      </c>
      <c r="BY201">
        <v>1.2E-2</v>
      </c>
      <c r="BZ201">
        <v>0.98799999999999999</v>
      </c>
    </row>
    <row r="202" spans="1:78" x14ac:dyDescent="0.3">
      <c r="A202" s="201">
        <v>197</v>
      </c>
      <c r="BM202" s="19"/>
      <c r="BN202" s="19"/>
      <c r="BO202" s="19"/>
      <c r="BP202" s="19"/>
      <c r="BR202">
        <f t="shared" si="12"/>
        <v>0</v>
      </c>
      <c r="BS202">
        <f t="shared" si="13"/>
        <v>0</v>
      </c>
      <c r="BU202">
        <f t="shared" si="14"/>
        <v>1</v>
      </c>
      <c r="BV202">
        <f t="shared" si="15"/>
        <v>1</v>
      </c>
      <c r="BX202" s="17">
        <v>39200</v>
      </c>
      <c r="BY202">
        <v>0.01</v>
      </c>
      <c r="BZ202">
        <v>0.99</v>
      </c>
    </row>
    <row r="203" spans="1:78" x14ac:dyDescent="0.3">
      <c r="A203" s="201">
        <v>198</v>
      </c>
      <c r="BM203" s="19"/>
      <c r="BN203" s="19"/>
      <c r="BO203" s="19"/>
      <c r="BP203" s="19"/>
      <c r="BR203">
        <f t="shared" si="12"/>
        <v>0</v>
      </c>
      <c r="BS203">
        <f t="shared" si="13"/>
        <v>0</v>
      </c>
      <c r="BU203">
        <f t="shared" si="14"/>
        <v>1</v>
      </c>
      <c r="BV203">
        <f t="shared" si="15"/>
        <v>1</v>
      </c>
      <c r="BX203" s="17">
        <v>39400</v>
      </c>
      <c r="BY203">
        <v>8.0000000000000002E-3</v>
      </c>
      <c r="BZ203">
        <v>0.99199999999999999</v>
      </c>
    </row>
    <row r="204" spans="1:78" x14ac:dyDescent="0.3">
      <c r="A204" s="201">
        <v>199</v>
      </c>
      <c r="BM204" s="19"/>
      <c r="BN204" s="19"/>
      <c r="BO204" s="19"/>
      <c r="BP204" s="19"/>
      <c r="BR204">
        <f t="shared" si="12"/>
        <v>0</v>
      </c>
      <c r="BS204">
        <f t="shared" si="13"/>
        <v>0</v>
      </c>
      <c r="BU204">
        <f t="shared" si="14"/>
        <v>1</v>
      </c>
      <c r="BV204">
        <f t="shared" si="15"/>
        <v>1</v>
      </c>
      <c r="BX204" s="17">
        <v>39600</v>
      </c>
      <c r="BY204">
        <v>8.0000000000000002E-3</v>
      </c>
      <c r="BZ204">
        <v>0.99199999999999999</v>
      </c>
    </row>
    <row r="205" spans="1:78" x14ac:dyDescent="0.3">
      <c r="A205" s="201">
        <v>200</v>
      </c>
      <c r="BM205" s="19"/>
      <c r="BN205" s="19"/>
      <c r="BO205" s="19"/>
      <c r="BP205" s="19"/>
      <c r="BR205">
        <f t="shared" si="12"/>
        <v>0</v>
      </c>
      <c r="BS205">
        <f t="shared" si="13"/>
        <v>0</v>
      </c>
      <c r="BU205">
        <f t="shared" si="14"/>
        <v>1</v>
      </c>
      <c r="BV205">
        <f t="shared" si="15"/>
        <v>1</v>
      </c>
      <c r="BX205" s="17">
        <v>39800</v>
      </c>
      <c r="BY205">
        <v>8.0000000000000002E-3</v>
      </c>
      <c r="BZ205">
        <v>0.99199999999999999</v>
      </c>
    </row>
    <row r="206" spans="1:78" x14ac:dyDescent="0.3">
      <c r="A206" s="201">
        <v>201</v>
      </c>
      <c r="BM206" s="19"/>
      <c r="BN206" s="19"/>
      <c r="BO206" s="19"/>
      <c r="BP206" s="19"/>
      <c r="BR206">
        <f t="shared" si="12"/>
        <v>0</v>
      </c>
      <c r="BS206">
        <f t="shared" si="13"/>
        <v>0</v>
      </c>
      <c r="BU206">
        <f t="shared" si="14"/>
        <v>1</v>
      </c>
      <c r="BV206">
        <f t="shared" si="15"/>
        <v>1</v>
      </c>
      <c r="BX206" s="17">
        <v>40000</v>
      </c>
      <c r="BY206">
        <v>6.0000000000000001E-3</v>
      </c>
      <c r="BZ206">
        <v>0.99399999999999999</v>
      </c>
    </row>
    <row r="207" spans="1:78" x14ac:dyDescent="0.3">
      <c r="A207" s="201">
        <v>202</v>
      </c>
      <c r="BM207" s="19"/>
      <c r="BN207" s="19"/>
      <c r="BO207" s="19"/>
      <c r="BP207" s="19"/>
      <c r="BR207">
        <f t="shared" si="12"/>
        <v>0</v>
      </c>
      <c r="BS207">
        <f t="shared" si="13"/>
        <v>0</v>
      </c>
      <c r="BU207">
        <f t="shared" si="14"/>
        <v>1</v>
      </c>
      <c r="BV207">
        <f t="shared" si="15"/>
        <v>1</v>
      </c>
      <c r="BX207" s="17">
        <v>40200</v>
      </c>
      <c r="BY207">
        <v>5.0000000000000001E-3</v>
      </c>
      <c r="BZ207">
        <v>0.995</v>
      </c>
    </row>
    <row r="208" spans="1:78" x14ac:dyDescent="0.3">
      <c r="A208" s="201">
        <v>203</v>
      </c>
      <c r="BM208" s="19"/>
      <c r="BN208" s="19"/>
      <c r="BO208" s="19"/>
      <c r="BP208" s="19"/>
      <c r="BR208">
        <f t="shared" si="12"/>
        <v>0</v>
      </c>
      <c r="BS208">
        <f t="shared" si="13"/>
        <v>0</v>
      </c>
      <c r="BU208">
        <f t="shared" si="14"/>
        <v>1</v>
      </c>
      <c r="BV208">
        <f t="shared" si="15"/>
        <v>1</v>
      </c>
      <c r="BX208" s="17">
        <v>40400</v>
      </c>
      <c r="BY208">
        <v>5.0000000000000001E-3</v>
      </c>
      <c r="BZ208">
        <v>0.995</v>
      </c>
    </row>
    <row r="209" spans="1:78" x14ac:dyDescent="0.3">
      <c r="A209" s="201">
        <v>204</v>
      </c>
      <c r="BM209" s="19"/>
      <c r="BN209" s="19"/>
      <c r="BO209" s="19"/>
      <c r="BP209" s="19"/>
      <c r="BR209">
        <f t="shared" si="12"/>
        <v>0</v>
      </c>
      <c r="BS209">
        <f t="shared" si="13"/>
        <v>0</v>
      </c>
      <c r="BU209">
        <f t="shared" si="14"/>
        <v>1</v>
      </c>
      <c r="BV209">
        <f t="shared" si="15"/>
        <v>1</v>
      </c>
      <c r="BX209" s="17">
        <v>40600</v>
      </c>
      <c r="BY209">
        <v>5.0000000000000001E-3</v>
      </c>
      <c r="BZ209">
        <v>0.995</v>
      </c>
    </row>
    <row r="210" spans="1:78" x14ac:dyDescent="0.3">
      <c r="A210" s="201">
        <v>205</v>
      </c>
      <c r="BM210" s="19"/>
      <c r="BN210" s="19"/>
      <c r="BO210" s="19"/>
      <c r="BP210" s="19"/>
      <c r="BR210">
        <f t="shared" si="12"/>
        <v>0</v>
      </c>
      <c r="BS210">
        <f t="shared" si="13"/>
        <v>0</v>
      </c>
      <c r="BU210">
        <f t="shared" si="14"/>
        <v>1</v>
      </c>
      <c r="BV210">
        <f t="shared" si="15"/>
        <v>1</v>
      </c>
      <c r="BX210" s="17">
        <v>40800</v>
      </c>
      <c r="BY210">
        <v>5.0000000000000001E-3</v>
      </c>
      <c r="BZ210">
        <v>0.995</v>
      </c>
    </row>
    <row r="211" spans="1:78" x14ac:dyDescent="0.3">
      <c r="A211" s="201">
        <v>206</v>
      </c>
      <c r="BM211" s="19"/>
      <c r="BN211" s="19"/>
      <c r="BO211" s="19"/>
      <c r="BP211" s="19"/>
      <c r="BR211">
        <f t="shared" si="12"/>
        <v>0</v>
      </c>
      <c r="BS211">
        <f t="shared" si="13"/>
        <v>0</v>
      </c>
      <c r="BU211">
        <f t="shared" si="14"/>
        <v>1</v>
      </c>
      <c r="BV211">
        <f t="shared" si="15"/>
        <v>1</v>
      </c>
      <c r="BX211" s="17">
        <v>41000</v>
      </c>
      <c r="BY211">
        <v>5.0000000000000001E-3</v>
      </c>
      <c r="BZ211">
        <v>0.995</v>
      </c>
    </row>
    <row r="212" spans="1:78" x14ac:dyDescent="0.3">
      <c r="A212" s="201">
        <v>207</v>
      </c>
      <c r="BM212" s="19"/>
      <c r="BN212" s="19"/>
      <c r="BO212" s="19"/>
      <c r="BP212" s="19"/>
      <c r="BR212">
        <f t="shared" si="12"/>
        <v>0</v>
      </c>
      <c r="BS212">
        <f t="shared" si="13"/>
        <v>0</v>
      </c>
      <c r="BU212">
        <f t="shared" si="14"/>
        <v>1</v>
      </c>
      <c r="BV212">
        <f t="shared" si="15"/>
        <v>1</v>
      </c>
      <c r="BX212" s="17">
        <v>41200</v>
      </c>
      <c r="BY212">
        <v>4.0000000000000001E-3</v>
      </c>
      <c r="BZ212">
        <v>0.996</v>
      </c>
    </row>
    <row r="213" spans="1:78" x14ac:dyDescent="0.3">
      <c r="A213" s="201">
        <v>208</v>
      </c>
      <c r="BM213" s="19"/>
      <c r="BN213" s="19"/>
      <c r="BO213" s="19"/>
      <c r="BP213" s="19"/>
      <c r="BR213">
        <f t="shared" si="12"/>
        <v>0</v>
      </c>
      <c r="BS213">
        <f t="shared" si="13"/>
        <v>0</v>
      </c>
      <c r="BU213">
        <f t="shared" si="14"/>
        <v>1</v>
      </c>
      <c r="BV213">
        <f t="shared" si="15"/>
        <v>1</v>
      </c>
      <c r="BX213" s="17">
        <v>41400</v>
      </c>
      <c r="BY213">
        <v>4.0000000000000001E-3</v>
      </c>
      <c r="BZ213">
        <v>0.996</v>
      </c>
    </row>
    <row r="214" spans="1:78" x14ac:dyDescent="0.3">
      <c r="A214" s="201">
        <v>209</v>
      </c>
      <c r="BM214" s="19"/>
      <c r="BN214" s="19"/>
      <c r="BO214" s="19"/>
      <c r="BP214" s="19"/>
      <c r="BR214">
        <f t="shared" si="12"/>
        <v>0</v>
      </c>
      <c r="BS214">
        <f t="shared" si="13"/>
        <v>0</v>
      </c>
      <c r="BU214">
        <f t="shared" si="14"/>
        <v>1</v>
      </c>
      <c r="BV214">
        <f t="shared" si="15"/>
        <v>1</v>
      </c>
      <c r="BX214" s="17">
        <v>41600</v>
      </c>
      <c r="BY214">
        <v>4.0000000000000001E-3</v>
      </c>
      <c r="BZ214">
        <v>0.996</v>
      </c>
    </row>
    <row r="215" spans="1:78" x14ac:dyDescent="0.3">
      <c r="A215" s="201">
        <v>210</v>
      </c>
      <c r="BM215" s="19"/>
      <c r="BN215" s="19"/>
      <c r="BO215" s="19"/>
      <c r="BP215" s="19"/>
      <c r="BR215">
        <f t="shared" si="12"/>
        <v>0</v>
      </c>
      <c r="BS215">
        <f t="shared" si="13"/>
        <v>0</v>
      </c>
      <c r="BU215">
        <f t="shared" si="14"/>
        <v>1</v>
      </c>
      <c r="BV215">
        <f t="shared" si="15"/>
        <v>1</v>
      </c>
      <c r="BX215" s="17">
        <v>41800</v>
      </c>
      <c r="BY215">
        <v>4.0000000000000001E-3</v>
      </c>
      <c r="BZ215">
        <v>0.996</v>
      </c>
    </row>
    <row r="216" spans="1:78" x14ac:dyDescent="0.3">
      <c r="A216" s="201">
        <v>211</v>
      </c>
      <c r="BM216" s="19"/>
      <c r="BN216" s="19"/>
      <c r="BO216" s="19"/>
      <c r="BP216" s="19"/>
      <c r="BR216">
        <f t="shared" si="12"/>
        <v>0</v>
      </c>
      <c r="BS216">
        <f t="shared" si="13"/>
        <v>0</v>
      </c>
      <c r="BU216">
        <f t="shared" si="14"/>
        <v>1</v>
      </c>
      <c r="BV216">
        <f t="shared" si="15"/>
        <v>1</v>
      </c>
      <c r="BX216" s="17">
        <v>42000</v>
      </c>
      <c r="BY216">
        <v>3.0000000000000001E-3</v>
      </c>
      <c r="BZ216">
        <v>0.997</v>
      </c>
    </row>
    <row r="217" spans="1:78" x14ac:dyDescent="0.3">
      <c r="A217" s="201">
        <v>212</v>
      </c>
      <c r="BM217" s="19"/>
      <c r="BN217" s="19"/>
      <c r="BO217" s="19"/>
      <c r="BP217" s="19"/>
      <c r="BR217">
        <f t="shared" si="12"/>
        <v>0</v>
      </c>
      <c r="BS217">
        <f t="shared" si="13"/>
        <v>0</v>
      </c>
      <c r="BU217">
        <f t="shared" si="14"/>
        <v>1</v>
      </c>
      <c r="BV217">
        <f t="shared" si="15"/>
        <v>1</v>
      </c>
      <c r="BX217" s="17">
        <v>42200</v>
      </c>
      <c r="BY217">
        <v>3.0000000000000001E-3</v>
      </c>
      <c r="BZ217">
        <v>0.997</v>
      </c>
    </row>
    <row r="218" spans="1:78" x14ac:dyDescent="0.3">
      <c r="A218" s="201">
        <v>213</v>
      </c>
      <c r="BM218" s="19"/>
      <c r="BN218" s="19"/>
      <c r="BO218" s="19"/>
      <c r="BP218" s="19"/>
      <c r="BR218">
        <f t="shared" si="12"/>
        <v>0</v>
      </c>
      <c r="BS218">
        <f t="shared" si="13"/>
        <v>0</v>
      </c>
      <c r="BU218">
        <f t="shared" si="14"/>
        <v>1</v>
      </c>
      <c r="BV218">
        <f t="shared" si="15"/>
        <v>1</v>
      </c>
      <c r="BX218" s="17">
        <v>42400</v>
      </c>
      <c r="BY218">
        <v>3.0000000000000001E-3</v>
      </c>
      <c r="BZ218">
        <v>0.997</v>
      </c>
    </row>
    <row r="219" spans="1:78" x14ac:dyDescent="0.3">
      <c r="A219" s="201">
        <v>214</v>
      </c>
      <c r="BM219" s="19"/>
      <c r="BN219" s="19"/>
      <c r="BO219" s="19"/>
      <c r="BP219" s="19"/>
      <c r="BR219">
        <f t="shared" si="12"/>
        <v>0</v>
      </c>
      <c r="BS219">
        <f t="shared" si="13"/>
        <v>0</v>
      </c>
      <c r="BU219">
        <f t="shared" si="14"/>
        <v>1</v>
      </c>
      <c r="BV219">
        <f t="shared" si="15"/>
        <v>1</v>
      </c>
      <c r="BX219" s="17">
        <v>42600</v>
      </c>
      <c r="BY219">
        <v>3.0000000000000001E-3</v>
      </c>
      <c r="BZ219">
        <v>0.997</v>
      </c>
    </row>
    <row r="220" spans="1:78" x14ac:dyDescent="0.3">
      <c r="A220" s="201">
        <v>215</v>
      </c>
      <c r="BM220" s="19"/>
      <c r="BN220" s="19"/>
      <c r="BO220" s="19"/>
      <c r="BP220" s="19"/>
      <c r="BR220">
        <f t="shared" si="12"/>
        <v>0</v>
      </c>
      <c r="BS220">
        <f t="shared" si="13"/>
        <v>0</v>
      </c>
      <c r="BU220">
        <f t="shared" si="14"/>
        <v>1</v>
      </c>
      <c r="BV220">
        <f t="shared" si="15"/>
        <v>1</v>
      </c>
      <c r="BX220" s="17">
        <v>42800</v>
      </c>
      <c r="BY220">
        <v>3.0000000000000001E-3</v>
      </c>
      <c r="BZ220">
        <v>0.997</v>
      </c>
    </row>
    <row r="221" spans="1:78" x14ac:dyDescent="0.3">
      <c r="A221" s="201">
        <v>216</v>
      </c>
      <c r="BM221" s="19"/>
      <c r="BN221" s="19"/>
      <c r="BO221" s="19"/>
      <c r="BP221" s="19"/>
      <c r="BR221">
        <f t="shared" si="12"/>
        <v>0</v>
      </c>
      <c r="BS221">
        <f t="shared" si="13"/>
        <v>0</v>
      </c>
      <c r="BU221">
        <f t="shared" si="14"/>
        <v>1</v>
      </c>
      <c r="BV221">
        <f t="shared" si="15"/>
        <v>1</v>
      </c>
      <c r="BX221" s="17">
        <v>43000</v>
      </c>
      <c r="BY221">
        <v>3.0000000000000001E-3</v>
      </c>
      <c r="BZ221">
        <v>0.997</v>
      </c>
    </row>
    <row r="222" spans="1:78" x14ac:dyDescent="0.3">
      <c r="A222" s="201">
        <v>217</v>
      </c>
      <c r="BM222" s="19"/>
      <c r="BN222" s="19"/>
      <c r="BO222" s="19"/>
      <c r="BP222" s="19"/>
      <c r="BR222">
        <f t="shared" si="12"/>
        <v>0</v>
      </c>
      <c r="BS222">
        <f t="shared" si="13"/>
        <v>0</v>
      </c>
      <c r="BU222">
        <f t="shared" si="14"/>
        <v>1</v>
      </c>
      <c r="BV222">
        <f t="shared" si="15"/>
        <v>1</v>
      </c>
      <c r="BX222" s="17">
        <v>43200</v>
      </c>
      <c r="BY222">
        <v>2E-3</v>
      </c>
      <c r="BZ222">
        <v>0.998</v>
      </c>
    </row>
    <row r="223" spans="1:78" x14ac:dyDescent="0.3">
      <c r="A223" s="201">
        <v>218</v>
      </c>
      <c r="BM223" s="19"/>
      <c r="BN223" s="19"/>
      <c r="BO223" s="19"/>
      <c r="BP223" s="19"/>
      <c r="BR223">
        <f t="shared" si="12"/>
        <v>0</v>
      </c>
      <c r="BS223">
        <f t="shared" si="13"/>
        <v>0</v>
      </c>
      <c r="BU223">
        <f t="shared" si="14"/>
        <v>1</v>
      </c>
      <c r="BV223">
        <f t="shared" si="15"/>
        <v>1</v>
      </c>
      <c r="BX223" s="17">
        <v>43400</v>
      </c>
      <c r="BY223">
        <v>2E-3</v>
      </c>
      <c r="BZ223">
        <v>0.998</v>
      </c>
    </row>
    <row r="224" spans="1:78" x14ac:dyDescent="0.3">
      <c r="A224" s="201">
        <v>219</v>
      </c>
      <c r="BM224" s="19"/>
      <c r="BN224" s="19"/>
      <c r="BO224" s="19"/>
      <c r="BP224" s="19"/>
      <c r="BR224">
        <f t="shared" si="12"/>
        <v>0</v>
      </c>
      <c r="BS224">
        <f t="shared" si="13"/>
        <v>0</v>
      </c>
      <c r="BU224">
        <f t="shared" si="14"/>
        <v>1</v>
      </c>
      <c r="BV224">
        <f t="shared" si="15"/>
        <v>1</v>
      </c>
      <c r="BX224" s="17">
        <v>43600</v>
      </c>
      <c r="BY224">
        <v>2E-3</v>
      </c>
      <c r="BZ224">
        <v>0.998</v>
      </c>
    </row>
    <row r="225" spans="1:78" x14ac:dyDescent="0.3">
      <c r="A225" s="201">
        <v>220</v>
      </c>
      <c r="BM225" s="19"/>
      <c r="BN225" s="19"/>
      <c r="BO225" s="19"/>
      <c r="BP225" s="19"/>
      <c r="BR225">
        <f t="shared" si="12"/>
        <v>0</v>
      </c>
      <c r="BS225">
        <f t="shared" si="13"/>
        <v>0</v>
      </c>
      <c r="BU225">
        <f t="shared" si="14"/>
        <v>1</v>
      </c>
      <c r="BV225">
        <f t="shared" si="15"/>
        <v>1</v>
      </c>
      <c r="BX225" s="17">
        <v>43800</v>
      </c>
      <c r="BY225">
        <v>2E-3</v>
      </c>
      <c r="BZ225">
        <v>0.998</v>
      </c>
    </row>
    <row r="226" spans="1:78" x14ac:dyDescent="0.3">
      <c r="A226" s="201">
        <v>221</v>
      </c>
      <c r="BM226" s="19"/>
      <c r="BN226" s="19"/>
      <c r="BO226" s="19"/>
      <c r="BP226" s="19"/>
      <c r="BR226">
        <f t="shared" si="12"/>
        <v>0</v>
      </c>
      <c r="BS226">
        <f t="shared" si="13"/>
        <v>0</v>
      </c>
      <c r="BU226">
        <f t="shared" si="14"/>
        <v>1</v>
      </c>
      <c r="BV226">
        <f t="shared" si="15"/>
        <v>1</v>
      </c>
      <c r="BX226" s="17">
        <v>44000</v>
      </c>
      <c r="BY226">
        <v>2E-3</v>
      </c>
      <c r="BZ226">
        <v>0.998</v>
      </c>
    </row>
    <row r="227" spans="1:78" x14ac:dyDescent="0.3">
      <c r="A227" s="201">
        <v>222</v>
      </c>
      <c r="BM227" s="19"/>
      <c r="BN227" s="19"/>
      <c r="BO227" s="19"/>
      <c r="BP227" s="19"/>
      <c r="BR227">
        <f t="shared" si="12"/>
        <v>0</v>
      </c>
      <c r="BS227">
        <f t="shared" si="13"/>
        <v>0</v>
      </c>
      <c r="BU227">
        <f t="shared" si="14"/>
        <v>1</v>
      </c>
      <c r="BV227">
        <f t="shared" si="15"/>
        <v>1</v>
      </c>
      <c r="BX227" s="17">
        <v>44200</v>
      </c>
      <c r="BY227">
        <v>1E-3</v>
      </c>
      <c r="BZ227">
        <v>0.999</v>
      </c>
    </row>
    <row r="228" spans="1:78" x14ac:dyDescent="0.3">
      <c r="A228" s="201">
        <v>223</v>
      </c>
      <c r="BM228" s="19"/>
      <c r="BN228" s="19"/>
      <c r="BO228" s="19"/>
      <c r="BP228" s="19"/>
      <c r="BR228">
        <f t="shared" si="12"/>
        <v>0</v>
      </c>
      <c r="BS228">
        <f t="shared" si="13"/>
        <v>0</v>
      </c>
      <c r="BU228">
        <f t="shared" si="14"/>
        <v>1</v>
      </c>
      <c r="BV228">
        <f t="shared" si="15"/>
        <v>1</v>
      </c>
      <c r="BX228" s="17">
        <v>44400</v>
      </c>
      <c r="BY228">
        <v>1E-3</v>
      </c>
      <c r="BZ228">
        <v>0.999</v>
      </c>
    </row>
    <row r="229" spans="1:78" x14ac:dyDescent="0.3">
      <c r="A229" s="201">
        <v>224</v>
      </c>
      <c r="BM229" s="19"/>
      <c r="BN229" s="19"/>
      <c r="BO229" s="19"/>
      <c r="BP229" s="19"/>
      <c r="BR229">
        <f t="shared" si="12"/>
        <v>0</v>
      </c>
      <c r="BS229">
        <f t="shared" si="13"/>
        <v>0</v>
      </c>
      <c r="BU229">
        <f t="shared" si="14"/>
        <v>1</v>
      </c>
      <c r="BV229">
        <f t="shared" si="15"/>
        <v>1</v>
      </c>
      <c r="BX229" s="17">
        <v>44600</v>
      </c>
      <c r="BY229">
        <v>1E-3</v>
      </c>
      <c r="BZ229">
        <v>0.999</v>
      </c>
    </row>
    <row r="230" spans="1:78" x14ac:dyDescent="0.3">
      <c r="A230" s="201">
        <v>225</v>
      </c>
      <c r="BM230" s="19"/>
      <c r="BN230" s="19"/>
      <c r="BO230" s="19"/>
      <c r="BP230" s="19"/>
      <c r="BR230">
        <f t="shared" si="12"/>
        <v>0</v>
      </c>
      <c r="BS230">
        <f t="shared" si="13"/>
        <v>0</v>
      </c>
      <c r="BU230">
        <f t="shared" si="14"/>
        <v>1</v>
      </c>
      <c r="BV230">
        <f t="shared" si="15"/>
        <v>1</v>
      </c>
      <c r="BX230" s="17">
        <v>44800</v>
      </c>
      <c r="BY230">
        <v>1E-3</v>
      </c>
      <c r="BZ230">
        <v>0.999</v>
      </c>
    </row>
    <row r="231" spans="1:78" x14ac:dyDescent="0.3">
      <c r="A231" s="201">
        <v>226</v>
      </c>
      <c r="BM231" s="19"/>
      <c r="BN231" s="19"/>
      <c r="BO231" s="19"/>
      <c r="BP231" s="19"/>
      <c r="BR231">
        <f t="shared" si="12"/>
        <v>0</v>
      </c>
      <c r="BS231">
        <f t="shared" si="13"/>
        <v>0</v>
      </c>
      <c r="BU231">
        <f t="shared" si="14"/>
        <v>1</v>
      </c>
      <c r="BV231">
        <f t="shared" si="15"/>
        <v>1</v>
      </c>
      <c r="BX231" s="17">
        <v>45000</v>
      </c>
      <c r="BY231">
        <v>1E-3</v>
      </c>
      <c r="BZ231">
        <v>0.999</v>
      </c>
    </row>
    <row r="232" spans="1:78" x14ac:dyDescent="0.3">
      <c r="A232" s="201">
        <v>227</v>
      </c>
      <c r="BM232" s="19"/>
      <c r="BN232" s="19"/>
      <c r="BO232" s="19"/>
      <c r="BP232" s="19"/>
      <c r="BR232">
        <f t="shared" si="12"/>
        <v>0</v>
      </c>
      <c r="BS232">
        <f t="shared" si="13"/>
        <v>0</v>
      </c>
      <c r="BU232">
        <f t="shared" si="14"/>
        <v>1</v>
      </c>
      <c r="BV232">
        <f t="shared" si="15"/>
        <v>1</v>
      </c>
      <c r="BX232" s="17">
        <v>45200</v>
      </c>
      <c r="BY232">
        <v>1E-3</v>
      </c>
      <c r="BZ232">
        <v>0.999</v>
      </c>
    </row>
    <row r="233" spans="1:78" x14ac:dyDescent="0.3">
      <c r="A233" s="201">
        <v>228</v>
      </c>
      <c r="BM233" s="19"/>
      <c r="BN233" s="19"/>
      <c r="BO233" s="19"/>
      <c r="BP233" s="19"/>
      <c r="BR233">
        <f t="shared" si="12"/>
        <v>0</v>
      </c>
      <c r="BS233">
        <f t="shared" si="13"/>
        <v>0</v>
      </c>
      <c r="BU233">
        <f t="shared" si="14"/>
        <v>1</v>
      </c>
      <c r="BV233">
        <f t="shared" si="15"/>
        <v>1</v>
      </c>
      <c r="BX233" s="17">
        <v>45400</v>
      </c>
      <c r="BY233">
        <v>1E-3</v>
      </c>
      <c r="BZ233">
        <v>0.999</v>
      </c>
    </row>
    <row r="234" spans="1:78" x14ac:dyDescent="0.3">
      <c r="A234" s="201">
        <v>229</v>
      </c>
      <c r="BM234" s="19"/>
      <c r="BN234" s="19"/>
      <c r="BO234" s="19"/>
      <c r="BP234" s="19"/>
      <c r="BR234">
        <f t="shared" si="12"/>
        <v>0</v>
      </c>
      <c r="BS234">
        <f t="shared" si="13"/>
        <v>0</v>
      </c>
      <c r="BU234">
        <f t="shared" si="14"/>
        <v>1</v>
      </c>
      <c r="BV234">
        <f t="shared" si="15"/>
        <v>1</v>
      </c>
      <c r="BX234" s="17">
        <v>45600</v>
      </c>
      <c r="BY234">
        <v>1E-3</v>
      </c>
      <c r="BZ234">
        <v>0.999</v>
      </c>
    </row>
    <row r="235" spans="1:78" x14ac:dyDescent="0.3">
      <c r="A235" s="201">
        <v>230</v>
      </c>
      <c r="BM235" s="19"/>
      <c r="BN235" s="19"/>
      <c r="BO235" s="19"/>
      <c r="BP235" s="19"/>
      <c r="BR235">
        <f t="shared" si="12"/>
        <v>0</v>
      </c>
      <c r="BS235">
        <f t="shared" si="13"/>
        <v>0</v>
      </c>
      <c r="BU235">
        <f t="shared" si="14"/>
        <v>1</v>
      </c>
      <c r="BV235">
        <f t="shared" si="15"/>
        <v>1</v>
      </c>
      <c r="BX235" s="17">
        <v>45800</v>
      </c>
      <c r="BY235">
        <v>1E-3</v>
      </c>
      <c r="BZ235">
        <v>0.999</v>
      </c>
    </row>
    <row r="236" spans="1:78" x14ac:dyDescent="0.3">
      <c r="A236" s="201">
        <v>231</v>
      </c>
      <c r="BM236" s="19"/>
      <c r="BN236" s="19"/>
      <c r="BO236" s="19"/>
      <c r="BP236" s="19"/>
      <c r="BR236">
        <f t="shared" si="12"/>
        <v>0</v>
      </c>
      <c r="BS236">
        <f t="shared" si="13"/>
        <v>0</v>
      </c>
      <c r="BU236">
        <f t="shared" si="14"/>
        <v>1</v>
      </c>
      <c r="BV236">
        <f t="shared" si="15"/>
        <v>1</v>
      </c>
      <c r="BX236" s="17">
        <v>46000</v>
      </c>
      <c r="BY236">
        <v>1E-3</v>
      </c>
      <c r="BZ236">
        <v>0.999</v>
      </c>
    </row>
    <row r="237" spans="1:78" x14ac:dyDescent="0.3">
      <c r="A237" s="201">
        <v>232</v>
      </c>
      <c r="BM237" s="19"/>
      <c r="BN237" s="19"/>
      <c r="BO237" s="19"/>
      <c r="BP237" s="19"/>
      <c r="BR237">
        <f t="shared" si="12"/>
        <v>0</v>
      </c>
      <c r="BS237">
        <f t="shared" si="13"/>
        <v>0</v>
      </c>
      <c r="BU237">
        <f t="shared" si="14"/>
        <v>1</v>
      </c>
      <c r="BV237">
        <f t="shared" si="15"/>
        <v>1</v>
      </c>
      <c r="BX237" s="17">
        <v>46200</v>
      </c>
      <c r="BY237">
        <v>1E-3</v>
      </c>
      <c r="BZ237">
        <v>0.999</v>
      </c>
    </row>
    <row r="238" spans="1:78" x14ac:dyDescent="0.3">
      <c r="A238" s="201">
        <v>233</v>
      </c>
      <c r="BM238" s="19"/>
      <c r="BN238" s="19"/>
      <c r="BO238" s="19"/>
      <c r="BP238" s="19"/>
      <c r="BR238">
        <f t="shared" si="12"/>
        <v>0</v>
      </c>
      <c r="BS238">
        <f t="shared" si="13"/>
        <v>0</v>
      </c>
      <c r="BU238">
        <f t="shared" si="14"/>
        <v>1</v>
      </c>
      <c r="BV238">
        <f t="shared" si="15"/>
        <v>1</v>
      </c>
      <c r="BX238" s="17">
        <v>46400</v>
      </c>
      <c r="BY238">
        <v>0</v>
      </c>
      <c r="BZ238">
        <v>1</v>
      </c>
    </row>
    <row r="239" spans="1:78" x14ac:dyDescent="0.3">
      <c r="A239" s="201">
        <v>234</v>
      </c>
      <c r="BM239" s="19"/>
      <c r="BN239" s="19"/>
      <c r="BO239" s="19"/>
      <c r="BP239" s="19"/>
      <c r="BR239">
        <f t="shared" si="12"/>
        <v>0</v>
      </c>
      <c r="BS239">
        <f t="shared" si="13"/>
        <v>0</v>
      </c>
      <c r="BU239">
        <f t="shared" si="14"/>
        <v>1</v>
      </c>
      <c r="BV239">
        <f t="shared" si="15"/>
        <v>1</v>
      </c>
      <c r="BX239" s="17">
        <v>46600</v>
      </c>
      <c r="BY239">
        <v>0</v>
      </c>
      <c r="BZ239">
        <v>1</v>
      </c>
    </row>
    <row r="240" spans="1:78" x14ac:dyDescent="0.3">
      <c r="A240" s="201">
        <v>235</v>
      </c>
      <c r="BM240" s="19"/>
      <c r="BN240" s="19"/>
      <c r="BO240" s="19"/>
      <c r="BP240" s="19"/>
      <c r="BR240">
        <f t="shared" si="12"/>
        <v>0</v>
      </c>
      <c r="BS240">
        <f t="shared" si="13"/>
        <v>0</v>
      </c>
      <c r="BU240">
        <f t="shared" si="14"/>
        <v>1</v>
      </c>
      <c r="BV240">
        <f t="shared" si="15"/>
        <v>1</v>
      </c>
      <c r="BX240" s="17">
        <v>46800</v>
      </c>
      <c r="BY240">
        <v>0</v>
      </c>
      <c r="BZ240">
        <v>1</v>
      </c>
    </row>
    <row r="241" spans="1:78" x14ac:dyDescent="0.3">
      <c r="A241" s="201">
        <v>236</v>
      </c>
      <c r="BM241" s="19"/>
      <c r="BN241" s="19"/>
      <c r="BO241" s="19"/>
      <c r="BP241" s="19"/>
      <c r="BR241">
        <f t="shared" si="12"/>
        <v>0</v>
      </c>
      <c r="BS241">
        <f t="shared" si="13"/>
        <v>0</v>
      </c>
      <c r="BU241">
        <f t="shared" si="14"/>
        <v>1</v>
      </c>
      <c r="BV241">
        <f t="shared" si="15"/>
        <v>1</v>
      </c>
      <c r="BX241" s="17">
        <v>47000</v>
      </c>
      <c r="BY241">
        <v>0</v>
      </c>
      <c r="BZ241">
        <v>1</v>
      </c>
    </row>
    <row r="242" spans="1:78" x14ac:dyDescent="0.3">
      <c r="A242" s="201">
        <v>237</v>
      </c>
      <c r="BM242" s="19"/>
      <c r="BN242" s="19"/>
      <c r="BO242" s="19"/>
      <c r="BP242" s="19"/>
      <c r="BR242">
        <f t="shared" si="12"/>
        <v>0</v>
      </c>
      <c r="BS242">
        <f t="shared" si="13"/>
        <v>0</v>
      </c>
      <c r="BU242">
        <f t="shared" si="14"/>
        <v>1</v>
      </c>
      <c r="BV242">
        <f t="shared" si="15"/>
        <v>1</v>
      </c>
      <c r="BX242" s="17">
        <v>47200</v>
      </c>
      <c r="BY242">
        <v>0</v>
      </c>
      <c r="BZ242">
        <v>1</v>
      </c>
    </row>
    <row r="243" spans="1:78" x14ac:dyDescent="0.3">
      <c r="A243" s="201">
        <v>238</v>
      </c>
      <c r="BM243" s="19"/>
      <c r="BN243" s="19"/>
      <c r="BO243" s="19"/>
      <c r="BP243" s="19"/>
      <c r="BR243">
        <f t="shared" si="12"/>
        <v>0</v>
      </c>
      <c r="BS243">
        <f t="shared" si="13"/>
        <v>0</v>
      </c>
      <c r="BU243">
        <f t="shared" si="14"/>
        <v>1</v>
      </c>
      <c r="BV243">
        <f t="shared" si="15"/>
        <v>1</v>
      </c>
      <c r="BX243" s="17">
        <v>47400</v>
      </c>
      <c r="BY243">
        <v>0</v>
      </c>
      <c r="BZ243">
        <v>1</v>
      </c>
    </row>
    <row r="244" spans="1:78" x14ac:dyDescent="0.3">
      <c r="A244" s="201">
        <v>239</v>
      </c>
      <c r="BM244" s="19"/>
      <c r="BN244" s="19"/>
      <c r="BO244" s="19"/>
      <c r="BP244" s="19"/>
      <c r="BR244">
        <f t="shared" si="12"/>
        <v>0</v>
      </c>
      <c r="BS244">
        <f t="shared" si="13"/>
        <v>0</v>
      </c>
      <c r="BU244">
        <f t="shared" si="14"/>
        <v>1</v>
      </c>
      <c r="BV244">
        <f t="shared" si="15"/>
        <v>1</v>
      </c>
      <c r="BX244" s="17">
        <v>47600</v>
      </c>
      <c r="BY244">
        <v>0</v>
      </c>
      <c r="BZ244">
        <v>1</v>
      </c>
    </row>
    <row r="245" spans="1:78" x14ac:dyDescent="0.3">
      <c r="A245" s="201">
        <v>240</v>
      </c>
      <c r="BM245" s="19"/>
      <c r="BN245" s="19"/>
      <c r="BO245" s="19"/>
      <c r="BP245" s="19"/>
      <c r="BR245">
        <f t="shared" si="12"/>
        <v>0</v>
      </c>
      <c r="BS245">
        <f t="shared" si="13"/>
        <v>0</v>
      </c>
      <c r="BU245">
        <f t="shared" si="14"/>
        <v>1</v>
      </c>
      <c r="BV245">
        <f t="shared" si="15"/>
        <v>1</v>
      </c>
      <c r="BX245" s="17">
        <v>47800</v>
      </c>
      <c r="BY245">
        <v>0</v>
      </c>
      <c r="BZ245">
        <v>1</v>
      </c>
    </row>
    <row r="246" spans="1:78" x14ac:dyDescent="0.3">
      <c r="A246" s="201">
        <v>241</v>
      </c>
      <c r="BM246" s="19"/>
      <c r="BN246" s="19"/>
      <c r="BO246" s="19"/>
      <c r="BP246" s="19"/>
      <c r="BR246">
        <f t="shared" si="12"/>
        <v>0</v>
      </c>
      <c r="BS246">
        <f t="shared" si="13"/>
        <v>0</v>
      </c>
      <c r="BU246">
        <f t="shared" si="14"/>
        <v>1</v>
      </c>
      <c r="BV246">
        <f t="shared" si="15"/>
        <v>1</v>
      </c>
      <c r="BX246" s="17">
        <v>48000</v>
      </c>
      <c r="BY246">
        <v>0</v>
      </c>
      <c r="BZ246">
        <v>1</v>
      </c>
    </row>
    <row r="247" spans="1:78" x14ac:dyDescent="0.3">
      <c r="A247" s="201">
        <v>242</v>
      </c>
      <c r="BM247" s="19"/>
      <c r="BN247" s="19"/>
      <c r="BO247" s="19"/>
      <c r="BP247" s="19"/>
      <c r="BR247">
        <f t="shared" si="12"/>
        <v>0</v>
      </c>
      <c r="BS247">
        <f t="shared" si="13"/>
        <v>0</v>
      </c>
      <c r="BU247">
        <f t="shared" si="14"/>
        <v>1</v>
      </c>
      <c r="BV247">
        <f t="shared" si="15"/>
        <v>1</v>
      </c>
      <c r="BX247" s="17">
        <v>48200</v>
      </c>
      <c r="BY247">
        <v>0</v>
      </c>
      <c r="BZ247">
        <v>1</v>
      </c>
    </row>
    <row r="248" spans="1:78" x14ac:dyDescent="0.3">
      <c r="A248" s="201">
        <v>243</v>
      </c>
      <c r="BM248" s="19"/>
      <c r="BN248" s="19"/>
      <c r="BO248" s="19"/>
      <c r="BP248" s="19"/>
      <c r="BR248">
        <f t="shared" si="12"/>
        <v>0</v>
      </c>
      <c r="BS248">
        <f t="shared" si="13"/>
        <v>0</v>
      </c>
      <c r="BU248">
        <f t="shared" si="14"/>
        <v>1</v>
      </c>
      <c r="BV248">
        <f t="shared" si="15"/>
        <v>1</v>
      </c>
      <c r="BX248" s="17">
        <v>48400</v>
      </c>
      <c r="BY248">
        <v>0</v>
      </c>
      <c r="BZ248">
        <v>1</v>
      </c>
    </row>
    <row r="249" spans="1:78" x14ac:dyDescent="0.3">
      <c r="A249" s="201">
        <v>244</v>
      </c>
      <c r="BM249" s="19"/>
      <c r="BN249" s="19"/>
      <c r="BO249" s="19"/>
      <c r="BP249" s="19"/>
      <c r="BR249">
        <f t="shared" si="12"/>
        <v>0</v>
      </c>
      <c r="BS249">
        <f t="shared" si="13"/>
        <v>0</v>
      </c>
      <c r="BU249">
        <f t="shared" si="14"/>
        <v>1</v>
      </c>
      <c r="BV249">
        <f t="shared" si="15"/>
        <v>1</v>
      </c>
      <c r="BX249" s="17">
        <v>48600</v>
      </c>
      <c r="BY249">
        <v>0</v>
      </c>
      <c r="BZ249">
        <v>1</v>
      </c>
    </row>
    <row r="250" spans="1:78" x14ac:dyDescent="0.3">
      <c r="A250" s="201">
        <v>245</v>
      </c>
      <c r="BM250" s="19"/>
      <c r="BN250" s="19"/>
      <c r="BO250" s="19"/>
      <c r="BP250" s="19"/>
      <c r="BR250">
        <f t="shared" si="12"/>
        <v>0</v>
      </c>
      <c r="BS250">
        <f t="shared" si="13"/>
        <v>0</v>
      </c>
      <c r="BU250">
        <f t="shared" si="14"/>
        <v>1</v>
      </c>
      <c r="BV250">
        <f t="shared" si="15"/>
        <v>1</v>
      </c>
      <c r="BX250" s="17">
        <v>48800</v>
      </c>
      <c r="BY250">
        <v>0</v>
      </c>
      <c r="BZ250">
        <v>1</v>
      </c>
    </row>
    <row r="251" spans="1:78" x14ac:dyDescent="0.3">
      <c r="A251" s="201">
        <v>246</v>
      </c>
      <c r="BM251" s="19"/>
      <c r="BN251" s="19"/>
      <c r="BO251" s="19"/>
      <c r="BP251" s="19"/>
      <c r="BR251">
        <f t="shared" si="12"/>
        <v>0</v>
      </c>
      <c r="BS251">
        <f t="shared" si="13"/>
        <v>0</v>
      </c>
      <c r="BU251">
        <f t="shared" si="14"/>
        <v>1</v>
      </c>
      <c r="BV251">
        <f t="shared" si="15"/>
        <v>1</v>
      </c>
      <c r="BX251" s="17">
        <v>49000</v>
      </c>
      <c r="BY251">
        <v>0</v>
      </c>
      <c r="BZ251">
        <v>1</v>
      </c>
    </row>
    <row r="252" spans="1:78" x14ac:dyDescent="0.3">
      <c r="A252" s="201">
        <v>247</v>
      </c>
      <c r="BM252" s="19"/>
      <c r="BN252" s="19"/>
      <c r="BO252" s="19"/>
      <c r="BP252" s="19"/>
      <c r="BR252">
        <f t="shared" si="12"/>
        <v>0</v>
      </c>
      <c r="BS252">
        <f t="shared" si="13"/>
        <v>0</v>
      </c>
      <c r="BU252">
        <f t="shared" si="14"/>
        <v>1</v>
      </c>
      <c r="BV252">
        <f t="shared" si="15"/>
        <v>1</v>
      </c>
      <c r="BX252" s="17">
        <v>49200</v>
      </c>
      <c r="BY252">
        <v>0</v>
      </c>
      <c r="BZ252">
        <v>1</v>
      </c>
    </row>
    <row r="253" spans="1:78" x14ac:dyDescent="0.3">
      <c r="A253" s="201">
        <v>248</v>
      </c>
      <c r="BM253" s="19"/>
      <c r="BN253" s="19"/>
      <c r="BO253" s="19"/>
      <c r="BP253" s="19"/>
      <c r="BR253">
        <f t="shared" si="12"/>
        <v>0</v>
      </c>
      <c r="BS253">
        <f t="shared" si="13"/>
        <v>0</v>
      </c>
      <c r="BU253">
        <f t="shared" si="14"/>
        <v>1</v>
      </c>
      <c r="BV253">
        <f t="shared" si="15"/>
        <v>1</v>
      </c>
      <c r="BX253" s="17">
        <v>49400</v>
      </c>
      <c r="BY253">
        <v>0</v>
      </c>
      <c r="BZ253">
        <v>1</v>
      </c>
    </row>
    <row r="254" spans="1:78" x14ac:dyDescent="0.3">
      <c r="A254" s="201">
        <v>249</v>
      </c>
      <c r="BM254" s="19"/>
      <c r="BN254" s="19"/>
      <c r="BO254" s="19"/>
      <c r="BP254" s="19"/>
      <c r="BR254">
        <f t="shared" si="12"/>
        <v>0</v>
      </c>
      <c r="BS254">
        <f t="shared" si="13"/>
        <v>0</v>
      </c>
      <c r="BU254">
        <f t="shared" si="14"/>
        <v>1</v>
      </c>
      <c r="BV254">
        <f t="shared" si="15"/>
        <v>1</v>
      </c>
      <c r="BX254" s="17">
        <v>49600</v>
      </c>
      <c r="BY254">
        <v>0</v>
      </c>
      <c r="BZ254">
        <v>1</v>
      </c>
    </row>
    <row r="255" spans="1:78" x14ac:dyDescent="0.3">
      <c r="A255" s="201">
        <v>250</v>
      </c>
      <c r="BM255" s="19"/>
      <c r="BN255" s="19"/>
      <c r="BO255" s="19"/>
      <c r="BP255" s="19"/>
      <c r="BR255">
        <f t="shared" si="12"/>
        <v>0</v>
      </c>
      <c r="BS255">
        <f t="shared" si="13"/>
        <v>0</v>
      </c>
      <c r="BU255">
        <f t="shared" si="14"/>
        <v>1</v>
      </c>
      <c r="BV255">
        <f t="shared" si="15"/>
        <v>1</v>
      </c>
      <c r="BX255" s="17">
        <v>49800</v>
      </c>
      <c r="BY255">
        <v>0</v>
      </c>
      <c r="BZ255">
        <v>1</v>
      </c>
    </row>
    <row r="256" spans="1:78" x14ac:dyDescent="0.3">
      <c r="A256" s="201">
        <v>251</v>
      </c>
      <c r="BM256" s="19"/>
      <c r="BN256" s="19"/>
      <c r="BO256" s="19"/>
      <c r="BP256" s="19"/>
      <c r="BR256">
        <f t="shared" si="12"/>
        <v>0</v>
      </c>
      <c r="BS256">
        <f t="shared" si="13"/>
        <v>0</v>
      </c>
      <c r="BU256">
        <f t="shared" si="14"/>
        <v>1</v>
      </c>
      <c r="BV256">
        <f t="shared" si="15"/>
        <v>1</v>
      </c>
      <c r="BX256" s="17">
        <v>50000</v>
      </c>
      <c r="BY256">
        <v>0</v>
      </c>
      <c r="BZ256">
        <v>1</v>
      </c>
    </row>
    <row r="257" spans="1:78" x14ac:dyDescent="0.3">
      <c r="A257" s="201">
        <v>252</v>
      </c>
      <c r="BM257" s="19"/>
      <c r="BN257" s="19"/>
      <c r="BO257" s="19"/>
      <c r="BP257" s="19"/>
      <c r="BR257">
        <f t="shared" si="12"/>
        <v>0</v>
      </c>
      <c r="BS257">
        <f t="shared" si="13"/>
        <v>0</v>
      </c>
      <c r="BU257">
        <f t="shared" si="14"/>
        <v>1</v>
      </c>
      <c r="BV257">
        <f t="shared" si="15"/>
        <v>1</v>
      </c>
      <c r="BX257" s="17">
        <v>50200</v>
      </c>
      <c r="BY257">
        <v>0</v>
      </c>
      <c r="BZ257">
        <v>1</v>
      </c>
    </row>
    <row r="258" spans="1:78" x14ac:dyDescent="0.3">
      <c r="A258" s="201">
        <v>253</v>
      </c>
      <c r="BM258" s="19"/>
      <c r="BN258" s="19"/>
      <c r="BO258" s="19"/>
      <c r="BP258" s="19"/>
      <c r="BR258">
        <f t="shared" si="12"/>
        <v>0</v>
      </c>
      <c r="BS258">
        <f t="shared" si="13"/>
        <v>0</v>
      </c>
      <c r="BU258">
        <f t="shared" si="14"/>
        <v>1</v>
      </c>
      <c r="BV258">
        <f t="shared" si="15"/>
        <v>1</v>
      </c>
      <c r="BX258" s="17">
        <v>50400</v>
      </c>
      <c r="BY258">
        <v>0</v>
      </c>
      <c r="BZ258">
        <v>1</v>
      </c>
    </row>
    <row r="259" spans="1:78" x14ac:dyDescent="0.3">
      <c r="A259" s="201">
        <v>254</v>
      </c>
      <c r="BM259" s="19"/>
      <c r="BN259" s="19"/>
      <c r="BO259" s="19"/>
      <c r="BP259" s="19"/>
      <c r="BR259">
        <f t="shared" si="12"/>
        <v>0</v>
      </c>
      <c r="BS259">
        <f t="shared" si="13"/>
        <v>0</v>
      </c>
      <c r="BU259">
        <f t="shared" si="14"/>
        <v>1</v>
      </c>
      <c r="BV259">
        <f t="shared" si="15"/>
        <v>1</v>
      </c>
      <c r="BX259" s="17">
        <v>50600</v>
      </c>
      <c r="BY259">
        <v>0</v>
      </c>
      <c r="BZ259">
        <v>1</v>
      </c>
    </row>
    <row r="260" spans="1:78" x14ac:dyDescent="0.3">
      <c r="A260" s="201">
        <v>255</v>
      </c>
      <c r="BM260" s="19"/>
      <c r="BN260" s="19"/>
      <c r="BO260" s="19"/>
      <c r="BP260" s="19"/>
      <c r="BR260">
        <f t="shared" si="12"/>
        <v>0</v>
      </c>
      <c r="BS260">
        <f t="shared" si="13"/>
        <v>0</v>
      </c>
      <c r="BU260">
        <f t="shared" si="14"/>
        <v>1</v>
      </c>
      <c r="BV260">
        <f t="shared" si="15"/>
        <v>1</v>
      </c>
      <c r="BX260" s="17">
        <v>50800</v>
      </c>
      <c r="BY260">
        <v>0</v>
      </c>
      <c r="BZ260">
        <v>1</v>
      </c>
    </row>
    <row r="261" spans="1:78" x14ac:dyDescent="0.3">
      <c r="A261" s="201">
        <v>256</v>
      </c>
      <c r="BM261" s="19"/>
      <c r="BN261" s="19"/>
      <c r="BO261" s="19"/>
      <c r="BP261" s="19"/>
      <c r="BR261">
        <f t="shared" si="12"/>
        <v>0</v>
      </c>
      <c r="BS261">
        <f t="shared" si="13"/>
        <v>0</v>
      </c>
      <c r="BU261">
        <f t="shared" si="14"/>
        <v>1</v>
      </c>
      <c r="BV261">
        <f t="shared" si="15"/>
        <v>1</v>
      </c>
      <c r="BX261" s="17">
        <v>51000</v>
      </c>
      <c r="BY261">
        <v>0</v>
      </c>
      <c r="BZ261">
        <v>1</v>
      </c>
    </row>
    <row r="262" spans="1:78" x14ac:dyDescent="0.3">
      <c r="A262" s="201">
        <v>257</v>
      </c>
      <c r="BM262" s="19"/>
      <c r="BN262" s="19"/>
      <c r="BO262" s="19"/>
      <c r="BP262" s="19"/>
      <c r="BR262">
        <f t="shared" si="12"/>
        <v>0</v>
      </c>
      <c r="BS262">
        <f t="shared" si="13"/>
        <v>0</v>
      </c>
      <c r="BU262">
        <f t="shared" si="14"/>
        <v>1</v>
      </c>
      <c r="BV262">
        <f t="shared" si="15"/>
        <v>1</v>
      </c>
      <c r="BX262" s="17">
        <v>51200</v>
      </c>
      <c r="BY262">
        <v>0</v>
      </c>
      <c r="BZ262">
        <v>1</v>
      </c>
    </row>
    <row r="263" spans="1:78" x14ac:dyDescent="0.3">
      <c r="A263" s="201">
        <v>258</v>
      </c>
      <c r="BM263" s="19"/>
      <c r="BN263" s="19"/>
      <c r="BO263" s="19"/>
      <c r="BP263" s="19"/>
      <c r="BR263">
        <f t="shared" ref="BR263:BR326" si="16">BM263*$BS$1-BN263</f>
        <v>0</v>
      </c>
      <c r="BS263">
        <f t="shared" ref="BS263:BS326" si="17">BO263*$BS$1-BP263</f>
        <v>0</v>
      </c>
      <c r="BU263">
        <f t="shared" ref="BU263:BU326" si="18">IF(BR263=MAX($BR263:$BS263),1,0)</f>
        <v>1</v>
      </c>
      <c r="BV263">
        <f t="shared" ref="BV263:BV326" si="19">IF(BS263=MAX($BR263:$BS263),1,0)</f>
        <v>1</v>
      </c>
      <c r="BX263" s="17">
        <v>51400</v>
      </c>
      <c r="BY263">
        <v>0</v>
      </c>
      <c r="BZ263">
        <v>1</v>
      </c>
    </row>
    <row r="264" spans="1:78" x14ac:dyDescent="0.3">
      <c r="A264" s="201">
        <v>259</v>
      </c>
      <c r="BM264" s="19"/>
      <c r="BN264" s="19"/>
      <c r="BO264" s="19"/>
      <c r="BP264" s="19"/>
      <c r="BR264">
        <f t="shared" si="16"/>
        <v>0</v>
      </c>
      <c r="BS264">
        <f t="shared" si="17"/>
        <v>0</v>
      </c>
      <c r="BU264">
        <f t="shared" si="18"/>
        <v>1</v>
      </c>
      <c r="BV264">
        <f t="shared" si="19"/>
        <v>1</v>
      </c>
      <c r="BX264" s="17">
        <v>51600</v>
      </c>
      <c r="BY264">
        <v>0</v>
      </c>
      <c r="BZ264">
        <v>1</v>
      </c>
    </row>
    <row r="265" spans="1:78" x14ac:dyDescent="0.3">
      <c r="A265" s="201">
        <v>260</v>
      </c>
      <c r="BM265" s="19"/>
      <c r="BN265" s="19"/>
      <c r="BO265" s="19"/>
      <c r="BP265" s="19"/>
      <c r="BR265">
        <f t="shared" si="16"/>
        <v>0</v>
      </c>
      <c r="BS265">
        <f t="shared" si="17"/>
        <v>0</v>
      </c>
      <c r="BU265">
        <f t="shared" si="18"/>
        <v>1</v>
      </c>
      <c r="BV265">
        <f t="shared" si="19"/>
        <v>1</v>
      </c>
      <c r="BX265" s="17">
        <v>51800</v>
      </c>
      <c r="BY265">
        <v>0</v>
      </c>
      <c r="BZ265">
        <v>1</v>
      </c>
    </row>
    <row r="266" spans="1:78" x14ac:dyDescent="0.3">
      <c r="A266" s="201">
        <v>261</v>
      </c>
      <c r="BM266" s="19"/>
      <c r="BN266" s="19"/>
      <c r="BO266" s="19"/>
      <c r="BP266" s="19"/>
      <c r="BR266">
        <f t="shared" si="16"/>
        <v>0</v>
      </c>
      <c r="BS266">
        <f t="shared" si="17"/>
        <v>0</v>
      </c>
      <c r="BU266">
        <f t="shared" si="18"/>
        <v>1</v>
      </c>
      <c r="BV266">
        <f t="shared" si="19"/>
        <v>1</v>
      </c>
      <c r="BX266" s="17">
        <v>52000</v>
      </c>
      <c r="BY266">
        <v>0</v>
      </c>
      <c r="BZ266">
        <v>1</v>
      </c>
    </row>
    <row r="267" spans="1:78" x14ac:dyDescent="0.3">
      <c r="A267" s="201">
        <v>262</v>
      </c>
      <c r="BM267" s="19"/>
      <c r="BN267" s="19"/>
      <c r="BO267" s="19"/>
      <c r="BP267" s="19"/>
      <c r="BR267">
        <f t="shared" si="16"/>
        <v>0</v>
      </c>
      <c r="BS267">
        <f t="shared" si="17"/>
        <v>0</v>
      </c>
      <c r="BU267">
        <f t="shared" si="18"/>
        <v>1</v>
      </c>
      <c r="BV267">
        <f t="shared" si="19"/>
        <v>1</v>
      </c>
      <c r="BX267" s="17">
        <v>52200</v>
      </c>
      <c r="BY267">
        <v>0</v>
      </c>
      <c r="BZ267">
        <v>1</v>
      </c>
    </row>
    <row r="268" spans="1:78" x14ac:dyDescent="0.3">
      <c r="A268" s="201">
        <v>263</v>
      </c>
      <c r="BM268" s="19"/>
      <c r="BN268" s="19"/>
      <c r="BO268" s="19"/>
      <c r="BP268" s="19"/>
      <c r="BR268">
        <f t="shared" si="16"/>
        <v>0</v>
      </c>
      <c r="BS268">
        <f t="shared" si="17"/>
        <v>0</v>
      </c>
      <c r="BU268">
        <f t="shared" si="18"/>
        <v>1</v>
      </c>
      <c r="BV268">
        <f t="shared" si="19"/>
        <v>1</v>
      </c>
      <c r="BX268" s="17">
        <v>52400</v>
      </c>
      <c r="BY268">
        <v>0</v>
      </c>
      <c r="BZ268">
        <v>1</v>
      </c>
    </row>
    <row r="269" spans="1:78" x14ac:dyDescent="0.3">
      <c r="A269" s="201">
        <v>264</v>
      </c>
      <c r="BM269" s="19"/>
      <c r="BN269" s="19"/>
      <c r="BO269" s="19"/>
      <c r="BP269" s="19"/>
      <c r="BR269">
        <f t="shared" si="16"/>
        <v>0</v>
      </c>
      <c r="BS269">
        <f t="shared" si="17"/>
        <v>0</v>
      </c>
      <c r="BU269">
        <f t="shared" si="18"/>
        <v>1</v>
      </c>
      <c r="BV269">
        <f t="shared" si="19"/>
        <v>1</v>
      </c>
      <c r="BX269" s="17">
        <v>52600</v>
      </c>
      <c r="BY269">
        <v>0</v>
      </c>
      <c r="BZ269">
        <v>1</v>
      </c>
    </row>
    <row r="270" spans="1:78" x14ac:dyDescent="0.3">
      <c r="A270" s="201">
        <v>265</v>
      </c>
      <c r="BM270" s="19"/>
      <c r="BN270" s="19"/>
      <c r="BO270" s="19"/>
      <c r="BP270" s="19"/>
      <c r="BR270">
        <f t="shared" si="16"/>
        <v>0</v>
      </c>
      <c r="BS270">
        <f t="shared" si="17"/>
        <v>0</v>
      </c>
      <c r="BU270">
        <f t="shared" si="18"/>
        <v>1</v>
      </c>
      <c r="BV270">
        <f t="shared" si="19"/>
        <v>1</v>
      </c>
      <c r="BX270" s="17">
        <v>52800</v>
      </c>
      <c r="BY270">
        <v>0</v>
      </c>
      <c r="BZ270">
        <v>1</v>
      </c>
    </row>
    <row r="271" spans="1:78" x14ac:dyDescent="0.3">
      <c r="A271" s="201">
        <v>266</v>
      </c>
      <c r="BM271" s="19"/>
      <c r="BN271" s="19"/>
      <c r="BO271" s="19"/>
      <c r="BP271" s="19"/>
      <c r="BR271">
        <f t="shared" si="16"/>
        <v>0</v>
      </c>
      <c r="BS271">
        <f t="shared" si="17"/>
        <v>0</v>
      </c>
      <c r="BU271">
        <f t="shared" si="18"/>
        <v>1</v>
      </c>
      <c r="BV271">
        <f t="shared" si="19"/>
        <v>1</v>
      </c>
      <c r="BX271" s="17">
        <v>53000</v>
      </c>
      <c r="BY271">
        <v>0</v>
      </c>
      <c r="BZ271">
        <v>1</v>
      </c>
    </row>
    <row r="272" spans="1:78" x14ac:dyDescent="0.3">
      <c r="A272" s="201">
        <v>267</v>
      </c>
      <c r="BM272" s="19"/>
      <c r="BN272" s="19"/>
      <c r="BO272" s="19"/>
      <c r="BP272" s="19"/>
      <c r="BR272">
        <f t="shared" si="16"/>
        <v>0</v>
      </c>
      <c r="BS272">
        <f t="shared" si="17"/>
        <v>0</v>
      </c>
      <c r="BU272">
        <f t="shared" si="18"/>
        <v>1</v>
      </c>
      <c r="BV272">
        <f t="shared" si="19"/>
        <v>1</v>
      </c>
      <c r="BX272" s="17">
        <v>53200</v>
      </c>
      <c r="BY272">
        <v>0</v>
      </c>
      <c r="BZ272">
        <v>1</v>
      </c>
    </row>
    <row r="273" spans="1:78" x14ac:dyDescent="0.3">
      <c r="A273" s="201">
        <v>268</v>
      </c>
      <c r="BM273" s="19"/>
      <c r="BN273" s="19"/>
      <c r="BO273" s="19"/>
      <c r="BP273" s="19"/>
      <c r="BR273">
        <f t="shared" si="16"/>
        <v>0</v>
      </c>
      <c r="BS273">
        <f t="shared" si="17"/>
        <v>0</v>
      </c>
      <c r="BU273">
        <f t="shared" si="18"/>
        <v>1</v>
      </c>
      <c r="BV273">
        <f t="shared" si="19"/>
        <v>1</v>
      </c>
      <c r="BX273" s="17">
        <v>53400</v>
      </c>
      <c r="BY273">
        <v>0</v>
      </c>
      <c r="BZ273">
        <v>1</v>
      </c>
    </row>
    <row r="274" spans="1:78" x14ac:dyDescent="0.3">
      <c r="A274" s="201">
        <v>269</v>
      </c>
      <c r="BM274" s="19"/>
      <c r="BN274" s="19"/>
      <c r="BO274" s="19"/>
      <c r="BP274" s="19"/>
      <c r="BR274">
        <f t="shared" si="16"/>
        <v>0</v>
      </c>
      <c r="BS274">
        <f t="shared" si="17"/>
        <v>0</v>
      </c>
      <c r="BU274">
        <f t="shared" si="18"/>
        <v>1</v>
      </c>
      <c r="BV274">
        <f t="shared" si="19"/>
        <v>1</v>
      </c>
      <c r="BX274" s="17">
        <v>53600</v>
      </c>
      <c r="BY274">
        <v>0</v>
      </c>
      <c r="BZ274">
        <v>1</v>
      </c>
    </row>
    <row r="275" spans="1:78" x14ac:dyDescent="0.3">
      <c r="A275" s="201">
        <v>270</v>
      </c>
      <c r="BM275" s="19"/>
      <c r="BN275" s="19"/>
      <c r="BO275" s="19"/>
      <c r="BP275" s="19"/>
      <c r="BR275">
        <f t="shared" si="16"/>
        <v>0</v>
      </c>
      <c r="BS275">
        <f t="shared" si="17"/>
        <v>0</v>
      </c>
      <c r="BU275">
        <f t="shared" si="18"/>
        <v>1</v>
      </c>
      <c r="BV275">
        <f t="shared" si="19"/>
        <v>1</v>
      </c>
      <c r="BX275" s="17">
        <v>53800</v>
      </c>
      <c r="BY275">
        <v>0</v>
      </c>
      <c r="BZ275">
        <v>1</v>
      </c>
    </row>
    <row r="276" spans="1:78" x14ac:dyDescent="0.3">
      <c r="A276" s="201">
        <v>271</v>
      </c>
      <c r="BM276" s="19"/>
      <c r="BN276" s="19"/>
      <c r="BO276" s="19"/>
      <c r="BP276" s="19"/>
      <c r="BR276">
        <f t="shared" si="16"/>
        <v>0</v>
      </c>
      <c r="BS276">
        <f t="shared" si="17"/>
        <v>0</v>
      </c>
      <c r="BU276">
        <f t="shared" si="18"/>
        <v>1</v>
      </c>
      <c r="BV276">
        <f t="shared" si="19"/>
        <v>1</v>
      </c>
      <c r="BX276" s="17">
        <v>54000</v>
      </c>
      <c r="BY276">
        <v>0</v>
      </c>
      <c r="BZ276">
        <v>1</v>
      </c>
    </row>
    <row r="277" spans="1:78" x14ac:dyDescent="0.3">
      <c r="A277" s="201">
        <v>272</v>
      </c>
      <c r="BM277" s="19"/>
      <c r="BN277" s="19"/>
      <c r="BO277" s="19"/>
      <c r="BP277" s="19"/>
      <c r="BR277">
        <f t="shared" si="16"/>
        <v>0</v>
      </c>
      <c r="BS277">
        <f t="shared" si="17"/>
        <v>0</v>
      </c>
      <c r="BU277">
        <f t="shared" si="18"/>
        <v>1</v>
      </c>
      <c r="BV277">
        <f t="shared" si="19"/>
        <v>1</v>
      </c>
      <c r="BX277" s="17">
        <v>54200</v>
      </c>
      <c r="BY277">
        <v>0</v>
      </c>
      <c r="BZ277">
        <v>1</v>
      </c>
    </row>
    <row r="278" spans="1:78" x14ac:dyDescent="0.3">
      <c r="A278" s="201">
        <v>273</v>
      </c>
      <c r="BM278" s="19"/>
      <c r="BN278" s="19"/>
      <c r="BO278" s="19"/>
      <c r="BP278" s="19"/>
      <c r="BR278">
        <f t="shared" si="16"/>
        <v>0</v>
      </c>
      <c r="BS278">
        <f t="shared" si="17"/>
        <v>0</v>
      </c>
      <c r="BU278">
        <f t="shared" si="18"/>
        <v>1</v>
      </c>
      <c r="BV278">
        <f t="shared" si="19"/>
        <v>1</v>
      </c>
      <c r="BX278" s="17">
        <v>54400</v>
      </c>
      <c r="BY278">
        <v>0</v>
      </c>
      <c r="BZ278">
        <v>1</v>
      </c>
    </row>
    <row r="279" spans="1:78" x14ac:dyDescent="0.3">
      <c r="A279" s="201">
        <v>274</v>
      </c>
      <c r="BM279" s="19"/>
      <c r="BN279" s="19"/>
      <c r="BO279" s="19"/>
      <c r="BP279" s="19"/>
      <c r="BR279">
        <f t="shared" si="16"/>
        <v>0</v>
      </c>
      <c r="BS279">
        <f t="shared" si="17"/>
        <v>0</v>
      </c>
      <c r="BU279">
        <f t="shared" si="18"/>
        <v>1</v>
      </c>
      <c r="BV279">
        <f t="shared" si="19"/>
        <v>1</v>
      </c>
      <c r="BX279" s="17">
        <v>54600</v>
      </c>
      <c r="BY279">
        <v>0</v>
      </c>
      <c r="BZ279">
        <v>1</v>
      </c>
    </row>
    <row r="280" spans="1:78" x14ac:dyDescent="0.3">
      <c r="A280" s="201">
        <v>275</v>
      </c>
      <c r="BM280" s="19"/>
      <c r="BN280" s="19"/>
      <c r="BO280" s="19"/>
      <c r="BP280" s="19"/>
      <c r="BR280">
        <f t="shared" si="16"/>
        <v>0</v>
      </c>
      <c r="BS280">
        <f t="shared" si="17"/>
        <v>0</v>
      </c>
      <c r="BU280">
        <f t="shared" si="18"/>
        <v>1</v>
      </c>
      <c r="BV280">
        <f t="shared" si="19"/>
        <v>1</v>
      </c>
      <c r="BX280" s="17">
        <v>54800</v>
      </c>
      <c r="BY280">
        <v>0</v>
      </c>
      <c r="BZ280">
        <v>1</v>
      </c>
    </row>
    <row r="281" spans="1:78" x14ac:dyDescent="0.3">
      <c r="A281" s="201">
        <v>276</v>
      </c>
      <c r="BM281" s="19"/>
      <c r="BN281" s="19"/>
      <c r="BO281" s="19"/>
      <c r="BP281" s="19"/>
      <c r="BR281">
        <f t="shared" si="16"/>
        <v>0</v>
      </c>
      <c r="BS281">
        <f t="shared" si="17"/>
        <v>0</v>
      </c>
      <c r="BU281">
        <f t="shared" si="18"/>
        <v>1</v>
      </c>
      <c r="BV281">
        <f t="shared" si="19"/>
        <v>1</v>
      </c>
      <c r="BX281" s="17">
        <v>55000</v>
      </c>
      <c r="BY281">
        <v>0</v>
      </c>
      <c r="BZ281">
        <v>1</v>
      </c>
    </row>
    <row r="282" spans="1:78" x14ac:dyDescent="0.3">
      <c r="A282" s="201">
        <v>277</v>
      </c>
      <c r="BM282" s="19"/>
      <c r="BN282" s="19"/>
      <c r="BO282" s="19"/>
      <c r="BP282" s="19"/>
      <c r="BR282">
        <f t="shared" si="16"/>
        <v>0</v>
      </c>
      <c r="BS282">
        <f t="shared" si="17"/>
        <v>0</v>
      </c>
      <c r="BU282">
        <f t="shared" si="18"/>
        <v>1</v>
      </c>
      <c r="BV282">
        <f t="shared" si="19"/>
        <v>1</v>
      </c>
      <c r="BX282" s="17">
        <v>55200</v>
      </c>
      <c r="BY282">
        <v>0</v>
      </c>
      <c r="BZ282">
        <v>1</v>
      </c>
    </row>
    <row r="283" spans="1:78" x14ac:dyDescent="0.3">
      <c r="A283" s="201">
        <v>278</v>
      </c>
      <c r="BM283" s="19"/>
      <c r="BN283" s="19"/>
      <c r="BO283" s="19"/>
      <c r="BP283" s="19"/>
      <c r="BR283">
        <f t="shared" si="16"/>
        <v>0</v>
      </c>
      <c r="BS283">
        <f t="shared" si="17"/>
        <v>0</v>
      </c>
      <c r="BU283">
        <f t="shared" si="18"/>
        <v>1</v>
      </c>
      <c r="BV283">
        <f t="shared" si="19"/>
        <v>1</v>
      </c>
      <c r="BX283" s="17">
        <v>55400</v>
      </c>
      <c r="BY283">
        <v>0</v>
      </c>
      <c r="BZ283">
        <v>1</v>
      </c>
    </row>
    <row r="284" spans="1:78" x14ac:dyDescent="0.3">
      <c r="A284" s="201">
        <v>279</v>
      </c>
      <c r="BM284" s="19"/>
      <c r="BN284" s="19"/>
      <c r="BO284" s="19"/>
      <c r="BP284" s="19"/>
      <c r="BR284">
        <f t="shared" si="16"/>
        <v>0</v>
      </c>
      <c r="BS284">
        <f t="shared" si="17"/>
        <v>0</v>
      </c>
      <c r="BU284">
        <f t="shared" si="18"/>
        <v>1</v>
      </c>
      <c r="BV284">
        <f t="shared" si="19"/>
        <v>1</v>
      </c>
      <c r="BX284" s="17">
        <v>55600</v>
      </c>
      <c r="BY284">
        <v>0</v>
      </c>
      <c r="BZ284">
        <v>1</v>
      </c>
    </row>
    <row r="285" spans="1:78" x14ac:dyDescent="0.3">
      <c r="A285" s="201">
        <v>280</v>
      </c>
      <c r="BM285" s="19"/>
      <c r="BN285" s="19"/>
      <c r="BO285" s="19"/>
      <c r="BP285" s="19"/>
      <c r="BR285">
        <f t="shared" si="16"/>
        <v>0</v>
      </c>
      <c r="BS285">
        <f t="shared" si="17"/>
        <v>0</v>
      </c>
      <c r="BU285">
        <f t="shared" si="18"/>
        <v>1</v>
      </c>
      <c r="BV285">
        <f t="shared" si="19"/>
        <v>1</v>
      </c>
      <c r="BX285" s="17">
        <v>55800</v>
      </c>
      <c r="BY285">
        <v>0</v>
      </c>
      <c r="BZ285">
        <v>1</v>
      </c>
    </row>
    <row r="286" spans="1:78" x14ac:dyDescent="0.3">
      <c r="A286" s="201">
        <v>281</v>
      </c>
      <c r="BM286" s="19"/>
      <c r="BN286" s="19"/>
      <c r="BO286" s="19"/>
      <c r="BP286" s="19"/>
      <c r="BR286">
        <f t="shared" si="16"/>
        <v>0</v>
      </c>
      <c r="BS286">
        <f t="shared" si="17"/>
        <v>0</v>
      </c>
      <c r="BU286">
        <f t="shared" si="18"/>
        <v>1</v>
      </c>
      <c r="BV286">
        <f t="shared" si="19"/>
        <v>1</v>
      </c>
      <c r="BX286" s="17">
        <v>56000</v>
      </c>
      <c r="BY286">
        <v>0</v>
      </c>
      <c r="BZ286">
        <v>1</v>
      </c>
    </row>
    <row r="287" spans="1:78" x14ac:dyDescent="0.3">
      <c r="A287" s="201">
        <v>282</v>
      </c>
      <c r="BM287" s="19"/>
      <c r="BN287" s="19"/>
      <c r="BO287" s="19"/>
      <c r="BP287" s="19"/>
      <c r="BR287">
        <f t="shared" si="16"/>
        <v>0</v>
      </c>
      <c r="BS287">
        <f t="shared" si="17"/>
        <v>0</v>
      </c>
      <c r="BU287">
        <f t="shared" si="18"/>
        <v>1</v>
      </c>
      <c r="BV287">
        <f t="shared" si="19"/>
        <v>1</v>
      </c>
      <c r="BX287" s="17">
        <v>56200</v>
      </c>
      <c r="BY287">
        <v>0</v>
      </c>
      <c r="BZ287">
        <v>1</v>
      </c>
    </row>
    <row r="288" spans="1:78" x14ac:dyDescent="0.3">
      <c r="A288" s="201">
        <v>283</v>
      </c>
      <c r="BM288" s="19"/>
      <c r="BN288" s="19"/>
      <c r="BO288" s="19"/>
      <c r="BP288" s="19"/>
      <c r="BR288">
        <f t="shared" si="16"/>
        <v>0</v>
      </c>
      <c r="BS288">
        <f t="shared" si="17"/>
        <v>0</v>
      </c>
      <c r="BU288">
        <f t="shared" si="18"/>
        <v>1</v>
      </c>
      <c r="BV288">
        <f t="shared" si="19"/>
        <v>1</v>
      </c>
      <c r="BX288" s="17">
        <v>56400</v>
      </c>
      <c r="BY288">
        <v>0</v>
      </c>
      <c r="BZ288">
        <v>1</v>
      </c>
    </row>
    <row r="289" spans="1:78" x14ac:dyDescent="0.3">
      <c r="A289" s="201">
        <v>284</v>
      </c>
      <c r="BM289" s="19"/>
      <c r="BN289" s="19"/>
      <c r="BO289" s="19"/>
      <c r="BP289" s="19"/>
      <c r="BR289">
        <f t="shared" si="16"/>
        <v>0</v>
      </c>
      <c r="BS289">
        <f t="shared" si="17"/>
        <v>0</v>
      </c>
      <c r="BU289">
        <f t="shared" si="18"/>
        <v>1</v>
      </c>
      <c r="BV289">
        <f t="shared" si="19"/>
        <v>1</v>
      </c>
      <c r="BX289" s="17">
        <v>56600</v>
      </c>
      <c r="BY289">
        <v>0</v>
      </c>
      <c r="BZ289">
        <v>1</v>
      </c>
    </row>
    <row r="290" spans="1:78" x14ac:dyDescent="0.3">
      <c r="A290" s="201">
        <v>285</v>
      </c>
      <c r="BM290" s="19"/>
      <c r="BN290" s="19"/>
      <c r="BO290" s="19"/>
      <c r="BP290" s="19"/>
      <c r="BR290">
        <f t="shared" si="16"/>
        <v>0</v>
      </c>
      <c r="BS290">
        <f t="shared" si="17"/>
        <v>0</v>
      </c>
      <c r="BU290">
        <f t="shared" si="18"/>
        <v>1</v>
      </c>
      <c r="BV290">
        <f t="shared" si="19"/>
        <v>1</v>
      </c>
      <c r="BX290" s="17">
        <v>56800</v>
      </c>
      <c r="BY290">
        <v>0</v>
      </c>
      <c r="BZ290">
        <v>1</v>
      </c>
    </row>
    <row r="291" spans="1:78" x14ac:dyDescent="0.3">
      <c r="A291" s="201">
        <v>286</v>
      </c>
      <c r="BM291" s="19"/>
      <c r="BN291" s="19"/>
      <c r="BO291" s="19"/>
      <c r="BP291" s="19"/>
      <c r="BR291">
        <f t="shared" si="16"/>
        <v>0</v>
      </c>
      <c r="BS291">
        <f t="shared" si="17"/>
        <v>0</v>
      </c>
      <c r="BU291">
        <f t="shared" si="18"/>
        <v>1</v>
      </c>
      <c r="BV291">
        <f t="shared" si="19"/>
        <v>1</v>
      </c>
      <c r="BX291" s="17">
        <v>57000</v>
      </c>
      <c r="BY291">
        <v>0</v>
      </c>
      <c r="BZ291">
        <v>1</v>
      </c>
    </row>
    <row r="292" spans="1:78" x14ac:dyDescent="0.3">
      <c r="A292" s="201">
        <v>287</v>
      </c>
      <c r="BM292" s="19"/>
      <c r="BN292" s="19"/>
      <c r="BO292" s="19"/>
      <c r="BP292" s="19"/>
      <c r="BR292">
        <f t="shared" si="16"/>
        <v>0</v>
      </c>
      <c r="BS292">
        <f t="shared" si="17"/>
        <v>0</v>
      </c>
      <c r="BU292">
        <f t="shared" si="18"/>
        <v>1</v>
      </c>
      <c r="BV292">
        <f t="shared" si="19"/>
        <v>1</v>
      </c>
      <c r="BX292" s="17">
        <v>57200</v>
      </c>
      <c r="BY292">
        <v>0</v>
      </c>
      <c r="BZ292">
        <v>1</v>
      </c>
    </row>
    <row r="293" spans="1:78" x14ac:dyDescent="0.3">
      <c r="A293" s="201">
        <v>288</v>
      </c>
      <c r="BM293" s="19"/>
      <c r="BN293" s="19"/>
      <c r="BO293" s="19"/>
      <c r="BP293" s="19"/>
      <c r="BR293">
        <f t="shared" si="16"/>
        <v>0</v>
      </c>
      <c r="BS293">
        <f t="shared" si="17"/>
        <v>0</v>
      </c>
      <c r="BU293">
        <f t="shared" si="18"/>
        <v>1</v>
      </c>
      <c r="BV293">
        <f t="shared" si="19"/>
        <v>1</v>
      </c>
      <c r="BX293" s="17">
        <v>57400</v>
      </c>
      <c r="BY293">
        <v>0</v>
      </c>
      <c r="BZ293">
        <v>1</v>
      </c>
    </row>
    <row r="294" spans="1:78" x14ac:dyDescent="0.3">
      <c r="A294" s="201">
        <v>289</v>
      </c>
      <c r="BM294" s="19"/>
      <c r="BN294" s="19"/>
      <c r="BO294" s="19"/>
      <c r="BP294" s="19"/>
      <c r="BR294">
        <f t="shared" si="16"/>
        <v>0</v>
      </c>
      <c r="BS294">
        <f t="shared" si="17"/>
        <v>0</v>
      </c>
      <c r="BU294">
        <f t="shared" si="18"/>
        <v>1</v>
      </c>
      <c r="BV294">
        <f t="shared" si="19"/>
        <v>1</v>
      </c>
      <c r="BX294" s="17">
        <v>57600</v>
      </c>
      <c r="BY294">
        <v>0</v>
      </c>
      <c r="BZ294">
        <v>1</v>
      </c>
    </row>
    <row r="295" spans="1:78" x14ac:dyDescent="0.3">
      <c r="A295" s="201">
        <v>290</v>
      </c>
      <c r="BM295" s="19"/>
      <c r="BN295" s="19"/>
      <c r="BO295" s="19"/>
      <c r="BP295" s="19"/>
      <c r="BR295">
        <f t="shared" si="16"/>
        <v>0</v>
      </c>
      <c r="BS295">
        <f t="shared" si="17"/>
        <v>0</v>
      </c>
      <c r="BU295">
        <f t="shared" si="18"/>
        <v>1</v>
      </c>
      <c r="BV295">
        <f t="shared" si="19"/>
        <v>1</v>
      </c>
      <c r="BX295" s="17">
        <v>57800</v>
      </c>
      <c r="BY295">
        <v>0</v>
      </c>
      <c r="BZ295">
        <v>1</v>
      </c>
    </row>
    <row r="296" spans="1:78" x14ac:dyDescent="0.3">
      <c r="A296" s="201">
        <v>291</v>
      </c>
      <c r="BM296" s="19"/>
      <c r="BN296" s="19"/>
      <c r="BO296" s="19"/>
      <c r="BP296" s="19"/>
      <c r="BR296">
        <f t="shared" si="16"/>
        <v>0</v>
      </c>
      <c r="BS296">
        <f t="shared" si="17"/>
        <v>0</v>
      </c>
      <c r="BU296">
        <f t="shared" si="18"/>
        <v>1</v>
      </c>
      <c r="BV296">
        <f t="shared" si="19"/>
        <v>1</v>
      </c>
      <c r="BX296" s="17">
        <v>58000</v>
      </c>
      <c r="BY296">
        <v>0</v>
      </c>
      <c r="BZ296">
        <v>1</v>
      </c>
    </row>
    <row r="297" spans="1:78" x14ac:dyDescent="0.3">
      <c r="A297" s="201">
        <v>292</v>
      </c>
      <c r="BM297" s="19"/>
      <c r="BN297" s="19"/>
      <c r="BO297" s="19"/>
      <c r="BP297" s="19"/>
      <c r="BR297">
        <f t="shared" si="16"/>
        <v>0</v>
      </c>
      <c r="BS297">
        <f t="shared" si="17"/>
        <v>0</v>
      </c>
      <c r="BU297">
        <f t="shared" si="18"/>
        <v>1</v>
      </c>
      <c r="BV297">
        <f t="shared" si="19"/>
        <v>1</v>
      </c>
      <c r="BX297" s="17">
        <v>58200</v>
      </c>
      <c r="BY297">
        <v>0</v>
      </c>
      <c r="BZ297">
        <v>1</v>
      </c>
    </row>
    <row r="298" spans="1:78" x14ac:dyDescent="0.3">
      <c r="A298" s="201">
        <v>293</v>
      </c>
      <c r="BM298" s="19"/>
      <c r="BN298" s="19"/>
      <c r="BO298" s="19"/>
      <c r="BP298" s="19"/>
      <c r="BR298">
        <f t="shared" si="16"/>
        <v>0</v>
      </c>
      <c r="BS298">
        <f t="shared" si="17"/>
        <v>0</v>
      </c>
      <c r="BU298">
        <f t="shared" si="18"/>
        <v>1</v>
      </c>
      <c r="BV298">
        <f t="shared" si="19"/>
        <v>1</v>
      </c>
      <c r="BX298" s="17">
        <v>58400</v>
      </c>
      <c r="BY298">
        <v>0</v>
      </c>
      <c r="BZ298">
        <v>1</v>
      </c>
    </row>
    <row r="299" spans="1:78" x14ac:dyDescent="0.3">
      <c r="A299" s="201">
        <v>294</v>
      </c>
      <c r="BM299" s="19"/>
      <c r="BN299" s="19"/>
      <c r="BO299" s="19"/>
      <c r="BP299" s="19"/>
      <c r="BR299">
        <f t="shared" si="16"/>
        <v>0</v>
      </c>
      <c r="BS299">
        <f t="shared" si="17"/>
        <v>0</v>
      </c>
      <c r="BU299">
        <f t="shared" si="18"/>
        <v>1</v>
      </c>
      <c r="BV299">
        <f t="shared" si="19"/>
        <v>1</v>
      </c>
      <c r="BX299" s="17">
        <v>58600</v>
      </c>
      <c r="BY299">
        <v>0</v>
      </c>
      <c r="BZ299">
        <v>1</v>
      </c>
    </row>
    <row r="300" spans="1:78" x14ac:dyDescent="0.3">
      <c r="A300" s="201">
        <v>295</v>
      </c>
      <c r="BM300" s="19"/>
      <c r="BN300" s="19"/>
      <c r="BO300" s="19"/>
      <c r="BP300" s="19"/>
      <c r="BR300">
        <f t="shared" si="16"/>
        <v>0</v>
      </c>
      <c r="BS300">
        <f t="shared" si="17"/>
        <v>0</v>
      </c>
      <c r="BU300">
        <f t="shared" si="18"/>
        <v>1</v>
      </c>
      <c r="BV300">
        <f t="shared" si="19"/>
        <v>1</v>
      </c>
      <c r="BX300" s="17">
        <v>58800</v>
      </c>
      <c r="BY300">
        <v>0</v>
      </c>
      <c r="BZ300">
        <v>1</v>
      </c>
    </row>
    <row r="301" spans="1:78" x14ac:dyDescent="0.3">
      <c r="A301" s="201">
        <v>296</v>
      </c>
      <c r="BM301" s="19"/>
      <c r="BN301" s="19"/>
      <c r="BO301" s="19"/>
      <c r="BP301" s="19"/>
      <c r="BR301">
        <f t="shared" si="16"/>
        <v>0</v>
      </c>
      <c r="BS301">
        <f t="shared" si="17"/>
        <v>0</v>
      </c>
      <c r="BU301">
        <f t="shared" si="18"/>
        <v>1</v>
      </c>
      <c r="BV301">
        <f t="shared" si="19"/>
        <v>1</v>
      </c>
      <c r="BX301" s="17">
        <v>59000</v>
      </c>
      <c r="BY301">
        <v>0</v>
      </c>
      <c r="BZ301">
        <v>1</v>
      </c>
    </row>
    <row r="302" spans="1:78" x14ac:dyDescent="0.3">
      <c r="A302" s="201">
        <v>297</v>
      </c>
      <c r="BM302" s="19"/>
      <c r="BN302" s="19"/>
      <c r="BO302" s="19"/>
      <c r="BP302" s="19"/>
      <c r="BR302">
        <f t="shared" si="16"/>
        <v>0</v>
      </c>
      <c r="BS302">
        <f t="shared" si="17"/>
        <v>0</v>
      </c>
      <c r="BU302">
        <f t="shared" si="18"/>
        <v>1</v>
      </c>
      <c r="BV302">
        <f t="shared" si="19"/>
        <v>1</v>
      </c>
      <c r="BX302" s="17">
        <v>59200</v>
      </c>
      <c r="BY302">
        <v>0</v>
      </c>
      <c r="BZ302">
        <v>1</v>
      </c>
    </row>
    <row r="303" spans="1:78" x14ac:dyDescent="0.3">
      <c r="A303" s="201">
        <v>298</v>
      </c>
      <c r="BM303" s="19"/>
      <c r="BN303" s="19"/>
      <c r="BO303" s="19"/>
      <c r="BP303" s="19"/>
      <c r="BR303">
        <f t="shared" si="16"/>
        <v>0</v>
      </c>
      <c r="BS303">
        <f t="shared" si="17"/>
        <v>0</v>
      </c>
      <c r="BU303">
        <f t="shared" si="18"/>
        <v>1</v>
      </c>
      <c r="BV303">
        <f t="shared" si="19"/>
        <v>1</v>
      </c>
      <c r="BX303" s="17">
        <v>59400</v>
      </c>
      <c r="BY303">
        <v>0</v>
      </c>
      <c r="BZ303">
        <v>1</v>
      </c>
    </row>
    <row r="304" spans="1:78" x14ac:dyDescent="0.3">
      <c r="A304" s="201">
        <v>299</v>
      </c>
      <c r="BM304" s="19"/>
      <c r="BN304" s="19"/>
      <c r="BO304" s="19"/>
      <c r="BP304" s="19"/>
      <c r="BR304">
        <f t="shared" si="16"/>
        <v>0</v>
      </c>
      <c r="BS304">
        <f t="shared" si="17"/>
        <v>0</v>
      </c>
      <c r="BU304">
        <f t="shared" si="18"/>
        <v>1</v>
      </c>
      <c r="BV304">
        <f t="shared" si="19"/>
        <v>1</v>
      </c>
      <c r="BX304" s="17">
        <v>59600</v>
      </c>
      <c r="BY304">
        <v>0</v>
      </c>
      <c r="BZ304">
        <v>1</v>
      </c>
    </row>
    <row r="305" spans="1:78" x14ac:dyDescent="0.3">
      <c r="A305" s="201">
        <v>300</v>
      </c>
      <c r="BM305" s="19"/>
      <c r="BN305" s="19"/>
      <c r="BO305" s="19"/>
      <c r="BP305" s="19"/>
      <c r="BR305">
        <f t="shared" si="16"/>
        <v>0</v>
      </c>
      <c r="BS305">
        <f t="shared" si="17"/>
        <v>0</v>
      </c>
      <c r="BU305">
        <f t="shared" si="18"/>
        <v>1</v>
      </c>
      <c r="BV305">
        <f t="shared" si="19"/>
        <v>1</v>
      </c>
      <c r="BX305" s="17">
        <v>59800</v>
      </c>
      <c r="BY305">
        <v>0</v>
      </c>
      <c r="BZ305">
        <v>1</v>
      </c>
    </row>
    <row r="306" spans="1:78" x14ac:dyDescent="0.3">
      <c r="A306" s="201">
        <v>301</v>
      </c>
      <c r="BM306" s="19"/>
      <c r="BN306" s="19"/>
      <c r="BO306" s="19"/>
      <c r="BP306" s="19"/>
      <c r="BR306">
        <f t="shared" si="16"/>
        <v>0</v>
      </c>
      <c r="BS306">
        <f t="shared" si="17"/>
        <v>0</v>
      </c>
      <c r="BU306">
        <f t="shared" si="18"/>
        <v>1</v>
      </c>
      <c r="BV306">
        <f t="shared" si="19"/>
        <v>1</v>
      </c>
      <c r="BX306" s="17">
        <v>60000</v>
      </c>
      <c r="BY306">
        <v>0</v>
      </c>
      <c r="BZ306">
        <v>1</v>
      </c>
    </row>
    <row r="307" spans="1:78" x14ac:dyDescent="0.3">
      <c r="A307" s="201">
        <v>302</v>
      </c>
      <c r="BM307" s="19"/>
      <c r="BN307" s="19"/>
      <c r="BO307" s="19"/>
      <c r="BP307" s="19"/>
      <c r="BR307">
        <f t="shared" si="16"/>
        <v>0</v>
      </c>
      <c r="BS307">
        <f t="shared" si="17"/>
        <v>0</v>
      </c>
      <c r="BU307">
        <f t="shared" si="18"/>
        <v>1</v>
      </c>
      <c r="BV307">
        <f t="shared" si="19"/>
        <v>1</v>
      </c>
      <c r="BX307" s="17">
        <v>60200</v>
      </c>
      <c r="BY307">
        <v>0</v>
      </c>
      <c r="BZ307">
        <v>1</v>
      </c>
    </row>
    <row r="308" spans="1:78" x14ac:dyDescent="0.3">
      <c r="A308" s="201">
        <v>303</v>
      </c>
      <c r="BM308" s="19"/>
      <c r="BN308" s="19"/>
      <c r="BO308" s="19"/>
      <c r="BP308" s="19"/>
      <c r="BR308">
        <f t="shared" si="16"/>
        <v>0</v>
      </c>
      <c r="BS308">
        <f t="shared" si="17"/>
        <v>0</v>
      </c>
      <c r="BU308">
        <f t="shared" si="18"/>
        <v>1</v>
      </c>
      <c r="BV308">
        <f t="shared" si="19"/>
        <v>1</v>
      </c>
      <c r="BX308" s="17">
        <v>60400</v>
      </c>
      <c r="BY308">
        <v>0</v>
      </c>
      <c r="BZ308">
        <v>1</v>
      </c>
    </row>
    <row r="309" spans="1:78" x14ac:dyDescent="0.3">
      <c r="A309" s="201">
        <v>304</v>
      </c>
      <c r="BM309" s="19"/>
      <c r="BN309" s="19"/>
      <c r="BO309" s="19"/>
      <c r="BP309" s="19"/>
      <c r="BR309">
        <f t="shared" si="16"/>
        <v>0</v>
      </c>
      <c r="BS309">
        <f t="shared" si="17"/>
        <v>0</v>
      </c>
      <c r="BU309">
        <f t="shared" si="18"/>
        <v>1</v>
      </c>
      <c r="BV309">
        <f t="shared" si="19"/>
        <v>1</v>
      </c>
      <c r="BX309" s="17">
        <v>60600</v>
      </c>
      <c r="BY309">
        <v>0</v>
      </c>
      <c r="BZ309">
        <v>1</v>
      </c>
    </row>
    <row r="310" spans="1:78" x14ac:dyDescent="0.3">
      <c r="A310" s="201">
        <v>305</v>
      </c>
      <c r="BM310" s="19"/>
      <c r="BN310" s="19"/>
      <c r="BO310" s="19"/>
      <c r="BP310" s="19"/>
      <c r="BR310">
        <f t="shared" si="16"/>
        <v>0</v>
      </c>
      <c r="BS310">
        <f t="shared" si="17"/>
        <v>0</v>
      </c>
      <c r="BU310">
        <f t="shared" si="18"/>
        <v>1</v>
      </c>
      <c r="BV310">
        <f t="shared" si="19"/>
        <v>1</v>
      </c>
      <c r="BX310" s="17">
        <v>60800</v>
      </c>
      <c r="BY310">
        <v>0</v>
      </c>
      <c r="BZ310">
        <v>1</v>
      </c>
    </row>
    <row r="311" spans="1:78" x14ac:dyDescent="0.3">
      <c r="A311" s="201">
        <v>306</v>
      </c>
      <c r="BM311" s="19"/>
      <c r="BN311" s="19"/>
      <c r="BO311" s="19"/>
      <c r="BP311" s="19"/>
      <c r="BR311">
        <f t="shared" si="16"/>
        <v>0</v>
      </c>
      <c r="BS311">
        <f t="shared" si="17"/>
        <v>0</v>
      </c>
      <c r="BU311">
        <f t="shared" si="18"/>
        <v>1</v>
      </c>
      <c r="BV311">
        <f t="shared" si="19"/>
        <v>1</v>
      </c>
      <c r="BX311" s="17">
        <v>61000</v>
      </c>
      <c r="BY311">
        <v>0</v>
      </c>
      <c r="BZ311">
        <v>1</v>
      </c>
    </row>
    <row r="312" spans="1:78" x14ac:dyDescent="0.3">
      <c r="A312" s="201">
        <v>307</v>
      </c>
      <c r="BM312" s="19"/>
      <c r="BN312" s="19"/>
      <c r="BO312" s="19"/>
      <c r="BP312" s="19"/>
      <c r="BR312">
        <f t="shared" si="16"/>
        <v>0</v>
      </c>
      <c r="BS312">
        <f t="shared" si="17"/>
        <v>0</v>
      </c>
      <c r="BU312">
        <f t="shared" si="18"/>
        <v>1</v>
      </c>
      <c r="BV312">
        <f t="shared" si="19"/>
        <v>1</v>
      </c>
      <c r="BX312" s="17">
        <v>61200</v>
      </c>
      <c r="BY312">
        <v>0</v>
      </c>
      <c r="BZ312">
        <v>1</v>
      </c>
    </row>
    <row r="313" spans="1:78" x14ac:dyDescent="0.3">
      <c r="A313" s="201">
        <v>308</v>
      </c>
      <c r="BM313" s="19"/>
      <c r="BN313" s="19"/>
      <c r="BO313" s="19"/>
      <c r="BP313" s="19"/>
      <c r="BR313">
        <f t="shared" si="16"/>
        <v>0</v>
      </c>
      <c r="BS313">
        <f t="shared" si="17"/>
        <v>0</v>
      </c>
      <c r="BU313">
        <f t="shared" si="18"/>
        <v>1</v>
      </c>
      <c r="BV313">
        <f t="shared" si="19"/>
        <v>1</v>
      </c>
      <c r="BX313" s="17">
        <v>61400</v>
      </c>
      <c r="BY313">
        <v>0</v>
      </c>
      <c r="BZ313">
        <v>1</v>
      </c>
    </row>
    <row r="314" spans="1:78" x14ac:dyDescent="0.3">
      <c r="A314" s="201">
        <v>309</v>
      </c>
      <c r="BM314" s="19"/>
      <c r="BN314" s="19"/>
      <c r="BO314" s="19"/>
      <c r="BP314" s="19"/>
      <c r="BR314">
        <f t="shared" si="16"/>
        <v>0</v>
      </c>
      <c r="BS314">
        <f t="shared" si="17"/>
        <v>0</v>
      </c>
      <c r="BU314">
        <f t="shared" si="18"/>
        <v>1</v>
      </c>
      <c r="BV314">
        <f t="shared" si="19"/>
        <v>1</v>
      </c>
      <c r="BX314" s="17">
        <v>61600</v>
      </c>
      <c r="BY314">
        <v>0</v>
      </c>
      <c r="BZ314">
        <v>1</v>
      </c>
    </row>
    <row r="315" spans="1:78" x14ac:dyDescent="0.3">
      <c r="A315" s="201">
        <v>310</v>
      </c>
      <c r="BM315" s="19"/>
      <c r="BN315" s="19"/>
      <c r="BO315" s="19"/>
      <c r="BP315" s="19"/>
      <c r="BR315">
        <f t="shared" si="16"/>
        <v>0</v>
      </c>
      <c r="BS315">
        <f t="shared" si="17"/>
        <v>0</v>
      </c>
      <c r="BU315">
        <f t="shared" si="18"/>
        <v>1</v>
      </c>
      <c r="BV315">
        <f t="shared" si="19"/>
        <v>1</v>
      </c>
      <c r="BX315" s="17">
        <v>61800</v>
      </c>
      <c r="BY315">
        <v>0</v>
      </c>
      <c r="BZ315">
        <v>1</v>
      </c>
    </row>
    <row r="316" spans="1:78" x14ac:dyDescent="0.3">
      <c r="A316" s="201">
        <v>311</v>
      </c>
      <c r="BM316" s="19"/>
      <c r="BN316" s="19"/>
      <c r="BO316" s="19"/>
      <c r="BP316" s="19"/>
      <c r="BR316">
        <f t="shared" si="16"/>
        <v>0</v>
      </c>
      <c r="BS316">
        <f t="shared" si="17"/>
        <v>0</v>
      </c>
      <c r="BU316">
        <f t="shared" si="18"/>
        <v>1</v>
      </c>
      <c r="BV316">
        <f t="shared" si="19"/>
        <v>1</v>
      </c>
      <c r="BX316" s="17">
        <v>62000</v>
      </c>
      <c r="BY316">
        <v>0</v>
      </c>
      <c r="BZ316">
        <v>1</v>
      </c>
    </row>
    <row r="317" spans="1:78" x14ac:dyDescent="0.3">
      <c r="A317" s="201">
        <v>312</v>
      </c>
      <c r="BM317" s="19"/>
      <c r="BN317" s="19"/>
      <c r="BO317" s="19"/>
      <c r="BP317" s="19"/>
      <c r="BR317">
        <f t="shared" si="16"/>
        <v>0</v>
      </c>
      <c r="BS317">
        <f t="shared" si="17"/>
        <v>0</v>
      </c>
      <c r="BU317">
        <f t="shared" si="18"/>
        <v>1</v>
      </c>
      <c r="BV317">
        <f t="shared" si="19"/>
        <v>1</v>
      </c>
      <c r="BX317" s="17">
        <v>62200</v>
      </c>
      <c r="BY317">
        <v>0</v>
      </c>
      <c r="BZ317">
        <v>1</v>
      </c>
    </row>
    <row r="318" spans="1:78" x14ac:dyDescent="0.3">
      <c r="A318" s="201">
        <v>313</v>
      </c>
      <c r="BM318" s="19"/>
      <c r="BN318" s="19"/>
      <c r="BO318" s="19"/>
      <c r="BP318" s="19"/>
      <c r="BR318">
        <f t="shared" si="16"/>
        <v>0</v>
      </c>
      <c r="BS318">
        <f t="shared" si="17"/>
        <v>0</v>
      </c>
      <c r="BU318">
        <f t="shared" si="18"/>
        <v>1</v>
      </c>
      <c r="BV318">
        <f t="shared" si="19"/>
        <v>1</v>
      </c>
      <c r="BX318" s="17">
        <v>62400</v>
      </c>
      <c r="BY318">
        <v>0</v>
      </c>
      <c r="BZ318">
        <v>1</v>
      </c>
    </row>
    <row r="319" spans="1:78" x14ac:dyDescent="0.3">
      <c r="A319" s="201">
        <v>314</v>
      </c>
      <c r="BM319" s="19"/>
      <c r="BN319" s="19"/>
      <c r="BO319" s="19"/>
      <c r="BP319" s="19"/>
      <c r="BR319">
        <f t="shared" si="16"/>
        <v>0</v>
      </c>
      <c r="BS319">
        <f t="shared" si="17"/>
        <v>0</v>
      </c>
      <c r="BU319">
        <f t="shared" si="18"/>
        <v>1</v>
      </c>
      <c r="BV319">
        <f t="shared" si="19"/>
        <v>1</v>
      </c>
      <c r="BX319" s="17">
        <v>62600</v>
      </c>
      <c r="BY319">
        <v>0</v>
      </c>
      <c r="BZ319">
        <v>1</v>
      </c>
    </row>
    <row r="320" spans="1:78" x14ac:dyDescent="0.3">
      <c r="A320" s="201">
        <v>315</v>
      </c>
      <c r="BM320" s="19"/>
      <c r="BN320" s="19"/>
      <c r="BO320" s="19"/>
      <c r="BP320" s="19"/>
      <c r="BR320">
        <f t="shared" si="16"/>
        <v>0</v>
      </c>
      <c r="BS320">
        <f t="shared" si="17"/>
        <v>0</v>
      </c>
      <c r="BU320">
        <f t="shared" si="18"/>
        <v>1</v>
      </c>
      <c r="BV320">
        <f t="shared" si="19"/>
        <v>1</v>
      </c>
      <c r="BX320" s="17">
        <v>62800</v>
      </c>
      <c r="BY320">
        <v>0</v>
      </c>
      <c r="BZ320">
        <v>1</v>
      </c>
    </row>
    <row r="321" spans="1:78" x14ac:dyDescent="0.3">
      <c r="A321" s="201">
        <v>316</v>
      </c>
      <c r="BM321" s="19"/>
      <c r="BN321" s="19"/>
      <c r="BO321" s="19"/>
      <c r="BP321" s="19"/>
      <c r="BR321">
        <f t="shared" si="16"/>
        <v>0</v>
      </c>
      <c r="BS321">
        <f t="shared" si="17"/>
        <v>0</v>
      </c>
      <c r="BU321">
        <f t="shared" si="18"/>
        <v>1</v>
      </c>
      <c r="BV321">
        <f t="shared" si="19"/>
        <v>1</v>
      </c>
      <c r="BX321" s="17">
        <v>63000</v>
      </c>
      <c r="BY321">
        <v>0</v>
      </c>
      <c r="BZ321">
        <v>1</v>
      </c>
    </row>
    <row r="322" spans="1:78" x14ac:dyDescent="0.3">
      <c r="A322" s="201">
        <v>317</v>
      </c>
      <c r="BM322" s="19"/>
      <c r="BN322" s="19"/>
      <c r="BO322" s="19"/>
      <c r="BP322" s="19"/>
      <c r="BR322">
        <f t="shared" si="16"/>
        <v>0</v>
      </c>
      <c r="BS322">
        <f t="shared" si="17"/>
        <v>0</v>
      </c>
      <c r="BU322">
        <f t="shared" si="18"/>
        <v>1</v>
      </c>
      <c r="BV322">
        <f t="shared" si="19"/>
        <v>1</v>
      </c>
      <c r="BX322" s="17">
        <v>63200</v>
      </c>
      <c r="BY322">
        <v>0</v>
      </c>
      <c r="BZ322">
        <v>1</v>
      </c>
    </row>
    <row r="323" spans="1:78" x14ac:dyDescent="0.3">
      <c r="A323" s="201">
        <v>318</v>
      </c>
      <c r="BM323" s="19"/>
      <c r="BN323" s="19"/>
      <c r="BO323" s="19"/>
      <c r="BP323" s="19"/>
      <c r="BR323">
        <f t="shared" si="16"/>
        <v>0</v>
      </c>
      <c r="BS323">
        <f t="shared" si="17"/>
        <v>0</v>
      </c>
      <c r="BU323">
        <f t="shared" si="18"/>
        <v>1</v>
      </c>
      <c r="BV323">
        <f t="shared" si="19"/>
        <v>1</v>
      </c>
      <c r="BX323" s="17">
        <v>63400</v>
      </c>
      <c r="BY323">
        <v>0</v>
      </c>
      <c r="BZ323">
        <v>1</v>
      </c>
    </row>
    <row r="324" spans="1:78" x14ac:dyDescent="0.3">
      <c r="A324" s="201">
        <v>319</v>
      </c>
      <c r="BM324" s="19"/>
      <c r="BN324" s="19"/>
      <c r="BO324" s="19"/>
      <c r="BP324" s="19"/>
      <c r="BR324">
        <f t="shared" si="16"/>
        <v>0</v>
      </c>
      <c r="BS324">
        <f t="shared" si="17"/>
        <v>0</v>
      </c>
      <c r="BU324">
        <f t="shared" si="18"/>
        <v>1</v>
      </c>
      <c r="BV324">
        <f t="shared" si="19"/>
        <v>1</v>
      </c>
      <c r="BX324" s="17">
        <v>63600</v>
      </c>
      <c r="BY324">
        <v>0</v>
      </c>
      <c r="BZ324">
        <v>1</v>
      </c>
    </row>
    <row r="325" spans="1:78" x14ac:dyDescent="0.3">
      <c r="A325" s="201">
        <v>320</v>
      </c>
      <c r="BM325" s="19"/>
      <c r="BN325" s="19"/>
      <c r="BO325" s="19"/>
      <c r="BP325" s="19"/>
      <c r="BR325">
        <f t="shared" si="16"/>
        <v>0</v>
      </c>
      <c r="BS325">
        <f t="shared" si="17"/>
        <v>0</v>
      </c>
      <c r="BU325">
        <f t="shared" si="18"/>
        <v>1</v>
      </c>
      <c r="BV325">
        <f t="shared" si="19"/>
        <v>1</v>
      </c>
      <c r="BX325" s="17">
        <v>63800</v>
      </c>
      <c r="BY325">
        <v>0</v>
      </c>
      <c r="BZ325">
        <v>1</v>
      </c>
    </row>
    <row r="326" spans="1:78" x14ac:dyDescent="0.3">
      <c r="A326" s="201">
        <v>321</v>
      </c>
      <c r="BM326" s="19"/>
      <c r="BN326" s="19"/>
      <c r="BO326" s="19"/>
      <c r="BP326" s="19"/>
      <c r="BR326">
        <f t="shared" si="16"/>
        <v>0</v>
      </c>
      <c r="BS326">
        <f t="shared" si="17"/>
        <v>0</v>
      </c>
      <c r="BU326">
        <f t="shared" si="18"/>
        <v>1</v>
      </c>
      <c r="BV326">
        <f t="shared" si="19"/>
        <v>1</v>
      </c>
      <c r="BX326" s="17">
        <v>64000</v>
      </c>
      <c r="BY326">
        <v>0</v>
      </c>
      <c r="BZ326">
        <v>1</v>
      </c>
    </row>
    <row r="327" spans="1:78" x14ac:dyDescent="0.3">
      <c r="A327" s="201">
        <v>322</v>
      </c>
      <c r="BM327" s="19"/>
      <c r="BN327" s="19"/>
      <c r="BO327" s="19"/>
      <c r="BP327" s="19"/>
      <c r="BR327">
        <f t="shared" ref="BR327:BR390" si="20">BM327*$BS$1-BN327</f>
        <v>0</v>
      </c>
      <c r="BS327">
        <f t="shared" ref="BS327:BS390" si="21">BO327*$BS$1-BP327</f>
        <v>0</v>
      </c>
      <c r="BU327">
        <f t="shared" ref="BU327:BU390" si="22">IF(BR327=MAX($BR327:$BS327),1,0)</f>
        <v>1</v>
      </c>
      <c r="BV327">
        <f t="shared" ref="BV327:BV390" si="23">IF(BS327=MAX($BR327:$BS327),1,0)</f>
        <v>1</v>
      </c>
      <c r="BX327" s="17">
        <v>64200</v>
      </c>
      <c r="BY327">
        <v>0</v>
      </c>
      <c r="BZ327">
        <v>1</v>
      </c>
    </row>
    <row r="328" spans="1:78" x14ac:dyDescent="0.3">
      <c r="A328" s="201">
        <v>323</v>
      </c>
      <c r="BM328" s="19"/>
      <c r="BN328" s="19"/>
      <c r="BO328" s="19"/>
      <c r="BP328" s="19"/>
      <c r="BR328">
        <f t="shared" si="20"/>
        <v>0</v>
      </c>
      <c r="BS328">
        <f t="shared" si="21"/>
        <v>0</v>
      </c>
      <c r="BU328">
        <f t="shared" si="22"/>
        <v>1</v>
      </c>
      <c r="BV328">
        <f t="shared" si="23"/>
        <v>1</v>
      </c>
      <c r="BX328" s="17">
        <v>64400</v>
      </c>
      <c r="BY328">
        <v>0</v>
      </c>
      <c r="BZ328">
        <v>1</v>
      </c>
    </row>
    <row r="329" spans="1:78" x14ac:dyDescent="0.3">
      <c r="A329" s="201">
        <v>324</v>
      </c>
      <c r="BM329" s="19"/>
      <c r="BN329" s="19"/>
      <c r="BO329" s="19"/>
      <c r="BP329" s="19"/>
      <c r="BR329">
        <f t="shared" si="20"/>
        <v>0</v>
      </c>
      <c r="BS329">
        <f t="shared" si="21"/>
        <v>0</v>
      </c>
      <c r="BU329">
        <f t="shared" si="22"/>
        <v>1</v>
      </c>
      <c r="BV329">
        <f t="shared" si="23"/>
        <v>1</v>
      </c>
      <c r="BX329" s="17">
        <v>64600</v>
      </c>
      <c r="BY329">
        <v>0</v>
      </c>
      <c r="BZ329">
        <v>1</v>
      </c>
    </row>
    <row r="330" spans="1:78" x14ac:dyDescent="0.3">
      <c r="A330" s="201">
        <v>325</v>
      </c>
      <c r="BM330" s="19"/>
      <c r="BN330" s="19"/>
      <c r="BO330" s="19"/>
      <c r="BP330" s="19"/>
      <c r="BR330">
        <f t="shared" si="20"/>
        <v>0</v>
      </c>
      <c r="BS330">
        <f t="shared" si="21"/>
        <v>0</v>
      </c>
      <c r="BU330">
        <f t="shared" si="22"/>
        <v>1</v>
      </c>
      <c r="BV330">
        <f t="shared" si="23"/>
        <v>1</v>
      </c>
      <c r="BX330" s="17">
        <v>64800</v>
      </c>
      <c r="BY330">
        <v>0</v>
      </c>
      <c r="BZ330">
        <v>1</v>
      </c>
    </row>
    <row r="331" spans="1:78" x14ac:dyDescent="0.3">
      <c r="A331" s="201">
        <v>326</v>
      </c>
      <c r="BM331" s="19"/>
      <c r="BN331" s="19"/>
      <c r="BO331" s="19"/>
      <c r="BP331" s="19"/>
      <c r="BR331">
        <f t="shared" si="20"/>
        <v>0</v>
      </c>
      <c r="BS331">
        <f t="shared" si="21"/>
        <v>0</v>
      </c>
      <c r="BU331">
        <f t="shared" si="22"/>
        <v>1</v>
      </c>
      <c r="BV331">
        <f t="shared" si="23"/>
        <v>1</v>
      </c>
      <c r="BX331" s="17">
        <v>65000</v>
      </c>
      <c r="BY331">
        <v>0</v>
      </c>
      <c r="BZ331">
        <v>1</v>
      </c>
    </row>
    <row r="332" spans="1:78" x14ac:dyDescent="0.3">
      <c r="A332" s="201">
        <v>327</v>
      </c>
      <c r="BM332" s="19"/>
      <c r="BN332" s="19"/>
      <c r="BO332" s="19"/>
      <c r="BP332" s="19"/>
      <c r="BR332">
        <f t="shared" si="20"/>
        <v>0</v>
      </c>
      <c r="BS332">
        <f t="shared" si="21"/>
        <v>0</v>
      </c>
      <c r="BU332">
        <f t="shared" si="22"/>
        <v>1</v>
      </c>
      <c r="BV332">
        <f t="shared" si="23"/>
        <v>1</v>
      </c>
      <c r="BX332" s="17">
        <v>65200</v>
      </c>
      <c r="BY332">
        <v>0</v>
      </c>
      <c r="BZ332">
        <v>1</v>
      </c>
    </row>
    <row r="333" spans="1:78" x14ac:dyDescent="0.3">
      <c r="A333" s="201">
        <v>328</v>
      </c>
      <c r="BM333" s="19"/>
      <c r="BN333" s="19"/>
      <c r="BO333" s="19"/>
      <c r="BP333" s="19"/>
      <c r="BR333">
        <f t="shared" si="20"/>
        <v>0</v>
      </c>
      <c r="BS333">
        <f t="shared" si="21"/>
        <v>0</v>
      </c>
      <c r="BU333">
        <f t="shared" si="22"/>
        <v>1</v>
      </c>
      <c r="BV333">
        <f t="shared" si="23"/>
        <v>1</v>
      </c>
      <c r="BX333" s="17">
        <v>65400</v>
      </c>
      <c r="BY333">
        <v>0</v>
      </c>
      <c r="BZ333">
        <v>1</v>
      </c>
    </row>
    <row r="334" spans="1:78" x14ac:dyDescent="0.3">
      <c r="A334" s="201">
        <v>329</v>
      </c>
      <c r="BM334" s="19"/>
      <c r="BN334" s="19"/>
      <c r="BO334" s="19"/>
      <c r="BP334" s="19"/>
      <c r="BR334">
        <f t="shared" si="20"/>
        <v>0</v>
      </c>
      <c r="BS334">
        <f t="shared" si="21"/>
        <v>0</v>
      </c>
      <c r="BU334">
        <f t="shared" si="22"/>
        <v>1</v>
      </c>
      <c r="BV334">
        <f t="shared" si="23"/>
        <v>1</v>
      </c>
      <c r="BX334" s="17">
        <v>65600</v>
      </c>
      <c r="BY334">
        <v>0</v>
      </c>
      <c r="BZ334">
        <v>1</v>
      </c>
    </row>
    <row r="335" spans="1:78" x14ac:dyDescent="0.3">
      <c r="A335" s="201">
        <v>330</v>
      </c>
      <c r="BM335" s="19"/>
      <c r="BN335" s="19"/>
      <c r="BO335" s="19"/>
      <c r="BP335" s="19"/>
      <c r="BR335">
        <f t="shared" si="20"/>
        <v>0</v>
      </c>
      <c r="BS335">
        <f t="shared" si="21"/>
        <v>0</v>
      </c>
      <c r="BU335">
        <f t="shared" si="22"/>
        <v>1</v>
      </c>
      <c r="BV335">
        <f t="shared" si="23"/>
        <v>1</v>
      </c>
      <c r="BX335" s="17">
        <v>65800</v>
      </c>
      <c r="BY335">
        <v>0</v>
      </c>
      <c r="BZ335">
        <v>1</v>
      </c>
    </row>
    <row r="336" spans="1:78" x14ac:dyDescent="0.3">
      <c r="A336" s="201">
        <v>331</v>
      </c>
      <c r="BM336" s="19"/>
      <c r="BN336" s="19"/>
      <c r="BO336" s="19"/>
      <c r="BP336" s="19"/>
      <c r="BR336">
        <f t="shared" si="20"/>
        <v>0</v>
      </c>
      <c r="BS336">
        <f t="shared" si="21"/>
        <v>0</v>
      </c>
      <c r="BU336">
        <f t="shared" si="22"/>
        <v>1</v>
      </c>
      <c r="BV336">
        <f t="shared" si="23"/>
        <v>1</v>
      </c>
      <c r="BX336" s="17">
        <v>66000</v>
      </c>
      <c r="BY336">
        <v>0</v>
      </c>
      <c r="BZ336">
        <v>1</v>
      </c>
    </row>
    <row r="337" spans="1:78" x14ac:dyDescent="0.3">
      <c r="A337" s="201">
        <v>332</v>
      </c>
      <c r="BM337" s="19"/>
      <c r="BN337" s="19"/>
      <c r="BO337" s="19"/>
      <c r="BP337" s="19"/>
      <c r="BR337">
        <f t="shared" si="20"/>
        <v>0</v>
      </c>
      <c r="BS337">
        <f t="shared" si="21"/>
        <v>0</v>
      </c>
      <c r="BU337">
        <f t="shared" si="22"/>
        <v>1</v>
      </c>
      <c r="BV337">
        <f t="shared" si="23"/>
        <v>1</v>
      </c>
      <c r="BX337" s="17">
        <v>66200</v>
      </c>
      <c r="BY337">
        <v>0</v>
      </c>
      <c r="BZ337">
        <v>1</v>
      </c>
    </row>
    <row r="338" spans="1:78" x14ac:dyDescent="0.3">
      <c r="A338" s="201">
        <v>333</v>
      </c>
      <c r="BM338" s="19"/>
      <c r="BN338" s="19"/>
      <c r="BO338" s="19"/>
      <c r="BP338" s="19"/>
      <c r="BR338">
        <f t="shared" si="20"/>
        <v>0</v>
      </c>
      <c r="BS338">
        <f t="shared" si="21"/>
        <v>0</v>
      </c>
      <c r="BU338">
        <f t="shared" si="22"/>
        <v>1</v>
      </c>
      <c r="BV338">
        <f t="shared" si="23"/>
        <v>1</v>
      </c>
      <c r="BX338" s="17">
        <v>66400</v>
      </c>
      <c r="BY338">
        <v>0</v>
      </c>
      <c r="BZ338">
        <v>1</v>
      </c>
    </row>
    <row r="339" spans="1:78" x14ac:dyDescent="0.3">
      <c r="A339" s="201">
        <v>334</v>
      </c>
      <c r="BM339" s="19"/>
      <c r="BN339" s="19"/>
      <c r="BO339" s="19"/>
      <c r="BP339" s="19"/>
      <c r="BR339">
        <f t="shared" si="20"/>
        <v>0</v>
      </c>
      <c r="BS339">
        <f t="shared" si="21"/>
        <v>0</v>
      </c>
      <c r="BU339">
        <f t="shared" si="22"/>
        <v>1</v>
      </c>
      <c r="BV339">
        <f t="shared" si="23"/>
        <v>1</v>
      </c>
      <c r="BX339" s="17">
        <v>66600</v>
      </c>
      <c r="BY339">
        <v>0</v>
      </c>
      <c r="BZ339">
        <v>1</v>
      </c>
    </row>
    <row r="340" spans="1:78" x14ac:dyDescent="0.3">
      <c r="A340" s="201">
        <v>335</v>
      </c>
      <c r="BM340" s="19"/>
      <c r="BN340" s="19"/>
      <c r="BO340" s="19"/>
      <c r="BP340" s="19"/>
      <c r="BR340">
        <f t="shared" si="20"/>
        <v>0</v>
      </c>
      <c r="BS340">
        <f t="shared" si="21"/>
        <v>0</v>
      </c>
      <c r="BU340">
        <f t="shared" si="22"/>
        <v>1</v>
      </c>
      <c r="BV340">
        <f t="shared" si="23"/>
        <v>1</v>
      </c>
      <c r="BX340" s="17">
        <v>66800</v>
      </c>
      <c r="BY340">
        <v>0</v>
      </c>
      <c r="BZ340">
        <v>1</v>
      </c>
    </row>
    <row r="341" spans="1:78" x14ac:dyDescent="0.3">
      <c r="A341" s="201">
        <v>336</v>
      </c>
      <c r="BM341" s="19"/>
      <c r="BN341" s="19"/>
      <c r="BO341" s="19"/>
      <c r="BP341" s="19"/>
      <c r="BR341">
        <f t="shared" si="20"/>
        <v>0</v>
      </c>
      <c r="BS341">
        <f t="shared" si="21"/>
        <v>0</v>
      </c>
      <c r="BU341">
        <f t="shared" si="22"/>
        <v>1</v>
      </c>
      <c r="BV341">
        <f t="shared" si="23"/>
        <v>1</v>
      </c>
      <c r="BX341" s="17">
        <v>67000</v>
      </c>
      <c r="BY341">
        <v>0</v>
      </c>
      <c r="BZ341">
        <v>1</v>
      </c>
    </row>
    <row r="342" spans="1:78" x14ac:dyDescent="0.3">
      <c r="A342" s="201">
        <v>337</v>
      </c>
      <c r="BM342" s="19"/>
      <c r="BN342" s="19"/>
      <c r="BO342" s="19"/>
      <c r="BP342" s="19"/>
      <c r="BR342">
        <f t="shared" si="20"/>
        <v>0</v>
      </c>
      <c r="BS342">
        <f t="shared" si="21"/>
        <v>0</v>
      </c>
      <c r="BU342">
        <f t="shared" si="22"/>
        <v>1</v>
      </c>
      <c r="BV342">
        <f t="shared" si="23"/>
        <v>1</v>
      </c>
      <c r="BX342" s="17">
        <v>67200</v>
      </c>
      <c r="BY342">
        <v>0</v>
      </c>
      <c r="BZ342">
        <v>1</v>
      </c>
    </row>
    <row r="343" spans="1:78" x14ac:dyDescent="0.3">
      <c r="A343" s="201">
        <v>338</v>
      </c>
      <c r="BM343" s="19"/>
      <c r="BN343" s="19"/>
      <c r="BO343" s="19"/>
      <c r="BP343" s="19"/>
      <c r="BR343">
        <f t="shared" si="20"/>
        <v>0</v>
      </c>
      <c r="BS343">
        <f t="shared" si="21"/>
        <v>0</v>
      </c>
      <c r="BU343">
        <f t="shared" si="22"/>
        <v>1</v>
      </c>
      <c r="BV343">
        <f t="shared" si="23"/>
        <v>1</v>
      </c>
      <c r="BX343" s="17">
        <v>67400</v>
      </c>
      <c r="BY343">
        <v>0</v>
      </c>
      <c r="BZ343">
        <v>1</v>
      </c>
    </row>
    <row r="344" spans="1:78" x14ac:dyDescent="0.3">
      <c r="A344" s="201">
        <v>339</v>
      </c>
      <c r="BM344" s="19"/>
      <c r="BN344" s="19"/>
      <c r="BO344" s="19"/>
      <c r="BP344" s="19"/>
      <c r="BR344">
        <f t="shared" si="20"/>
        <v>0</v>
      </c>
      <c r="BS344">
        <f t="shared" si="21"/>
        <v>0</v>
      </c>
      <c r="BU344">
        <f t="shared" si="22"/>
        <v>1</v>
      </c>
      <c r="BV344">
        <f t="shared" si="23"/>
        <v>1</v>
      </c>
      <c r="BX344" s="17">
        <v>67600</v>
      </c>
      <c r="BY344">
        <v>0</v>
      </c>
      <c r="BZ344">
        <v>1</v>
      </c>
    </row>
    <row r="345" spans="1:78" x14ac:dyDescent="0.3">
      <c r="A345" s="201">
        <v>340</v>
      </c>
      <c r="BM345" s="19"/>
      <c r="BN345" s="19"/>
      <c r="BO345" s="19"/>
      <c r="BP345" s="19"/>
      <c r="BR345">
        <f t="shared" si="20"/>
        <v>0</v>
      </c>
      <c r="BS345">
        <f t="shared" si="21"/>
        <v>0</v>
      </c>
      <c r="BU345">
        <f t="shared" si="22"/>
        <v>1</v>
      </c>
      <c r="BV345">
        <f t="shared" si="23"/>
        <v>1</v>
      </c>
      <c r="BX345" s="17">
        <v>67800</v>
      </c>
      <c r="BY345">
        <v>0</v>
      </c>
      <c r="BZ345">
        <v>1</v>
      </c>
    </row>
    <row r="346" spans="1:78" x14ac:dyDescent="0.3">
      <c r="A346" s="201">
        <v>341</v>
      </c>
      <c r="BM346" s="19"/>
      <c r="BN346" s="19"/>
      <c r="BO346" s="19"/>
      <c r="BP346" s="19"/>
      <c r="BR346">
        <f t="shared" si="20"/>
        <v>0</v>
      </c>
      <c r="BS346">
        <f t="shared" si="21"/>
        <v>0</v>
      </c>
      <c r="BU346">
        <f t="shared" si="22"/>
        <v>1</v>
      </c>
      <c r="BV346">
        <f t="shared" si="23"/>
        <v>1</v>
      </c>
      <c r="BX346" s="17">
        <v>68000</v>
      </c>
      <c r="BY346">
        <v>0</v>
      </c>
      <c r="BZ346">
        <v>1</v>
      </c>
    </row>
    <row r="347" spans="1:78" x14ac:dyDescent="0.3">
      <c r="A347" s="201">
        <v>342</v>
      </c>
      <c r="BM347" s="19"/>
      <c r="BN347" s="19"/>
      <c r="BO347" s="19"/>
      <c r="BP347" s="19"/>
      <c r="BR347">
        <f t="shared" si="20"/>
        <v>0</v>
      </c>
      <c r="BS347">
        <f t="shared" si="21"/>
        <v>0</v>
      </c>
      <c r="BU347">
        <f t="shared" si="22"/>
        <v>1</v>
      </c>
      <c r="BV347">
        <f t="shared" si="23"/>
        <v>1</v>
      </c>
      <c r="BX347" s="17">
        <v>68200</v>
      </c>
      <c r="BY347">
        <v>0</v>
      </c>
      <c r="BZ347">
        <v>1</v>
      </c>
    </row>
    <row r="348" spans="1:78" x14ac:dyDescent="0.3">
      <c r="A348" s="201">
        <v>343</v>
      </c>
      <c r="BM348" s="19"/>
      <c r="BN348" s="19"/>
      <c r="BO348" s="19"/>
      <c r="BP348" s="19"/>
      <c r="BR348">
        <f t="shared" si="20"/>
        <v>0</v>
      </c>
      <c r="BS348">
        <f t="shared" si="21"/>
        <v>0</v>
      </c>
      <c r="BU348">
        <f t="shared" si="22"/>
        <v>1</v>
      </c>
      <c r="BV348">
        <f t="shared" si="23"/>
        <v>1</v>
      </c>
      <c r="BX348" s="17">
        <v>68400</v>
      </c>
      <c r="BY348">
        <v>0</v>
      </c>
      <c r="BZ348">
        <v>1</v>
      </c>
    </row>
    <row r="349" spans="1:78" x14ac:dyDescent="0.3">
      <c r="A349" s="201">
        <v>344</v>
      </c>
      <c r="BM349" s="19"/>
      <c r="BN349" s="19"/>
      <c r="BO349" s="19"/>
      <c r="BP349" s="19"/>
      <c r="BR349">
        <f t="shared" si="20"/>
        <v>0</v>
      </c>
      <c r="BS349">
        <f t="shared" si="21"/>
        <v>0</v>
      </c>
      <c r="BU349">
        <f t="shared" si="22"/>
        <v>1</v>
      </c>
      <c r="BV349">
        <f t="shared" si="23"/>
        <v>1</v>
      </c>
      <c r="BX349" s="17">
        <v>68600</v>
      </c>
      <c r="BY349">
        <v>0</v>
      </c>
      <c r="BZ349">
        <v>1</v>
      </c>
    </row>
    <row r="350" spans="1:78" x14ac:dyDescent="0.3">
      <c r="A350" s="201">
        <v>345</v>
      </c>
      <c r="BM350" s="19"/>
      <c r="BN350" s="19"/>
      <c r="BO350" s="19"/>
      <c r="BP350" s="19"/>
      <c r="BR350">
        <f t="shared" si="20"/>
        <v>0</v>
      </c>
      <c r="BS350">
        <f t="shared" si="21"/>
        <v>0</v>
      </c>
      <c r="BU350">
        <f t="shared" si="22"/>
        <v>1</v>
      </c>
      <c r="BV350">
        <f t="shared" si="23"/>
        <v>1</v>
      </c>
      <c r="BX350" s="17">
        <v>68800</v>
      </c>
      <c r="BY350">
        <v>0</v>
      </c>
      <c r="BZ350">
        <v>1</v>
      </c>
    </row>
    <row r="351" spans="1:78" x14ac:dyDescent="0.3">
      <c r="A351" s="201">
        <v>346</v>
      </c>
      <c r="BM351" s="19"/>
      <c r="BN351" s="19"/>
      <c r="BO351" s="19"/>
      <c r="BP351" s="19"/>
      <c r="BR351">
        <f t="shared" si="20"/>
        <v>0</v>
      </c>
      <c r="BS351">
        <f t="shared" si="21"/>
        <v>0</v>
      </c>
      <c r="BU351">
        <f t="shared" si="22"/>
        <v>1</v>
      </c>
      <c r="BV351">
        <f t="shared" si="23"/>
        <v>1</v>
      </c>
      <c r="BX351" s="17">
        <v>69000</v>
      </c>
      <c r="BY351">
        <v>0</v>
      </c>
      <c r="BZ351">
        <v>1</v>
      </c>
    </row>
    <row r="352" spans="1:78" x14ac:dyDescent="0.3">
      <c r="A352" s="201">
        <v>347</v>
      </c>
      <c r="BM352" s="19"/>
      <c r="BN352" s="19"/>
      <c r="BO352" s="19"/>
      <c r="BP352" s="19"/>
      <c r="BR352">
        <f t="shared" si="20"/>
        <v>0</v>
      </c>
      <c r="BS352">
        <f t="shared" si="21"/>
        <v>0</v>
      </c>
      <c r="BU352">
        <f t="shared" si="22"/>
        <v>1</v>
      </c>
      <c r="BV352">
        <f t="shared" si="23"/>
        <v>1</v>
      </c>
      <c r="BX352" s="17">
        <v>69200</v>
      </c>
      <c r="BY352">
        <v>0</v>
      </c>
      <c r="BZ352">
        <v>1</v>
      </c>
    </row>
    <row r="353" spans="1:78" x14ac:dyDescent="0.3">
      <c r="A353" s="201">
        <v>348</v>
      </c>
      <c r="BM353" s="19"/>
      <c r="BN353" s="19"/>
      <c r="BO353" s="19"/>
      <c r="BP353" s="19"/>
      <c r="BR353">
        <f t="shared" si="20"/>
        <v>0</v>
      </c>
      <c r="BS353">
        <f t="shared" si="21"/>
        <v>0</v>
      </c>
      <c r="BU353">
        <f t="shared" si="22"/>
        <v>1</v>
      </c>
      <c r="BV353">
        <f t="shared" si="23"/>
        <v>1</v>
      </c>
      <c r="BX353" s="17">
        <v>69400</v>
      </c>
      <c r="BY353">
        <v>0</v>
      </c>
      <c r="BZ353">
        <v>1</v>
      </c>
    </row>
    <row r="354" spans="1:78" x14ac:dyDescent="0.3">
      <c r="A354" s="201">
        <v>349</v>
      </c>
      <c r="BM354" s="19"/>
      <c r="BN354" s="19"/>
      <c r="BO354" s="19"/>
      <c r="BP354" s="19"/>
      <c r="BR354">
        <f t="shared" si="20"/>
        <v>0</v>
      </c>
      <c r="BS354">
        <f t="shared" si="21"/>
        <v>0</v>
      </c>
      <c r="BU354">
        <f t="shared" si="22"/>
        <v>1</v>
      </c>
      <c r="BV354">
        <f t="shared" si="23"/>
        <v>1</v>
      </c>
      <c r="BX354" s="17">
        <v>69600</v>
      </c>
      <c r="BY354">
        <v>0</v>
      </c>
      <c r="BZ354">
        <v>1</v>
      </c>
    </row>
    <row r="355" spans="1:78" x14ac:dyDescent="0.3">
      <c r="A355" s="201">
        <v>350</v>
      </c>
      <c r="BM355" s="19"/>
      <c r="BN355" s="19"/>
      <c r="BO355" s="19"/>
      <c r="BP355" s="19"/>
      <c r="BR355">
        <f t="shared" si="20"/>
        <v>0</v>
      </c>
      <c r="BS355">
        <f t="shared" si="21"/>
        <v>0</v>
      </c>
      <c r="BU355">
        <f t="shared" si="22"/>
        <v>1</v>
      </c>
      <c r="BV355">
        <f t="shared" si="23"/>
        <v>1</v>
      </c>
      <c r="BX355" s="17">
        <v>69800</v>
      </c>
      <c r="BY355">
        <v>0</v>
      </c>
      <c r="BZ355">
        <v>1</v>
      </c>
    </row>
    <row r="356" spans="1:78" x14ac:dyDescent="0.3">
      <c r="A356" s="201">
        <v>351</v>
      </c>
      <c r="BM356" s="19"/>
      <c r="BN356" s="19"/>
      <c r="BO356" s="19"/>
      <c r="BP356" s="19"/>
      <c r="BR356">
        <f t="shared" si="20"/>
        <v>0</v>
      </c>
      <c r="BS356">
        <f t="shared" si="21"/>
        <v>0</v>
      </c>
      <c r="BU356">
        <f t="shared" si="22"/>
        <v>1</v>
      </c>
      <c r="BV356">
        <f t="shared" si="23"/>
        <v>1</v>
      </c>
      <c r="BX356" s="17">
        <v>70000</v>
      </c>
      <c r="BY356">
        <v>0</v>
      </c>
      <c r="BZ356">
        <v>1</v>
      </c>
    </row>
    <row r="357" spans="1:78" x14ac:dyDescent="0.3">
      <c r="A357" s="201">
        <v>352</v>
      </c>
      <c r="BM357" s="19"/>
      <c r="BN357" s="19"/>
      <c r="BO357" s="19"/>
      <c r="BP357" s="19"/>
      <c r="BR357">
        <f t="shared" si="20"/>
        <v>0</v>
      </c>
      <c r="BS357">
        <f t="shared" si="21"/>
        <v>0</v>
      </c>
      <c r="BU357">
        <f t="shared" si="22"/>
        <v>1</v>
      </c>
      <c r="BV357">
        <f t="shared" si="23"/>
        <v>1</v>
      </c>
      <c r="BX357" s="17">
        <v>70200</v>
      </c>
      <c r="BY357">
        <v>0</v>
      </c>
      <c r="BZ357">
        <v>1</v>
      </c>
    </row>
    <row r="358" spans="1:78" x14ac:dyDescent="0.3">
      <c r="A358" s="201">
        <v>353</v>
      </c>
      <c r="BM358" s="19"/>
      <c r="BN358" s="19"/>
      <c r="BO358" s="19"/>
      <c r="BP358" s="19"/>
      <c r="BR358">
        <f t="shared" si="20"/>
        <v>0</v>
      </c>
      <c r="BS358">
        <f t="shared" si="21"/>
        <v>0</v>
      </c>
      <c r="BU358">
        <f t="shared" si="22"/>
        <v>1</v>
      </c>
      <c r="BV358">
        <f t="shared" si="23"/>
        <v>1</v>
      </c>
      <c r="BX358" s="17">
        <v>70400</v>
      </c>
      <c r="BY358">
        <v>0</v>
      </c>
      <c r="BZ358">
        <v>1</v>
      </c>
    </row>
    <row r="359" spans="1:78" x14ac:dyDescent="0.3">
      <c r="A359" s="201">
        <v>354</v>
      </c>
      <c r="BM359" s="19"/>
      <c r="BN359" s="19"/>
      <c r="BO359" s="19"/>
      <c r="BP359" s="19"/>
      <c r="BR359">
        <f t="shared" si="20"/>
        <v>0</v>
      </c>
      <c r="BS359">
        <f t="shared" si="21"/>
        <v>0</v>
      </c>
      <c r="BU359">
        <f t="shared" si="22"/>
        <v>1</v>
      </c>
      <c r="BV359">
        <f t="shared" si="23"/>
        <v>1</v>
      </c>
      <c r="BX359" s="17">
        <v>70600</v>
      </c>
      <c r="BY359">
        <v>0</v>
      </c>
      <c r="BZ359">
        <v>1</v>
      </c>
    </row>
    <row r="360" spans="1:78" x14ac:dyDescent="0.3">
      <c r="A360" s="201">
        <v>355</v>
      </c>
      <c r="BM360" s="19"/>
      <c r="BN360" s="19"/>
      <c r="BO360" s="19"/>
      <c r="BP360" s="19"/>
      <c r="BR360">
        <f t="shared" si="20"/>
        <v>0</v>
      </c>
      <c r="BS360">
        <f t="shared" si="21"/>
        <v>0</v>
      </c>
      <c r="BU360">
        <f t="shared" si="22"/>
        <v>1</v>
      </c>
      <c r="BV360">
        <f t="shared" si="23"/>
        <v>1</v>
      </c>
      <c r="BX360" s="17">
        <v>70800</v>
      </c>
      <c r="BY360">
        <v>0</v>
      </c>
      <c r="BZ360">
        <v>1</v>
      </c>
    </row>
    <row r="361" spans="1:78" x14ac:dyDescent="0.3">
      <c r="A361" s="201">
        <v>356</v>
      </c>
      <c r="BM361" s="19"/>
      <c r="BN361" s="19"/>
      <c r="BO361" s="19"/>
      <c r="BP361" s="19"/>
      <c r="BR361">
        <f t="shared" si="20"/>
        <v>0</v>
      </c>
      <c r="BS361">
        <f t="shared" si="21"/>
        <v>0</v>
      </c>
      <c r="BU361">
        <f t="shared" si="22"/>
        <v>1</v>
      </c>
      <c r="BV361">
        <f t="shared" si="23"/>
        <v>1</v>
      </c>
      <c r="BX361" s="17">
        <v>71000</v>
      </c>
      <c r="BY361">
        <v>0</v>
      </c>
      <c r="BZ361">
        <v>1</v>
      </c>
    </row>
    <row r="362" spans="1:78" x14ac:dyDescent="0.3">
      <c r="A362" s="201">
        <v>357</v>
      </c>
      <c r="BM362" s="19"/>
      <c r="BN362" s="19"/>
      <c r="BO362" s="19"/>
      <c r="BP362" s="19"/>
      <c r="BR362">
        <f t="shared" si="20"/>
        <v>0</v>
      </c>
      <c r="BS362">
        <f t="shared" si="21"/>
        <v>0</v>
      </c>
      <c r="BU362">
        <f t="shared" si="22"/>
        <v>1</v>
      </c>
      <c r="BV362">
        <f t="shared" si="23"/>
        <v>1</v>
      </c>
      <c r="BX362" s="17">
        <v>71200</v>
      </c>
      <c r="BY362">
        <v>0</v>
      </c>
      <c r="BZ362">
        <v>1</v>
      </c>
    </row>
    <row r="363" spans="1:78" x14ac:dyDescent="0.3">
      <c r="A363" s="201">
        <v>358</v>
      </c>
      <c r="BM363" s="19"/>
      <c r="BN363" s="19"/>
      <c r="BO363" s="19"/>
      <c r="BP363" s="19"/>
      <c r="BR363">
        <f t="shared" si="20"/>
        <v>0</v>
      </c>
      <c r="BS363">
        <f t="shared" si="21"/>
        <v>0</v>
      </c>
      <c r="BU363">
        <f t="shared" si="22"/>
        <v>1</v>
      </c>
      <c r="BV363">
        <f t="shared" si="23"/>
        <v>1</v>
      </c>
      <c r="BX363" s="17">
        <v>71400</v>
      </c>
      <c r="BY363">
        <v>0</v>
      </c>
      <c r="BZ363">
        <v>1</v>
      </c>
    </row>
    <row r="364" spans="1:78" x14ac:dyDescent="0.3">
      <c r="A364" s="201">
        <v>359</v>
      </c>
      <c r="BM364" s="19"/>
      <c r="BN364" s="19"/>
      <c r="BO364" s="19"/>
      <c r="BP364" s="19"/>
      <c r="BR364">
        <f t="shared" si="20"/>
        <v>0</v>
      </c>
      <c r="BS364">
        <f t="shared" si="21"/>
        <v>0</v>
      </c>
      <c r="BU364">
        <f t="shared" si="22"/>
        <v>1</v>
      </c>
      <c r="BV364">
        <f t="shared" si="23"/>
        <v>1</v>
      </c>
      <c r="BX364" s="17">
        <v>71600</v>
      </c>
      <c r="BY364">
        <v>0</v>
      </c>
      <c r="BZ364">
        <v>1</v>
      </c>
    </row>
    <row r="365" spans="1:78" x14ac:dyDescent="0.3">
      <c r="A365" s="201">
        <v>360</v>
      </c>
      <c r="BM365" s="19"/>
      <c r="BN365" s="19"/>
      <c r="BO365" s="19"/>
      <c r="BP365" s="19"/>
      <c r="BR365">
        <f t="shared" si="20"/>
        <v>0</v>
      </c>
      <c r="BS365">
        <f t="shared" si="21"/>
        <v>0</v>
      </c>
      <c r="BU365">
        <f t="shared" si="22"/>
        <v>1</v>
      </c>
      <c r="BV365">
        <f t="shared" si="23"/>
        <v>1</v>
      </c>
      <c r="BX365" s="17">
        <v>71800</v>
      </c>
      <c r="BY365">
        <v>0</v>
      </c>
      <c r="BZ365">
        <v>1</v>
      </c>
    </row>
    <row r="366" spans="1:78" x14ac:dyDescent="0.3">
      <c r="A366" s="201">
        <v>361</v>
      </c>
      <c r="BM366" s="19"/>
      <c r="BN366" s="19"/>
      <c r="BO366" s="19"/>
      <c r="BP366" s="19"/>
      <c r="BR366">
        <f t="shared" si="20"/>
        <v>0</v>
      </c>
      <c r="BS366">
        <f t="shared" si="21"/>
        <v>0</v>
      </c>
      <c r="BU366">
        <f t="shared" si="22"/>
        <v>1</v>
      </c>
      <c r="BV366">
        <f t="shared" si="23"/>
        <v>1</v>
      </c>
      <c r="BX366" s="17">
        <v>72000</v>
      </c>
      <c r="BY366">
        <v>0</v>
      </c>
      <c r="BZ366">
        <v>1</v>
      </c>
    </row>
    <row r="367" spans="1:78" x14ac:dyDescent="0.3">
      <c r="A367" s="201">
        <v>362</v>
      </c>
      <c r="BM367" s="19"/>
      <c r="BN367" s="19"/>
      <c r="BO367" s="19"/>
      <c r="BP367" s="19"/>
      <c r="BR367">
        <f t="shared" si="20"/>
        <v>0</v>
      </c>
      <c r="BS367">
        <f t="shared" si="21"/>
        <v>0</v>
      </c>
      <c r="BU367">
        <f t="shared" si="22"/>
        <v>1</v>
      </c>
      <c r="BV367">
        <f t="shared" si="23"/>
        <v>1</v>
      </c>
      <c r="BX367" s="17">
        <v>72200</v>
      </c>
      <c r="BY367">
        <v>0</v>
      </c>
      <c r="BZ367">
        <v>1</v>
      </c>
    </row>
    <row r="368" spans="1:78" x14ac:dyDescent="0.3">
      <c r="A368" s="201">
        <v>363</v>
      </c>
      <c r="BM368" s="19"/>
      <c r="BN368" s="19"/>
      <c r="BO368" s="19"/>
      <c r="BP368" s="19"/>
      <c r="BR368">
        <f t="shared" si="20"/>
        <v>0</v>
      </c>
      <c r="BS368">
        <f t="shared" si="21"/>
        <v>0</v>
      </c>
      <c r="BU368">
        <f t="shared" si="22"/>
        <v>1</v>
      </c>
      <c r="BV368">
        <f t="shared" si="23"/>
        <v>1</v>
      </c>
      <c r="BX368" s="17">
        <v>72400</v>
      </c>
      <c r="BY368">
        <v>0</v>
      </c>
      <c r="BZ368">
        <v>1</v>
      </c>
    </row>
    <row r="369" spans="1:78" x14ac:dyDescent="0.3">
      <c r="A369" s="201">
        <v>364</v>
      </c>
      <c r="BM369" s="19"/>
      <c r="BN369" s="19"/>
      <c r="BO369" s="19"/>
      <c r="BP369" s="19"/>
      <c r="BR369">
        <f t="shared" si="20"/>
        <v>0</v>
      </c>
      <c r="BS369">
        <f t="shared" si="21"/>
        <v>0</v>
      </c>
      <c r="BU369">
        <f t="shared" si="22"/>
        <v>1</v>
      </c>
      <c r="BV369">
        <f t="shared" si="23"/>
        <v>1</v>
      </c>
      <c r="BX369" s="17">
        <v>72600</v>
      </c>
      <c r="BY369">
        <v>0</v>
      </c>
      <c r="BZ369">
        <v>1</v>
      </c>
    </row>
    <row r="370" spans="1:78" x14ac:dyDescent="0.3">
      <c r="A370" s="201">
        <v>365</v>
      </c>
      <c r="BM370" s="19"/>
      <c r="BN370" s="19"/>
      <c r="BO370" s="19"/>
      <c r="BP370" s="19"/>
      <c r="BR370">
        <f t="shared" si="20"/>
        <v>0</v>
      </c>
      <c r="BS370">
        <f t="shared" si="21"/>
        <v>0</v>
      </c>
      <c r="BU370">
        <f t="shared" si="22"/>
        <v>1</v>
      </c>
      <c r="BV370">
        <f t="shared" si="23"/>
        <v>1</v>
      </c>
      <c r="BX370" s="17">
        <v>72800</v>
      </c>
      <c r="BY370">
        <v>0</v>
      </c>
      <c r="BZ370">
        <v>1</v>
      </c>
    </row>
    <row r="371" spans="1:78" x14ac:dyDescent="0.3">
      <c r="A371" s="201">
        <v>366</v>
      </c>
      <c r="BM371" s="19"/>
      <c r="BN371" s="19"/>
      <c r="BO371" s="19"/>
      <c r="BP371" s="19"/>
      <c r="BR371">
        <f t="shared" si="20"/>
        <v>0</v>
      </c>
      <c r="BS371">
        <f t="shared" si="21"/>
        <v>0</v>
      </c>
      <c r="BU371">
        <f t="shared" si="22"/>
        <v>1</v>
      </c>
      <c r="BV371">
        <f t="shared" si="23"/>
        <v>1</v>
      </c>
      <c r="BX371" s="17">
        <v>73000</v>
      </c>
      <c r="BY371">
        <v>0</v>
      </c>
      <c r="BZ371">
        <v>1</v>
      </c>
    </row>
    <row r="372" spans="1:78" x14ac:dyDescent="0.3">
      <c r="A372" s="201">
        <v>367</v>
      </c>
      <c r="BM372" s="19"/>
      <c r="BN372" s="19"/>
      <c r="BO372" s="19"/>
      <c r="BP372" s="19"/>
      <c r="BR372">
        <f t="shared" si="20"/>
        <v>0</v>
      </c>
      <c r="BS372">
        <f t="shared" si="21"/>
        <v>0</v>
      </c>
      <c r="BU372">
        <f t="shared" si="22"/>
        <v>1</v>
      </c>
      <c r="BV372">
        <f t="shared" si="23"/>
        <v>1</v>
      </c>
      <c r="BX372" s="17">
        <v>73200</v>
      </c>
      <c r="BY372">
        <v>0</v>
      </c>
      <c r="BZ372">
        <v>1</v>
      </c>
    </row>
    <row r="373" spans="1:78" x14ac:dyDescent="0.3">
      <c r="A373" s="201">
        <v>368</v>
      </c>
      <c r="BM373" s="19"/>
      <c r="BN373" s="19"/>
      <c r="BO373" s="19"/>
      <c r="BP373" s="19"/>
      <c r="BR373">
        <f t="shared" si="20"/>
        <v>0</v>
      </c>
      <c r="BS373">
        <f t="shared" si="21"/>
        <v>0</v>
      </c>
      <c r="BU373">
        <f t="shared" si="22"/>
        <v>1</v>
      </c>
      <c r="BV373">
        <f t="shared" si="23"/>
        <v>1</v>
      </c>
      <c r="BX373" s="17">
        <v>73400</v>
      </c>
      <c r="BY373">
        <v>0</v>
      </c>
      <c r="BZ373">
        <v>1</v>
      </c>
    </row>
    <row r="374" spans="1:78" x14ac:dyDescent="0.3">
      <c r="A374" s="201">
        <v>369</v>
      </c>
      <c r="BM374" s="19"/>
      <c r="BN374" s="19"/>
      <c r="BO374" s="19"/>
      <c r="BP374" s="19"/>
      <c r="BR374">
        <f t="shared" si="20"/>
        <v>0</v>
      </c>
      <c r="BS374">
        <f t="shared" si="21"/>
        <v>0</v>
      </c>
      <c r="BU374">
        <f t="shared" si="22"/>
        <v>1</v>
      </c>
      <c r="BV374">
        <f t="shared" si="23"/>
        <v>1</v>
      </c>
      <c r="BX374" s="17">
        <v>73600</v>
      </c>
      <c r="BY374">
        <v>0</v>
      </c>
      <c r="BZ374">
        <v>1</v>
      </c>
    </row>
    <row r="375" spans="1:78" x14ac:dyDescent="0.3">
      <c r="A375" s="201">
        <v>370</v>
      </c>
      <c r="BM375" s="19"/>
      <c r="BN375" s="19"/>
      <c r="BO375" s="19"/>
      <c r="BP375" s="19"/>
      <c r="BR375">
        <f t="shared" si="20"/>
        <v>0</v>
      </c>
      <c r="BS375">
        <f t="shared" si="21"/>
        <v>0</v>
      </c>
      <c r="BU375">
        <f t="shared" si="22"/>
        <v>1</v>
      </c>
      <c r="BV375">
        <f t="shared" si="23"/>
        <v>1</v>
      </c>
      <c r="BX375" s="17">
        <v>73800</v>
      </c>
      <c r="BY375">
        <v>0</v>
      </c>
      <c r="BZ375">
        <v>1</v>
      </c>
    </row>
    <row r="376" spans="1:78" x14ac:dyDescent="0.3">
      <c r="A376" s="201">
        <v>371</v>
      </c>
      <c r="BM376" s="19"/>
      <c r="BN376" s="19"/>
      <c r="BO376" s="19"/>
      <c r="BP376" s="19"/>
      <c r="BR376">
        <f t="shared" si="20"/>
        <v>0</v>
      </c>
      <c r="BS376">
        <f t="shared" si="21"/>
        <v>0</v>
      </c>
      <c r="BU376">
        <f t="shared" si="22"/>
        <v>1</v>
      </c>
      <c r="BV376">
        <f t="shared" si="23"/>
        <v>1</v>
      </c>
      <c r="BX376" s="17">
        <v>74000</v>
      </c>
      <c r="BY376">
        <v>0</v>
      </c>
      <c r="BZ376">
        <v>1</v>
      </c>
    </row>
    <row r="377" spans="1:78" x14ac:dyDescent="0.3">
      <c r="A377" s="201">
        <v>372</v>
      </c>
      <c r="BM377" s="19"/>
      <c r="BN377" s="19"/>
      <c r="BO377" s="19"/>
      <c r="BP377" s="19"/>
      <c r="BR377">
        <f t="shared" si="20"/>
        <v>0</v>
      </c>
      <c r="BS377">
        <f t="shared" si="21"/>
        <v>0</v>
      </c>
      <c r="BU377">
        <f t="shared" si="22"/>
        <v>1</v>
      </c>
      <c r="BV377">
        <f t="shared" si="23"/>
        <v>1</v>
      </c>
      <c r="BX377" s="17">
        <v>74200</v>
      </c>
      <c r="BY377">
        <v>0</v>
      </c>
      <c r="BZ377">
        <v>1</v>
      </c>
    </row>
    <row r="378" spans="1:78" x14ac:dyDescent="0.3">
      <c r="A378" s="201">
        <v>373</v>
      </c>
      <c r="BM378" s="19"/>
      <c r="BN378" s="19"/>
      <c r="BO378" s="19"/>
      <c r="BP378" s="19"/>
      <c r="BR378">
        <f t="shared" si="20"/>
        <v>0</v>
      </c>
      <c r="BS378">
        <f t="shared" si="21"/>
        <v>0</v>
      </c>
      <c r="BU378">
        <f t="shared" si="22"/>
        <v>1</v>
      </c>
      <c r="BV378">
        <f t="shared" si="23"/>
        <v>1</v>
      </c>
      <c r="BX378" s="17">
        <v>74400</v>
      </c>
      <c r="BY378">
        <v>0</v>
      </c>
      <c r="BZ378">
        <v>1</v>
      </c>
    </row>
    <row r="379" spans="1:78" x14ac:dyDescent="0.3">
      <c r="A379" s="201">
        <v>374</v>
      </c>
      <c r="BM379" s="19"/>
      <c r="BN379" s="19"/>
      <c r="BO379" s="19"/>
      <c r="BP379" s="19"/>
      <c r="BR379">
        <f t="shared" si="20"/>
        <v>0</v>
      </c>
      <c r="BS379">
        <f t="shared" si="21"/>
        <v>0</v>
      </c>
      <c r="BU379">
        <f t="shared" si="22"/>
        <v>1</v>
      </c>
      <c r="BV379">
        <f t="shared" si="23"/>
        <v>1</v>
      </c>
      <c r="BX379" s="17">
        <v>74600</v>
      </c>
      <c r="BY379">
        <v>0</v>
      </c>
      <c r="BZ379">
        <v>1</v>
      </c>
    </row>
    <row r="380" spans="1:78" x14ac:dyDescent="0.3">
      <c r="A380" s="201">
        <v>375</v>
      </c>
      <c r="BM380" s="19"/>
      <c r="BN380" s="19"/>
      <c r="BO380" s="19"/>
      <c r="BP380" s="19"/>
      <c r="BR380">
        <f t="shared" si="20"/>
        <v>0</v>
      </c>
      <c r="BS380">
        <f t="shared" si="21"/>
        <v>0</v>
      </c>
      <c r="BU380">
        <f t="shared" si="22"/>
        <v>1</v>
      </c>
      <c r="BV380">
        <f t="shared" si="23"/>
        <v>1</v>
      </c>
      <c r="BX380" s="17">
        <v>74800</v>
      </c>
      <c r="BY380">
        <v>0</v>
      </c>
      <c r="BZ380">
        <v>1</v>
      </c>
    </row>
    <row r="381" spans="1:78" x14ac:dyDescent="0.3">
      <c r="A381" s="201">
        <v>376</v>
      </c>
      <c r="BM381" s="19"/>
      <c r="BN381" s="19"/>
      <c r="BO381" s="19"/>
      <c r="BP381" s="19"/>
      <c r="BR381">
        <f t="shared" si="20"/>
        <v>0</v>
      </c>
      <c r="BS381">
        <f t="shared" si="21"/>
        <v>0</v>
      </c>
      <c r="BU381">
        <f t="shared" si="22"/>
        <v>1</v>
      </c>
      <c r="BV381">
        <f t="shared" si="23"/>
        <v>1</v>
      </c>
      <c r="BX381" s="17">
        <v>75000</v>
      </c>
      <c r="BY381">
        <v>0</v>
      </c>
      <c r="BZ381">
        <v>1</v>
      </c>
    </row>
    <row r="382" spans="1:78" x14ac:dyDescent="0.3">
      <c r="A382" s="201">
        <v>377</v>
      </c>
      <c r="BM382" s="19"/>
      <c r="BN382" s="19"/>
      <c r="BO382" s="19"/>
      <c r="BP382" s="19"/>
      <c r="BR382">
        <f t="shared" si="20"/>
        <v>0</v>
      </c>
      <c r="BS382">
        <f t="shared" si="21"/>
        <v>0</v>
      </c>
      <c r="BU382">
        <f t="shared" si="22"/>
        <v>1</v>
      </c>
      <c r="BV382">
        <f t="shared" si="23"/>
        <v>1</v>
      </c>
      <c r="BX382" s="17">
        <v>75200</v>
      </c>
      <c r="BY382">
        <v>0</v>
      </c>
      <c r="BZ382">
        <v>1</v>
      </c>
    </row>
    <row r="383" spans="1:78" x14ac:dyDescent="0.3">
      <c r="A383" s="201">
        <v>378</v>
      </c>
      <c r="BM383" s="19"/>
      <c r="BN383" s="19"/>
      <c r="BO383" s="19"/>
      <c r="BP383" s="19"/>
      <c r="BR383">
        <f t="shared" si="20"/>
        <v>0</v>
      </c>
      <c r="BS383">
        <f t="shared" si="21"/>
        <v>0</v>
      </c>
      <c r="BU383">
        <f t="shared" si="22"/>
        <v>1</v>
      </c>
      <c r="BV383">
        <f t="shared" si="23"/>
        <v>1</v>
      </c>
      <c r="BX383" s="17">
        <v>75400</v>
      </c>
      <c r="BY383">
        <v>0</v>
      </c>
      <c r="BZ383">
        <v>1</v>
      </c>
    </row>
    <row r="384" spans="1:78" x14ac:dyDescent="0.3">
      <c r="A384" s="201">
        <v>379</v>
      </c>
      <c r="BM384" s="19"/>
      <c r="BN384" s="19"/>
      <c r="BO384" s="19"/>
      <c r="BP384" s="19"/>
      <c r="BR384">
        <f t="shared" si="20"/>
        <v>0</v>
      </c>
      <c r="BS384">
        <f t="shared" si="21"/>
        <v>0</v>
      </c>
      <c r="BU384">
        <f t="shared" si="22"/>
        <v>1</v>
      </c>
      <c r="BV384">
        <f t="shared" si="23"/>
        <v>1</v>
      </c>
      <c r="BX384" s="17">
        <v>75600</v>
      </c>
      <c r="BY384">
        <v>0</v>
      </c>
      <c r="BZ384">
        <v>1</v>
      </c>
    </row>
    <row r="385" spans="1:78" x14ac:dyDescent="0.3">
      <c r="A385" s="201">
        <v>380</v>
      </c>
      <c r="BM385" s="19"/>
      <c r="BN385" s="19"/>
      <c r="BO385" s="19"/>
      <c r="BP385" s="19"/>
      <c r="BR385">
        <f t="shared" si="20"/>
        <v>0</v>
      </c>
      <c r="BS385">
        <f t="shared" si="21"/>
        <v>0</v>
      </c>
      <c r="BU385">
        <f t="shared" si="22"/>
        <v>1</v>
      </c>
      <c r="BV385">
        <f t="shared" si="23"/>
        <v>1</v>
      </c>
      <c r="BX385" s="17">
        <v>75800</v>
      </c>
      <c r="BY385">
        <v>0</v>
      </c>
      <c r="BZ385">
        <v>1</v>
      </c>
    </row>
    <row r="386" spans="1:78" x14ac:dyDescent="0.3">
      <c r="A386" s="201">
        <v>381</v>
      </c>
      <c r="BM386" s="19"/>
      <c r="BN386" s="19"/>
      <c r="BO386" s="19"/>
      <c r="BP386" s="19"/>
      <c r="BR386">
        <f t="shared" si="20"/>
        <v>0</v>
      </c>
      <c r="BS386">
        <f t="shared" si="21"/>
        <v>0</v>
      </c>
      <c r="BU386">
        <f t="shared" si="22"/>
        <v>1</v>
      </c>
      <c r="BV386">
        <f t="shared" si="23"/>
        <v>1</v>
      </c>
      <c r="BX386" s="17">
        <v>76000</v>
      </c>
      <c r="BY386">
        <v>0</v>
      </c>
      <c r="BZ386">
        <v>1</v>
      </c>
    </row>
    <row r="387" spans="1:78" x14ac:dyDescent="0.3">
      <c r="A387" s="201">
        <v>382</v>
      </c>
      <c r="BM387" s="19"/>
      <c r="BN387" s="19"/>
      <c r="BO387" s="19"/>
      <c r="BP387" s="19"/>
      <c r="BR387">
        <f t="shared" si="20"/>
        <v>0</v>
      </c>
      <c r="BS387">
        <f t="shared" si="21"/>
        <v>0</v>
      </c>
      <c r="BU387">
        <f t="shared" si="22"/>
        <v>1</v>
      </c>
      <c r="BV387">
        <f t="shared" si="23"/>
        <v>1</v>
      </c>
      <c r="BX387" s="17">
        <v>76200</v>
      </c>
      <c r="BY387">
        <v>0</v>
      </c>
      <c r="BZ387">
        <v>1</v>
      </c>
    </row>
    <row r="388" spans="1:78" x14ac:dyDescent="0.3">
      <c r="A388" s="201">
        <v>383</v>
      </c>
      <c r="BM388" s="19"/>
      <c r="BN388" s="19"/>
      <c r="BO388" s="19"/>
      <c r="BP388" s="19"/>
      <c r="BR388">
        <f t="shared" si="20"/>
        <v>0</v>
      </c>
      <c r="BS388">
        <f t="shared" si="21"/>
        <v>0</v>
      </c>
      <c r="BU388">
        <f t="shared" si="22"/>
        <v>1</v>
      </c>
      <c r="BV388">
        <f t="shared" si="23"/>
        <v>1</v>
      </c>
      <c r="BX388" s="17">
        <v>76400</v>
      </c>
      <c r="BY388">
        <v>0</v>
      </c>
      <c r="BZ388">
        <v>1</v>
      </c>
    </row>
    <row r="389" spans="1:78" x14ac:dyDescent="0.3">
      <c r="A389" s="201">
        <v>384</v>
      </c>
      <c r="BM389" s="19"/>
      <c r="BN389" s="19"/>
      <c r="BO389" s="19"/>
      <c r="BP389" s="19"/>
      <c r="BR389">
        <f t="shared" si="20"/>
        <v>0</v>
      </c>
      <c r="BS389">
        <f t="shared" si="21"/>
        <v>0</v>
      </c>
      <c r="BU389">
        <f t="shared" si="22"/>
        <v>1</v>
      </c>
      <c r="BV389">
        <f t="shared" si="23"/>
        <v>1</v>
      </c>
      <c r="BX389" s="17">
        <v>76600</v>
      </c>
      <c r="BY389">
        <v>0</v>
      </c>
      <c r="BZ389">
        <v>1</v>
      </c>
    </row>
    <row r="390" spans="1:78" x14ac:dyDescent="0.3">
      <c r="A390" s="201">
        <v>385</v>
      </c>
      <c r="BM390" s="19"/>
      <c r="BN390" s="19"/>
      <c r="BO390" s="19"/>
      <c r="BP390" s="19"/>
      <c r="BR390">
        <f t="shared" si="20"/>
        <v>0</v>
      </c>
      <c r="BS390">
        <f t="shared" si="21"/>
        <v>0</v>
      </c>
      <c r="BU390">
        <f t="shared" si="22"/>
        <v>1</v>
      </c>
      <c r="BV390">
        <f t="shared" si="23"/>
        <v>1</v>
      </c>
      <c r="BX390" s="17">
        <v>76800</v>
      </c>
      <c r="BY390">
        <v>0</v>
      </c>
      <c r="BZ390">
        <v>1</v>
      </c>
    </row>
    <row r="391" spans="1:78" x14ac:dyDescent="0.3">
      <c r="A391" s="201">
        <v>386</v>
      </c>
      <c r="BM391" s="19"/>
      <c r="BN391" s="19"/>
      <c r="BO391" s="19"/>
      <c r="BP391" s="19"/>
      <c r="BR391">
        <f t="shared" ref="BR391:BR454" si="24">BM391*$BS$1-BN391</f>
        <v>0</v>
      </c>
      <c r="BS391">
        <f t="shared" ref="BS391:BS454" si="25">BO391*$BS$1-BP391</f>
        <v>0</v>
      </c>
      <c r="BU391">
        <f t="shared" ref="BU391:BU454" si="26">IF(BR391=MAX($BR391:$BS391),1,0)</f>
        <v>1</v>
      </c>
      <c r="BV391">
        <f t="shared" ref="BV391:BV454" si="27">IF(BS391=MAX($BR391:$BS391),1,0)</f>
        <v>1</v>
      </c>
      <c r="BX391" s="17">
        <v>77000</v>
      </c>
      <c r="BY391">
        <v>0</v>
      </c>
      <c r="BZ391">
        <v>1</v>
      </c>
    </row>
    <row r="392" spans="1:78" x14ac:dyDescent="0.3">
      <c r="A392" s="201">
        <v>387</v>
      </c>
      <c r="BM392" s="19"/>
      <c r="BN392" s="19"/>
      <c r="BO392" s="19"/>
      <c r="BP392" s="19"/>
      <c r="BR392">
        <f t="shared" si="24"/>
        <v>0</v>
      </c>
      <c r="BS392">
        <f t="shared" si="25"/>
        <v>0</v>
      </c>
      <c r="BU392">
        <f t="shared" si="26"/>
        <v>1</v>
      </c>
      <c r="BV392">
        <f t="shared" si="27"/>
        <v>1</v>
      </c>
      <c r="BX392" s="17">
        <v>77200</v>
      </c>
      <c r="BY392">
        <v>0</v>
      </c>
      <c r="BZ392">
        <v>1</v>
      </c>
    </row>
    <row r="393" spans="1:78" x14ac:dyDescent="0.3">
      <c r="A393" s="201">
        <v>388</v>
      </c>
      <c r="BM393" s="19"/>
      <c r="BN393" s="19"/>
      <c r="BO393" s="19"/>
      <c r="BP393" s="19"/>
      <c r="BR393">
        <f t="shared" si="24"/>
        <v>0</v>
      </c>
      <c r="BS393">
        <f t="shared" si="25"/>
        <v>0</v>
      </c>
      <c r="BU393">
        <f t="shared" si="26"/>
        <v>1</v>
      </c>
      <c r="BV393">
        <f t="shared" si="27"/>
        <v>1</v>
      </c>
      <c r="BX393" s="17">
        <v>77400</v>
      </c>
      <c r="BY393">
        <v>0</v>
      </c>
      <c r="BZ393">
        <v>1</v>
      </c>
    </row>
    <row r="394" spans="1:78" x14ac:dyDescent="0.3">
      <c r="A394" s="201">
        <v>389</v>
      </c>
      <c r="BM394" s="19"/>
      <c r="BN394" s="19"/>
      <c r="BO394" s="19"/>
      <c r="BP394" s="19"/>
      <c r="BR394">
        <f t="shared" si="24"/>
        <v>0</v>
      </c>
      <c r="BS394">
        <f t="shared" si="25"/>
        <v>0</v>
      </c>
      <c r="BU394">
        <f t="shared" si="26"/>
        <v>1</v>
      </c>
      <c r="BV394">
        <f t="shared" si="27"/>
        <v>1</v>
      </c>
      <c r="BX394" s="17">
        <v>77600</v>
      </c>
      <c r="BY394">
        <v>0</v>
      </c>
      <c r="BZ394">
        <v>1</v>
      </c>
    </row>
    <row r="395" spans="1:78" x14ac:dyDescent="0.3">
      <c r="A395" s="201">
        <v>390</v>
      </c>
      <c r="BM395" s="19"/>
      <c r="BN395" s="19"/>
      <c r="BO395" s="19"/>
      <c r="BP395" s="19"/>
      <c r="BR395">
        <f t="shared" si="24"/>
        <v>0</v>
      </c>
      <c r="BS395">
        <f t="shared" si="25"/>
        <v>0</v>
      </c>
      <c r="BU395">
        <f t="shared" si="26"/>
        <v>1</v>
      </c>
      <c r="BV395">
        <f t="shared" si="27"/>
        <v>1</v>
      </c>
      <c r="BX395" s="17">
        <v>77800</v>
      </c>
      <c r="BY395">
        <v>0</v>
      </c>
      <c r="BZ395">
        <v>1</v>
      </c>
    </row>
    <row r="396" spans="1:78" x14ac:dyDescent="0.3">
      <c r="A396" s="201">
        <v>391</v>
      </c>
      <c r="BM396" s="19"/>
      <c r="BN396" s="19"/>
      <c r="BO396" s="19"/>
      <c r="BP396" s="19"/>
      <c r="BR396">
        <f t="shared" si="24"/>
        <v>0</v>
      </c>
      <c r="BS396">
        <f t="shared" si="25"/>
        <v>0</v>
      </c>
      <c r="BU396">
        <f t="shared" si="26"/>
        <v>1</v>
      </c>
      <c r="BV396">
        <f t="shared" si="27"/>
        <v>1</v>
      </c>
      <c r="BX396" s="17">
        <v>78000</v>
      </c>
      <c r="BY396">
        <v>0</v>
      </c>
      <c r="BZ396">
        <v>1</v>
      </c>
    </row>
    <row r="397" spans="1:78" x14ac:dyDescent="0.3">
      <c r="A397" s="201">
        <v>392</v>
      </c>
      <c r="BM397" s="19"/>
      <c r="BN397" s="19"/>
      <c r="BO397" s="19"/>
      <c r="BP397" s="19"/>
      <c r="BR397">
        <f t="shared" si="24"/>
        <v>0</v>
      </c>
      <c r="BS397">
        <f t="shared" si="25"/>
        <v>0</v>
      </c>
      <c r="BU397">
        <f t="shared" si="26"/>
        <v>1</v>
      </c>
      <c r="BV397">
        <f t="shared" si="27"/>
        <v>1</v>
      </c>
      <c r="BX397" s="17">
        <v>78200</v>
      </c>
      <c r="BY397">
        <v>0</v>
      </c>
      <c r="BZ397">
        <v>1</v>
      </c>
    </row>
    <row r="398" spans="1:78" x14ac:dyDescent="0.3">
      <c r="A398" s="201">
        <v>393</v>
      </c>
      <c r="BM398" s="19"/>
      <c r="BN398" s="19"/>
      <c r="BO398" s="19"/>
      <c r="BP398" s="19"/>
      <c r="BR398">
        <f t="shared" si="24"/>
        <v>0</v>
      </c>
      <c r="BS398">
        <f t="shared" si="25"/>
        <v>0</v>
      </c>
      <c r="BU398">
        <f t="shared" si="26"/>
        <v>1</v>
      </c>
      <c r="BV398">
        <f t="shared" si="27"/>
        <v>1</v>
      </c>
      <c r="BX398" s="17">
        <v>78400</v>
      </c>
      <c r="BY398">
        <v>0</v>
      </c>
      <c r="BZ398">
        <v>1</v>
      </c>
    </row>
    <row r="399" spans="1:78" x14ac:dyDescent="0.3">
      <c r="A399" s="201">
        <v>394</v>
      </c>
      <c r="BM399" s="19"/>
      <c r="BN399" s="19"/>
      <c r="BO399" s="19"/>
      <c r="BP399" s="19"/>
      <c r="BR399">
        <f t="shared" si="24"/>
        <v>0</v>
      </c>
      <c r="BS399">
        <f t="shared" si="25"/>
        <v>0</v>
      </c>
      <c r="BU399">
        <f t="shared" si="26"/>
        <v>1</v>
      </c>
      <c r="BV399">
        <f t="shared" si="27"/>
        <v>1</v>
      </c>
      <c r="BX399" s="17">
        <v>78600</v>
      </c>
      <c r="BY399">
        <v>0</v>
      </c>
      <c r="BZ399">
        <v>1</v>
      </c>
    </row>
    <row r="400" spans="1:78" x14ac:dyDescent="0.3">
      <c r="A400" s="201">
        <v>395</v>
      </c>
      <c r="BM400" s="19"/>
      <c r="BN400" s="19"/>
      <c r="BO400" s="19"/>
      <c r="BP400" s="19"/>
      <c r="BR400">
        <f t="shared" si="24"/>
        <v>0</v>
      </c>
      <c r="BS400">
        <f t="shared" si="25"/>
        <v>0</v>
      </c>
      <c r="BU400">
        <f t="shared" si="26"/>
        <v>1</v>
      </c>
      <c r="BV400">
        <f t="shared" si="27"/>
        <v>1</v>
      </c>
      <c r="BX400" s="17">
        <v>78800</v>
      </c>
      <c r="BY400">
        <v>0</v>
      </c>
      <c r="BZ400">
        <v>1</v>
      </c>
    </row>
    <row r="401" spans="1:78" x14ac:dyDescent="0.3">
      <c r="A401" s="201">
        <v>396</v>
      </c>
      <c r="BM401" s="19"/>
      <c r="BN401" s="19"/>
      <c r="BO401" s="19"/>
      <c r="BP401" s="19"/>
      <c r="BR401">
        <f t="shared" si="24"/>
        <v>0</v>
      </c>
      <c r="BS401">
        <f t="shared" si="25"/>
        <v>0</v>
      </c>
      <c r="BU401">
        <f t="shared" si="26"/>
        <v>1</v>
      </c>
      <c r="BV401">
        <f t="shared" si="27"/>
        <v>1</v>
      </c>
      <c r="BX401" s="17">
        <v>79000</v>
      </c>
      <c r="BY401">
        <v>0</v>
      </c>
      <c r="BZ401">
        <v>1</v>
      </c>
    </row>
    <row r="402" spans="1:78" x14ac:dyDescent="0.3">
      <c r="A402" s="201">
        <v>397</v>
      </c>
      <c r="BM402" s="19"/>
      <c r="BN402" s="19"/>
      <c r="BO402" s="19"/>
      <c r="BP402" s="19"/>
      <c r="BR402">
        <f t="shared" si="24"/>
        <v>0</v>
      </c>
      <c r="BS402">
        <f t="shared" si="25"/>
        <v>0</v>
      </c>
      <c r="BU402">
        <f t="shared" si="26"/>
        <v>1</v>
      </c>
      <c r="BV402">
        <f t="shared" si="27"/>
        <v>1</v>
      </c>
      <c r="BX402" s="17">
        <v>79200</v>
      </c>
      <c r="BY402">
        <v>0</v>
      </c>
      <c r="BZ402">
        <v>1</v>
      </c>
    </row>
    <row r="403" spans="1:78" x14ac:dyDescent="0.3">
      <c r="A403" s="201">
        <v>398</v>
      </c>
      <c r="BM403" s="19"/>
      <c r="BN403" s="19"/>
      <c r="BO403" s="19"/>
      <c r="BP403" s="19"/>
      <c r="BR403">
        <f t="shared" si="24"/>
        <v>0</v>
      </c>
      <c r="BS403">
        <f t="shared" si="25"/>
        <v>0</v>
      </c>
      <c r="BU403">
        <f t="shared" si="26"/>
        <v>1</v>
      </c>
      <c r="BV403">
        <f t="shared" si="27"/>
        <v>1</v>
      </c>
      <c r="BX403" s="17">
        <v>79400</v>
      </c>
      <c r="BY403">
        <v>0</v>
      </c>
      <c r="BZ403">
        <v>1</v>
      </c>
    </row>
    <row r="404" spans="1:78" x14ac:dyDescent="0.3">
      <c r="A404" s="201">
        <v>399</v>
      </c>
      <c r="BM404" s="19"/>
      <c r="BN404" s="19"/>
      <c r="BO404" s="19"/>
      <c r="BP404" s="19"/>
      <c r="BR404">
        <f t="shared" si="24"/>
        <v>0</v>
      </c>
      <c r="BS404">
        <f t="shared" si="25"/>
        <v>0</v>
      </c>
      <c r="BU404">
        <f t="shared" si="26"/>
        <v>1</v>
      </c>
      <c r="BV404">
        <f t="shared" si="27"/>
        <v>1</v>
      </c>
      <c r="BX404" s="17">
        <v>79600</v>
      </c>
      <c r="BY404">
        <v>0</v>
      </c>
      <c r="BZ404">
        <v>1</v>
      </c>
    </row>
    <row r="405" spans="1:78" x14ac:dyDescent="0.3">
      <c r="A405" s="201">
        <v>400</v>
      </c>
      <c r="BM405" s="19"/>
      <c r="BN405" s="19"/>
      <c r="BO405" s="19"/>
      <c r="BP405" s="19"/>
      <c r="BR405">
        <f t="shared" si="24"/>
        <v>0</v>
      </c>
      <c r="BS405">
        <f t="shared" si="25"/>
        <v>0</v>
      </c>
      <c r="BU405">
        <f t="shared" si="26"/>
        <v>1</v>
      </c>
      <c r="BV405">
        <f t="shared" si="27"/>
        <v>1</v>
      </c>
      <c r="BX405" s="17">
        <v>79800</v>
      </c>
      <c r="BY405">
        <v>0</v>
      </c>
      <c r="BZ405">
        <v>1</v>
      </c>
    </row>
    <row r="406" spans="1:78" x14ac:dyDescent="0.3">
      <c r="A406" s="201">
        <v>401</v>
      </c>
      <c r="BM406" s="19"/>
      <c r="BN406" s="19"/>
      <c r="BO406" s="19"/>
      <c r="BP406" s="19"/>
      <c r="BR406">
        <f t="shared" si="24"/>
        <v>0</v>
      </c>
      <c r="BS406">
        <f t="shared" si="25"/>
        <v>0</v>
      </c>
      <c r="BU406">
        <f t="shared" si="26"/>
        <v>1</v>
      </c>
      <c r="BV406">
        <f t="shared" si="27"/>
        <v>1</v>
      </c>
      <c r="BX406" s="17">
        <v>80000</v>
      </c>
      <c r="BY406">
        <v>0</v>
      </c>
      <c r="BZ406">
        <v>1</v>
      </c>
    </row>
    <row r="407" spans="1:78" x14ac:dyDescent="0.3">
      <c r="A407" s="201">
        <v>402</v>
      </c>
      <c r="BM407" s="19"/>
      <c r="BN407" s="19"/>
      <c r="BO407" s="19"/>
      <c r="BP407" s="19"/>
      <c r="BR407">
        <f t="shared" si="24"/>
        <v>0</v>
      </c>
      <c r="BS407">
        <f t="shared" si="25"/>
        <v>0</v>
      </c>
      <c r="BU407">
        <f t="shared" si="26"/>
        <v>1</v>
      </c>
      <c r="BV407">
        <f t="shared" si="27"/>
        <v>1</v>
      </c>
      <c r="BX407" s="17">
        <v>80200</v>
      </c>
      <c r="BY407">
        <v>0</v>
      </c>
      <c r="BZ407">
        <v>1</v>
      </c>
    </row>
    <row r="408" spans="1:78" x14ac:dyDescent="0.3">
      <c r="A408" s="201">
        <v>403</v>
      </c>
      <c r="BM408" s="19"/>
      <c r="BN408" s="19"/>
      <c r="BO408" s="19"/>
      <c r="BP408" s="19"/>
      <c r="BR408">
        <f t="shared" si="24"/>
        <v>0</v>
      </c>
      <c r="BS408">
        <f t="shared" si="25"/>
        <v>0</v>
      </c>
      <c r="BU408">
        <f t="shared" si="26"/>
        <v>1</v>
      </c>
      <c r="BV408">
        <f t="shared" si="27"/>
        <v>1</v>
      </c>
      <c r="BX408" s="17">
        <v>80400</v>
      </c>
      <c r="BY408">
        <v>0</v>
      </c>
      <c r="BZ408">
        <v>1</v>
      </c>
    </row>
    <row r="409" spans="1:78" x14ac:dyDescent="0.3">
      <c r="A409" s="201">
        <v>404</v>
      </c>
      <c r="BM409" s="19"/>
      <c r="BN409" s="19"/>
      <c r="BO409" s="19"/>
      <c r="BP409" s="19"/>
      <c r="BR409">
        <f t="shared" si="24"/>
        <v>0</v>
      </c>
      <c r="BS409">
        <f t="shared" si="25"/>
        <v>0</v>
      </c>
      <c r="BU409">
        <f t="shared" si="26"/>
        <v>1</v>
      </c>
      <c r="BV409">
        <f t="shared" si="27"/>
        <v>1</v>
      </c>
      <c r="BX409" s="17">
        <v>80600</v>
      </c>
      <c r="BY409">
        <v>0</v>
      </c>
      <c r="BZ409">
        <v>1</v>
      </c>
    </row>
    <row r="410" spans="1:78" x14ac:dyDescent="0.3">
      <c r="A410" s="201">
        <v>405</v>
      </c>
      <c r="BM410" s="19"/>
      <c r="BN410" s="19"/>
      <c r="BO410" s="19"/>
      <c r="BP410" s="19"/>
      <c r="BR410">
        <f t="shared" si="24"/>
        <v>0</v>
      </c>
      <c r="BS410">
        <f t="shared" si="25"/>
        <v>0</v>
      </c>
      <c r="BU410">
        <f t="shared" si="26"/>
        <v>1</v>
      </c>
      <c r="BV410">
        <f t="shared" si="27"/>
        <v>1</v>
      </c>
      <c r="BX410" s="17">
        <v>80800</v>
      </c>
      <c r="BY410">
        <v>0</v>
      </c>
      <c r="BZ410">
        <v>1</v>
      </c>
    </row>
    <row r="411" spans="1:78" x14ac:dyDescent="0.3">
      <c r="A411" s="201">
        <v>406</v>
      </c>
      <c r="BM411" s="19"/>
      <c r="BN411" s="19"/>
      <c r="BO411" s="19"/>
      <c r="BP411" s="19"/>
      <c r="BR411">
        <f t="shared" si="24"/>
        <v>0</v>
      </c>
      <c r="BS411">
        <f t="shared" si="25"/>
        <v>0</v>
      </c>
      <c r="BU411">
        <f t="shared" si="26"/>
        <v>1</v>
      </c>
      <c r="BV411">
        <f t="shared" si="27"/>
        <v>1</v>
      </c>
      <c r="BX411" s="17">
        <v>81000</v>
      </c>
      <c r="BY411">
        <v>0</v>
      </c>
      <c r="BZ411">
        <v>1</v>
      </c>
    </row>
    <row r="412" spans="1:78" x14ac:dyDescent="0.3">
      <c r="A412" s="201">
        <v>407</v>
      </c>
      <c r="BM412" s="19"/>
      <c r="BN412" s="19"/>
      <c r="BO412" s="19"/>
      <c r="BP412" s="19"/>
      <c r="BR412">
        <f t="shared" si="24"/>
        <v>0</v>
      </c>
      <c r="BS412">
        <f t="shared" si="25"/>
        <v>0</v>
      </c>
      <c r="BU412">
        <f t="shared" si="26"/>
        <v>1</v>
      </c>
      <c r="BV412">
        <f t="shared" si="27"/>
        <v>1</v>
      </c>
      <c r="BX412" s="17">
        <v>81200</v>
      </c>
      <c r="BY412">
        <v>0</v>
      </c>
      <c r="BZ412">
        <v>1</v>
      </c>
    </row>
    <row r="413" spans="1:78" x14ac:dyDescent="0.3">
      <c r="A413" s="201">
        <v>408</v>
      </c>
      <c r="BM413" s="19"/>
      <c r="BN413" s="19"/>
      <c r="BO413" s="19"/>
      <c r="BP413" s="19"/>
      <c r="BR413">
        <f t="shared" si="24"/>
        <v>0</v>
      </c>
      <c r="BS413">
        <f t="shared" si="25"/>
        <v>0</v>
      </c>
      <c r="BU413">
        <f t="shared" si="26"/>
        <v>1</v>
      </c>
      <c r="BV413">
        <f t="shared" si="27"/>
        <v>1</v>
      </c>
      <c r="BX413" s="17">
        <v>81400</v>
      </c>
      <c r="BY413">
        <v>0</v>
      </c>
      <c r="BZ413">
        <v>1</v>
      </c>
    </row>
    <row r="414" spans="1:78" x14ac:dyDescent="0.3">
      <c r="A414" s="201">
        <v>409</v>
      </c>
      <c r="BM414" s="19"/>
      <c r="BN414" s="19"/>
      <c r="BO414" s="19"/>
      <c r="BP414" s="19"/>
      <c r="BR414">
        <f t="shared" si="24"/>
        <v>0</v>
      </c>
      <c r="BS414">
        <f t="shared" si="25"/>
        <v>0</v>
      </c>
      <c r="BU414">
        <f t="shared" si="26"/>
        <v>1</v>
      </c>
      <c r="BV414">
        <f t="shared" si="27"/>
        <v>1</v>
      </c>
      <c r="BX414" s="17">
        <v>81600</v>
      </c>
      <c r="BY414">
        <v>0</v>
      </c>
      <c r="BZ414">
        <v>1</v>
      </c>
    </row>
    <row r="415" spans="1:78" x14ac:dyDescent="0.3">
      <c r="A415" s="201">
        <v>410</v>
      </c>
      <c r="BM415" s="19"/>
      <c r="BN415" s="19"/>
      <c r="BO415" s="19"/>
      <c r="BP415" s="19"/>
      <c r="BR415">
        <f t="shared" si="24"/>
        <v>0</v>
      </c>
      <c r="BS415">
        <f t="shared" si="25"/>
        <v>0</v>
      </c>
      <c r="BU415">
        <f t="shared" si="26"/>
        <v>1</v>
      </c>
      <c r="BV415">
        <f t="shared" si="27"/>
        <v>1</v>
      </c>
      <c r="BX415" s="17">
        <v>81800</v>
      </c>
      <c r="BY415">
        <v>0</v>
      </c>
      <c r="BZ415">
        <v>1</v>
      </c>
    </row>
    <row r="416" spans="1:78" x14ac:dyDescent="0.3">
      <c r="A416" s="201">
        <v>411</v>
      </c>
      <c r="BM416" s="19"/>
      <c r="BN416" s="19"/>
      <c r="BO416" s="19"/>
      <c r="BP416" s="19"/>
      <c r="BR416">
        <f t="shared" si="24"/>
        <v>0</v>
      </c>
      <c r="BS416">
        <f t="shared" si="25"/>
        <v>0</v>
      </c>
      <c r="BU416">
        <f t="shared" si="26"/>
        <v>1</v>
      </c>
      <c r="BV416">
        <f t="shared" si="27"/>
        <v>1</v>
      </c>
      <c r="BX416" s="17">
        <v>82000</v>
      </c>
      <c r="BY416">
        <v>0</v>
      </c>
      <c r="BZ416">
        <v>1</v>
      </c>
    </row>
    <row r="417" spans="1:78" x14ac:dyDescent="0.3">
      <c r="A417" s="201">
        <v>412</v>
      </c>
      <c r="BM417" s="19"/>
      <c r="BN417" s="19"/>
      <c r="BO417" s="19"/>
      <c r="BP417" s="19"/>
      <c r="BR417">
        <f t="shared" si="24"/>
        <v>0</v>
      </c>
      <c r="BS417">
        <f t="shared" si="25"/>
        <v>0</v>
      </c>
      <c r="BU417">
        <f t="shared" si="26"/>
        <v>1</v>
      </c>
      <c r="BV417">
        <f t="shared" si="27"/>
        <v>1</v>
      </c>
      <c r="BX417" s="17">
        <v>82200</v>
      </c>
      <c r="BY417">
        <v>0</v>
      </c>
      <c r="BZ417">
        <v>1</v>
      </c>
    </row>
    <row r="418" spans="1:78" x14ac:dyDescent="0.3">
      <c r="A418" s="201">
        <v>413</v>
      </c>
      <c r="BM418" s="19"/>
      <c r="BN418" s="19"/>
      <c r="BO418" s="19"/>
      <c r="BP418" s="19"/>
      <c r="BR418">
        <f t="shared" si="24"/>
        <v>0</v>
      </c>
      <c r="BS418">
        <f t="shared" si="25"/>
        <v>0</v>
      </c>
      <c r="BU418">
        <f t="shared" si="26"/>
        <v>1</v>
      </c>
      <c r="BV418">
        <f t="shared" si="27"/>
        <v>1</v>
      </c>
      <c r="BX418" s="17">
        <v>82400</v>
      </c>
      <c r="BY418">
        <v>0</v>
      </c>
      <c r="BZ418">
        <v>1</v>
      </c>
    </row>
    <row r="419" spans="1:78" x14ac:dyDescent="0.3">
      <c r="A419" s="201">
        <v>414</v>
      </c>
      <c r="BM419" s="19"/>
      <c r="BN419" s="19"/>
      <c r="BO419" s="19"/>
      <c r="BP419" s="19"/>
      <c r="BR419">
        <f t="shared" si="24"/>
        <v>0</v>
      </c>
      <c r="BS419">
        <f t="shared" si="25"/>
        <v>0</v>
      </c>
      <c r="BU419">
        <f t="shared" si="26"/>
        <v>1</v>
      </c>
      <c r="BV419">
        <f t="shared" si="27"/>
        <v>1</v>
      </c>
      <c r="BX419" s="17">
        <v>82600</v>
      </c>
      <c r="BY419">
        <v>0</v>
      </c>
      <c r="BZ419">
        <v>1</v>
      </c>
    </row>
    <row r="420" spans="1:78" x14ac:dyDescent="0.3">
      <c r="A420" s="201">
        <v>415</v>
      </c>
      <c r="BM420" s="19"/>
      <c r="BN420" s="19"/>
      <c r="BO420" s="19"/>
      <c r="BP420" s="19"/>
      <c r="BR420">
        <f t="shared" si="24"/>
        <v>0</v>
      </c>
      <c r="BS420">
        <f t="shared" si="25"/>
        <v>0</v>
      </c>
      <c r="BU420">
        <f t="shared" si="26"/>
        <v>1</v>
      </c>
      <c r="BV420">
        <f t="shared" si="27"/>
        <v>1</v>
      </c>
      <c r="BX420" s="17">
        <v>82800</v>
      </c>
      <c r="BY420">
        <v>0</v>
      </c>
      <c r="BZ420">
        <v>1</v>
      </c>
    </row>
    <row r="421" spans="1:78" x14ac:dyDescent="0.3">
      <c r="A421" s="201">
        <v>416</v>
      </c>
      <c r="BM421" s="19"/>
      <c r="BN421" s="19"/>
      <c r="BO421" s="19"/>
      <c r="BP421" s="19"/>
      <c r="BR421">
        <f t="shared" si="24"/>
        <v>0</v>
      </c>
      <c r="BS421">
        <f t="shared" si="25"/>
        <v>0</v>
      </c>
      <c r="BU421">
        <f t="shared" si="26"/>
        <v>1</v>
      </c>
      <c r="BV421">
        <f t="shared" si="27"/>
        <v>1</v>
      </c>
      <c r="BX421" s="17">
        <v>83000</v>
      </c>
      <c r="BY421">
        <v>0</v>
      </c>
      <c r="BZ421">
        <v>1</v>
      </c>
    </row>
    <row r="422" spans="1:78" x14ac:dyDescent="0.3">
      <c r="A422" s="201">
        <v>417</v>
      </c>
      <c r="BM422" s="19"/>
      <c r="BN422" s="19"/>
      <c r="BO422" s="19"/>
      <c r="BP422" s="19"/>
      <c r="BR422">
        <f t="shared" si="24"/>
        <v>0</v>
      </c>
      <c r="BS422">
        <f t="shared" si="25"/>
        <v>0</v>
      </c>
      <c r="BU422">
        <f t="shared" si="26"/>
        <v>1</v>
      </c>
      <c r="BV422">
        <f t="shared" si="27"/>
        <v>1</v>
      </c>
      <c r="BX422" s="17">
        <v>83200</v>
      </c>
      <c r="BY422">
        <v>0</v>
      </c>
      <c r="BZ422">
        <v>1</v>
      </c>
    </row>
    <row r="423" spans="1:78" x14ac:dyDescent="0.3">
      <c r="A423" s="201">
        <v>418</v>
      </c>
      <c r="BM423" s="19"/>
      <c r="BN423" s="19"/>
      <c r="BO423" s="19"/>
      <c r="BP423" s="19"/>
      <c r="BR423">
        <f t="shared" si="24"/>
        <v>0</v>
      </c>
      <c r="BS423">
        <f t="shared" si="25"/>
        <v>0</v>
      </c>
      <c r="BU423">
        <f t="shared" si="26"/>
        <v>1</v>
      </c>
      <c r="BV423">
        <f t="shared" si="27"/>
        <v>1</v>
      </c>
      <c r="BX423" s="17">
        <v>83400</v>
      </c>
      <c r="BY423">
        <v>0</v>
      </c>
      <c r="BZ423">
        <v>1</v>
      </c>
    </row>
    <row r="424" spans="1:78" x14ac:dyDescent="0.3">
      <c r="A424" s="201">
        <v>419</v>
      </c>
      <c r="BM424" s="19"/>
      <c r="BN424" s="19"/>
      <c r="BO424" s="19"/>
      <c r="BP424" s="19"/>
      <c r="BR424">
        <f t="shared" si="24"/>
        <v>0</v>
      </c>
      <c r="BS424">
        <f t="shared" si="25"/>
        <v>0</v>
      </c>
      <c r="BU424">
        <f t="shared" si="26"/>
        <v>1</v>
      </c>
      <c r="BV424">
        <f t="shared" si="27"/>
        <v>1</v>
      </c>
      <c r="BX424" s="17">
        <v>83600</v>
      </c>
      <c r="BY424">
        <v>0</v>
      </c>
      <c r="BZ424">
        <v>1</v>
      </c>
    </row>
    <row r="425" spans="1:78" x14ac:dyDescent="0.3">
      <c r="A425" s="201">
        <v>420</v>
      </c>
      <c r="BM425" s="19"/>
      <c r="BN425" s="19"/>
      <c r="BO425" s="19"/>
      <c r="BP425" s="19"/>
      <c r="BR425">
        <f t="shared" si="24"/>
        <v>0</v>
      </c>
      <c r="BS425">
        <f t="shared" si="25"/>
        <v>0</v>
      </c>
      <c r="BU425">
        <f t="shared" si="26"/>
        <v>1</v>
      </c>
      <c r="BV425">
        <f t="shared" si="27"/>
        <v>1</v>
      </c>
      <c r="BX425" s="17">
        <v>83800</v>
      </c>
      <c r="BY425">
        <v>0</v>
      </c>
      <c r="BZ425">
        <v>1</v>
      </c>
    </row>
    <row r="426" spans="1:78" x14ac:dyDescent="0.3">
      <c r="A426" s="201">
        <v>421</v>
      </c>
      <c r="BM426" s="19"/>
      <c r="BN426" s="19"/>
      <c r="BO426" s="19"/>
      <c r="BP426" s="19"/>
      <c r="BR426">
        <f t="shared" si="24"/>
        <v>0</v>
      </c>
      <c r="BS426">
        <f t="shared" si="25"/>
        <v>0</v>
      </c>
      <c r="BU426">
        <f t="shared" si="26"/>
        <v>1</v>
      </c>
      <c r="BV426">
        <f t="shared" si="27"/>
        <v>1</v>
      </c>
      <c r="BX426" s="17">
        <v>84000</v>
      </c>
      <c r="BY426">
        <v>0</v>
      </c>
      <c r="BZ426">
        <v>1</v>
      </c>
    </row>
    <row r="427" spans="1:78" x14ac:dyDescent="0.3">
      <c r="A427" s="201">
        <v>422</v>
      </c>
      <c r="BM427" s="19"/>
      <c r="BN427" s="19"/>
      <c r="BO427" s="19"/>
      <c r="BP427" s="19"/>
      <c r="BR427">
        <f t="shared" si="24"/>
        <v>0</v>
      </c>
      <c r="BS427">
        <f t="shared" si="25"/>
        <v>0</v>
      </c>
      <c r="BU427">
        <f t="shared" si="26"/>
        <v>1</v>
      </c>
      <c r="BV427">
        <f t="shared" si="27"/>
        <v>1</v>
      </c>
      <c r="BX427" s="17">
        <v>84200</v>
      </c>
      <c r="BY427">
        <v>0</v>
      </c>
      <c r="BZ427">
        <v>1</v>
      </c>
    </row>
    <row r="428" spans="1:78" x14ac:dyDescent="0.3">
      <c r="A428" s="201">
        <v>423</v>
      </c>
      <c r="BM428" s="19"/>
      <c r="BN428" s="19"/>
      <c r="BO428" s="19"/>
      <c r="BP428" s="19"/>
      <c r="BR428">
        <f t="shared" si="24"/>
        <v>0</v>
      </c>
      <c r="BS428">
        <f t="shared" si="25"/>
        <v>0</v>
      </c>
      <c r="BU428">
        <f t="shared" si="26"/>
        <v>1</v>
      </c>
      <c r="BV428">
        <f t="shared" si="27"/>
        <v>1</v>
      </c>
      <c r="BX428" s="17">
        <v>84400</v>
      </c>
      <c r="BY428">
        <v>0</v>
      </c>
      <c r="BZ428">
        <v>1</v>
      </c>
    </row>
    <row r="429" spans="1:78" x14ac:dyDescent="0.3">
      <c r="A429" s="201">
        <v>424</v>
      </c>
      <c r="BM429" s="19"/>
      <c r="BN429" s="19"/>
      <c r="BO429" s="19"/>
      <c r="BP429" s="19"/>
      <c r="BR429">
        <f t="shared" si="24"/>
        <v>0</v>
      </c>
      <c r="BS429">
        <f t="shared" si="25"/>
        <v>0</v>
      </c>
      <c r="BU429">
        <f t="shared" si="26"/>
        <v>1</v>
      </c>
      <c r="BV429">
        <f t="shared" si="27"/>
        <v>1</v>
      </c>
      <c r="BX429" s="17">
        <v>84600</v>
      </c>
      <c r="BY429">
        <v>0</v>
      </c>
      <c r="BZ429">
        <v>1</v>
      </c>
    </row>
    <row r="430" spans="1:78" x14ac:dyDescent="0.3">
      <c r="A430" s="201">
        <v>425</v>
      </c>
      <c r="BM430" s="19"/>
      <c r="BN430" s="19"/>
      <c r="BO430" s="19"/>
      <c r="BP430" s="19"/>
      <c r="BR430">
        <f t="shared" si="24"/>
        <v>0</v>
      </c>
      <c r="BS430">
        <f t="shared" si="25"/>
        <v>0</v>
      </c>
      <c r="BU430">
        <f t="shared" si="26"/>
        <v>1</v>
      </c>
      <c r="BV430">
        <f t="shared" si="27"/>
        <v>1</v>
      </c>
      <c r="BX430" s="17">
        <v>84800</v>
      </c>
      <c r="BY430">
        <v>0</v>
      </c>
      <c r="BZ430">
        <v>1</v>
      </c>
    </row>
    <row r="431" spans="1:78" x14ac:dyDescent="0.3">
      <c r="A431" s="201">
        <v>426</v>
      </c>
      <c r="BM431" s="19"/>
      <c r="BN431" s="19"/>
      <c r="BO431" s="19"/>
      <c r="BP431" s="19"/>
      <c r="BR431">
        <f t="shared" si="24"/>
        <v>0</v>
      </c>
      <c r="BS431">
        <f t="shared" si="25"/>
        <v>0</v>
      </c>
      <c r="BU431">
        <f t="shared" si="26"/>
        <v>1</v>
      </c>
      <c r="BV431">
        <f t="shared" si="27"/>
        <v>1</v>
      </c>
      <c r="BX431" s="17">
        <v>85000</v>
      </c>
      <c r="BY431">
        <v>0</v>
      </c>
      <c r="BZ431">
        <v>1</v>
      </c>
    </row>
    <row r="432" spans="1:78" x14ac:dyDescent="0.3">
      <c r="A432" s="201">
        <v>427</v>
      </c>
      <c r="BM432" s="19"/>
      <c r="BN432" s="19"/>
      <c r="BO432" s="19"/>
      <c r="BP432" s="19"/>
      <c r="BR432">
        <f t="shared" si="24"/>
        <v>0</v>
      </c>
      <c r="BS432">
        <f t="shared" si="25"/>
        <v>0</v>
      </c>
      <c r="BU432">
        <f t="shared" si="26"/>
        <v>1</v>
      </c>
      <c r="BV432">
        <f t="shared" si="27"/>
        <v>1</v>
      </c>
      <c r="BX432" s="17">
        <v>85200</v>
      </c>
      <c r="BY432">
        <v>0</v>
      </c>
      <c r="BZ432">
        <v>1</v>
      </c>
    </row>
    <row r="433" spans="1:78" x14ac:dyDescent="0.3">
      <c r="A433" s="201">
        <v>428</v>
      </c>
      <c r="BM433" s="19"/>
      <c r="BN433" s="19"/>
      <c r="BO433" s="19"/>
      <c r="BP433" s="19"/>
      <c r="BR433">
        <f t="shared" si="24"/>
        <v>0</v>
      </c>
      <c r="BS433">
        <f t="shared" si="25"/>
        <v>0</v>
      </c>
      <c r="BU433">
        <f t="shared" si="26"/>
        <v>1</v>
      </c>
      <c r="BV433">
        <f t="shared" si="27"/>
        <v>1</v>
      </c>
      <c r="BX433" s="17">
        <v>85400</v>
      </c>
      <c r="BY433">
        <v>0</v>
      </c>
      <c r="BZ433">
        <v>1</v>
      </c>
    </row>
    <row r="434" spans="1:78" x14ac:dyDescent="0.3">
      <c r="A434" s="201">
        <v>429</v>
      </c>
      <c r="BM434" s="19"/>
      <c r="BN434" s="19"/>
      <c r="BO434" s="19"/>
      <c r="BP434" s="19"/>
      <c r="BR434">
        <f t="shared" si="24"/>
        <v>0</v>
      </c>
      <c r="BS434">
        <f t="shared" si="25"/>
        <v>0</v>
      </c>
      <c r="BU434">
        <f t="shared" si="26"/>
        <v>1</v>
      </c>
      <c r="BV434">
        <f t="shared" si="27"/>
        <v>1</v>
      </c>
      <c r="BX434" s="17">
        <v>85600</v>
      </c>
      <c r="BY434">
        <v>0</v>
      </c>
      <c r="BZ434">
        <v>1</v>
      </c>
    </row>
    <row r="435" spans="1:78" x14ac:dyDescent="0.3">
      <c r="A435" s="201">
        <v>430</v>
      </c>
      <c r="BM435" s="19"/>
      <c r="BN435" s="19"/>
      <c r="BO435" s="19"/>
      <c r="BP435" s="19"/>
      <c r="BR435">
        <f t="shared" si="24"/>
        <v>0</v>
      </c>
      <c r="BS435">
        <f t="shared" si="25"/>
        <v>0</v>
      </c>
      <c r="BU435">
        <f t="shared" si="26"/>
        <v>1</v>
      </c>
      <c r="BV435">
        <f t="shared" si="27"/>
        <v>1</v>
      </c>
      <c r="BX435" s="17">
        <v>85800</v>
      </c>
      <c r="BY435">
        <v>0</v>
      </c>
      <c r="BZ435">
        <v>1</v>
      </c>
    </row>
    <row r="436" spans="1:78" x14ac:dyDescent="0.3">
      <c r="A436" s="201">
        <v>431</v>
      </c>
      <c r="BM436" s="19"/>
      <c r="BN436" s="19"/>
      <c r="BO436" s="19"/>
      <c r="BP436" s="19"/>
      <c r="BR436">
        <f t="shared" si="24"/>
        <v>0</v>
      </c>
      <c r="BS436">
        <f t="shared" si="25"/>
        <v>0</v>
      </c>
      <c r="BU436">
        <f t="shared" si="26"/>
        <v>1</v>
      </c>
      <c r="BV436">
        <f t="shared" si="27"/>
        <v>1</v>
      </c>
      <c r="BX436" s="17">
        <v>86000</v>
      </c>
      <c r="BY436">
        <v>0</v>
      </c>
      <c r="BZ436">
        <v>1</v>
      </c>
    </row>
    <row r="437" spans="1:78" x14ac:dyDescent="0.3">
      <c r="A437" s="201">
        <v>432</v>
      </c>
      <c r="BM437" s="19"/>
      <c r="BN437" s="19"/>
      <c r="BO437" s="19"/>
      <c r="BP437" s="19"/>
      <c r="BR437">
        <f t="shared" si="24"/>
        <v>0</v>
      </c>
      <c r="BS437">
        <f t="shared" si="25"/>
        <v>0</v>
      </c>
      <c r="BU437">
        <f t="shared" si="26"/>
        <v>1</v>
      </c>
      <c r="BV437">
        <f t="shared" si="27"/>
        <v>1</v>
      </c>
      <c r="BX437" s="17">
        <v>86200</v>
      </c>
      <c r="BY437">
        <v>0</v>
      </c>
      <c r="BZ437">
        <v>1</v>
      </c>
    </row>
    <row r="438" spans="1:78" x14ac:dyDescent="0.3">
      <c r="A438" s="201">
        <v>433</v>
      </c>
      <c r="BM438" s="19"/>
      <c r="BN438" s="19"/>
      <c r="BO438" s="19"/>
      <c r="BP438" s="19"/>
      <c r="BR438">
        <f t="shared" si="24"/>
        <v>0</v>
      </c>
      <c r="BS438">
        <f t="shared" si="25"/>
        <v>0</v>
      </c>
      <c r="BU438">
        <f t="shared" si="26"/>
        <v>1</v>
      </c>
      <c r="BV438">
        <f t="shared" si="27"/>
        <v>1</v>
      </c>
      <c r="BX438" s="17">
        <v>86400</v>
      </c>
      <c r="BY438">
        <v>0</v>
      </c>
      <c r="BZ438">
        <v>1</v>
      </c>
    </row>
    <row r="439" spans="1:78" x14ac:dyDescent="0.3">
      <c r="A439" s="201">
        <v>434</v>
      </c>
      <c r="BM439" s="19"/>
      <c r="BN439" s="19"/>
      <c r="BO439" s="19"/>
      <c r="BP439" s="19"/>
      <c r="BR439">
        <f t="shared" si="24"/>
        <v>0</v>
      </c>
      <c r="BS439">
        <f t="shared" si="25"/>
        <v>0</v>
      </c>
      <c r="BU439">
        <f t="shared" si="26"/>
        <v>1</v>
      </c>
      <c r="BV439">
        <f t="shared" si="27"/>
        <v>1</v>
      </c>
      <c r="BX439" s="17">
        <v>86600</v>
      </c>
      <c r="BY439">
        <v>0</v>
      </c>
      <c r="BZ439">
        <v>1</v>
      </c>
    </row>
    <row r="440" spans="1:78" x14ac:dyDescent="0.3">
      <c r="A440" s="201">
        <v>435</v>
      </c>
      <c r="BM440" s="19"/>
      <c r="BN440" s="19"/>
      <c r="BO440" s="19"/>
      <c r="BP440" s="19"/>
      <c r="BR440">
        <f t="shared" si="24"/>
        <v>0</v>
      </c>
      <c r="BS440">
        <f t="shared" si="25"/>
        <v>0</v>
      </c>
      <c r="BU440">
        <f t="shared" si="26"/>
        <v>1</v>
      </c>
      <c r="BV440">
        <f t="shared" si="27"/>
        <v>1</v>
      </c>
      <c r="BX440" s="17">
        <v>86800</v>
      </c>
      <c r="BY440">
        <v>0</v>
      </c>
      <c r="BZ440">
        <v>1</v>
      </c>
    </row>
    <row r="441" spans="1:78" x14ac:dyDescent="0.3">
      <c r="A441" s="201">
        <v>436</v>
      </c>
      <c r="BM441" s="19"/>
      <c r="BN441" s="19"/>
      <c r="BO441" s="19"/>
      <c r="BP441" s="19"/>
      <c r="BR441">
        <f t="shared" si="24"/>
        <v>0</v>
      </c>
      <c r="BS441">
        <f t="shared" si="25"/>
        <v>0</v>
      </c>
      <c r="BU441">
        <f t="shared" si="26"/>
        <v>1</v>
      </c>
      <c r="BV441">
        <f t="shared" si="27"/>
        <v>1</v>
      </c>
      <c r="BX441" s="17">
        <v>87000</v>
      </c>
      <c r="BY441">
        <v>0</v>
      </c>
      <c r="BZ441">
        <v>1</v>
      </c>
    </row>
    <row r="442" spans="1:78" x14ac:dyDescent="0.3">
      <c r="A442" s="201">
        <v>437</v>
      </c>
      <c r="BM442" s="19"/>
      <c r="BN442" s="19"/>
      <c r="BO442" s="19"/>
      <c r="BP442" s="19"/>
      <c r="BR442">
        <f t="shared" si="24"/>
        <v>0</v>
      </c>
      <c r="BS442">
        <f t="shared" si="25"/>
        <v>0</v>
      </c>
      <c r="BU442">
        <f t="shared" si="26"/>
        <v>1</v>
      </c>
      <c r="BV442">
        <f t="shared" si="27"/>
        <v>1</v>
      </c>
      <c r="BX442" s="17">
        <v>87200</v>
      </c>
      <c r="BY442">
        <v>0</v>
      </c>
      <c r="BZ442">
        <v>1</v>
      </c>
    </row>
    <row r="443" spans="1:78" x14ac:dyDescent="0.3">
      <c r="A443" s="201">
        <v>438</v>
      </c>
      <c r="BM443" s="19"/>
      <c r="BN443" s="19"/>
      <c r="BO443" s="19"/>
      <c r="BP443" s="19"/>
      <c r="BR443">
        <f t="shared" si="24"/>
        <v>0</v>
      </c>
      <c r="BS443">
        <f t="shared" si="25"/>
        <v>0</v>
      </c>
      <c r="BU443">
        <f t="shared" si="26"/>
        <v>1</v>
      </c>
      <c r="BV443">
        <f t="shared" si="27"/>
        <v>1</v>
      </c>
      <c r="BX443" s="17">
        <v>87400</v>
      </c>
      <c r="BY443">
        <v>0</v>
      </c>
      <c r="BZ443">
        <v>1</v>
      </c>
    </row>
    <row r="444" spans="1:78" x14ac:dyDescent="0.3">
      <c r="A444" s="201">
        <v>439</v>
      </c>
      <c r="BM444" s="19"/>
      <c r="BN444" s="19"/>
      <c r="BO444" s="19"/>
      <c r="BP444" s="19"/>
      <c r="BR444">
        <f t="shared" si="24"/>
        <v>0</v>
      </c>
      <c r="BS444">
        <f t="shared" si="25"/>
        <v>0</v>
      </c>
      <c r="BU444">
        <f t="shared" si="26"/>
        <v>1</v>
      </c>
      <c r="BV444">
        <f t="shared" si="27"/>
        <v>1</v>
      </c>
      <c r="BX444" s="17">
        <v>87600</v>
      </c>
      <c r="BY444">
        <v>0</v>
      </c>
      <c r="BZ444">
        <v>1</v>
      </c>
    </row>
    <row r="445" spans="1:78" x14ac:dyDescent="0.3">
      <c r="A445" s="201">
        <v>440</v>
      </c>
      <c r="BM445" s="19"/>
      <c r="BN445" s="19"/>
      <c r="BO445" s="19"/>
      <c r="BP445" s="19"/>
      <c r="BR445">
        <f t="shared" si="24"/>
        <v>0</v>
      </c>
      <c r="BS445">
        <f t="shared" si="25"/>
        <v>0</v>
      </c>
      <c r="BU445">
        <f t="shared" si="26"/>
        <v>1</v>
      </c>
      <c r="BV445">
        <f t="shared" si="27"/>
        <v>1</v>
      </c>
      <c r="BX445" s="17">
        <v>87800</v>
      </c>
      <c r="BY445">
        <v>0</v>
      </c>
      <c r="BZ445">
        <v>1</v>
      </c>
    </row>
    <row r="446" spans="1:78" x14ac:dyDescent="0.3">
      <c r="A446" s="201">
        <v>441</v>
      </c>
      <c r="BM446" s="19"/>
      <c r="BN446" s="19"/>
      <c r="BO446" s="19"/>
      <c r="BP446" s="19"/>
      <c r="BR446">
        <f t="shared" si="24"/>
        <v>0</v>
      </c>
      <c r="BS446">
        <f t="shared" si="25"/>
        <v>0</v>
      </c>
      <c r="BU446">
        <f t="shared" si="26"/>
        <v>1</v>
      </c>
      <c r="BV446">
        <f t="shared" si="27"/>
        <v>1</v>
      </c>
      <c r="BX446" s="17">
        <v>88000</v>
      </c>
      <c r="BY446">
        <v>0</v>
      </c>
      <c r="BZ446">
        <v>1</v>
      </c>
    </row>
    <row r="447" spans="1:78" x14ac:dyDescent="0.3">
      <c r="A447" s="201">
        <v>442</v>
      </c>
      <c r="BM447" s="19"/>
      <c r="BN447" s="19"/>
      <c r="BO447" s="19"/>
      <c r="BP447" s="19"/>
      <c r="BR447">
        <f t="shared" si="24"/>
        <v>0</v>
      </c>
      <c r="BS447">
        <f t="shared" si="25"/>
        <v>0</v>
      </c>
      <c r="BU447">
        <f t="shared" si="26"/>
        <v>1</v>
      </c>
      <c r="BV447">
        <f t="shared" si="27"/>
        <v>1</v>
      </c>
      <c r="BX447" s="17">
        <v>88200</v>
      </c>
      <c r="BY447">
        <v>0</v>
      </c>
      <c r="BZ447">
        <v>1</v>
      </c>
    </row>
    <row r="448" spans="1:78" x14ac:dyDescent="0.3">
      <c r="A448" s="201">
        <v>443</v>
      </c>
      <c r="BM448" s="19"/>
      <c r="BN448" s="19"/>
      <c r="BO448" s="19"/>
      <c r="BP448" s="19"/>
      <c r="BR448">
        <f t="shared" si="24"/>
        <v>0</v>
      </c>
      <c r="BS448">
        <f t="shared" si="25"/>
        <v>0</v>
      </c>
      <c r="BU448">
        <f t="shared" si="26"/>
        <v>1</v>
      </c>
      <c r="BV448">
        <f t="shared" si="27"/>
        <v>1</v>
      </c>
      <c r="BX448" s="17">
        <v>88400</v>
      </c>
      <c r="BY448">
        <v>0</v>
      </c>
      <c r="BZ448">
        <v>1</v>
      </c>
    </row>
    <row r="449" spans="1:78" x14ac:dyDescent="0.3">
      <c r="A449" s="201">
        <v>444</v>
      </c>
      <c r="BM449" s="19"/>
      <c r="BN449" s="19"/>
      <c r="BO449" s="19"/>
      <c r="BP449" s="19"/>
      <c r="BR449">
        <f t="shared" si="24"/>
        <v>0</v>
      </c>
      <c r="BS449">
        <f t="shared" si="25"/>
        <v>0</v>
      </c>
      <c r="BU449">
        <f t="shared" si="26"/>
        <v>1</v>
      </c>
      <c r="BV449">
        <f t="shared" si="27"/>
        <v>1</v>
      </c>
      <c r="BX449" s="17">
        <v>88600</v>
      </c>
      <c r="BY449">
        <v>0</v>
      </c>
      <c r="BZ449">
        <v>1</v>
      </c>
    </row>
    <row r="450" spans="1:78" x14ac:dyDescent="0.3">
      <c r="A450" s="201">
        <v>445</v>
      </c>
      <c r="BM450" s="19"/>
      <c r="BN450" s="19"/>
      <c r="BO450" s="19"/>
      <c r="BP450" s="19"/>
      <c r="BR450">
        <f t="shared" si="24"/>
        <v>0</v>
      </c>
      <c r="BS450">
        <f t="shared" si="25"/>
        <v>0</v>
      </c>
      <c r="BU450">
        <f t="shared" si="26"/>
        <v>1</v>
      </c>
      <c r="BV450">
        <f t="shared" si="27"/>
        <v>1</v>
      </c>
      <c r="BX450" s="17">
        <v>88800</v>
      </c>
      <c r="BY450">
        <v>0</v>
      </c>
      <c r="BZ450">
        <v>1</v>
      </c>
    </row>
    <row r="451" spans="1:78" x14ac:dyDescent="0.3">
      <c r="A451" s="201">
        <v>446</v>
      </c>
      <c r="BM451" s="19"/>
      <c r="BN451" s="19"/>
      <c r="BO451" s="19"/>
      <c r="BP451" s="19"/>
      <c r="BR451">
        <f t="shared" si="24"/>
        <v>0</v>
      </c>
      <c r="BS451">
        <f t="shared" si="25"/>
        <v>0</v>
      </c>
      <c r="BU451">
        <f t="shared" si="26"/>
        <v>1</v>
      </c>
      <c r="BV451">
        <f t="shared" si="27"/>
        <v>1</v>
      </c>
      <c r="BX451" s="17">
        <v>89000</v>
      </c>
      <c r="BY451">
        <v>0</v>
      </c>
      <c r="BZ451">
        <v>1</v>
      </c>
    </row>
    <row r="452" spans="1:78" x14ac:dyDescent="0.3">
      <c r="A452" s="201">
        <v>447</v>
      </c>
      <c r="BM452" s="19"/>
      <c r="BN452" s="19"/>
      <c r="BO452" s="19"/>
      <c r="BP452" s="19"/>
      <c r="BR452">
        <f t="shared" si="24"/>
        <v>0</v>
      </c>
      <c r="BS452">
        <f t="shared" si="25"/>
        <v>0</v>
      </c>
      <c r="BU452">
        <f t="shared" si="26"/>
        <v>1</v>
      </c>
      <c r="BV452">
        <f t="shared" si="27"/>
        <v>1</v>
      </c>
      <c r="BX452" s="17">
        <v>89200</v>
      </c>
      <c r="BY452">
        <v>0</v>
      </c>
      <c r="BZ452">
        <v>1</v>
      </c>
    </row>
    <row r="453" spans="1:78" x14ac:dyDescent="0.3">
      <c r="A453" s="201">
        <v>448</v>
      </c>
      <c r="BM453" s="19"/>
      <c r="BN453" s="19"/>
      <c r="BO453" s="19"/>
      <c r="BP453" s="19"/>
      <c r="BR453">
        <f t="shared" si="24"/>
        <v>0</v>
      </c>
      <c r="BS453">
        <f t="shared" si="25"/>
        <v>0</v>
      </c>
      <c r="BU453">
        <f t="shared" si="26"/>
        <v>1</v>
      </c>
      <c r="BV453">
        <f t="shared" si="27"/>
        <v>1</v>
      </c>
      <c r="BX453" s="17">
        <v>89400</v>
      </c>
      <c r="BY453">
        <v>0</v>
      </c>
      <c r="BZ453">
        <v>1</v>
      </c>
    </row>
    <row r="454" spans="1:78" x14ac:dyDescent="0.3">
      <c r="A454" s="201">
        <v>449</v>
      </c>
      <c r="BM454" s="19"/>
      <c r="BN454" s="19"/>
      <c r="BO454" s="19"/>
      <c r="BP454" s="19"/>
      <c r="BR454">
        <f t="shared" si="24"/>
        <v>0</v>
      </c>
      <c r="BS454">
        <f t="shared" si="25"/>
        <v>0</v>
      </c>
      <c r="BU454">
        <f t="shared" si="26"/>
        <v>1</v>
      </c>
      <c r="BV454">
        <f t="shared" si="27"/>
        <v>1</v>
      </c>
      <c r="BX454" s="17">
        <v>89600</v>
      </c>
      <c r="BY454">
        <v>0</v>
      </c>
      <c r="BZ454">
        <v>1</v>
      </c>
    </row>
    <row r="455" spans="1:78" x14ac:dyDescent="0.3">
      <c r="A455" s="201">
        <v>450</v>
      </c>
      <c r="BM455" s="19"/>
      <c r="BN455" s="19"/>
      <c r="BO455" s="19"/>
      <c r="BP455" s="19"/>
      <c r="BR455">
        <f t="shared" ref="BR455:BR518" si="28">BM455*$BS$1-BN455</f>
        <v>0</v>
      </c>
      <c r="BS455">
        <f t="shared" ref="BS455:BS518" si="29">BO455*$BS$1-BP455</f>
        <v>0</v>
      </c>
      <c r="BU455">
        <f t="shared" ref="BU455:BU518" si="30">IF(BR455=MAX($BR455:$BS455),1,0)</f>
        <v>1</v>
      </c>
      <c r="BV455">
        <f t="shared" ref="BV455:BV518" si="31">IF(BS455=MAX($BR455:$BS455),1,0)</f>
        <v>1</v>
      </c>
      <c r="BX455" s="17">
        <v>89800</v>
      </c>
      <c r="BY455">
        <v>0</v>
      </c>
      <c r="BZ455">
        <v>1</v>
      </c>
    </row>
    <row r="456" spans="1:78" x14ac:dyDescent="0.3">
      <c r="A456" s="201">
        <v>451</v>
      </c>
      <c r="BM456" s="19"/>
      <c r="BN456" s="19"/>
      <c r="BO456" s="19"/>
      <c r="BP456" s="19"/>
      <c r="BR456">
        <f t="shared" si="28"/>
        <v>0</v>
      </c>
      <c r="BS456">
        <f t="shared" si="29"/>
        <v>0</v>
      </c>
      <c r="BU456">
        <f t="shared" si="30"/>
        <v>1</v>
      </c>
      <c r="BV456">
        <f t="shared" si="31"/>
        <v>1</v>
      </c>
      <c r="BX456" s="17">
        <v>90000</v>
      </c>
      <c r="BY456">
        <v>0</v>
      </c>
      <c r="BZ456">
        <v>1</v>
      </c>
    </row>
    <row r="457" spans="1:78" x14ac:dyDescent="0.3">
      <c r="A457" s="201">
        <v>452</v>
      </c>
      <c r="BM457" s="19"/>
      <c r="BN457" s="19"/>
      <c r="BO457" s="19"/>
      <c r="BP457" s="19"/>
      <c r="BR457">
        <f t="shared" si="28"/>
        <v>0</v>
      </c>
      <c r="BS457">
        <f t="shared" si="29"/>
        <v>0</v>
      </c>
      <c r="BU457">
        <f t="shared" si="30"/>
        <v>1</v>
      </c>
      <c r="BV457">
        <f t="shared" si="31"/>
        <v>1</v>
      </c>
      <c r="BX457" s="17">
        <v>90200</v>
      </c>
      <c r="BY457">
        <v>0</v>
      </c>
      <c r="BZ457">
        <v>1</v>
      </c>
    </row>
    <row r="458" spans="1:78" x14ac:dyDescent="0.3">
      <c r="A458" s="201">
        <v>453</v>
      </c>
      <c r="BM458" s="19"/>
      <c r="BN458" s="19"/>
      <c r="BO458" s="19"/>
      <c r="BP458" s="19"/>
      <c r="BR458">
        <f t="shared" si="28"/>
        <v>0</v>
      </c>
      <c r="BS458">
        <f t="shared" si="29"/>
        <v>0</v>
      </c>
      <c r="BU458">
        <f t="shared" si="30"/>
        <v>1</v>
      </c>
      <c r="BV458">
        <f t="shared" si="31"/>
        <v>1</v>
      </c>
      <c r="BX458" s="17">
        <v>90400</v>
      </c>
      <c r="BY458">
        <v>0</v>
      </c>
      <c r="BZ458">
        <v>1</v>
      </c>
    </row>
    <row r="459" spans="1:78" x14ac:dyDescent="0.3">
      <c r="A459" s="201">
        <v>454</v>
      </c>
      <c r="BM459" s="19"/>
      <c r="BN459" s="19"/>
      <c r="BO459" s="19"/>
      <c r="BP459" s="19"/>
      <c r="BR459">
        <f t="shared" si="28"/>
        <v>0</v>
      </c>
      <c r="BS459">
        <f t="shared" si="29"/>
        <v>0</v>
      </c>
      <c r="BU459">
        <f t="shared" si="30"/>
        <v>1</v>
      </c>
      <c r="BV459">
        <f t="shared" si="31"/>
        <v>1</v>
      </c>
      <c r="BX459" s="17">
        <v>90600</v>
      </c>
      <c r="BY459">
        <v>0</v>
      </c>
      <c r="BZ459">
        <v>1</v>
      </c>
    </row>
    <row r="460" spans="1:78" x14ac:dyDescent="0.3">
      <c r="A460" s="201">
        <v>455</v>
      </c>
      <c r="BM460" s="19"/>
      <c r="BN460" s="19"/>
      <c r="BO460" s="19"/>
      <c r="BP460" s="19"/>
      <c r="BR460">
        <f t="shared" si="28"/>
        <v>0</v>
      </c>
      <c r="BS460">
        <f t="shared" si="29"/>
        <v>0</v>
      </c>
      <c r="BU460">
        <f t="shared" si="30"/>
        <v>1</v>
      </c>
      <c r="BV460">
        <f t="shared" si="31"/>
        <v>1</v>
      </c>
      <c r="BX460" s="17">
        <v>90800</v>
      </c>
      <c r="BY460">
        <v>0</v>
      </c>
      <c r="BZ460">
        <v>1</v>
      </c>
    </row>
    <row r="461" spans="1:78" x14ac:dyDescent="0.3">
      <c r="A461" s="201">
        <v>456</v>
      </c>
      <c r="BM461" s="19"/>
      <c r="BN461" s="19"/>
      <c r="BO461" s="19"/>
      <c r="BP461" s="19"/>
      <c r="BR461">
        <f t="shared" si="28"/>
        <v>0</v>
      </c>
      <c r="BS461">
        <f t="shared" si="29"/>
        <v>0</v>
      </c>
      <c r="BU461">
        <f t="shared" si="30"/>
        <v>1</v>
      </c>
      <c r="BV461">
        <f t="shared" si="31"/>
        <v>1</v>
      </c>
      <c r="BX461" s="17">
        <v>91000</v>
      </c>
      <c r="BY461">
        <v>0</v>
      </c>
      <c r="BZ461">
        <v>1</v>
      </c>
    </row>
    <row r="462" spans="1:78" x14ac:dyDescent="0.3">
      <c r="A462" s="201">
        <v>457</v>
      </c>
      <c r="BM462" s="19"/>
      <c r="BN462" s="19"/>
      <c r="BO462" s="19"/>
      <c r="BP462" s="19"/>
      <c r="BR462">
        <f t="shared" si="28"/>
        <v>0</v>
      </c>
      <c r="BS462">
        <f t="shared" si="29"/>
        <v>0</v>
      </c>
      <c r="BU462">
        <f t="shared" si="30"/>
        <v>1</v>
      </c>
      <c r="BV462">
        <f t="shared" si="31"/>
        <v>1</v>
      </c>
      <c r="BX462" s="17">
        <v>91200</v>
      </c>
      <c r="BY462">
        <v>0</v>
      </c>
      <c r="BZ462">
        <v>1</v>
      </c>
    </row>
    <row r="463" spans="1:78" x14ac:dyDescent="0.3">
      <c r="A463" s="201">
        <v>458</v>
      </c>
      <c r="BM463" s="19"/>
      <c r="BN463" s="19"/>
      <c r="BO463" s="19"/>
      <c r="BP463" s="19"/>
      <c r="BR463">
        <f t="shared" si="28"/>
        <v>0</v>
      </c>
      <c r="BS463">
        <f t="shared" si="29"/>
        <v>0</v>
      </c>
      <c r="BU463">
        <f t="shared" si="30"/>
        <v>1</v>
      </c>
      <c r="BV463">
        <f t="shared" si="31"/>
        <v>1</v>
      </c>
      <c r="BX463" s="17">
        <v>91400</v>
      </c>
      <c r="BY463">
        <v>0</v>
      </c>
      <c r="BZ463">
        <v>1</v>
      </c>
    </row>
    <row r="464" spans="1:78" x14ac:dyDescent="0.3">
      <c r="A464" s="201">
        <v>459</v>
      </c>
      <c r="BM464" s="19"/>
      <c r="BN464" s="19"/>
      <c r="BO464" s="19"/>
      <c r="BP464" s="19"/>
      <c r="BR464">
        <f t="shared" si="28"/>
        <v>0</v>
      </c>
      <c r="BS464">
        <f t="shared" si="29"/>
        <v>0</v>
      </c>
      <c r="BU464">
        <f t="shared" si="30"/>
        <v>1</v>
      </c>
      <c r="BV464">
        <f t="shared" si="31"/>
        <v>1</v>
      </c>
      <c r="BX464" s="17">
        <v>91600</v>
      </c>
      <c r="BY464">
        <v>0</v>
      </c>
      <c r="BZ464">
        <v>1</v>
      </c>
    </row>
    <row r="465" spans="1:78" x14ac:dyDescent="0.3">
      <c r="A465" s="201">
        <v>460</v>
      </c>
      <c r="BM465" s="19"/>
      <c r="BN465" s="19"/>
      <c r="BO465" s="19"/>
      <c r="BP465" s="19"/>
      <c r="BR465">
        <f t="shared" si="28"/>
        <v>0</v>
      </c>
      <c r="BS465">
        <f t="shared" si="29"/>
        <v>0</v>
      </c>
      <c r="BU465">
        <f t="shared" si="30"/>
        <v>1</v>
      </c>
      <c r="BV465">
        <f t="shared" si="31"/>
        <v>1</v>
      </c>
      <c r="BX465" s="17">
        <v>91800</v>
      </c>
      <c r="BY465">
        <v>0</v>
      </c>
      <c r="BZ465">
        <v>1</v>
      </c>
    </row>
    <row r="466" spans="1:78" x14ac:dyDescent="0.3">
      <c r="A466" s="201">
        <v>461</v>
      </c>
      <c r="BM466" s="19"/>
      <c r="BN466" s="19"/>
      <c r="BO466" s="19"/>
      <c r="BP466" s="19"/>
      <c r="BR466">
        <f t="shared" si="28"/>
        <v>0</v>
      </c>
      <c r="BS466">
        <f t="shared" si="29"/>
        <v>0</v>
      </c>
      <c r="BU466">
        <f t="shared" si="30"/>
        <v>1</v>
      </c>
      <c r="BV466">
        <f t="shared" si="31"/>
        <v>1</v>
      </c>
      <c r="BX466" s="17">
        <v>92000</v>
      </c>
      <c r="BY466">
        <v>0</v>
      </c>
      <c r="BZ466">
        <v>1</v>
      </c>
    </row>
    <row r="467" spans="1:78" x14ac:dyDescent="0.3">
      <c r="A467" s="201">
        <v>462</v>
      </c>
      <c r="BM467" s="19"/>
      <c r="BN467" s="19"/>
      <c r="BO467" s="19"/>
      <c r="BP467" s="19"/>
      <c r="BR467">
        <f t="shared" si="28"/>
        <v>0</v>
      </c>
      <c r="BS467">
        <f t="shared" si="29"/>
        <v>0</v>
      </c>
      <c r="BU467">
        <f t="shared" si="30"/>
        <v>1</v>
      </c>
      <c r="BV467">
        <f t="shared" si="31"/>
        <v>1</v>
      </c>
      <c r="BX467" s="17">
        <v>92200</v>
      </c>
      <c r="BY467">
        <v>0</v>
      </c>
      <c r="BZ467">
        <v>1</v>
      </c>
    </row>
    <row r="468" spans="1:78" x14ac:dyDescent="0.3">
      <c r="A468" s="201">
        <v>463</v>
      </c>
      <c r="BM468" s="19"/>
      <c r="BN468" s="19"/>
      <c r="BO468" s="19"/>
      <c r="BP468" s="19"/>
      <c r="BR468">
        <f t="shared" si="28"/>
        <v>0</v>
      </c>
      <c r="BS468">
        <f t="shared" si="29"/>
        <v>0</v>
      </c>
      <c r="BU468">
        <f t="shared" si="30"/>
        <v>1</v>
      </c>
      <c r="BV468">
        <f t="shared" si="31"/>
        <v>1</v>
      </c>
      <c r="BX468" s="17">
        <v>92400</v>
      </c>
      <c r="BY468">
        <v>0</v>
      </c>
      <c r="BZ468">
        <v>1</v>
      </c>
    </row>
    <row r="469" spans="1:78" x14ac:dyDescent="0.3">
      <c r="A469" s="201">
        <v>464</v>
      </c>
      <c r="BM469" s="19"/>
      <c r="BN469" s="19"/>
      <c r="BO469" s="19"/>
      <c r="BP469" s="19"/>
      <c r="BR469">
        <f t="shared" si="28"/>
        <v>0</v>
      </c>
      <c r="BS469">
        <f t="shared" si="29"/>
        <v>0</v>
      </c>
      <c r="BU469">
        <f t="shared" si="30"/>
        <v>1</v>
      </c>
      <c r="BV469">
        <f t="shared" si="31"/>
        <v>1</v>
      </c>
      <c r="BX469" s="17">
        <v>92600</v>
      </c>
      <c r="BY469">
        <v>0</v>
      </c>
      <c r="BZ469">
        <v>1</v>
      </c>
    </row>
    <row r="470" spans="1:78" x14ac:dyDescent="0.3">
      <c r="A470" s="201">
        <v>465</v>
      </c>
      <c r="BM470" s="19"/>
      <c r="BN470" s="19"/>
      <c r="BO470" s="19"/>
      <c r="BP470" s="19"/>
      <c r="BR470">
        <f t="shared" si="28"/>
        <v>0</v>
      </c>
      <c r="BS470">
        <f t="shared" si="29"/>
        <v>0</v>
      </c>
      <c r="BU470">
        <f t="shared" si="30"/>
        <v>1</v>
      </c>
      <c r="BV470">
        <f t="shared" si="31"/>
        <v>1</v>
      </c>
      <c r="BX470" s="17">
        <v>92800</v>
      </c>
      <c r="BY470">
        <v>0</v>
      </c>
      <c r="BZ470">
        <v>1</v>
      </c>
    </row>
    <row r="471" spans="1:78" x14ac:dyDescent="0.3">
      <c r="A471" s="201">
        <v>466</v>
      </c>
      <c r="BM471" s="19"/>
      <c r="BN471" s="19"/>
      <c r="BO471" s="19"/>
      <c r="BP471" s="19"/>
      <c r="BR471">
        <f t="shared" si="28"/>
        <v>0</v>
      </c>
      <c r="BS471">
        <f t="shared" si="29"/>
        <v>0</v>
      </c>
      <c r="BU471">
        <f t="shared" si="30"/>
        <v>1</v>
      </c>
      <c r="BV471">
        <f t="shared" si="31"/>
        <v>1</v>
      </c>
      <c r="BX471" s="17">
        <v>93000</v>
      </c>
      <c r="BY471">
        <v>0</v>
      </c>
      <c r="BZ471">
        <v>1</v>
      </c>
    </row>
    <row r="472" spans="1:78" x14ac:dyDescent="0.3">
      <c r="A472" s="201">
        <v>467</v>
      </c>
      <c r="BM472" s="19"/>
      <c r="BN472" s="19"/>
      <c r="BO472" s="19"/>
      <c r="BP472" s="19"/>
      <c r="BR472">
        <f t="shared" si="28"/>
        <v>0</v>
      </c>
      <c r="BS472">
        <f t="shared" si="29"/>
        <v>0</v>
      </c>
      <c r="BU472">
        <f t="shared" si="30"/>
        <v>1</v>
      </c>
      <c r="BV472">
        <f t="shared" si="31"/>
        <v>1</v>
      </c>
      <c r="BX472" s="17">
        <v>93200</v>
      </c>
      <c r="BY472">
        <v>0</v>
      </c>
      <c r="BZ472">
        <v>1</v>
      </c>
    </row>
    <row r="473" spans="1:78" x14ac:dyDescent="0.3">
      <c r="A473" s="201">
        <v>468</v>
      </c>
      <c r="BM473" s="19"/>
      <c r="BN473" s="19"/>
      <c r="BO473" s="19"/>
      <c r="BP473" s="19"/>
      <c r="BR473">
        <f t="shared" si="28"/>
        <v>0</v>
      </c>
      <c r="BS473">
        <f t="shared" si="29"/>
        <v>0</v>
      </c>
      <c r="BU473">
        <f t="shared" si="30"/>
        <v>1</v>
      </c>
      <c r="BV473">
        <f t="shared" si="31"/>
        <v>1</v>
      </c>
      <c r="BX473" s="17">
        <v>93400</v>
      </c>
      <c r="BY473">
        <v>0</v>
      </c>
      <c r="BZ473">
        <v>1</v>
      </c>
    </row>
    <row r="474" spans="1:78" x14ac:dyDescent="0.3">
      <c r="A474" s="201">
        <v>469</v>
      </c>
      <c r="BM474" s="19"/>
      <c r="BN474" s="19"/>
      <c r="BO474" s="19"/>
      <c r="BP474" s="19"/>
      <c r="BR474">
        <f t="shared" si="28"/>
        <v>0</v>
      </c>
      <c r="BS474">
        <f t="shared" si="29"/>
        <v>0</v>
      </c>
      <c r="BU474">
        <f t="shared" si="30"/>
        <v>1</v>
      </c>
      <c r="BV474">
        <f t="shared" si="31"/>
        <v>1</v>
      </c>
      <c r="BX474" s="17">
        <v>93600</v>
      </c>
      <c r="BY474">
        <v>0</v>
      </c>
      <c r="BZ474">
        <v>1</v>
      </c>
    </row>
    <row r="475" spans="1:78" x14ac:dyDescent="0.3">
      <c r="A475" s="201">
        <v>470</v>
      </c>
      <c r="BM475" s="19"/>
      <c r="BN475" s="19"/>
      <c r="BO475" s="19"/>
      <c r="BP475" s="19"/>
      <c r="BR475">
        <f t="shared" si="28"/>
        <v>0</v>
      </c>
      <c r="BS475">
        <f t="shared" si="29"/>
        <v>0</v>
      </c>
      <c r="BU475">
        <f t="shared" si="30"/>
        <v>1</v>
      </c>
      <c r="BV475">
        <f t="shared" si="31"/>
        <v>1</v>
      </c>
      <c r="BX475" s="17">
        <v>93800</v>
      </c>
      <c r="BY475">
        <v>0</v>
      </c>
      <c r="BZ475">
        <v>1</v>
      </c>
    </row>
    <row r="476" spans="1:78" x14ac:dyDescent="0.3">
      <c r="A476" s="201">
        <v>471</v>
      </c>
      <c r="BM476" s="19"/>
      <c r="BN476" s="19"/>
      <c r="BO476" s="19"/>
      <c r="BP476" s="19"/>
      <c r="BR476">
        <f t="shared" si="28"/>
        <v>0</v>
      </c>
      <c r="BS476">
        <f t="shared" si="29"/>
        <v>0</v>
      </c>
      <c r="BU476">
        <f t="shared" si="30"/>
        <v>1</v>
      </c>
      <c r="BV476">
        <f t="shared" si="31"/>
        <v>1</v>
      </c>
      <c r="BX476" s="17">
        <v>94000</v>
      </c>
      <c r="BY476">
        <v>0</v>
      </c>
      <c r="BZ476">
        <v>1</v>
      </c>
    </row>
    <row r="477" spans="1:78" x14ac:dyDescent="0.3">
      <c r="A477" s="201">
        <v>472</v>
      </c>
      <c r="BM477" s="19"/>
      <c r="BN477" s="19"/>
      <c r="BO477" s="19"/>
      <c r="BP477" s="19"/>
      <c r="BR477">
        <f t="shared" si="28"/>
        <v>0</v>
      </c>
      <c r="BS477">
        <f t="shared" si="29"/>
        <v>0</v>
      </c>
      <c r="BU477">
        <f t="shared" si="30"/>
        <v>1</v>
      </c>
      <c r="BV477">
        <f t="shared" si="31"/>
        <v>1</v>
      </c>
      <c r="BX477" s="17">
        <v>94200</v>
      </c>
      <c r="BY477">
        <v>0</v>
      </c>
      <c r="BZ477">
        <v>1</v>
      </c>
    </row>
    <row r="478" spans="1:78" x14ac:dyDescent="0.3">
      <c r="A478" s="201">
        <v>473</v>
      </c>
      <c r="BM478" s="19"/>
      <c r="BN478" s="19"/>
      <c r="BO478" s="19"/>
      <c r="BP478" s="19"/>
      <c r="BR478">
        <f t="shared" si="28"/>
        <v>0</v>
      </c>
      <c r="BS478">
        <f t="shared" si="29"/>
        <v>0</v>
      </c>
      <c r="BU478">
        <f t="shared" si="30"/>
        <v>1</v>
      </c>
      <c r="BV478">
        <f t="shared" si="31"/>
        <v>1</v>
      </c>
      <c r="BX478" s="17">
        <v>94400</v>
      </c>
      <c r="BY478">
        <v>0</v>
      </c>
      <c r="BZ478">
        <v>1</v>
      </c>
    </row>
    <row r="479" spans="1:78" x14ac:dyDescent="0.3">
      <c r="A479" s="201">
        <v>474</v>
      </c>
      <c r="BM479" s="19"/>
      <c r="BN479" s="19"/>
      <c r="BO479" s="19"/>
      <c r="BP479" s="19"/>
      <c r="BR479">
        <f t="shared" si="28"/>
        <v>0</v>
      </c>
      <c r="BS479">
        <f t="shared" si="29"/>
        <v>0</v>
      </c>
      <c r="BU479">
        <f t="shared" si="30"/>
        <v>1</v>
      </c>
      <c r="BV479">
        <f t="shared" si="31"/>
        <v>1</v>
      </c>
      <c r="BX479" s="17">
        <v>94600</v>
      </c>
      <c r="BY479">
        <v>0</v>
      </c>
      <c r="BZ479">
        <v>1</v>
      </c>
    </row>
    <row r="480" spans="1:78" x14ac:dyDescent="0.3">
      <c r="A480" s="201">
        <v>475</v>
      </c>
      <c r="BM480" s="19"/>
      <c r="BN480" s="19"/>
      <c r="BO480" s="19"/>
      <c r="BP480" s="19"/>
      <c r="BR480">
        <f t="shared" si="28"/>
        <v>0</v>
      </c>
      <c r="BS480">
        <f t="shared" si="29"/>
        <v>0</v>
      </c>
      <c r="BU480">
        <f t="shared" si="30"/>
        <v>1</v>
      </c>
      <c r="BV480">
        <f t="shared" si="31"/>
        <v>1</v>
      </c>
      <c r="BX480" s="17">
        <v>94800</v>
      </c>
      <c r="BY480">
        <v>0</v>
      </c>
      <c r="BZ480">
        <v>1</v>
      </c>
    </row>
    <row r="481" spans="1:78" x14ac:dyDescent="0.3">
      <c r="A481" s="201">
        <v>476</v>
      </c>
      <c r="BM481" s="19"/>
      <c r="BN481" s="19"/>
      <c r="BO481" s="19"/>
      <c r="BP481" s="19"/>
      <c r="BR481">
        <f t="shared" si="28"/>
        <v>0</v>
      </c>
      <c r="BS481">
        <f t="shared" si="29"/>
        <v>0</v>
      </c>
      <c r="BU481">
        <f t="shared" si="30"/>
        <v>1</v>
      </c>
      <c r="BV481">
        <f t="shared" si="31"/>
        <v>1</v>
      </c>
      <c r="BX481" s="17">
        <v>95000</v>
      </c>
      <c r="BY481">
        <v>0</v>
      </c>
      <c r="BZ481">
        <v>1</v>
      </c>
    </row>
    <row r="482" spans="1:78" x14ac:dyDescent="0.3">
      <c r="A482" s="201">
        <v>477</v>
      </c>
      <c r="BM482" s="19"/>
      <c r="BN482" s="19"/>
      <c r="BO482" s="19"/>
      <c r="BP482" s="19"/>
      <c r="BR482">
        <f t="shared" si="28"/>
        <v>0</v>
      </c>
      <c r="BS482">
        <f t="shared" si="29"/>
        <v>0</v>
      </c>
      <c r="BU482">
        <f t="shared" si="30"/>
        <v>1</v>
      </c>
      <c r="BV482">
        <f t="shared" si="31"/>
        <v>1</v>
      </c>
      <c r="BX482" s="17">
        <v>95200</v>
      </c>
      <c r="BY482">
        <v>0</v>
      </c>
      <c r="BZ482">
        <v>1</v>
      </c>
    </row>
    <row r="483" spans="1:78" x14ac:dyDescent="0.3">
      <c r="A483" s="201">
        <v>478</v>
      </c>
      <c r="BM483" s="19"/>
      <c r="BN483" s="19"/>
      <c r="BO483" s="19"/>
      <c r="BP483" s="19"/>
      <c r="BR483">
        <f t="shared" si="28"/>
        <v>0</v>
      </c>
      <c r="BS483">
        <f t="shared" si="29"/>
        <v>0</v>
      </c>
      <c r="BU483">
        <f t="shared" si="30"/>
        <v>1</v>
      </c>
      <c r="BV483">
        <f t="shared" si="31"/>
        <v>1</v>
      </c>
      <c r="BX483" s="17">
        <v>95400</v>
      </c>
      <c r="BY483">
        <v>0</v>
      </c>
      <c r="BZ483">
        <v>1</v>
      </c>
    </row>
    <row r="484" spans="1:78" x14ac:dyDescent="0.3">
      <c r="A484" s="201">
        <v>479</v>
      </c>
      <c r="BM484" s="19"/>
      <c r="BN484" s="19"/>
      <c r="BO484" s="19"/>
      <c r="BP484" s="19"/>
      <c r="BR484">
        <f t="shared" si="28"/>
        <v>0</v>
      </c>
      <c r="BS484">
        <f t="shared" si="29"/>
        <v>0</v>
      </c>
      <c r="BU484">
        <f t="shared" si="30"/>
        <v>1</v>
      </c>
      <c r="BV484">
        <f t="shared" si="31"/>
        <v>1</v>
      </c>
      <c r="BX484" s="17">
        <v>95600</v>
      </c>
      <c r="BY484">
        <v>0</v>
      </c>
      <c r="BZ484">
        <v>1</v>
      </c>
    </row>
    <row r="485" spans="1:78" x14ac:dyDescent="0.3">
      <c r="A485" s="201">
        <v>480</v>
      </c>
      <c r="BM485" s="19"/>
      <c r="BN485" s="19"/>
      <c r="BO485" s="19"/>
      <c r="BP485" s="19"/>
      <c r="BR485">
        <f t="shared" si="28"/>
        <v>0</v>
      </c>
      <c r="BS485">
        <f t="shared" si="29"/>
        <v>0</v>
      </c>
      <c r="BU485">
        <f t="shared" si="30"/>
        <v>1</v>
      </c>
      <c r="BV485">
        <f t="shared" si="31"/>
        <v>1</v>
      </c>
      <c r="BX485" s="17">
        <v>95800</v>
      </c>
      <c r="BY485">
        <v>0</v>
      </c>
      <c r="BZ485">
        <v>1</v>
      </c>
    </row>
    <row r="486" spans="1:78" x14ac:dyDescent="0.3">
      <c r="A486" s="201">
        <v>481</v>
      </c>
      <c r="BM486" s="19"/>
      <c r="BN486" s="19"/>
      <c r="BO486" s="19"/>
      <c r="BP486" s="19"/>
      <c r="BR486">
        <f t="shared" si="28"/>
        <v>0</v>
      </c>
      <c r="BS486">
        <f t="shared" si="29"/>
        <v>0</v>
      </c>
      <c r="BU486">
        <f t="shared" si="30"/>
        <v>1</v>
      </c>
      <c r="BV486">
        <f t="shared" si="31"/>
        <v>1</v>
      </c>
      <c r="BX486" s="17">
        <v>96000</v>
      </c>
      <c r="BY486">
        <v>0</v>
      </c>
      <c r="BZ486">
        <v>1</v>
      </c>
    </row>
    <row r="487" spans="1:78" x14ac:dyDescent="0.3">
      <c r="A487" s="201">
        <v>482</v>
      </c>
      <c r="BM487" s="19"/>
      <c r="BN487" s="19"/>
      <c r="BO487" s="19"/>
      <c r="BP487" s="19"/>
      <c r="BR487">
        <f t="shared" si="28"/>
        <v>0</v>
      </c>
      <c r="BS487">
        <f t="shared" si="29"/>
        <v>0</v>
      </c>
      <c r="BU487">
        <f t="shared" si="30"/>
        <v>1</v>
      </c>
      <c r="BV487">
        <f t="shared" si="31"/>
        <v>1</v>
      </c>
      <c r="BX487" s="17">
        <v>96200</v>
      </c>
      <c r="BY487">
        <v>0</v>
      </c>
      <c r="BZ487">
        <v>1</v>
      </c>
    </row>
    <row r="488" spans="1:78" x14ac:dyDescent="0.3">
      <c r="A488" s="201">
        <v>483</v>
      </c>
      <c r="BM488" s="19"/>
      <c r="BN488" s="19"/>
      <c r="BO488" s="19"/>
      <c r="BP488" s="19"/>
      <c r="BR488">
        <f t="shared" si="28"/>
        <v>0</v>
      </c>
      <c r="BS488">
        <f t="shared" si="29"/>
        <v>0</v>
      </c>
      <c r="BU488">
        <f t="shared" si="30"/>
        <v>1</v>
      </c>
      <c r="BV488">
        <f t="shared" si="31"/>
        <v>1</v>
      </c>
      <c r="BX488" s="17">
        <v>96400</v>
      </c>
      <c r="BY488">
        <v>0</v>
      </c>
      <c r="BZ488">
        <v>1</v>
      </c>
    </row>
    <row r="489" spans="1:78" x14ac:dyDescent="0.3">
      <c r="A489" s="201">
        <v>484</v>
      </c>
      <c r="BM489" s="19"/>
      <c r="BN489" s="19"/>
      <c r="BO489" s="19"/>
      <c r="BP489" s="19"/>
      <c r="BR489">
        <f t="shared" si="28"/>
        <v>0</v>
      </c>
      <c r="BS489">
        <f t="shared" si="29"/>
        <v>0</v>
      </c>
      <c r="BU489">
        <f t="shared" si="30"/>
        <v>1</v>
      </c>
      <c r="BV489">
        <f t="shared" si="31"/>
        <v>1</v>
      </c>
      <c r="BX489" s="17">
        <v>96600</v>
      </c>
      <c r="BY489">
        <v>0</v>
      </c>
      <c r="BZ489">
        <v>1</v>
      </c>
    </row>
    <row r="490" spans="1:78" x14ac:dyDescent="0.3">
      <c r="A490" s="201">
        <v>485</v>
      </c>
      <c r="BM490" s="19"/>
      <c r="BN490" s="19"/>
      <c r="BO490" s="19"/>
      <c r="BP490" s="19"/>
      <c r="BR490">
        <f t="shared" si="28"/>
        <v>0</v>
      </c>
      <c r="BS490">
        <f t="shared" si="29"/>
        <v>0</v>
      </c>
      <c r="BU490">
        <f t="shared" si="30"/>
        <v>1</v>
      </c>
      <c r="BV490">
        <f t="shared" si="31"/>
        <v>1</v>
      </c>
      <c r="BX490" s="17">
        <v>96800</v>
      </c>
      <c r="BY490">
        <v>0</v>
      </c>
      <c r="BZ490">
        <v>1</v>
      </c>
    </row>
    <row r="491" spans="1:78" x14ac:dyDescent="0.3">
      <c r="A491" s="201">
        <v>486</v>
      </c>
      <c r="BM491" s="19"/>
      <c r="BN491" s="19"/>
      <c r="BO491" s="19"/>
      <c r="BP491" s="19"/>
      <c r="BR491">
        <f t="shared" si="28"/>
        <v>0</v>
      </c>
      <c r="BS491">
        <f t="shared" si="29"/>
        <v>0</v>
      </c>
      <c r="BU491">
        <f t="shared" si="30"/>
        <v>1</v>
      </c>
      <c r="BV491">
        <f t="shared" si="31"/>
        <v>1</v>
      </c>
      <c r="BX491" s="17">
        <v>97000</v>
      </c>
      <c r="BY491">
        <v>0</v>
      </c>
      <c r="BZ491">
        <v>1</v>
      </c>
    </row>
    <row r="492" spans="1:78" x14ac:dyDescent="0.3">
      <c r="A492" s="201">
        <v>487</v>
      </c>
      <c r="BM492" s="19"/>
      <c r="BN492" s="19"/>
      <c r="BO492" s="19"/>
      <c r="BP492" s="19"/>
      <c r="BR492">
        <f t="shared" si="28"/>
        <v>0</v>
      </c>
      <c r="BS492">
        <f t="shared" si="29"/>
        <v>0</v>
      </c>
      <c r="BU492">
        <f t="shared" si="30"/>
        <v>1</v>
      </c>
      <c r="BV492">
        <f t="shared" si="31"/>
        <v>1</v>
      </c>
      <c r="BX492" s="17">
        <v>97200</v>
      </c>
      <c r="BY492">
        <v>0</v>
      </c>
      <c r="BZ492">
        <v>1</v>
      </c>
    </row>
    <row r="493" spans="1:78" x14ac:dyDescent="0.3">
      <c r="A493" s="201">
        <v>488</v>
      </c>
      <c r="BM493" s="19"/>
      <c r="BN493" s="19"/>
      <c r="BO493" s="19"/>
      <c r="BP493" s="19"/>
      <c r="BR493">
        <f t="shared" si="28"/>
        <v>0</v>
      </c>
      <c r="BS493">
        <f t="shared" si="29"/>
        <v>0</v>
      </c>
      <c r="BU493">
        <f t="shared" si="30"/>
        <v>1</v>
      </c>
      <c r="BV493">
        <f t="shared" si="31"/>
        <v>1</v>
      </c>
      <c r="BX493" s="17">
        <v>97400</v>
      </c>
      <c r="BY493">
        <v>0</v>
      </c>
      <c r="BZ493">
        <v>1</v>
      </c>
    </row>
    <row r="494" spans="1:78" x14ac:dyDescent="0.3">
      <c r="A494" s="201">
        <v>489</v>
      </c>
      <c r="BM494" s="19"/>
      <c r="BN494" s="19"/>
      <c r="BO494" s="19"/>
      <c r="BP494" s="19"/>
      <c r="BR494">
        <f t="shared" si="28"/>
        <v>0</v>
      </c>
      <c r="BS494">
        <f t="shared" si="29"/>
        <v>0</v>
      </c>
      <c r="BU494">
        <f t="shared" si="30"/>
        <v>1</v>
      </c>
      <c r="BV494">
        <f t="shared" si="31"/>
        <v>1</v>
      </c>
      <c r="BX494" s="17">
        <v>97600</v>
      </c>
      <c r="BY494">
        <v>0</v>
      </c>
      <c r="BZ494">
        <v>1</v>
      </c>
    </row>
    <row r="495" spans="1:78" x14ac:dyDescent="0.3">
      <c r="A495" s="201">
        <v>490</v>
      </c>
      <c r="BM495" s="19"/>
      <c r="BN495" s="19"/>
      <c r="BO495" s="19"/>
      <c r="BP495" s="19"/>
      <c r="BR495">
        <f t="shared" si="28"/>
        <v>0</v>
      </c>
      <c r="BS495">
        <f t="shared" si="29"/>
        <v>0</v>
      </c>
      <c r="BU495">
        <f t="shared" si="30"/>
        <v>1</v>
      </c>
      <c r="BV495">
        <f t="shared" si="31"/>
        <v>1</v>
      </c>
      <c r="BX495" s="17">
        <v>97800</v>
      </c>
      <c r="BY495">
        <v>0</v>
      </c>
      <c r="BZ495">
        <v>1</v>
      </c>
    </row>
    <row r="496" spans="1:78" x14ac:dyDescent="0.3">
      <c r="A496" s="201">
        <v>491</v>
      </c>
      <c r="BM496" s="19"/>
      <c r="BN496" s="19"/>
      <c r="BO496" s="19"/>
      <c r="BP496" s="19"/>
      <c r="BR496">
        <f t="shared" si="28"/>
        <v>0</v>
      </c>
      <c r="BS496">
        <f t="shared" si="29"/>
        <v>0</v>
      </c>
      <c r="BU496">
        <f t="shared" si="30"/>
        <v>1</v>
      </c>
      <c r="BV496">
        <f t="shared" si="31"/>
        <v>1</v>
      </c>
      <c r="BX496" s="17">
        <v>98000</v>
      </c>
      <c r="BY496">
        <v>0</v>
      </c>
      <c r="BZ496">
        <v>1</v>
      </c>
    </row>
    <row r="497" spans="1:78" x14ac:dyDescent="0.3">
      <c r="A497" s="201">
        <v>492</v>
      </c>
      <c r="BM497" s="19"/>
      <c r="BN497" s="19"/>
      <c r="BO497" s="19"/>
      <c r="BP497" s="19"/>
      <c r="BR497">
        <f t="shared" si="28"/>
        <v>0</v>
      </c>
      <c r="BS497">
        <f t="shared" si="29"/>
        <v>0</v>
      </c>
      <c r="BU497">
        <f t="shared" si="30"/>
        <v>1</v>
      </c>
      <c r="BV497">
        <f t="shared" si="31"/>
        <v>1</v>
      </c>
      <c r="BX497" s="17">
        <v>98200</v>
      </c>
      <c r="BY497">
        <v>0</v>
      </c>
      <c r="BZ497">
        <v>1</v>
      </c>
    </row>
    <row r="498" spans="1:78" x14ac:dyDescent="0.3">
      <c r="A498" s="201">
        <v>493</v>
      </c>
      <c r="BM498" s="19"/>
      <c r="BN498" s="19"/>
      <c r="BO498" s="19"/>
      <c r="BP498" s="19"/>
      <c r="BR498">
        <f t="shared" si="28"/>
        <v>0</v>
      </c>
      <c r="BS498">
        <f t="shared" si="29"/>
        <v>0</v>
      </c>
      <c r="BU498">
        <f t="shared" si="30"/>
        <v>1</v>
      </c>
      <c r="BV498">
        <f t="shared" si="31"/>
        <v>1</v>
      </c>
      <c r="BX498" s="17">
        <v>98400</v>
      </c>
      <c r="BY498">
        <v>0</v>
      </c>
      <c r="BZ498">
        <v>1</v>
      </c>
    </row>
    <row r="499" spans="1:78" x14ac:dyDescent="0.3">
      <c r="A499" s="201">
        <v>494</v>
      </c>
      <c r="BM499" s="19"/>
      <c r="BN499" s="19"/>
      <c r="BO499" s="19"/>
      <c r="BP499" s="19"/>
      <c r="BR499">
        <f t="shared" si="28"/>
        <v>0</v>
      </c>
      <c r="BS499">
        <f t="shared" si="29"/>
        <v>0</v>
      </c>
      <c r="BU499">
        <f t="shared" si="30"/>
        <v>1</v>
      </c>
      <c r="BV499">
        <f t="shared" si="31"/>
        <v>1</v>
      </c>
      <c r="BX499" s="17">
        <v>98600</v>
      </c>
      <c r="BY499">
        <v>0</v>
      </c>
      <c r="BZ499">
        <v>1</v>
      </c>
    </row>
    <row r="500" spans="1:78" x14ac:dyDescent="0.3">
      <c r="A500" s="201">
        <v>495</v>
      </c>
      <c r="BM500" s="19"/>
      <c r="BN500" s="19"/>
      <c r="BO500" s="19"/>
      <c r="BP500" s="19"/>
      <c r="BR500">
        <f t="shared" si="28"/>
        <v>0</v>
      </c>
      <c r="BS500">
        <f t="shared" si="29"/>
        <v>0</v>
      </c>
      <c r="BU500">
        <f t="shared" si="30"/>
        <v>1</v>
      </c>
      <c r="BV500">
        <f t="shared" si="31"/>
        <v>1</v>
      </c>
      <c r="BX500" s="17">
        <v>98800</v>
      </c>
      <c r="BY500">
        <v>0</v>
      </c>
      <c r="BZ500">
        <v>1</v>
      </c>
    </row>
    <row r="501" spans="1:78" x14ac:dyDescent="0.3">
      <c r="A501" s="201">
        <v>496</v>
      </c>
      <c r="BM501" s="19"/>
      <c r="BN501" s="19"/>
      <c r="BO501" s="19"/>
      <c r="BP501" s="19"/>
      <c r="BR501">
        <f t="shared" si="28"/>
        <v>0</v>
      </c>
      <c r="BS501">
        <f t="shared" si="29"/>
        <v>0</v>
      </c>
      <c r="BU501">
        <f t="shared" si="30"/>
        <v>1</v>
      </c>
      <c r="BV501">
        <f t="shared" si="31"/>
        <v>1</v>
      </c>
      <c r="BX501" s="17">
        <v>99000</v>
      </c>
      <c r="BY501">
        <v>0</v>
      </c>
      <c r="BZ501">
        <v>1</v>
      </c>
    </row>
    <row r="502" spans="1:78" x14ac:dyDescent="0.3">
      <c r="A502" s="201">
        <v>497</v>
      </c>
      <c r="BM502" s="19"/>
      <c r="BN502" s="19"/>
      <c r="BO502" s="19"/>
      <c r="BP502" s="19"/>
      <c r="BR502">
        <f t="shared" si="28"/>
        <v>0</v>
      </c>
      <c r="BS502">
        <f t="shared" si="29"/>
        <v>0</v>
      </c>
      <c r="BU502">
        <f t="shared" si="30"/>
        <v>1</v>
      </c>
      <c r="BV502">
        <f t="shared" si="31"/>
        <v>1</v>
      </c>
      <c r="BX502" s="17">
        <v>99200</v>
      </c>
      <c r="BY502">
        <v>0</v>
      </c>
      <c r="BZ502">
        <v>1</v>
      </c>
    </row>
    <row r="503" spans="1:78" x14ac:dyDescent="0.3">
      <c r="A503" s="201">
        <v>498</v>
      </c>
      <c r="BM503" s="19"/>
      <c r="BN503" s="19"/>
      <c r="BO503" s="19"/>
      <c r="BP503" s="19"/>
      <c r="BR503">
        <f t="shared" si="28"/>
        <v>0</v>
      </c>
      <c r="BS503">
        <f t="shared" si="29"/>
        <v>0</v>
      </c>
      <c r="BU503">
        <f t="shared" si="30"/>
        <v>1</v>
      </c>
      <c r="BV503">
        <f t="shared" si="31"/>
        <v>1</v>
      </c>
      <c r="BX503" s="17">
        <v>99400</v>
      </c>
      <c r="BY503">
        <v>0</v>
      </c>
      <c r="BZ503">
        <v>1</v>
      </c>
    </row>
    <row r="504" spans="1:78" x14ac:dyDescent="0.3">
      <c r="A504" s="201">
        <v>499</v>
      </c>
      <c r="BM504" s="19"/>
      <c r="BN504" s="19"/>
      <c r="BO504" s="19"/>
      <c r="BP504" s="19"/>
      <c r="BR504">
        <f t="shared" si="28"/>
        <v>0</v>
      </c>
      <c r="BS504">
        <f t="shared" si="29"/>
        <v>0</v>
      </c>
      <c r="BU504">
        <f t="shared" si="30"/>
        <v>1</v>
      </c>
      <c r="BV504">
        <f t="shared" si="31"/>
        <v>1</v>
      </c>
      <c r="BX504" s="17">
        <v>99600</v>
      </c>
      <c r="BY504">
        <v>0</v>
      </c>
      <c r="BZ504">
        <v>1</v>
      </c>
    </row>
    <row r="505" spans="1:78" x14ac:dyDescent="0.3">
      <c r="A505" s="201">
        <v>500</v>
      </c>
      <c r="BM505" s="19"/>
      <c r="BN505" s="19"/>
      <c r="BO505" s="19"/>
      <c r="BP505" s="19"/>
      <c r="BR505">
        <f t="shared" si="28"/>
        <v>0</v>
      </c>
      <c r="BS505">
        <f t="shared" si="29"/>
        <v>0</v>
      </c>
      <c r="BU505">
        <f t="shared" si="30"/>
        <v>1</v>
      </c>
      <c r="BV505">
        <f t="shared" si="31"/>
        <v>1</v>
      </c>
      <c r="BX505" s="17">
        <v>99800</v>
      </c>
      <c r="BY505">
        <v>0</v>
      </c>
      <c r="BZ505">
        <v>1</v>
      </c>
    </row>
    <row r="506" spans="1:78" x14ac:dyDescent="0.3">
      <c r="A506" s="201">
        <v>501</v>
      </c>
      <c r="BM506" s="19"/>
      <c r="BN506" s="19"/>
      <c r="BO506" s="19"/>
      <c r="BP506" s="19"/>
      <c r="BR506">
        <f t="shared" si="28"/>
        <v>0</v>
      </c>
      <c r="BS506">
        <f t="shared" si="29"/>
        <v>0</v>
      </c>
      <c r="BU506">
        <f t="shared" si="30"/>
        <v>1</v>
      </c>
      <c r="BV506">
        <f t="shared" si="31"/>
        <v>1</v>
      </c>
      <c r="BX506" s="17">
        <v>100000</v>
      </c>
      <c r="BY506">
        <v>0</v>
      </c>
      <c r="BZ506">
        <v>1</v>
      </c>
    </row>
    <row r="507" spans="1:78" x14ac:dyDescent="0.3">
      <c r="A507" s="201">
        <v>502</v>
      </c>
      <c r="BM507" s="19"/>
      <c r="BN507" s="19"/>
      <c r="BO507" s="19"/>
      <c r="BP507" s="19"/>
      <c r="BR507">
        <f t="shared" si="28"/>
        <v>0</v>
      </c>
      <c r="BS507">
        <f t="shared" si="29"/>
        <v>0</v>
      </c>
      <c r="BU507">
        <f t="shared" si="30"/>
        <v>1</v>
      </c>
      <c r="BV507">
        <f t="shared" si="31"/>
        <v>1</v>
      </c>
      <c r="BX507" s="17">
        <v>100200</v>
      </c>
      <c r="BY507">
        <v>0</v>
      </c>
      <c r="BZ507">
        <v>1</v>
      </c>
    </row>
    <row r="508" spans="1:78" x14ac:dyDescent="0.3">
      <c r="A508" s="201">
        <v>503</v>
      </c>
      <c r="BM508" s="19"/>
      <c r="BN508" s="19"/>
      <c r="BO508" s="19"/>
      <c r="BP508" s="19"/>
      <c r="BR508">
        <f t="shared" si="28"/>
        <v>0</v>
      </c>
      <c r="BS508">
        <f t="shared" si="29"/>
        <v>0</v>
      </c>
      <c r="BU508">
        <f t="shared" si="30"/>
        <v>1</v>
      </c>
      <c r="BV508">
        <f t="shared" si="31"/>
        <v>1</v>
      </c>
      <c r="BX508" s="17">
        <v>100400</v>
      </c>
      <c r="BY508">
        <v>0</v>
      </c>
      <c r="BZ508">
        <v>1</v>
      </c>
    </row>
    <row r="509" spans="1:78" x14ac:dyDescent="0.3">
      <c r="A509" s="201">
        <v>504</v>
      </c>
      <c r="BM509" s="19"/>
      <c r="BN509" s="19"/>
      <c r="BO509" s="19"/>
      <c r="BP509" s="19"/>
      <c r="BR509">
        <f t="shared" si="28"/>
        <v>0</v>
      </c>
      <c r="BS509">
        <f t="shared" si="29"/>
        <v>0</v>
      </c>
      <c r="BU509">
        <f t="shared" si="30"/>
        <v>1</v>
      </c>
      <c r="BV509">
        <f t="shared" si="31"/>
        <v>1</v>
      </c>
      <c r="BX509" s="17">
        <v>100600</v>
      </c>
      <c r="BY509">
        <v>0</v>
      </c>
      <c r="BZ509">
        <v>1</v>
      </c>
    </row>
    <row r="510" spans="1:78" x14ac:dyDescent="0.3">
      <c r="A510" s="201">
        <v>505</v>
      </c>
      <c r="BM510" s="19"/>
      <c r="BN510" s="19"/>
      <c r="BO510" s="19"/>
      <c r="BP510" s="19"/>
      <c r="BR510">
        <f t="shared" si="28"/>
        <v>0</v>
      </c>
      <c r="BS510">
        <f t="shared" si="29"/>
        <v>0</v>
      </c>
      <c r="BU510">
        <f t="shared" si="30"/>
        <v>1</v>
      </c>
      <c r="BV510">
        <f t="shared" si="31"/>
        <v>1</v>
      </c>
      <c r="BX510" s="17">
        <v>100800</v>
      </c>
      <c r="BY510">
        <v>0</v>
      </c>
      <c r="BZ510">
        <v>1</v>
      </c>
    </row>
    <row r="511" spans="1:78" x14ac:dyDescent="0.3">
      <c r="A511" s="201">
        <v>506</v>
      </c>
      <c r="BM511" s="19"/>
      <c r="BN511" s="19"/>
      <c r="BO511" s="19"/>
      <c r="BP511" s="19"/>
      <c r="BR511">
        <f t="shared" si="28"/>
        <v>0</v>
      </c>
      <c r="BS511">
        <f t="shared" si="29"/>
        <v>0</v>
      </c>
      <c r="BU511">
        <f t="shared" si="30"/>
        <v>1</v>
      </c>
      <c r="BV511">
        <f t="shared" si="31"/>
        <v>1</v>
      </c>
      <c r="BX511" s="17">
        <v>101000</v>
      </c>
      <c r="BY511">
        <v>0</v>
      </c>
      <c r="BZ511">
        <v>1</v>
      </c>
    </row>
    <row r="512" spans="1:78" x14ac:dyDescent="0.3">
      <c r="A512" s="201">
        <v>507</v>
      </c>
      <c r="BM512" s="19"/>
      <c r="BN512" s="19"/>
      <c r="BO512" s="19"/>
      <c r="BP512" s="19"/>
      <c r="BR512">
        <f t="shared" si="28"/>
        <v>0</v>
      </c>
      <c r="BS512">
        <f t="shared" si="29"/>
        <v>0</v>
      </c>
      <c r="BU512">
        <f t="shared" si="30"/>
        <v>1</v>
      </c>
      <c r="BV512">
        <f t="shared" si="31"/>
        <v>1</v>
      </c>
      <c r="BX512" s="17">
        <v>101200</v>
      </c>
      <c r="BY512">
        <v>0</v>
      </c>
      <c r="BZ512">
        <v>1</v>
      </c>
    </row>
    <row r="513" spans="1:78" x14ac:dyDescent="0.3">
      <c r="A513" s="201">
        <v>508</v>
      </c>
      <c r="BM513" s="19"/>
      <c r="BN513" s="19"/>
      <c r="BO513" s="19"/>
      <c r="BP513" s="19"/>
      <c r="BR513">
        <f t="shared" si="28"/>
        <v>0</v>
      </c>
      <c r="BS513">
        <f t="shared" si="29"/>
        <v>0</v>
      </c>
      <c r="BU513">
        <f t="shared" si="30"/>
        <v>1</v>
      </c>
      <c r="BV513">
        <f t="shared" si="31"/>
        <v>1</v>
      </c>
      <c r="BX513" s="17">
        <v>101400</v>
      </c>
      <c r="BY513">
        <v>0</v>
      </c>
      <c r="BZ513">
        <v>1</v>
      </c>
    </row>
    <row r="514" spans="1:78" x14ac:dyDescent="0.3">
      <c r="A514" s="201">
        <v>509</v>
      </c>
      <c r="BM514" s="19"/>
      <c r="BN514" s="19"/>
      <c r="BO514" s="19"/>
      <c r="BP514" s="19"/>
      <c r="BR514">
        <f t="shared" si="28"/>
        <v>0</v>
      </c>
      <c r="BS514">
        <f t="shared" si="29"/>
        <v>0</v>
      </c>
      <c r="BU514">
        <f t="shared" si="30"/>
        <v>1</v>
      </c>
      <c r="BV514">
        <f t="shared" si="31"/>
        <v>1</v>
      </c>
      <c r="BX514" s="17">
        <v>101600</v>
      </c>
      <c r="BY514">
        <v>0</v>
      </c>
      <c r="BZ514">
        <v>1</v>
      </c>
    </row>
    <row r="515" spans="1:78" x14ac:dyDescent="0.3">
      <c r="A515" s="201">
        <v>510</v>
      </c>
      <c r="BM515" s="19"/>
      <c r="BN515" s="19"/>
      <c r="BO515" s="19"/>
      <c r="BP515" s="19"/>
      <c r="BR515">
        <f t="shared" si="28"/>
        <v>0</v>
      </c>
      <c r="BS515">
        <f t="shared" si="29"/>
        <v>0</v>
      </c>
      <c r="BU515">
        <f t="shared" si="30"/>
        <v>1</v>
      </c>
      <c r="BV515">
        <f t="shared" si="31"/>
        <v>1</v>
      </c>
      <c r="BX515" s="17">
        <v>101800</v>
      </c>
      <c r="BY515">
        <v>0</v>
      </c>
      <c r="BZ515">
        <v>1</v>
      </c>
    </row>
    <row r="516" spans="1:78" x14ac:dyDescent="0.3">
      <c r="A516" s="201">
        <v>511</v>
      </c>
      <c r="BM516" s="19"/>
      <c r="BN516" s="19"/>
      <c r="BO516" s="19"/>
      <c r="BP516" s="19"/>
      <c r="BR516">
        <f t="shared" si="28"/>
        <v>0</v>
      </c>
      <c r="BS516">
        <f t="shared" si="29"/>
        <v>0</v>
      </c>
      <c r="BU516">
        <f t="shared" si="30"/>
        <v>1</v>
      </c>
      <c r="BV516">
        <f t="shared" si="31"/>
        <v>1</v>
      </c>
      <c r="BX516" s="17">
        <v>102000</v>
      </c>
      <c r="BY516">
        <v>0</v>
      </c>
      <c r="BZ516">
        <v>1</v>
      </c>
    </row>
    <row r="517" spans="1:78" x14ac:dyDescent="0.3">
      <c r="A517" s="201">
        <v>512</v>
      </c>
      <c r="BM517" s="19"/>
      <c r="BN517" s="19"/>
      <c r="BO517" s="19"/>
      <c r="BP517" s="19"/>
      <c r="BR517">
        <f t="shared" si="28"/>
        <v>0</v>
      </c>
      <c r="BS517">
        <f t="shared" si="29"/>
        <v>0</v>
      </c>
      <c r="BU517">
        <f t="shared" si="30"/>
        <v>1</v>
      </c>
      <c r="BV517">
        <f t="shared" si="31"/>
        <v>1</v>
      </c>
      <c r="BX517" s="17">
        <v>102200</v>
      </c>
      <c r="BY517">
        <v>0</v>
      </c>
      <c r="BZ517">
        <v>1</v>
      </c>
    </row>
    <row r="518" spans="1:78" x14ac:dyDescent="0.3">
      <c r="A518" s="201">
        <v>513</v>
      </c>
      <c r="BM518" s="19"/>
      <c r="BN518" s="19"/>
      <c r="BO518" s="19"/>
      <c r="BP518" s="19"/>
      <c r="BR518">
        <f t="shared" si="28"/>
        <v>0</v>
      </c>
      <c r="BS518">
        <f t="shared" si="29"/>
        <v>0</v>
      </c>
      <c r="BU518">
        <f t="shared" si="30"/>
        <v>1</v>
      </c>
      <c r="BV518">
        <f t="shared" si="31"/>
        <v>1</v>
      </c>
      <c r="BX518" s="17">
        <v>102400</v>
      </c>
      <c r="BY518">
        <v>0</v>
      </c>
      <c r="BZ518">
        <v>1</v>
      </c>
    </row>
    <row r="519" spans="1:78" x14ac:dyDescent="0.3">
      <c r="A519" s="201">
        <v>514</v>
      </c>
      <c r="BM519" s="19"/>
      <c r="BN519" s="19"/>
      <c r="BO519" s="19"/>
      <c r="BP519" s="19"/>
      <c r="BR519">
        <f t="shared" ref="BR519:BR582" si="32">BM519*$BS$1-BN519</f>
        <v>0</v>
      </c>
      <c r="BS519">
        <f t="shared" ref="BS519:BS582" si="33">BO519*$BS$1-BP519</f>
        <v>0</v>
      </c>
      <c r="BU519">
        <f t="shared" ref="BU519:BU582" si="34">IF(BR519=MAX($BR519:$BS519),1,0)</f>
        <v>1</v>
      </c>
      <c r="BV519">
        <f t="shared" ref="BV519:BV582" si="35">IF(BS519=MAX($BR519:$BS519),1,0)</f>
        <v>1</v>
      </c>
      <c r="BX519" s="17">
        <v>102600</v>
      </c>
      <c r="BY519">
        <v>0</v>
      </c>
      <c r="BZ519">
        <v>1</v>
      </c>
    </row>
    <row r="520" spans="1:78" x14ac:dyDescent="0.3">
      <c r="A520" s="201">
        <v>515</v>
      </c>
      <c r="BM520" s="19"/>
      <c r="BN520" s="19"/>
      <c r="BO520" s="19"/>
      <c r="BP520" s="19"/>
      <c r="BR520">
        <f t="shared" si="32"/>
        <v>0</v>
      </c>
      <c r="BS520">
        <f t="shared" si="33"/>
        <v>0</v>
      </c>
      <c r="BU520">
        <f t="shared" si="34"/>
        <v>1</v>
      </c>
      <c r="BV520">
        <f t="shared" si="35"/>
        <v>1</v>
      </c>
      <c r="BX520" s="17">
        <v>102800</v>
      </c>
      <c r="BY520">
        <v>0</v>
      </c>
      <c r="BZ520">
        <v>1</v>
      </c>
    </row>
    <row r="521" spans="1:78" x14ac:dyDescent="0.3">
      <c r="A521" s="201">
        <v>516</v>
      </c>
      <c r="BM521" s="19"/>
      <c r="BN521" s="19"/>
      <c r="BO521" s="19"/>
      <c r="BP521" s="19"/>
      <c r="BR521">
        <f t="shared" si="32"/>
        <v>0</v>
      </c>
      <c r="BS521">
        <f t="shared" si="33"/>
        <v>0</v>
      </c>
      <c r="BU521">
        <f t="shared" si="34"/>
        <v>1</v>
      </c>
      <c r="BV521">
        <f t="shared" si="35"/>
        <v>1</v>
      </c>
      <c r="BX521" s="17">
        <v>103000</v>
      </c>
      <c r="BY521">
        <v>0</v>
      </c>
      <c r="BZ521">
        <v>1</v>
      </c>
    </row>
    <row r="522" spans="1:78" x14ac:dyDescent="0.3">
      <c r="A522" s="201">
        <v>517</v>
      </c>
      <c r="BM522" s="19"/>
      <c r="BN522" s="19"/>
      <c r="BO522" s="19"/>
      <c r="BP522" s="19"/>
      <c r="BR522">
        <f t="shared" si="32"/>
        <v>0</v>
      </c>
      <c r="BS522">
        <f t="shared" si="33"/>
        <v>0</v>
      </c>
      <c r="BU522">
        <f t="shared" si="34"/>
        <v>1</v>
      </c>
      <c r="BV522">
        <f t="shared" si="35"/>
        <v>1</v>
      </c>
      <c r="BX522" s="17">
        <v>103200</v>
      </c>
      <c r="BY522">
        <v>0</v>
      </c>
      <c r="BZ522">
        <v>1</v>
      </c>
    </row>
    <row r="523" spans="1:78" x14ac:dyDescent="0.3">
      <c r="A523" s="201">
        <v>518</v>
      </c>
      <c r="BM523" s="19"/>
      <c r="BN523" s="19"/>
      <c r="BO523" s="19"/>
      <c r="BP523" s="19"/>
      <c r="BR523">
        <f t="shared" si="32"/>
        <v>0</v>
      </c>
      <c r="BS523">
        <f t="shared" si="33"/>
        <v>0</v>
      </c>
      <c r="BU523">
        <f t="shared" si="34"/>
        <v>1</v>
      </c>
      <c r="BV523">
        <f t="shared" si="35"/>
        <v>1</v>
      </c>
      <c r="BX523" s="17">
        <v>103400</v>
      </c>
      <c r="BY523">
        <v>0</v>
      </c>
      <c r="BZ523">
        <v>1</v>
      </c>
    </row>
    <row r="524" spans="1:78" x14ac:dyDescent="0.3">
      <c r="A524" s="201">
        <v>519</v>
      </c>
      <c r="BM524" s="19"/>
      <c r="BN524" s="19"/>
      <c r="BO524" s="19"/>
      <c r="BP524" s="19"/>
      <c r="BR524">
        <f t="shared" si="32"/>
        <v>0</v>
      </c>
      <c r="BS524">
        <f t="shared" si="33"/>
        <v>0</v>
      </c>
      <c r="BU524">
        <f t="shared" si="34"/>
        <v>1</v>
      </c>
      <c r="BV524">
        <f t="shared" si="35"/>
        <v>1</v>
      </c>
      <c r="BX524" s="17">
        <v>103600</v>
      </c>
      <c r="BY524">
        <v>0</v>
      </c>
      <c r="BZ524">
        <v>1</v>
      </c>
    </row>
    <row r="525" spans="1:78" x14ac:dyDescent="0.3">
      <c r="A525" s="201">
        <v>520</v>
      </c>
      <c r="BM525" s="19"/>
      <c r="BN525" s="19"/>
      <c r="BO525" s="19"/>
      <c r="BP525" s="19"/>
      <c r="BR525">
        <f t="shared" si="32"/>
        <v>0</v>
      </c>
      <c r="BS525">
        <f t="shared" si="33"/>
        <v>0</v>
      </c>
      <c r="BU525">
        <f t="shared" si="34"/>
        <v>1</v>
      </c>
      <c r="BV525">
        <f t="shared" si="35"/>
        <v>1</v>
      </c>
      <c r="BX525" s="17">
        <v>103800</v>
      </c>
      <c r="BY525">
        <v>0</v>
      </c>
      <c r="BZ525">
        <v>1</v>
      </c>
    </row>
    <row r="526" spans="1:78" x14ac:dyDescent="0.3">
      <c r="A526" s="201">
        <v>521</v>
      </c>
      <c r="BM526" s="19"/>
      <c r="BN526" s="19"/>
      <c r="BO526" s="19"/>
      <c r="BP526" s="19"/>
      <c r="BR526">
        <f t="shared" si="32"/>
        <v>0</v>
      </c>
      <c r="BS526">
        <f t="shared" si="33"/>
        <v>0</v>
      </c>
      <c r="BU526">
        <f t="shared" si="34"/>
        <v>1</v>
      </c>
      <c r="BV526">
        <f t="shared" si="35"/>
        <v>1</v>
      </c>
      <c r="BX526" s="17">
        <v>104000</v>
      </c>
      <c r="BY526">
        <v>0</v>
      </c>
      <c r="BZ526">
        <v>1</v>
      </c>
    </row>
    <row r="527" spans="1:78" x14ac:dyDescent="0.3">
      <c r="A527" s="201">
        <v>522</v>
      </c>
      <c r="BM527" s="19"/>
      <c r="BN527" s="19"/>
      <c r="BO527" s="19"/>
      <c r="BP527" s="19"/>
      <c r="BR527">
        <f t="shared" si="32"/>
        <v>0</v>
      </c>
      <c r="BS527">
        <f t="shared" si="33"/>
        <v>0</v>
      </c>
      <c r="BU527">
        <f t="shared" si="34"/>
        <v>1</v>
      </c>
      <c r="BV527">
        <f t="shared" si="35"/>
        <v>1</v>
      </c>
      <c r="BX527" s="17">
        <v>104200</v>
      </c>
      <c r="BY527">
        <v>0</v>
      </c>
      <c r="BZ527">
        <v>1</v>
      </c>
    </row>
    <row r="528" spans="1:78" x14ac:dyDescent="0.3">
      <c r="A528" s="201">
        <v>523</v>
      </c>
      <c r="BM528" s="19"/>
      <c r="BN528" s="19"/>
      <c r="BO528" s="19"/>
      <c r="BP528" s="19"/>
      <c r="BR528">
        <f t="shared" si="32"/>
        <v>0</v>
      </c>
      <c r="BS528">
        <f t="shared" si="33"/>
        <v>0</v>
      </c>
      <c r="BU528">
        <f t="shared" si="34"/>
        <v>1</v>
      </c>
      <c r="BV528">
        <f t="shared" si="35"/>
        <v>1</v>
      </c>
      <c r="BX528" s="17">
        <v>104400</v>
      </c>
      <c r="BY528">
        <v>0</v>
      </c>
      <c r="BZ528">
        <v>1</v>
      </c>
    </row>
    <row r="529" spans="1:78" x14ac:dyDescent="0.3">
      <c r="A529" s="201">
        <v>524</v>
      </c>
      <c r="BM529" s="19"/>
      <c r="BN529" s="19"/>
      <c r="BO529" s="19"/>
      <c r="BP529" s="19"/>
      <c r="BR529">
        <f t="shared" si="32"/>
        <v>0</v>
      </c>
      <c r="BS529">
        <f t="shared" si="33"/>
        <v>0</v>
      </c>
      <c r="BU529">
        <f t="shared" si="34"/>
        <v>1</v>
      </c>
      <c r="BV529">
        <f t="shared" si="35"/>
        <v>1</v>
      </c>
      <c r="BX529" s="17">
        <v>104600</v>
      </c>
      <c r="BY529">
        <v>0</v>
      </c>
      <c r="BZ529">
        <v>1</v>
      </c>
    </row>
    <row r="530" spans="1:78" x14ac:dyDescent="0.3">
      <c r="A530" s="201">
        <v>525</v>
      </c>
      <c r="BM530" s="19"/>
      <c r="BN530" s="19"/>
      <c r="BO530" s="19"/>
      <c r="BP530" s="19"/>
      <c r="BR530">
        <f t="shared" si="32"/>
        <v>0</v>
      </c>
      <c r="BS530">
        <f t="shared" si="33"/>
        <v>0</v>
      </c>
      <c r="BU530">
        <f t="shared" si="34"/>
        <v>1</v>
      </c>
      <c r="BV530">
        <f t="shared" si="35"/>
        <v>1</v>
      </c>
      <c r="BX530" s="17">
        <v>104800</v>
      </c>
      <c r="BY530">
        <v>0</v>
      </c>
      <c r="BZ530">
        <v>1</v>
      </c>
    </row>
    <row r="531" spans="1:78" x14ac:dyDescent="0.3">
      <c r="A531" s="201">
        <v>526</v>
      </c>
      <c r="BM531" s="19"/>
      <c r="BN531" s="19"/>
      <c r="BO531" s="19"/>
      <c r="BP531" s="19"/>
      <c r="BR531">
        <f t="shared" si="32"/>
        <v>0</v>
      </c>
      <c r="BS531">
        <f t="shared" si="33"/>
        <v>0</v>
      </c>
      <c r="BU531">
        <f t="shared" si="34"/>
        <v>1</v>
      </c>
      <c r="BV531">
        <f t="shared" si="35"/>
        <v>1</v>
      </c>
      <c r="BX531" s="17">
        <v>105000</v>
      </c>
      <c r="BY531">
        <v>0</v>
      </c>
      <c r="BZ531">
        <v>1</v>
      </c>
    </row>
    <row r="532" spans="1:78" x14ac:dyDescent="0.3">
      <c r="A532" s="201">
        <v>527</v>
      </c>
      <c r="BM532" s="19"/>
      <c r="BN532" s="19"/>
      <c r="BO532" s="19"/>
      <c r="BP532" s="19"/>
      <c r="BR532">
        <f t="shared" si="32"/>
        <v>0</v>
      </c>
      <c r="BS532">
        <f t="shared" si="33"/>
        <v>0</v>
      </c>
      <c r="BU532">
        <f t="shared" si="34"/>
        <v>1</v>
      </c>
      <c r="BV532">
        <f t="shared" si="35"/>
        <v>1</v>
      </c>
      <c r="BX532" s="17">
        <v>105200</v>
      </c>
      <c r="BY532">
        <v>0</v>
      </c>
      <c r="BZ532">
        <v>1</v>
      </c>
    </row>
    <row r="533" spans="1:78" x14ac:dyDescent="0.3">
      <c r="A533" s="201">
        <v>528</v>
      </c>
      <c r="BM533" s="19"/>
      <c r="BN533" s="19"/>
      <c r="BO533" s="19"/>
      <c r="BP533" s="19"/>
      <c r="BR533">
        <f t="shared" si="32"/>
        <v>0</v>
      </c>
      <c r="BS533">
        <f t="shared" si="33"/>
        <v>0</v>
      </c>
      <c r="BU533">
        <f t="shared" si="34"/>
        <v>1</v>
      </c>
      <c r="BV533">
        <f t="shared" si="35"/>
        <v>1</v>
      </c>
      <c r="BX533" s="17">
        <v>105400</v>
      </c>
      <c r="BY533">
        <v>0</v>
      </c>
      <c r="BZ533">
        <v>1</v>
      </c>
    </row>
    <row r="534" spans="1:78" x14ac:dyDescent="0.3">
      <c r="A534" s="201">
        <v>529</v>
      </c>
      <c r="BM534" s="19"/>
      <c r="BN534" s="19"/>
      <c r="BO534" s="19"/>
      <c r="BP534" s="19"/>
      <c r="BR534">
        <f t="shared" si="32"/>
        <v>0</v>
      </c>
      <c r="BS534">
        <f t="shared" si="33"/>
        <v>0</v>
      </c>
      <c r="BU534">
        <f t="shared" si="34"/>
        <v>1</v>
      </c>
      <c r="BV534">
        <f t="shared" si="35"/>
        <v>1</v>
      </c>
      <c r="BX534" s="17">
        <v>105600</v>
      </c>
      <c r="BY534">
        <v>0</v>
      </c>
      <c r="BZ534">
        <v>1</v>
      </c>
    </row>
    <row r="535" spans="1:78" x14ac:dyDescent="0.3">
      <c r="A535" s="201">
        <v>530</v>
      </c>
      <c r="BM535" s="19"/>
      <c r="BN535" s="19"/>
      <c r="BO535" s="19"/>
      <c r="BP535" s="19"/>
      <c r="BR535">
        <f t="shared" si="32"/>
        <v>0</v>
      </c>
      <c r="BS535">
        <f t="shared" si="33"/>
        <v>0</v>
      </c>
      <c r="BU535">
        <f t="shared" si="34"/>
        <v>1</v>
      </c>
      <c r="BV535">
        <f t="shared" si="35"/>
        <v>1</v>
      </c>
      <c r="BX535" s="17">
        <v>105800</v>
      </c>
      <c r="BY535">
        <v>0</v>
      </c>
      <c r="BZ535">
        <v>1</v>
      </c>
    </row>
    <row r="536" spans="1:78" x14ac:dyDescent="0.3">
      <c r="A536" s="201">
        <v>531</v>
      </c>
      <c r="BM536" s="19"/>
      <c r="BN536" s="19"/>
      <c r="BO536" s="19"/>
      <c r="BP536" s="19"/>
      <c r="BR536">
        <f t="shared" si="32"/>
        <v>0</v>
      </c>
      <c r="BS536">
        <f t="shared" si="33"/>
        <v>0</v>
      </c>
      <c r="BU536">
        <f t="shared" si="34"/>
        <v>1</v>
      </c>
      <c r="BV536">
        <f t="shared" si="35"/>
        <v>1</v>
      </c>
      <c r="BX536" s="17">
        <v>106000</v>
      </c>
      <c r="BY536">
        <v>0</v>
      </c>
      <c r="BZ536">
        <v>1</v>
      </c>
    </row>
    <row r="537" spans="1:78" x14ac:dyDescent="0.3">
      <c r="A537" s="201">
        <v>532</v>
      </c>
      <c r="BM537" s="19"/>
      <c r="BN537" s="19"/>
      <c r="BO537" s="19"/>
      <c r="BP537" s="19"/>
      <c r="BR537">
        <f t="shared" si="32"/>
        <v>0</v>
      </c>
      <c r="BS537">
        <f t="shared" si="33"/>
        <v>0</v>
      </c>
      <c r="BU537">
        <f t="shared" si="34"/>
        <v>1</v>
      </c>
      <c r="BV537">
        <f t="shared" si="35"/>
        <v>1</v>
      </c>
      <c r="BX537" s="17">
        <v>106200</v>
      </c>
      <c r="BY537">
        <v>0</v>
      </c>
      <c r="BZ537">
        <v>1</v>
      </c>
    </row>
    <row r="538" spans="1:78" x14ac:dyDescent="0.3">
      <c r="A538" s="201">
        <v>533</v>
      </c>
      <c r="BM538" s="19"/>
      <c r="BN538" s="19"/>
      <c r="BO538" s="19"/>
      <c r="BP538" s="19"/>
      <c r="BR538">
        <f t="shared" si="32"/>
        <v>0</v>
      </c>
      <c r="BS538">
        <f t="shared" si="33"/>
        <v>0</v>
      </c>
      <c r="BU538">
        <f t="shared" si="34"/>
        <v>1</v>
      </c>
      <c r="BV538">
        <f t="shared" si="35"/>
        <v>1</v>
      </c>
      <c r="BX538" s="17">
        <v>106400</v>
      </c>
      <c r="BY538">
        <v>0</v>
      </c>
      <c r="BZ538">
        <v>1</v>
      </c>
    </row>
    <row r="539" spans="1:78" x14ac:dyDescent="0.3">
      <c r="A539" s="201">
        <v>534</v>
      </c>
      <c r="BM539" s="19"/>
      <c r="BN539" s="19"/>
      <c r="BO539" s="19"/>
      <c r="BP539" s="19"/>
      <c r="BR539">
        <f t="shared" si="32"/>
        <v>0</v>
      </c>
      <c r="BS539">
        <f t="shared" si="33"/>
        <v>0</v>
      </c>
      <c r="BU539">
        <f t="shared" si="34"/>
        <v>1</v>
      </c>
      <c r="BV539">
        <f t="shared" si="35"/>
        <v>1</v>
      </c>
      <c r="BX539" s="17">
        <v>106600</v>
      </c>
      <c r="BY539">
        <v>0</v>
      </c>
      <c r="BZ539">
        <v>1</v>
      </c>
    </row>
    <row r="540" spans="1:78" x14ac:dyDescent="0.3">
      <c r="A540" s="201">
        <v>535</v>
      </c>
      <c r="BM540" s="19"/>
      <c r="BN540" s="19"/>
      <c r="BO540" s="19"/>
      <c r="BP540" s="19"/>
      <c r="BR540">
        <f t="shared" si="32"/>
        <v>0</v>
      </c>
      <c r="BS540">
        <f t="shared" si="33"/>
        <v>0</v>
      </c>
      <c r="BU540">
        <f t="shared" si="34"/>
        <v>1</v>
      </c>
      <c r="BV540">
        <f t="shared" si="35"/>
        <v>1</v>
      </c>
      <c r="BX540" s="17">
        <v>106800</v>
      </c>
      <c r="BY540">
        <v>0</v>
      </c>
      <c r="BZ540">
        <v>1</v>
      </c>
    </row>
    <row r="541" spans="1:78" x14ac:dyDescent="0.3">
      <c r="A541" s="201">
        <v>536</v>
      </c>
      <c r="BM541" s="19"/>
      <c r="BN541" s="19"/>
      <c r="BO541" s="19"/>
      <c r="BP541" s="19"/>
      <c r="BR541">
        <f t="shared" si="32"/>
        <v>0</v>
      </c>
      <c r="BS541">
        <f t="shared" si="33"/>
        <v>0</v>
      </c>
      <c r="BU541">
        <f t="shared" si="34"/>
        <v>1</v>
      </c>
      <c r="BV541">
        <f t="shared" si="35"/>
        <v>1</v>
      </c>
      <c r="BX541" s="17">
        <v>107000</v>
      </c>
      <c r="BY541">
        <v>0</v>
      </c>
      <c r="BZ541">
        <v>1</v>
      </c>
    </row>
    <row r="542" spans="1:78" x14ac:dyDescent="0.3">
      <c r="A542" s="201">
        <v>537</v>
      </c>
      <c r="BM542" s="19"/>
      <c r="BN542" s="19"/>
      <c r="BO542" s="19"/>
      <c r="BP542" s="19"/>
      <c r="BR542">
        <f t="shared" si="32"/>
        <v>0</v>
      </c>
      <c r="BS542">
        <f t="shared" si="33"/>
        <v>0</v>
      </c>
      <c r="BU542">
        <f t="shared" si="34"/>
        <v>1</v>
      </c>
      <c r="BV542">
        <f t="shared" si="35"/>
        <v>1</v>
      </c>
      <c r="BX542" s="17">
        <v>107200</v>
      </c>
      <c r="BY542">
        <v>0</v>
      </c>
      <c r="BZ542">
        <v>1</v>
      </c>
    </row>
    <row r="543" spans="1:78" x14ac:dyDescent="0.3">
      <c r="A543" s="201">
        <v>538</v>
      </c>
      <c r="BM543" s="19"/>
      <c r="BN543" s="19"/>
      <c r="BO543" s="19"/>
      <c r="BP543" s="19"/>
      <c r="BR543">
        <f t="shared" si="32"/>
        <v>0</v>
      </c>
      <c r="BS543">
        <f t="shared" si="33"/>
        <v>0</v>
      </c>
      <c r="BU543">
        <f t="shared" si="34"/>
        <v>1</v>
      </c>
      <c r="BV543">
        <f t="shared" si="35"/>
        <v>1</v>
      </c>
      <c r="BX543" s="17">
        <v>107400</v>
      </c>
      <c r="BY543">
        <v>0</v>
      </c>
      <c r="BZ543">
        <v>1</v>
      </c>
    </row>
    <row r="544" spans="1:78" x14ac:dyDescent="0.3">
      <c r="A544" s="201">
        <v>539</v>
      </c>
      <c r="BM544" s="19"/>
      <c r="BN544" s="19"/>
      <c r="BO544" s="19"/>
      <c r="BP544" s="19"/>
      <c r="BR544">
        <f t="shared" si="32"/>
        <v>0</v>
      </c>
      <c r="BS544">
        <f t="shared" si="33"/>
        <v>0</v>
      </c>
      <c r="BU544">
        <f t="shared" si="34"/>
        <v>1</v>
      </c>
      <c r="BV544">
        <f t="shared" si="35"/>
        <v>1</v>
      </c>
      <c r="BX544" s="17">
        <v>107600</v>
      </c>
      <c r="BY544">
        <v>0</v>
      </c>
      <c r="BZ544">
        <v>1</v>
      </c>
    </row>
    <row r="545" spans="1:78" x14ac:dyDescent="0.3">
      <c r="A545" s="201">
        <v>540</v>
      </c>
      <c r="BM545" s="19"/>
      <c r="BN545" s="19"/>
      <c r="BO545" s="19"/>
      <c r="BP545" s="19"/>
      <c r="BR545">
        <f t="shared" si="32"/>
        <v>0</v>
      </c>
      <c r="BS545">
        <f t="shared" si="33"/>
        <v>0</v>
      </c>
      <c r="BU545">
        <f t="shared" si="34"/>
        <v>1</v>
      </c>
      <c r="BV545">
        <f t="shared" si="35"/>
        <v>1</v>
      </c>
      <c r="BX545" s="17">
        <v>107800</v>
      </c>
      <c r="BY545">
        <v>0</v>
      </c>
      <c r="BZ545">
        <v>1</v>
      </c>
    </row>
    <row r="546" spans="1:78" x14ac:dyDescent="0.3">
      <c r="A546" s="201">
        <v>541</v>
      </c>
      <c r="BM546" s="19"/>
      <c r="BN546" s="19"/>
      <c r="BO546" s="19"/>
      <c r="BP546" s="19"/>
      <c r="BR546">
        <f t="shared" si="32"/>
        <v>0</v>
      </c>
      <c r="BS546">
        <f t="shared" si="33"/>
        <v>0</v>
      </c>
      <c r="BU546">
        <f t="shared" si="34"/>
        <v>1</v>
      </c>
      <c r="BV546">
        <f t="shared" si="35"/>
        <v>1</v>
      </c>
      <c r="BX546" s="17">
        <v>108000</v>
      </c>
      <c r="BY546">
        <v>0</v>
      </c>
      <c r="BZ546">
        <v>1</v>
      </c>
    </row>
    <row r="547" spans="1:78" x14ac:dyDescent="0.3">
      <c r="A547" s="201">
        <v>542</v>
      </c>
      <c r="BM547" s="19"/>
      <c r="BN547" s="19"/>
      <c r="BO547" s="19"/>
      <c r="BP547" s="19"/>
      <c r="BR547">
        <f t="shared" si="32"/>
        <v>0</v>
      </c>
      <c r="BS547">
        <f t="shared" si="33"/>
        <v>0</v>
      </c>
      <c r="BU547">
        <f t="shared" si="34"/>
        <v>1</v>
      </c>
      <c r="BV547">
        <f t="shared" si="35"/>
        <v>1</v>
      </c>
      <c r="BX547" s="17">
        <v>108200</v>
      </c>
      <c r="BY547">
        <v>0</v>
      </c>
      <c r="BZ547">
        <v>1</v>
      </c>
    </row>
    <row r="548" spans="1:78" x14ac:dyDescent="0.3">
      <c r="A548" s="201">
        <v>543</v>
      </c>
      <c r="BM548" s="19"/>
      <c r="BN548" s="19"/>
      <c r="BO548" s="19"/>
      <c r="BP548" s="19"/>
      <c r="BR548">
        <f t="shared" si="32"/>
        <v>0</v>
      </c>
      <c r="BS548">
        <f t="shared" si="33"/>
        <v>0</v>
      </c>
      <c r="BU548">
        <f t="shared" si="34"/>
        <v>1</v>
      </c>
      <c r="BV548">
        <f t="shared" si="35"/>
        <v>1</v>
      </c>
      <c r="BX548" s="17">
        <v>108400</v>
      </c>
      <c r="BY548">
        <v>0</v>
      </c>
      <c r="BZ548">
        <v>1</v>
      </c>
    </row>
    <row r="549" spans="1:78" x14ac:dyDescent="0.3">
      <c r="A549" s="201">
        <v>544</v>
      </c>
      <c r="BM549" s="19"/>
      <c r="BN549" s="19"/>
      <c r="BO549" s="19"/>
      <c r="BP549" s="19"/>
      <c r="BR549">
        <f t="shared" si="32"/>
        <v>0</v>
      </c>
      <c r="BS549">
        <f t="shared" si="33"/>
        <v>0</v>
      </c>
      <c r="BU549">
        <f t="shared" si="34"/>
        <v>1</v>
      </c>
      <c r="BV549">
        <f t="shared" si="35"/>
        <v>1</v>
      </c>
      <c r="BX549" s="17">
        <v>108600</v>
      </c>
      <c r="BY549">
        <v>0</v>
      </c>
      <c r="BZ549">
        <v>1</v>
      </c>
    </row>
    <row r="550" spans="1:78" x14ac:dyDescent="0.3">
      <c r="A550" s="201">
        <v>545</v>
      </c>
      <c r="BM550" s="19"/>
      <c r="BN550" s="19"/>
      <c r="BO550" s="19"/>
      <c r="BP550" s="19"/>
      <c r="BR550">
        <f t="shared" si="32"/>
        <v>0</v>
      </c>
      <c r="BS550">
        <f t="shared" si="33"/>
        <v>0</v>
      </c>
      <c r="BU550">
        <f t="shared" si="34"/>
        <v>1</v>
      </c>
      <c r="BV550">
        <f t="shared" si="35"/>
        <v>1</v>
      </c>
      <c r="BX550" s="17">
        <v>108800</v>
      </c>
      <c r="BY550">
        <v>0</v>
      </c>
      <c r="BZ550">
        <v>1</v>
      </c>
    </row>
    <row r="551" spans="1:78" x14ac:dyDescent="0.3">
      <c r="A551" s="201">
        <v>546</v>
      </c>
      <c r="BM551" s="19"/>
      <c r="BN551" s="19"/>
      <c r="BO551" s="19"/>
      <c r="BP551" s="19"/>
      <c r="BR551">
        <f t="shared" si="32"/>
        <v>0</v>
      </c>
      <c r="BS551">
        <f t="shared" si="33"/>
        <v>0</v>
      </c>
      <c r="BU551">
        <f t="shared" si="34"/>
        <v>1</v>
      </c>
      <c r="BV551">
        <f t="shared" si="35"/>
        <v>1</v>
      </c>
      <c r="BX551" s="17">
        <v>109000</v>
      </c>
      <c r="BY551">
        <v>0</v>
      </c>
      <c r="BZ551">
        <v>1</v>
      </c>
    </row>
    <row r="552" spans="1:78" x14ac:dyDescent="0.3">
      <c r="A552" s="201">
        <v>547</v>
      </c>
      <c r="BM552" s="19"/>
      <c r="BN552" s="19"/>
      <c r="BO552" s="19"/>
      <c r="BP552" s="19"/>
      <c r="BR552">
        <f t="shared" si="32"/>
        <v>0</v>
      </c>
      <c r="BS552">
        <f t="shared" si="33"/>
        <v>0</v>
      </c>
      <c r="BU552">
        <f t="shared" si="34"/>
        <v>1</v>
      </c>
      <c r="BV552">
        <f t="shared" si="35"/>
        <v>1</v>
      </c>
      <c r="BX552" s="17">
        <v>109200</v>
      </c>
      <c r="BY552">
        <v>0</v>
      </c>
      <c r="BZ552">
        <v>1</v>
      </c>
    </row>
    <row r="553" spans="1:78" x14ac:dyDescent="0.3">
      <c r="A553" s="201">
        <v>548</v>
      </c>
      <c r="BM553" s="19"/>
      <c r="BN553" s="19"/>
      <c r="BO553" s="19"/>
      <c r="BP553" s="19"/>
      <c r="BR553">
        <f t="shared" si="32"/>
        <v>0</v>
      </c>
      <c r="BS553">
        <f t="shared" si="33"/>
        <v>0</v>
      </c>
      <c r="BU553">
        <f t="shared" si="34"/>
        <v>1</v>
      </c>
      <c r="BV553">
        <f t="shared" si="35"/>
        <v>1</v>
      </c>
      <c r="BX553" s="17">
        <v>109400</v>
      </c>
      <c r="BY553">
        <v>0</v>
      </c>
      <c r="BZ553">
        <v>1</v>
      </c>
    </row>
    <row r="554" spans="1:78" x14ac:dyDescent="0.3">
      <c r="A554" s="201">
        <v>549</v>
      </c>
      <c r="BM554" s="19"/>
      <c r="BN554" s="19"/>
      <c r="BO554" s="19"/>
      <c r="BP554" s="19"/>
      <c r="BR554">
        <f t="shared" si="32"/>
        <v>0</v>
      </c>
      <c r="BS554">
        <f t="shared" si="33"/>
        <v>0</v>
      </c>
      <c r="BU554">
        <f t="shared" si="34"/>
        <v>1</v>
      </c>
      <c r="BV554">
        <f t="shared" si="35"/>
        <v>1</v>
      </c>
      <c r="BX554" s="17">
        <v>109600</v>
      </c>
      <c r="BY554">
        <v>0</v>
      </c>
      <c r="BZ554">
        <v>1</v>
      </c>
    </row>
    <row r="555" spans="1:78" x14ac:dyDescent="0.3">
      <c r="A555" s="201">
        <v>550</v>
      </c>
      <c r="BM555" s="19"/>
      <c r="BN555" s="19"/>
      <c r="BO555" s="19"/>
      <c r="BP555" s="19"/>
      <c r="BR555">
        <f t="shared" si="32"/>
        <v>0</v>
      </c>
      <c r="BS555">
        <f t="shared" si="33"/>
        <v>0</v>
      </c>
      <c r="BU555">
        <f t="shared" si="34"/>
        <v>1</v>
      </c>
      <c r="BV555">
        <f t="shared" si="35"/>
        <v>1</v>
      </c>
      <c r="BX555" s="17">
        <v>109800</v>
      </c>
      <c r="BY555">
        <v>0</v>
      </c>
      <c r="BZ555">
        <v>1</v>
      </c>
    </row>
    <row r="556" spans="1:78" x14ac:dyDescent="0.3">
      <c r="A556" s="201">
        <v>551</v>
      </c>
      <c r="BM556" s="19"/>
      <c r="BN556" s="19"/>
      <c r="BO556" s="19"/>
      <c r="BP556" s="19"/>
      <c r="BR556">
        <f t="shared" si="32"/>
        <v>0</v>
      </c>
      <c r="BS556">
        <f t="shared" si="33"/>
        <v>0</v>
      </c>
      <c r="BU556">
        <f t="shared" si="34"/>
        <v>1</v>
      </c>
      <c r="BV556">
        <f t="shared" si="35"/>
        <v>1</v>
      </c>
      <c r="BX556" s="17">
        <v>110000</v>
      </c>
      <c r="BY556">
        <v>0</v>
      </c>
      <c r="BZ556">
        <v>1</v>
      </c>
    </row>
    <row r="557" spans="1:78" x14ac:dyDescent="0.3">
      <c r="A557" s="201">
        <v>552</v>
      </c>
      <c r="BM557" s="19"/>
      <c r="BN557" s="19"/>
      <c r="BO557" s="19"/>
      <c r="BP557" s="19"/>
      <c r="BR557">
        <f t="shared" si="32"/>
        <v>0</v>
      </c>
      <c r="BS557">
        <f t="shared" si="33"/>
        <v>0</v>
      </c>
      <c r="BU557">
        <f t="shared" si="34"/>
        <v>1</v>
      </c>
      <c r="BV557">
        <f t="shared" si="35"/>
        <v>1</v>
      </c>
      <c r="BX557" s="17">
        <v>110200</v>
      </c>
      <c r="BY557">
        <v>0</v>
      </c>
      <c r="BZ557">
        <v>1</v>
      </c>
    </row>
    <row r="558" spans="1:78" x14ac:dyDescent="0.3">
      <c r="A558" s="201">
        <v>553</v>
      </c>
      <c r="BM558" s="19"/>
      <c r="BN558" s="19"/>
      <c r="BO558" s="19"/>
      <c r="BP558" s="19"/>
      <c r="BR558">
        <f t="shared" si="32"/>
        <v>0</v>
      </c>
      <c r="BS558">
        <f t="shared" si="33"/>
        <v>0</v>
      </c>
      <c r="BU558">
        <f t="shared" si="34"/>
        <v>1</v>
      </c>
      <c r="BV558">
        <f t="shared" si="35"/>
        <v>1</v>
      </c>
      <c r="BX558" s="17">
        <v>110400</v>
      </c>
      <c r="BY558">
        <v>0</v>
      </c>
      <c r="BZ558">
        <v>1</v>
      </c>
    </row>
    <row r="559" spans="1:78" x14ac:dyDescent="0.3">
      <c r="A559" s="201">
        <v>554</v>
      </c>
      <c r="BM559" s="19"/>
      <c r="BN559" s="19"/>
      <c r="BO559" s="19"/>
      <c r="BP559" s="19"/>
      <c r="BR559">
        <f t="shared" si="32"/>
        <v>0</v>
      </c>
      <c r="BS559">
        <f t="shared" si="33"/>
        <v>0</v>
      </c>
      <c r="BU559">
        <f t="shared" si="34"/>
        <v>1</v>
      </c>
      <c r="BV559">
        <f t="shared" si="35"/>
        <v>1</v>
      </c>
      <c r="BX559" s="17">
        <v>110600</v>
      </c>
      <c r="BY559">
        <v>0</v>
      </c>
      <c r="BZ559">
        <v>1</v>
      </c>
    </row>
    <row r="560" spans="1:78" x14ac:dyDescent="0.3">
      <c r="A560" s="201">
        <v>555</v>
      </c>
      <c r="BM560" s="19"/>
      <c r="BN560" s="19"/>
      <c r="BO560" s="19"/>
      <c r="BP560" s="19"/>
      <c r="BR560">
        <f t="shared" si="32"/>
        <v>0</v>
      </c>
      <c r="BS560">
        <f t="shared" si="33"/>
        <v>0</v>
      </c>
      <c r="BU560">
        <f t="shared" si="34"/>
        <v>1</v>
      </c>
      <c r="BV560">
        <f t="shared" si="35"/>
        <v>1</v>
      </c>
      <c r="BX560" s="17">
        <v>110800</v>
      </c>
      <c r="BY560">
        <v>0</v>
      </c>
      <c r="BZ560">
        <v>1</v>
      </c>
    </row>
    <row r="561" spans="1:78" x14ac:dyDescent="0.3">
      <c r="A561" s="201">
        <v>556</v>
      </c>
      <c r="BM561" s="19"/>
      <c r="BN561" s="19"/>
      <c r="BO561" s="19"/>
      <c r="BP561" s="19"/>
      <c r="BR561">
        <f t="shared" si="32"/>
        <v>0</v>
      </c>
      <c r="BS561">
        <f t="shared" si="33"/>
        <v>0</v>
      </c>
      <c r="BU561">
        <f t="shared" si="34"/>
        <v>1</v>
      </c>
      <c r="BV561">
        <f t="shared" si="35"/>
        <v>1</v>
      </c>
      <c r="BX561" s="17">
        <v>111000</v>
      </c>
      <c r="BY561">
        <v>0</v>
      </c>
      <c r="BZ561">
        <v>1</v>
      </c>
    </row>
    <row r="562" spans="1:78" x14ac:dyDescent="0.3">
      <c r="A562" s="201">
        <v>557</v>
      </c>
      <c r="BM562" s="19"/>
      <c r="BN562" s="19"/>
      <c r="BO562" s="19"/>
      <c r="BP562" s="19"/>
      <c r="BR562">
        <f t="shared" si="32"/>
        <v>0</v>
      </c>
      <c r="BS562">
        <f t="shared" si="33"/>
        <v>0</v>
      </c>
      <c r="BU562">
        <f t="shared" si="34"/>
        <v>1</v>
      </c>
      <c r="BV562">
        <f t="shared" si="35"/>
        <v>1</v>
      </c>
      <c r="BX562" s="17">
        <v>111200</v>
      </c>
      <c r="BY562">
        <v>0</v>
      </c>
      <c r="BZ562">
        <v>1</v>
      </c>
    </row>
    <row r="563" spans="1:78" x14ac:dyDescent="0.3">
      <c r="A563" s="201">
        <v>558</v>
      </c>
      <c r="BM563" s="19"/>
      <c r="BN563" s="19"/>
      <c r="BO563" s="19"/>
      <c r="BP563" s="19"/>
      <c r="BR563">
        <f t="shared" si="32"/>
        <v>0</v>
      </c>
      <c r="BS563">
        <f t="shared" si="33"/>
        <v>0</v>
      </c>
      <c r="BU563">
        <f t="shared" si="34"/>
        <v>1</v>
      </c>
      <c r="BV563">
        <f t="shared" si="35"/>
        <v>1</v>
      </c>
      <c r="BX563" s="17">
        <v>111400</v>
      </c>
      <c r="BY563">
        <v>0</v>
      </c>
      <c r="BZ563">
        <v>1</v>
      </c>
    </row>
    <row r="564" spans="1:78" x14ac:dyDescent="0.3">
      <c r="A564" s="201">
        <v>559</v>
      </c>
      <c r="BM564" s="19"/>
      <c r="BN564" s="19"/>
      <c r="BO564" s="19"/>
      <c r="BP564" s="19"/>
      <c r="BR564">
        <f t="shared" si="32"/>
        <v>0</v>
      </c>
      <c r="BS564">
        <f t="shared" si="33"/>
        <v>0</v>
      </c>
      <c r="BU564">
        <f t="shared" si="34"/>
        <v>1</v>
      </c>
      <c r="BV564">
        <f t="shared" si="35"/>
        <v>1</v>
      </c>
      <c r="BX564" s="17">
        <v>111600</v>
      </c>
      <c r="BY564">
        <v>0</v>
      </c>
      <c r="BZ564">
        <v>1</v>
      </c>
    </row>
    <row r="565" spans="1:78" x14ac:dyDescent="0.3">
      <c r="A565" s="201">
        <v>560</v>
      </c>
      <c r="BM565" s="19"/>
      <c r="BN565" s="19"/>
      <c r="BO565" s="19"/>
      <c r="BP565" s="19"/>
      <c r="BR565">
        <f t="shared" si="32"/>
        <v>0</v>
      </c>
      <c r="BS565">
        <f t="shared" si="33"/>
        <v>0</v>
      </c>
      <c r="BU565">
        <f t="shared" si="34"/>
        <v>1</v>
      </c>
      <c r="BV565">
        <f t="shared" si="35"/>
        <v>1</v>
      </c>
      <c r="BX565" s="17">
        <v>111800</v>
      </c>
      <c r="BY565">
        <v>0</v>
      </c>
      <c r="BZ565">
        <v>1</v>
      </c>
    </row>
    <row r="566" spans="1:78" x14ac:dyDescent="0.3">
      <c r="A566" s="201">
        <v>561</v>
      </c>
      <c r="BM566" s="19"/>
      <c r="BN566" s="19"/>
      <c r="BO566" s="19"/>
      <c r="BP566" s="19"/>
      <c r="BR566">
        <f t="shared" si="32"/>
        <v>0</v>
      </c>
      <c r="BS566">
        <f t="shared" si="33"/>
        <v>0</v>
      </c>
      <c r="BU566">
        <f t="shared" si="34"/>
        <v>1</v>
      </c>
      <c r="BV566">
        <f t="shared" si="35"/>
        <v>1</v>
      </c>
      <c r="BX566" s="17">
        <v>112000</v>
      </c>
      <c r="BY566">
        <v>0</v>
      </c>
      <c r="BZ566">
        <v>1</v>
      </c>
    </row>
    <row r="567" spans="1:78" x14ac:dyDescent="0.3">
      <c r="A567" s="201">
        <v>562</v>
      </c>
      <c r="BM567" s="19"/>
      <c r="BN567" s="19"/>
      <c r="BO567" s="19"/>
      <c r="BP567" s="19"/>
      <c r="BR567">
        <f t="shared" si="32"/>
        <v>0</v>
      </c>
      <c r="BS567">
        <f t="shared" si="33"/>
        <v>0</v>
      </c>
      <c r="BU567">
        <f t="shared" si="34"/>
        <v>1</v>
      </c>
      <c r="BV567">
        <f t="shared" si="35"/>
        <v>1</v>
      </c>
      <c r="BX567" s="17">
        <v>112200</v>
      </c>
      <c r="BY567">
        <v>0</v>
      </c>
      <c r="BZ567">
        <v>1</v>
      </c>
    </row>
    <row r="568" spans="1:78" x14ac:dyDescent="0.3">
      <c r="A568" s="201">
        <v>563</v>
      </c>
      <c r="BM568" s="19"/>
      <c r="BN568" s="19"/>
      <c r="BO568" s="19"/>
      <c r="BP568" s="19"/>
      <c r="BR568">
        <f t="shared" si="32"/>
        <v>0</v>
      </c>
      <c r="BS568">
        <f t="shared" si="33"/>
        <v>0</v>
      </c>
      <c r="BU568">
        <f t="shared" si="34"/>
        <v>1</v>
      </c>
      <c r="BV568">
        <f t="shared" si="35"/>
        <v>1</v>
      </c>
      <c r="BX568" s="17">
        <v>112400</v>
      </c>
      <c r="BY568">
        <v>0</v>
      </c>
      <c r="BZ568">
        <v>1</v>
      </c>
    </row>
    <row r="569" spans="1:78" x14ac:dyDescent="0.3">
      <c r="A569" s="201">
        <v>564</v>
      </c>
      <c r="BM569" s="19"/>
      <c r="BN569" s="19"/>
      <c r="BO569" s="19"/>
      <c r="BP569" s="19"/>
      <c r="BR569">
        <f t="shared" si="32"/>
        <v>0</v>
      </c>
      <c r="BS569">
        <f t="shared" si="33"/>
        <v>0</v>
      </c>
      <c r="BU569">
        <f t="shared" si="34"/>
        <v>1</v>
      </c>
      <c r="BV569">
        <f t="shared" si="35"/>
        <v>1</v>
      </c>
      <c r="BX569" s="17">
        <v>112600</v>
      </c>
      <c r="BY569">
        <v>0</v>
      </c>
      <c r="BZ569">
        <v>1</v>
      </c>
    </row>
    <row r="570" spans="1:78" x14ac:dyDescent="0.3">
      <c r="A570" s="201">
        <v>565</v>
      </c>
      <c r="BM570" s="19"/>
      <c r="BN570" s="19"/>
      <c r="BO570" s="19"/>
      <c r="BP570" s="19"/>
      <c r="BR570">
        <f t="shared" si="32"/>
        <v>0</v>
      </c>
      <c r="BS570">
        <f t="shared" si="33"/>
        <v>0</v>
      </c>
      <c r="BU570">
        <f t="shared" si="34"/>
        <v>1</v>
      </c>
      <c r="BV570">
        <f t="shared" si="35"/>
        <v>1</v>
      </c>
      <c r="BX570" s="17">
        <v>112800</v>
      </c>
      <c r="BY570">
        <v>0</v>
      </c>
      <c r="BZ570">
        <v>1</v>
      </c>
    </row>
    <row r="571" spans="1:78" x14ac:dyDescent="0.3">
      <c r="A571" s="201">
        <v>566</v>
      </c>
      <c r="BM571" s="19"/>
      <c r="BN571" s="19"/>
      <c r="BO571" s="19"/>
      <c r="BP571" s="19"/>
      <c r="BR571">
        <f t="shared" si="32"/>
        <v>0</v>
      </c>
      <c r="BS571">
        <f t="shared" si="33"/>
        <v>0</v>
      </c>
      <c r="BU571">
        <f t="shared" si="34"/>
        <v>1</v>
      </c>
      <c r="BV571">
        <f t="shared" si="35"/>
        <v>1</v>
      </c>
      <c r="BX571" s="17">
        <v>113000</v>
      </c>
      <c r="BY571">
        <v>0</v>
      </c>
      <c r="BZ571">
        <v>1</v>
      </c>
    </row>
    <row r="572" spans="1:78" x14ac:dyDescent="0.3">
      <c r="A572" s="201">
        <v>567</v>
      </c>
      <c r="BM572" s="19"/>
      <c r="BN572" s="19"/>
      <c r="BO572" s="19"/>
      <c r="BP572" s="19"/>
      <c r="BR572">
        <f t="shared" si="32"/>
        <v>0</v>
      </c>
      <c r="BS572">
        <f t="shared" si="33"/>
        <v>0</v>
      </c>
      <c r="BU572">
        <f t="shared" si="34"/>
        <v>1</v>
      </c>
      <c r="BV572">
        <f t="shared" si="35"/>
        <v>1</v>
      </c>
      <c r="BX572" s="17">
        <v>113200</v>
      </c>
      <c r="BY572">
        <v>0</v>
      </c>
      <c r="BZ572">
        <v>1</v>
      </c>
    </row>
    <row r="573" spans="1:78" x14ac:dyDescent="0.3">
      <c r="A573" s="201">
        <v>568</v>
      </c>
      <c r="BM573" s="19"/>
      <c r="BN573" s="19"/>
      <c r="BO573" s="19"/>
      <c r="BP573" s="19"/>
      <c r="BR573">
        <f t="shared" si="32"/>
        <v>0</v>
      </c>
      <c r="BS573">
        <f t="shared" si="33"/>
        <v>0</v>
      </c>
      <c r="BU573">
        <f t="shared" si="34"/>
        <v>1</v>
      </c>
      <c r="BV573">
        <f t="shared" si="35"/>
        <v>1</v>
      </c>
      <c r="BX573" s="17">
        <v>113400</v>
      </c>
      <c r="BY573">
        <v>0</v>
      </c>
      <c r="BZ573">
        <v>1</v>
      </c>
    </row>
    <row r="574" spans="1:78" x14ac:dyDescent="0.3">
      <c r="A574" s="201">
        <v>569</v>
      </c>
      <c r="BM574" s="19"/>
      <c r="BN574" s="19"/>
      <c r="BO574" s="19"/>
      <c r="BP574" s="19"/>
      <c r="BR574">
        <f t="shared" si="32"/>
        <v>0</v>
      </c>
      <c r="BS574">
        <f t="shared" si="33"/>
        <v>0</v>
      </c>
      <c r="BU574">
        <f t="shared" si="34"/>
        <v>1</v>
      </c>
      <c r="BV574">
        <f t="shared" si="35"/>
        <v>1</v>
      </c>
      <c r="BX574" s="17">
        <v>113600</v>
      </c>
      <c r="BY574">
        <v>0</v>
      </c>
      <c r="BZ574">
        <v>1</v>
      </c>
    </row>
    <row r="575" spans="1:78" x14ac:dyDescent="0.3">
      <c r="A575" s="201">
        <v>570</v>
      </c>
      <c r="BM575" s="19"/>
      <c r="BN575" s="19"/>
      <c r="BO575" s="19"/>
      <c r="BP575" s="19"/>
      <c r="BR575">
        <f t="shared" si="32"/>
        <v>0</v>
      </c>
      <c r="BS575">
        <f t="shared" si="33"/>
        <v>0</v>
      </c>
      <c r="BU575">
        <f t="shared" si="34"/>
        <v>1</v>
      </c>
      <c r="BV575">
        <f t="shared" si="35"/>
        <v>1</v>
      </c>
      <c r="BX575" s="17">
        <v>113800</v>
      </c>
      <c r="BY575">
        <v>0</v>
      </c>
      <c r="BZ575">
        <v>1</v>
      </c>
    </row>
    <row r="576" spans="1:78" x14ac:dyDescent="0.3">
      <c r="A576" s="201">
        <v>571</v>
      </c>
      <c r="BM576" s="19"/>
      <c r="BN576" s="19"/>
      <c r="BO576" s="19"/>
      <c r="BP576" s="19"/>
      <c r="BR576">
        <f t="shared" si="32"/>
        <v>0</v>
      </c>
      <c r="BS576">
        <f t="shared" si="33"/>
        <v>0</v>
      </c>
      <c r="BU576">
        <f t="shared" si="34"/>
        <v>1</v>
      </c>
      <c r="BV576">
        <f t="shared" si="35"/>
        <v>1</v>
      </c>
      <c r="BX576" s="17">
        <v>114000</v>
      </c>
      <c r="BY576">
        <v>0</v>
      </c>
      <c r="BZ576">
        <v>1</v>
      </c>
    </row>
    <row r="577" spans="1:78" x14ac:dyDescent="0.3">
      <c r="A577" s="201">
        <v>572</v>
      </c>
      <c r="BM577" s="19"/>
      <c r="BN577" s="19"/>
      <c r="BO577" s="19"/>
      <c r="BP577" s="19"/>
      <c r="BR577">
        <f t="shared" si="32"/>
        <v>0</v>
      </c>
      <c r="BS577">
        <f t="shared" si="33"/>
        <v>0</v>
      </c>
      <c r="BU577">
        <f t="shared" si="34"/>
        <v>1</v>
      </c>
      <c r="BV577">
        <f t="shared" si="35"/>
        <v>1</v>
      </c>
      <c r="BX577" s="17">
        <v>114200</v>
      </c>
      <c r="BY577">
        <v>0</v>
      </c>
      <c r="BZ577">
        <v>1</v>
      </c>
    </row>
    <row r="578" spans="1:78" x14ac:dyDescent="0.3">
      <c r="A578" s="201">
        <v>573</v>
      </c>
      <c r="BM578" s="19"/>
      <c r="BN578" s="19"/>
      <c r="BO578" s="19"/>
      <c r="BP578" s="19"/>
      <c r="BR578">
        <f t="shared" si="32"/>
        <v>0</v>
      </c>
      <c r="BS578">
        <f t="shared" si="33"/>
        <v>0</v>
      </c>
      <c r="BU578">
        <f t="shared" si="34"/>
        <v>1</v>
      </c>
      <c r="BV578">
        <f t="shared" si="35"/>
        <v>1</v>
      </c>
      <c r="BX578" s="17">
        <v>114400</v>
      </c>
      <c r="BY578">
        <v>0</v>
      </c>
      <c r="BZ578">
        <v>1</v>
      </c>
    </row>
    <row r="579" spans="1:78" x14ac:dyDescent="0.3">
      <c r="A579" s="201">
        <v>574</v>
      </c>
      <c r="BM579" s="19"/>
      <c r="BN579" s="19"/>
      <c r="BO579" s="19"/>
      <c r="BP579" s="19"/>
      <c r="BR579">
        <f t="shared" si="32"/>
        <v>0</v>
      </c>
      <c r="BS579">
        <f t="shared" si="33"/>
        <v>0</v>
      </c>
      <c r="BU579">
        <f t="shared" si="34"/>
        <v>1</v>
      </c>
      <c r="BV579">
        <f t="shared" si="35"/>
        <v>1</v>
      </c>
      <c r="BX579" s="17">
        <v>114600</v>
      </c>
      <c r="BY579">
        <v>0</v>
      </c>
      <c r="BZ579">
        <v>1</v>
      </c>
    </row>
    <row r="580" spans="1:78" x14ac:dyDescent="0.3">
      <c r="A580" s="201">
        <v>575</v>
      </c>
      <c r="BM580" s="19"/>
      <c r="BN580" s="19"/>
      <c r="BO580" s="19"/>
      <c r="BP580" s="19"/>
      <c r="BR580">
        <f t="shared" si="32"/>
        <v>0</v>
      </c>
      <c r="BS580">
        <f t="shared" si="33"/>
        <v>0</v>
      </c>
      <c r="BU580">
        <f t="shared" si="34"/>
        <v>1</v>
      </c>
      <c r="BV580">
        <f t="shared" si="35"/>
        <v>1</v>
      </c>
      <c r="BX580" s="17">
        <v>114800</v>
      </c>
      <c r="BY580">
        <v>0</v>
      </c>
      <c r="BZ580">
        <v>1</v>
      </c>
    </row>
    <row r="581" spans="1:78" x14ac:dyDescent="0.3">
      <c r="A581" s="201">
        <v>576</v>
      </c>
      <c r="BM581" s="19"/>
      <c r="BN581" s="19"/>
      <c r="BO581" s="19"/>
      <c r="BP581" s="19"/>
      <c r="BR581">
        <f t="shared" si="32"/>
        <v>0</v>
      </c>
      <c r="BS581">
        <f t="shared" si="33"/>
        <v>0</v>
      </c>
      <c r="BU581">
        <f t="shared" si="34"/>
        <v>1</v>
      </c>
      <c r="BV581">
        <f t="shared" si="35"/>
        <v>1</v>
      </c>
      <c r="BX581" s="17">
        <v>115000</v>
      </c>
      <c r="BY581">
        <v>0</v>
      </c>
      <c r="BZ581">
        <v>1</v>
      </c>
    </row>
    <row r="582" spans="1:78" x14ac:dyDescent="0.3">
      <c r="A582" s="201">
        <v>577</v>
      </c>
      <c r="BM582" s="19"/>
      <c r="BN582" s="19"/>
      <c r="BO582" s="19"/>
      <c r="BP582" s="19"/>
      <c r="BR582">
        <f t="shared" si="32"/>
        <v>0</v>
      </c>
      <c r="BS582">
        <f t="shared" si="33"/>
        <v>0</v>
      </c>
      <c r="BU582">
        <f t="shared" si="34"/>
        <v>1</v>
      </c>
      <c r="BV582">
        <f t="shared" si="35"/>
        <v>1</v>
      </c>
      <c r="BX582" s="17">
        <v>115200</v>
      </c>
      <c r="BY582">
        <v>0</v>
      </c>
      <c r="BZ582">
        <v>1</v>
      </c>
    </row>
    <row r="583" spans="1:78" x14ac:dyDescent="0.3">
      <c r="A583" s="201">
        <v>578</v>
      </c>
      <c r="BM583" s="19"/>
      <c r="BN583" s="19"/>
      <c r="BO583" s="19"/>
      <c r="BP583" s="19"/>
      <c r="BR583">
        <f t="shared" ref="BR583:BR646" si="36">BM583*$BS$1-BN583</f>
        <v>0</v>
      </c>
      <c r="BS583">
        <f t="shared" ref="BS583:BS646" si="37">BO583*$BS$1-BP583</f>
        <v>0</v>
      </c>
      <c r="BU583">
        <f t="shared" ref="BU583:BU646" si="38">IF(BR583=MAX($BR583:$BS583),1,0)</f>
        <v>1</v>
      </c>
      <c r="BV583">
        <f t="shared" ref="BV583:BV646" si="39">IF(BS583=MAX($BR583:$BS583),1,0)</f>
        <v>1</v>
      </c>
      <c r="BX583" s="17">
        <v>115400</v>
      </c>
      <c r="BY583">
        <v>0</v>
      </c>
      <c r="BZ583">
        <v>1</v>
      </c>
    </row>
    <row r="584" spans="1:78" x14ac:dyDescent="0.3">
      <c r="A584" s="201">
        <v>579</v>
      </c>
      <c r="BM584" s="19"/>
      <c r="BN584" s="19"/>
      <c r="BO584" s="19"/>
      <c r="BP584" s="19"/>
      <c r="BR584">
        <f t="shared" si="36"/>
        <v>0</v>
      </c>
      <c r="BS584">
        <f t="shared" si="37"/>
        <v>0</v>
      </c>
      <c r="BU584">
        <f t="shared" si="38"/>
        <v>1</v>
      </c>
      <c r="BV584">
        <f t="shared" si="39"/>
        <v>1</v>
      </c>
      <c r="BX584" s="17">
        <v>115600</v>
      </c>
      <c r="BY584">
        <v>0</v>
      </c>
      <c r="BZ584">
        <v>1</v>
      </c>
    </row>
    <row r="585" spans="1:78" x14ac:dyDescent="0.3">
      <c r="A585" s="201">
        <v>580</v>
      </c>
      <c r="BM585" s="19"/>
      <c r="BN585" s="19"/>
      <c r="BO585" s="19"/>
      <c r="BP585" s="19"/>
      <c r="BR585">
        <f t="shared" si="36"/>
        <v>0</v>
      </c>
      <c r="BS585">
        <f t="shared" si="37"/>
        <v>0</v>
      </c>
      <c r="BU585">
        <f t="shared" si="38"/>
        <v>1</v>
      </c>
      <c r="BV585">
        <f t="shared" si="39"/>
        <v>1</v>
      </c>
      <c r="BX585" s="17">
        <v>115800</v>
      </c>
      <c r="BY585">
        <v>0</v>
      </c>
      <c r="BZ585">
        <v>1</v>
      </c>
    </row>
    <row r="586" spans="1:78" x14ac:dyDescent="0.3">
      <c r="A586" s="201">
        <v>581</v>
      </c>
      <c r="BM586" s="19"/>
      <c r="BN586" s="19"/>
      <c r="BO586" s="19"/>
      <c r="BP586" s="19"/>
      <c r="BR586">
        <f t="shared" si="36"/>
        <v>0</v>
      </c>
      <c r="BS586">
        <f t="shared" si="37"/>
        <v>0</v>
      </c>
      <c r="BU586">
        <f t="shared" si="38"/>
        <v>1</v>
      </c>
      <c r="BV586">
        <f t="shared" si="39"/>
        <v>1</v>
      </c>
      <c r="BX586" s="17">
        <v>116000</v>
      </c>
      <c r="BY586">
        <v>0</v>
      </c>
      <c r="BZ586">
        <v>1</v>
      </c>
    </row>
    <row r="587" spans="1:78" x14ac:dyDescent="0.3">
      <c r="A587" s="201">
        <v>582</v>
      </c>
      <c r="BM587" s="19"/>
      <c r="BN587" s="19"/>
      <c r="BO587" s="19"/>
      <c r="BP587" s="19"/>
      <c r="BR587">
        <f t="shared" si="36"/>
        <v>0</v>
      </c>
      <c r="BS587">
        <f t="shared" si="37"/>
        <v>0</v>
      </c>
      <c r="BU587">
        <f t="shared" si="38"/>
        <v>1</v>
      </c>
      <c r="BV587">
        <f t="shared" si="39"/>
        <v>1</v>
      </c>
      <c r="BX587" s="17">
        <v>116200</v>
      </c>
      <c r="BY587">
        <v>0</v>
      </c>
      <c r="BZ587">
        <v>1</v>
      </c>
    </row>
    <row r="588" spans="1:78" x14ac:dyDescent="0.3">
      <c r="A588" s="201">
        <v>583</v>
      </c>
      <c r="BM588" s="19"/>
      <c r="BN588" s="19"/>
      <c r="BO588" s="19"/>
      <c r="BP588" s="19"/>
      <c r="BR588">
        <f t="shared" si="36"/>
        <v>0</v>
      </c>
      <c r="BS588">
        <f t="shared" si="37"/>
        <v>0</v>
      </c>
      <c r="BU588">
        <f t="shared" si="38"/>
        <v>1</v>
      </c>
      <c r="BV588">
        <f t="shared" si="39"/>
        <v>1</v>
      </c>
      <c r="BX588" s="17">
        <v>116400</v>
      </c>
      <c r="BY588">
        <v>0</v>
      </c>
      <c r="BZ588">
        <v>1</v>
      </c>
    </row>
    <row r="589" spans="1:78" x14ac:dyDescent="0.3">
      <c r="A589" s="201">
        <v>584</v>
      </c>
      <c r="BM589" s="19"/>
      <c r="BN589" s="19"/>
      <c r="BO589" s="19"/>
      <c r="BP589" s="19"/>
      <c r="BR589">
        <f t="shared" si="36"/>
        <v>0</v>
      </c>
      <c r="BS589">
        <f t="shared" si="37"/>
        <v>0</v>
      </c>
      <c r="BU589">
        <f t="shared" si="38"/>
        <v>1</v>
      </c>
      <c r="BV589">
        <f t="shared" si="39"/>
        <v>1</v>
      </c>
      <c r="BX589" s="17">
        <v>116600</v>
      </c>
      <c r="BY589">
        <v>0</v>
      </c>
      <c r="BZ589">
        <v>1</v>
      </c>
    </row>
    <row r="590" spans="1:78" x14ac:dyDescent="0.3">
      <c r="A590" s="201">
        <v>585</v>
      </c>
      <c r="BM590" s="19"/>
      <c r="BN590" s="19"/>
      <c r="BO590" s="19"/>
      <c r="BP590" s="19"/>
      <c r="BR590">
        <f t="shared" si="36"/>
        <v>0</v>
      </c>
      <c r="BS590">
        <f t="shared" si="37"/>
        <v>0</v>
      </c>
      <c r="BU590">
        <f t="shared" si="38"/>
        <v>1</v>
      </c>
      <c r="BV590">
        <f t="shared" si="39"/>
        <v>1</v>
      </c>
      <c r="BX590" s="17">
        <v>116800</v>
      </c>
      <c r="BY590">
        <v>0</v>
      </c>
      <c r="BZ590">
        <v>1</v>
      </c>
    </row>
    <row r="591" spans="1:78" x14ac:dyDescent="0.3">
      <c r="A591" s="201">
        <v>586</v>
      </c>
      <c r="BM591" s="19"/>
      <c r="BN591" s="19"/>
      <c r="BO591" s="19"/>
      <c r="BP591" s="19"/>
      <c r="BR591">
        <f t="shared" si="36"/>
        <v>0</v>
      </c>
      <c r="BS591">
        <f t="shared" si="37"/>
        <v>0</v>
      </c>
      <c r="BU591">
        <f t="shared" si="38"/>
        <v>1</v>
      </c>
      <c r="BV591">
        <f t="shared" si="39"/>
        <v>1</v>
      </c>
      <c r="BX591" s="17">
        <v>117000</v>
      </c>
      <c r="BY591">
        <v>0</v>
      </c>
      <c r="BZ591">
        <v>1</v>
      </c>
    </row>
    <row r="592" spans="1:78" x14ac:dyDescent="0.3">
      <c r="A592" s="201">
        <v>587</v>
      </c>
      <c r="BM592" s="19"/>
      <c r="BN592" s="19"/>
      <c r="BO592" s="19"/>
      <c r="BP592" s="19"/>
      <c r="BR592">
        <f t="shared" si="36"/>
        <v>0</v>
      </c>
      <c r="BS592">
        <f t="shared" si="37"/>
        <v>0</v>
      </c>
      <c r="BU592">
        <f t="shared" si="38"/>
        <v>1</v>
      </c>
      <c r="BV592">
        <f t="shared" si="39"/>
        <v>1</v>
      </c>
      <c r="BX592" s="17">
        <v>117200</v>
      </c>
      <c r="BY592">
        <v>0</v>
      </c>
      <c r="BZ592">
        <v>1</v>
      </c>
    </row>
    <row r="593" spans="1:78" x14ac:dyDescent="0.3">
      <c r="A593" s="201">
        <v>588</v>
      </c>
      <c r="BM593" s="19"/>
      <c r="BN593" s="19"/>
      <c r="BO593" s="19"/>
      <c r="BP593" s="19"/>
      <c r="BR593">
        <f t="shared" si="36"/>
        <v>0</v>
      </c>
      <c r="BS593">
        <f t="shared" si="37"/>
        <v>0</v>
      </c>
      <c r="BU593">
        <f t="shared" si="38"/>
        <v>1</v>
      </c>
      <c r="BV593">
        <f t="shared" si="39"/>
        <v>1</v>
      </c>
      <c r="BX593" s="17">
        <v>117400</v>
      </c>
      <c r="BY593">
        <v>0</v>
      </c>
      <c r="BZ593">
        <v>1</v>
      </c>
    </row>
    <row r="594" spans="1:78" x14ac:dyDescent="0.3">
      <c r="A594" s="201">
        <v>589</v>
      </c>
      <c r="BM594" s="19"/>
      <c r="BN594" s="19"/>
      <c r="BO594" s="19"/>
      <c r="BP594" s="19"/>
      <c r="BR594">
        <f t="shared" si="36"/>
        <v>0</v>
      </c>
      <c r="BS594">
        <f t="shared" si="37"/>
        <v>0</v>
      </c>
      <c r="BU594">
        <f t="shared" si="38"/>
        <v>1</v>
      </c>
      <c r="BV594">
        <f t="shared" si="39"/>
        <v>1</v>
      </c>
      <c r="BX594" s="17">
        <v>117600</v>
      </c>
      <c r="BY594">
        <v>0</v>
      </c>
      <c r="BZ594">
        <v>1</v>
      </c>
    </row>
    <row r="595" spans="1:78" x14ac:dyDescent="0.3">
      <c r="A595" s="201">
        <v>590</v>
      </c>
      <c r="BM595" s="19"/>
      <c r="BN595" s="19"/>
      <c r="BO595" s="19"/>
      <c r="BP595" s="19"/>
      <c r="BR595">
        <f t="shared" si="36"/>
        <v>0</v>
      </c>
      <c r="BS595">
        <f t="shared" si="37"/>
        <v>0</v>
      </c>
      <c r="BU595">
        <f t="shared" si="38"/>
        <v>1</v>
      </c>
      <c r="BV595">
        <f t="shared" si="39"/>
        <v>1</v>
      </c>
      <c r="BX595" s="17">
        <v>117800</v>
      </c>
      <c r="BY595">
        <v>0</v>
      </c>
      <c r="BZ595">
        <v>1</v>
      </c>
    </row>
    <row r="596" spans="1:78" x14ac:dyDescent="0.3">
      <c r="A596" s="201">
        <v>591</v>
      </c>
      <c r="BM596" s="19"/>
      <c r="BN596" s="19"/>
      <c r="BO596" s="19"/>
      <c r="BP596" s="19"/>
      <c r="BR596">
        <f t="shared" si="36"/>
        <v>0</v>
      </c>
      <c r="BS596">
        <f t="shared" si="37"/>
        <v>0</v>
      </c>
      <c r="BU596">
        <f t="shared" si="38"/>
        <v>1</v>
      </c>
      <c r="BV596">
        <f t="shared" si="39"/>
        <v>1</v>
      </c>
      <c r="BX596" s="17">
        <v>118000</v>
      </c>
      <c r="BY596">
        <v>0</v>
      </c>
      <c r="BZ596">
        <v>1</v>
      </c>
    </row>
    <row r="597" spans="1:78" x14ac:dyDescent="0.3">
      <c r="A597" s="201">
        <v>592</v>
      </c>
      <c r="BM597" s="19"/>
      <c r="BN597" s="19"/>
      <c r="BO597" s="19"/>
      <c r="BP597" s="19"/>
      <c r="BR597">
        <f t="shared" si="36"/>
        <v>0</v>
      </c>
      <c r="BS597">
        <f t="shared" si="37"/>
        <v>0</v>
      </c>
      <c r="BU597">
        <f t="shared" si="38"/>
        <v>1</v>
      </c>
      <c r="BV597">
        <f t="shared" si="39"/>
        <v>1</v>
      </c>
      <c r="BX597" s="17">
        <v>118200</v>
      </c>
      <c r="BY597">
        <v>0</v>
      </c>
      <c r="BZ597">
        <v>1</v>
      </c>
    </row>
    <row r="598" spans="1:78" x14ac:dyDescent="0.3">
      <c r="A598" s="201">
        <v>593</v>
      </c>
      <c r="BM598" s="19"/>
      <c r="BN598" s="19"/>
      <c r="BO598" s="19"/>
      <c r="BP598" s="19"/>
      <c r="BR598">
        <f t="shared" si="36"/>
        <v>0</v>
      </c>
      <c r="BS598">
        <f t="shared" si="37"/>
        <v>0</v>
      </c>
      <c r="BU598">
        <f t="shared" si="38"/>
        <v>1</v>
      </c>
      <c r="BV598">
        <f t="shared" si="39"/>
        <v>1</v>
      </c>
      <c r="BX598" s="17">
        <v>118400</v>
      </c>
      <c r="BY598">
        <v>0</v>
      </c>
      <c r="BZ598">
        <v>1</v>
      </c>
    </row>
    <row r="599" spans="1:78" x14ac:dyDescent="0.3">
      <c r="A599" s="201">
        <v>594</v>
      </c>
      <c r="BM599" s="19"/>
      <c r="BN599" s="19"/>
      <c r="BO599" s="19"/>
      <c r="BP599" s="19"/>
      <c r="BR599">
        <f t="shared" si="36"/>
        <v>0</v>
      </c>
      <c r="BS599">
        <f t="shared" si="37"/>
        <v>0</v>
      </c>
      <c r="BU599">
        <f t="shared" si="38"/>
        <v>1</v>
      </c>
      <c r="BV599">
        <f t="shared" si="39"/>
        <v>1</v>
      </c>
      <c r="BX599" s="17">
        <v>118600</v>
      </c>
      <c r="BY599">
        <v>0</v>
      </c>
      <c r="BZ599">
        <v>1</v>
      </c>
    </row>
    <row r="600" spans="1:78" x14ac:dyDescent="0.3">
      <c r="A600" s="201">
        <v>595</v>
      </c>
      <c r="BM600" s="19"/>
      <c r="BN600" s="19"/>
      <c r="BO600" s="19"/>
      <c r="BP600" s="19"/>
      <c r="BR600">
        <f t="shared" si="36"/>
        <v>0</v>
      </c>
      <c r="BS600">
        <f t="shared" si="37"/>
        <v>0</v>
      </c>
      <c r="BU600">
        <f t="shared" si="38"/>
        <v>1</v>
      </c>
      <c r="BV600">
        <f t="shared" si="39"/>
        <v>1</v>
      </c>
      <c r="BX600" s="17">
        <v>118800</v>
      </c>
      <c r="BY600">
        <v>0</v>
      </c>
      <c r="BZ600">
        <v>1</v>
      </c>
    </row>
    <row r="601" spans="1:78" x14ac:dyDescent="0.3">
      <c r="A601" s="201">
        <v>596</v>
      </c>
      <c r="BM601" s="19"/>
      <c r="BN601" s="19"/>
      <c r="BO601" s="19"/>
      <c r="BP601" s="19"/>
      <c r="BR601">
        <f t="shared" si="36"/>
        <v>0</v>
      </c>
      <c r="BS601">
        <f t="shared" si="37"/>
        <v>0</v>
      </c>
      <c r="BU601">
        <f t="shared" si="38"/>
        <v>1</v>
      </c>
      <c r="BV601">
        <f t="shared" si="39"/>
        <v>1</v>
      </c>
      <c r="BX601" s="17">
        <v>119000</v>
      </c>
      <c r="BY601">
        <v>0</v>
      </c>
      <c r="BZ601">
        <v>1</v>
      </c>
    </row>
    <row r="602" spans="1:78" x14ac:dyDescent="0.3">
      <c r="A602" s="201">
        <v>597</v>
      </c>
      <c r="BM602" s="19"/>
      <c r="BN602" s="19"/>
      <c r="BO602" s="19"/>
      <c r="BP602" s="19"/>
      <c r="BR602">
        <f t="shared" si="36"/>
        <v>0</v>
      </c>
      <c r="BS602">
        <f t="shared" si="37"/>
        <v>0</v>
      </c>
      <c r="BU602">
        <f t="shared" si="38"/>
        <v>1</v>
      </c>
      <c r="BV602">
        <f t="shared" si="39"/>
        <v>1</v>
      </c>
      <c r="BX602" s="17">
        <v>119200</v>
      </c>
      <c r="BY602">
        <v>0</v>
      </c>
      <c r="BZ602">
        <v>1</v>
      </c>
    </row>
    <row r="603" spans="1:78" x14ac:dyDescent="0.3">
      <c r="A603" s="201">
        <v>598</v>
      </c>
      <c r="BM603" s="19"/>
      <c r="BN603" s="19"/>
      <c r="BO603" s="19"/>
      <c r="BP603" s="19"/>
      <c r="BR603">
        <f t="shared" si="36"/>
        <v>0</v>
      </c>
      <c r="BS603">
        <f t="shared" si="37"/>
        <v>0</v>
      </c>
      <c r="BU603">
        <f t="shared" si="38"/>
        <v>1</v>
      </c>
      <c r="BV603">
        <f t="shared" si="39"/>
        <v>1</v>
      </c>
      <c r="BX603" s="17">
        <v>119400</v>
      </c>
      <c r="BY603">
        <v>0</v>
      </c>
      <c r="BZ603">
        <v>1</v>
      </c>
    </row>
    <row r="604" spans="1:78" x14ac:dyDescent="0.3">
      <c r="A604" s="201">
        <v>599</v>
      </c>
      <c r="BM604" s="19"/>
      <c r="BN604" s="19"/>
      <c r="BO604" s="19"/>
      <c r="BP604" s="19"/>
      <c r="BR604">
        <f t="shared" si="36"/>
        <v>0</v>
      </c>
      <c r="BS604">
        <f t="shared" si="37"/>
        <v>0</v>
      </c>
      <c r="BU604">
        <f t="shared" si="38"/>
        <v>1</v>
      </c>
      <c r="BV604">
        <f t="shared" si="39"/>
        <v>1</v>
      </c>
      <c r="BX604" s="17">
        <v>119600</v>
      </c>
      <c r="BY604">
        <v>0</v>
      </c>
      <c r="BZ604">
        <v>1</v>
      </c>
    </row>
    <row r="605" spans="1:78" x14ac:dyDescent="0.3">
      <c r="A605" s="201">
        <v>600</v>
      </c>
      <c r="BM605" s="19"/>
      <c r="BN605" s="19"/>
      <c r="BO605" s="19"/>
      <c r="BP605" s="19"/>
      <c r="BR605">
        <f t="shared" si="36"/>
        <v>0</v>
      </c>
      <c r="BS605">
        <f t="shared" si="37"/>
        <v>0</v>
      </c>
      <c r="BU605">
        <f t="shared" si="38"/>
        <v>1</v>
      </c>
      <c r="BV605">
        <f t="shared" si="39"/>
        <v>1</v>
      </c>
      <c r="BX605" s="17">
        <v>119800</v>
      </c>
      <c r="BY605">
        <v>0</v>
      </c>
      <c r="BZ605">
        <v>1</v>
      </c>
    </row>
    <row r="606" spans="1:78" x14ac:dyDescent="0.3">
      <c r="A606" s="201">
        <v>601</v>
      </c>
      <c r="BM606" s="19"/>
      <c r="BN606" s="19"/>
      <c r="BO606" s="19"/>
      <c r="BP606" s="19"/>
      <c r="BR606">
        <f t="shared" si="36"/>
        <v>0</v>
      </c>
      <c r="BS606">
        <f t="shared" si="37"/>
        <v>0</v>
      </c>
      <c r="BU606">
        <f t="shared" si="38"/>
        <v>1</v>
      </c>
      <c r="BV606">
        <f t="shared" si="39"/>
        <v>1</v>
      </c>
      <c r="BX606" s="17">
        <v>120000</v>
      </c>
      <c r="BY606">
        <v>0</v>
      </c>
      <c r="BZ606">
        <v>1</v>
      </c>
    </row>
    <row r="607" spans="1:78" x14ac:dyDescent="0.3">
      <c r="A607" s="201">
        <v>602</v>
      </c>
      <c r="BM607" s="19"/>
      <c r="BN607" s="19"/>
      <c r="BO607" s="19"/>
      <c r="BP607" s="19"/>
      <c r="BR607">
        <f t="shared" si="36"/>
        <v>0</v>
      </c>
      <c r="BS607">
        <f t="shared" si="37"/>
        <v>0</v>
      </c>
      <c r="BU607">
        <f t="shared" si="38"/>
        <v>1</v>
      </c>
      <c r="BV607">
        <f t="shared" si="39"/>
        <v>1</v>
      </c>
      <c r="BX607" s="17">
        <v>120200</v>
      </c>
      <c r="BY607">
        <v>0</v>
      </c>
      <c r="BZ607">
        <v>1</v>
      </c>
    </row>
    <row r="608" spans="1:78" x14ac:dyDescent="0.3">
      <c r="A608" s="201">
        <v>603</v>
      </c>
      <c r="BM608" s="19"/>
      <c r="BN608" s="19"/>
      <c r="BO608" s="19"/>
      <c r="BP608" s="19"/>
      <c r="BR608">
        <f t="shared" si="36"/>
        <v>0</v>
      </c>
      <c r="BS608">
        <f t="shared" si="37"/>
        <v>0</v>
      </c>
      <c r="BU608">
        <f t="shared" si="38"/>
        <v>1</v>
      </c>
      <c r="BV608">
        <f t="shared" si="39"/>
        <v>1</v>
      </c>
      <c r="BX608" s="17">
        <v>120400</v>
      </c>
      <c r="BY608">
        <v>0</v>
      </c>
      <c r="BZ608">
        <v>1</v>
      </c>
    </row>
    <row r="609" spans="1:78" x14ac:dyDescent="0.3">
      <c r="A609" s="201">
        <v>604</v>
      </c>
      <c r="BM609" s="19"/>
      <c r="BN609" s="19"/>
      <c r="BO609" s="19"/>
      <c r="BP609" s="19"/>
      <c r="BR609">
        <f t="shared" si="36"/>
        <v>0</v>
      </c>
      <c r="BS609">
        <f t="shared" si="37"/>
        <v>0</v>
      </c>
      <c r="BU609">
        <f t="shared" si="38"/>
        <v>1</v>
      </c>
      <c r="BV609">
        <f t="shared" si="39"/>
        <v>1</v>
      </c>
      <c r="BX609" s="17">
        <v>120600</v>
      </c>
      <c r="BY609">
        <v>0</v>
      </c>
      <c r="BZ609">
        <v>1</v>
      </c>
    </row>
    <row r="610" spans="1:78" x14ac:dyDescent="0.3">
      <c r="A610" s="201">
        <v>605</v>
      </c>
      <c r="BM610" s="19"/>
      <c r="BN610" s="19"/>
      <c r="BO610" s="19"/>
      <c r="BP610" s="19"/>
      <c r="BR610">
        <f t="shared" si="36"/>
        <v>0</v>
      </c>
      <c r="BS610">
        <f t="shared" si="37"/>
        <v>0</v>
      </c>
      <c r="BU610">
        <f t="shared" si="38"/>
        <v>1</v>
      </c>
      <c r="BV610">
        <f t="shared" si="39"/>
        <v>1</v>
      </c>
      <c r="BX610" s="17">
        <v>120800</v>
      </c>
      <c r="BY610">
        <v>0</v>
      </c>
      <c r="BZ610">
        <v>1</v>
      </c>
    </row>
    <row r="611" spans="1:78" x14ac:dyDescent="0.3">
      <c r="A611" s="201">
        <v>606</v>
      </c>
      <c r="BM611" s="19"/>
      <c r="BN611" s="19"/>
      <c r="BO611" s="19"/>
      <c r="BP611" s="19"/>
      <c r="BR611">
        <f t="shared" si="36"/>
        <v>0</v>
      </c>
      <c r="BS611">
        <f t="shared" si="37"/>
        <v>0</v>
      </c>
      <c r="BU611">
        <f t="shared" si="38"/>
        <v>1</v>
      </c>
      <c r="BV611">
        <f t="shared" si="39"/>
        <v>1</v>
      </c>
      <c r="BX611" s="17">
        <v>121000</v>
      </c>
      <c r="BY611">
        <v>0</v>
      </c>
      <c r="BZ611">
        <v>1</v>
      </c>
    </row>
    <row r="612" spans="1:78" x14ac:dyDescent="0.3">
      <c r="A612" s="201">
        <v>607</v>
      </c>
      <c r="BM612" s="19"/>
      <c r="BN612" s="19"/>
      <c r="BO612" s="19"/>
      <c r="BP612" s="19"/>
      <c r="BR612">
        <f t="shared" si="36"/>
        <v>0</v>
      </c>
      <c r="BS612">
        <f t="shared" si="37"/>
        <v>0</v>
      </c>
      <c r="BU612">
        <f t="shared" si="38"/>
        <v>1</v>
      </c>
      <c r="BV612">
        <f t="shared" si="39"/>
        <v>1</v>
      </c>
      <c r="BX612" s="17">
        <v>121200</v>
      </c>
      <c r="BY612">
        <v>0</v>
      </c>
      <c r="BZ612">
        <v>1</v>
      </c>
    </row>
    <row r="613" spans="1:78" x14ac:dyDescent="0.3">
      <c r="A613" s="201">
        <v>608</v>
      </c>
      <c r="BM613" s="19"/>
      <c r="BN613" s="19"/>
      <c r="BO613" s="19"/>
      <c r="BP613" s="19"/>
      <c r="BR613">
        <f t="shared" si="36"/>
        <v>0</v>
      </c>
      <c r="BS613">
        <f t="shared" si="37"/>
        <v>0</v>
      </c>
      <c r="BU613">
        <f t="shared" si="38"/>
        <v>1</v>
      </c>
      <c r="BV613">
        <f t="shared" si="39"/>
        <v>1</v>
      </c>
      <c r="BX613" s="17">
        <v>121400</v>
      </c>
      <c r="BY613">
        <v>0</v>
      </c>
      <c r="BZ613">
        <v>1</v>
      </c>
    </row>
    <row r="614" spans="1:78" x14ac:dyDescent="0.3">
      <c r="A614" s="201">
        <v>609</v>
      </c>
      <c r="BM614" s="19"/>
      <c r="BN614" s="19"/>
      <c r="BO614" s="19"/>
      <c r="BP614" s="19"/>
      <c r="BR614">
        <f t="shared" si="36"/>
        <v>0</v>
      </c>
      <c r="BS614">
        <f t="shared" si="37"/>
        <v>0</v>
      </c>
      <c r="BU614">
        <f t="shared" si="38"/>
        <v>1</v>
      </c>
      <c r="BV614">
        <f t="shared" si="39"/>
        <v>1</v>
      </c>
      <c r="BX614" s="17">
        <v>121600</v>
      </c>
      <c r="BY614">
        <v>0</v>
      </c>
      <c r="BZ614">
        <v>1</v>
      </c>
    </row>
    <row r="615" spans="1:78" x14ac:dyDescent="0.3">
      <c r="A615" s="201">
        <v>610</v>
      </c>
      <c r="BM615" s="19"/>
      <c r="BN615" s="19"/>
      <c r="BO615" s="19"/>
      <c r="BP615" s="19"/>
      <c r="BR615">
        <f t="shared" si="36"/>
        <v>0</v>
      </c>
      <c r="BS615">
        <f t="shared" si="37"/>
        <v>0</v>
      </c>
      <c r="BU615">
        <f t="shared" si="38"/>
        <v>1</v>
      </c>
      <c r="BV615">
        <f t="shared" si="39"/>
        <v>1</v>
      </c>
      <c r="BX615" s="17">
        <v>121800</v>
      </c>
      <c r="BY615">
        <v>0</v>
      </c>
      <c r="BZ615">
        <v>1</v>
      </c>
    </row>
    <row r="616" spans="1:78" x14ac:dyDescent="0.3">
      <c r="A616" s="201">
        <v>611</v>
      </c>
      <c r="BM616" s="19"/>
      <c r="BN616" s="19"/>
      <c r="BO616" s="19"/>
      <c r="BP616" s="19"/>
      <c r="BR616">
        <f t="shared" si="36"/>
        <v>0</v>
      </c>
      <c r="BS616">
        <f t="shared" si="37"/>
        <v>0</v>
      </c>
      <c r="BU616">
        <f t="shared" si="38"/>
        <v>1</v>
      </c>
      <c r="BV616">
        <f t="shared" si="39"/>
        <v>1</v>
      </c>
      <c r="BX616" s="17">
        <v>122000</v>
      </c>
      <c r="BY616">
        <v>0</v>
      </c>
      <c r="BZ616">
        <v>1</v>
      </c>
    </row>
    <row r="617" spans="1:78" x14ac:dyDescent="0.3">
      <c r="A617" s="201">
        <v>612</v>
      </c>
      <c r="BM617" s="19"/>
      <c r="BN617" s="19"/>
      <c r="BO617" s="19"/>
      <c r="BP617" s="19"/>
      <c r="BR617">
        <f t="shared" si="36"/>
        <v>0</v>
      </c>
      <c r="BS617">
        <f t="shared" si="37"/>
        <v>0</v>
      </c>
      <c r="BU617">
        <f t="shared" si="38"/>
        <v>1</v>
      </c>
      <c r="BV617">
        <f t="shared" si="39"/>
        <v>1</v>
      </c>
      <c r="BX617" s="17">
        <v>122200</v>
      </c>
      <c r="BY617">
        <v>0</v>
      </c>
      <c r="BZ617">
        <v>1</v>
      </c>
    </row>
    <row r="618" spans="1:78" x14ac:dyDescent="0.3">
      <c r="A618" s="201">
        <v>613</v>
      </c>
      <c r="BM618" s="19"/>
      <c r="BN618" s="19"/>
      <c r="BO618" s="19"/>
      <c r="BP618" s="19"/>
      <c r="BR618">
        <f t="shared" si="36"/>
        <v>0</v>
      </c>
      <c r="BS618">
        <f t="shared" si="37"/>
        <v>0</v>
      </c>
      <c r="BU618">
        <f t="shared" si="38"/>
        <v>1</v>
      </c>
      <c r="BV618">
        <f t="shared" si="39"/>
        <v>1</v>
      </c>
      <c r="BX618" s="17">
        <v>122400</v>
      </c>
      <c r="BY618">
        <v>0</v>
      </c>
      <c r="BZ618">
        <v>1</v>
      </c>
    </row>
    <row r="619" spans="1:78" x14ac:dyDescent="0.3">
      <c r="A619" s="201">
        <v>614</v>
      </c>
      <c r="BM619" s="19"/>
      <c r="BN619" s="19"/>
      <c r="BO619" s="19"/>
      <c r="BP619" s="19"/>
      <c r="BR619">
        <f t="shared" si="36"/>
        <v>0</v>
      </c>
      <c r="BS619">
        <f t="shared" si="37"/>
        <v>0</v>
      </c>
      <c r="BU619">
        <f t="shared" si="38"/>
        <v>1</v>
      </c>
      <c r="BV619">
        <f t="shared" si="39"/>
        <v>1</v>
      </c>
      <c r="BX619" s="17">
        <v>122600</v>
      </c>
      <c r="BY619">
        <v>0</v>
      </c>
      <c r="BZ619">
        <v>1</v>
      </c>
    </row>
    <row r="620" spans="1:78" x14ac:dyDescent="0.3">
      <c r="A620" s="201">
        <v>615</v>
      </c>
      <c r="BM620" s="19"/>
      <c r="BN620" s="19"/>
      <c r="BO620" s="19"/>
      <c r="BP620" s="19"/>
      <c r="BR620">
        <f t="shared" si="36"/>
        <v>0</v>
      </c>
      <c r="BS620">
        <f t="shared" si="37"/>
        <v>0</v>
      </c>
      <c r="BU620">
        <f t="shared" si="38"/>
        <v>1</v>
      </c>
      <c r="BV620">
        <f t="shared" si="39"/>
        <v>1</v>
      </c>
      <c r="BX620" s="17">
        <v>122800</v>
      </c>
      <c r="BY620">
        <v>0</v>
      </c>
      <c r="BZ620">
        <v>1</v>
      </c>
    </row>
    <row r="621" spans="1:78" x14ac:dyDescent="0.3">
      <c r="A621" s="201">
        <v>616</v>
      </c>
      <c r="BM621" s="19"/>
      <c r="BN621" s="19"/>
      <c r="BO621" s="19"/>
      <c r="BP621" s="19"/>
      <c r="BR621">
        <f t="shared" si="36"/>
        <v>0</v>
      </c>
      <c r="BS621">
        <f t="shared" si="37"/>
        <v>0</v>
      </c>
      <c r="BU621">
        <f t="shared" si="38"/>
        <v>1</v>
      </c>
      <c r="BV621">
        <f t="shared" si="39"/>
        <v>1</v>
      </c>
      <c r="BX621" s="17">
        <v>123000</v>
      </c>
      <c r="BY621">
        <v>0</v>
      </c>
      <c r="BZ621">
        <v>1</v>
      </c>
    </row>
    <row r="622" spans="1:78" x14ac:dyDescent="0.3">
      <c r="A622" s="201">
        <v>617</v>
      </c>
      <c r="BM622" s="19"/>
      <c r="BN622" s="19"/>
      <c r="BO622" s="19"/>
      <c r="BP622" s="19"/>
      <c r="BR622">
        <f t="shared" si="36"/>
        <v>0</v>
      </c>
      <c r="BS622">
        <f t="shared" si="37"/>
        <v>0</v>
      </c>
      <c r="BU622">
        <f t="shared" si="38"/>
        <v>1</v>
      </c>
      <c r="BV622">
        <f t="shared" si="39"/>
        <v>1</v>
      </c>
      <c r="BX622" s="17">
        <v>123200</v>
      </c>
      <c r="BY622">
        <v>0</v>
      </c>
      <c r="BZ622">
        <v>1</v>
      </c>
    </row>
    <row r="623" spans="1:78" x14ac:dyDescent="0.3">
      <c r="A623" s="201">
        <v>618</v>
      </c>
      <c r="BM623" s="19"/>
      <c r="BN623" s="19"/>
      <c r="BO623" s="19"/>
      <c r="BP623" s="19"/>
      <c r="BR623">
        <f t="shared" si="36"/>
        <v>0</v>
      </c>
      <c r="BS623">
        <f t="shared" si="37"/>
        <v>0</v>
      </c>
      <c r="BU623">
        <f t="shared" si="38"/>
        <v>1</v>
      </c>
      <c r="BV623">
        <f t="shared" si="39"/>
        <v>1</v>
      </c>
      <c r="BX623" s="17">
        <v>123400</v>
      </c>
      <c r="BY623">
        <v>0</v>
      </c>
      <c r="BZ623">
        <v>1</v>
      </c>
    </row>
    <row r="624" spans="1:78" x14ac:dyDescent="0.3">
      <c r="A624" s="201">
        <v>619</v>
      </c>
      <c r="BM624" s="19"/>
      <c r="BN624" s="19"/>
      <c r="BO624" s="19"/>
      <c r="BP624" s="19"/>
      <c r="BR624">
        <f t="shared" si="36"/>
        <v>0</v>
      </c>
      <c r="BS624">
        <f t="shared" si="37"/>
        <v>0</v>
      </c>
      <c r="BU624">
        <f t="shared" si="38"/>
        <v>1</v>
      </c>
      <c r="BV624">
        <f t="shared" si="39"/>
        <v>1</v>
      </c>
      <c r="BX624" s="17">
        <v>123600</v>
      </c>
      <c r="BY624">
        <v>0</v>
      </c>
      <c r="BZ624">
        <v>1</v>
      </c>
    </row>
    <row r="625" spans="1:78" x14ac:dyDescent="0.3">
      <c r="A625" s="201">
        <v>620</v>
      </c>
      <c r="BM625" s="19"/>
      <c r="BN625" s="19"/>
      <c r="BO625" s="19"/>
      <c r="BP625" s="19"/>
      <c r="BR625">
        <f t="shared" si="36"/>
        <v>0</v>
      </c>
      <c r="BS625">
        <f t="shared" si="37"/>
        <v>0</v>
      </c>
      <c r="BU625">
        <f t="shared" si="38"/>
        <v>1</v>
      </c>
      <c r="BV625">
        <f t="shared" si="39"/>
        <v>1</v>
      </c>
      <c r="BX625" s="17">
        <v>123800</v>
      </c>
      <c r="BY625">
        <v>0</v>
      </c>
      <c r="BZ625">
        <v>1</v>
      </c>
    </row>
    <row r="626" spans="1:78" x14ac:dyDescent="0.3">
      <c r="A626" s="201">
        <v>621</v>
      </c>
      <c r="BM626" s="19"/>
      <c r="BN626" s="19"/>
      <c r="BO626" s="19"/>
      <c r="BP626" s="19"/>
      <c r="BR626">
        <f t="shared" si="36"/>
        <v>0</v>
      </c>
      <c r="BS626">
        <f t="shared" si="37"/>
        <v>0</v>
      </c>
      <c r="BU626">
        <f t="shared" si="38"/>
        <v>1</v>
      </c>
      <c r="BV626">
        <f t="shared" si="39"/>
        <v>1</v>
      </c>
      <c r="BX626" s="17">
        <v>124000</v>
      </c>
      <c r="BY626">
        <v>0</v>
      </c>
      <c r="BZ626">
        <v>1</v>
      </c>
    </row>
    <row r="627" spans="1:78" x14ac:dyDescent="0.3">
      <c r="A627" s="201">
        <v>622</v>
      </c>
      <c r="BM627" s="19"/>
      <c r="BN627" s="19"/>
      <c r="BO627" s="19"/>
      <c r="BP627" s="19"/>
      <c r="BR627">
        <f t="shared" si="36"/>
        <v>0</v>
      </c>
      <c r="BS627">
        <f t="shared" si="37"/>
        <v>0</v>
      </c>
      <c r="BU627">
        <f t="shared" si="38"/>
        <v>1</v>
      </c>
      <c r="BV627">
        <f t="shared" si="39"/>
        <v>1</v>
      </c>
      <c r="BX627" s="17">
        <v>124200</v>
      </c>
      <c r="BY627">
        <v>0</v>
      </c>
      <c r="BZ627">
        <v>1</v>
      </c>
    </row>
    <row r="628" spans="1:78" x14ac:dyDescent="0.3">
      <c r="A628" s="201">
        <v>623</v>
      </c>
      <c r="BM628" s="19"/>
      <c r="BN628" s="19"/>
      <c r="BO628" s="19"/>
      <c r="BP628" s="19"/>
      <c r="BR628">
        <f t="shared" si="36"/>
        <v>0</v>
      </c>
      <c r="BS628">
        <f t="shared" si="37"/>
        <v>0</v>
      </c>
      <c r="BU628">
        <f t="shared" si="38"/>
        <v>1</v>
      </c>
      <c r="BV628">
        <f t="shared" si="39"/>
        <v>1</v>
      </c>
      <c r="BX628" s="17">
        <v>124400</v>
      </c>
      <c r="BY628">
        <v>0</v>
      </c>
      <c r="BZ628">
        <v>1</v>
      </c>
    </row>
    <row r="629" spans="1:78" x14ac:dyDescent="0.3">
      <c r="A629" s="201">
        <v>624</v>
      </c>
      <c r="BM629" s="19"/>
      <c r="BN629" s="19"/>
      <c r="BO629" s="19"/>
      <c r="BP629" s="19"/>
      <c r="BR629">
        <f t="shared" si="36"/>
        <v>0</v>
      </c>
      <c r="BS629">
        <f t="shared" si="37"/>
        <v>0</v>
      </c>
      <c r="BU629">
        <f t="shared" si="38"/>
        <v>1</v>
      </c>
      <c r="BV629">
        <f t="shared" si="39"/>
        <v>1</v>
      </c>
      <c r="BX629" s="17">
        <v>124600</v>
      </c>
      <c r="BY629">
        <v>0</v>
      </c>
      <c r="BZ629">
        <v>1</v>
      </c>
    </row>
    <row r="630" spans="1:78" x14ac:dyDescent="0.3">
      <c r="A630" s="201">
        <v>625</v>
      </c>
      <c r="BM630" s="19"/>
      <c r="BN630" s="19"/>
      <c r="BO630" s="19"/>
      <c r="BP630" s="19"/>
      <c r="BR630">
        <f t="shared" si="36"/>
        <v>0</v>
      </c>
      <c r="BS630">
        <f t="shared" si="37"/>
        <v>0</v>
      </c>
      <c r="BU630">
        <f t="shared" si="38"/>
        <v>1</v>
      </c>
      <c r="BV630">
        <f t="shared" si="39"/>
        <v>1</v>
      </c>
      <c r="BX630" s="17">
        <v>124800</v>
      </c>
      <c r="BY630">
        <v>0</v>
      </c>
      <c r="BZ630">
        <v>1</v>
      </c>
    </row>
    <row r="631" spans="1:78" x14ac:dyDescent="0.3">
      <c r="A631" s="201">
        <v>626</v>
      </c>
      <c r="BM631" s="19"/>
      <c r="BN631" s="19"/>
      <c r="BO631" s="19"/>
      <c r="BP631" s="19"/>
      <c r="BR631">
        <f t="shared" si="36"/>
        <v>0</v>
      </c>
      <c r="BS631">
        <f t="shared" si="37"/>
        <v>0</v>
      </c>
      <c r="BU631">
        <f t="shared" si="38"/>
        <v>1</v>
      </c>
      <c r="BV631">
        <f t="shared" si="39"/>
        <v>1</v>
      </c>
      <c r="BX631" s="17">
        <v>125000</v>
      </c>
      <c r="BY631">
        <v>0</v>
      </c>
      <c r="BZ631">
        <v>1</v>
      </c>
    </row>
    <row r="632" spans="1:78" x14ac:dyDescent="0.3">
      <c r="A632" s="201">
        <v>627</v>
      </c>
      <c r="BM632" s="19"/>
      <c r="BN632" s="19"/>
      <c r="BO632" s="19"/>
      <c r="BP632" s="19"/>
      <c r="BR632">
        <f t="shared" si="36"/>
        <v>0</v>
      </c>
      <c r="BS632">
        <f t="shared" si="37"/>
        <v>0</v>
      </c>
      <c r="BU632">
        <f t="shared" si="38"/>
        <v>1</v>
      </c>
      <c r="BV632">
        <f t="shared" si="39"/>
        <v>1</v>
      </c>
      <c r="BX632" s="17">
        <v>125200</v>
      </c>
      <c r="BY632">
        <v>0</v>
      </c>
      <c r="BZ632">
        <v>1</v>
      </c>
    </row>
    <row r="633" spans="1:78" x14ac:dyDescent="0.3">
      <c r="A633" s="201">
        <v>628</v>
      </c>
      <c r="BM633" s="19"/>
      <c r="BN633" s="19"/>
      <c r="BO633" s="19"/>
      <c r="BP633" s="19"/>
      <c r="BR633">
        <f t="shared" si="36"/>
        <v>0</v>
      </c>
      <c r="BS633">
        <f t="shared" si="37"/>
        <v>0</v>
      </c>
      <c r="BU633">
        <f t="shared" si="38"/>
        <v>1</v>
      </c>
      <c r="BV633">
        <f t="shared" si="39"/>
        <v>1</v>
      </c>
      <c r="BX633" s="17">
        <v>125400</v>
      </c>
      <c r="BY633">
        <v>0</v>
      </c>
      <c r="BZ633">
        <v>1</v>
      </c>
    </row>
    <row r="634" spans="1:78" x14ac:dyDescent="0.3">
      <c r="A634" s="201">
        <v>629</v>
      </c>
      <c r="BM634" s="19"/>
      <c r="BN634" s="19"/>
      <c r="BO634" s="19"/>
      <c r="BP634" s="19"/>
      <c r="BR634">
        <f t="shared" si="36"/>
        <v>0</v>
      </c>
      <c r="BS634">
        <f t="shared" si="37"/>
        <v>0</v>
      </c>
      <c r="BU634">
        <f t="shared" si="38"/>
        <v>1</v>
      </c>
      <c r="BV634">
        <f t="shared" si="39"/>
        <v>1</v>
      </c>
      <c r="BX634" s="17">
        <v>125600</v>
      </c>
      <c r="BY634">
        <v>0</v>
      </c>
      <c r="BZ634">
        <v>1</v>
      </c>
    </row>
    <row r="635" spans="1:78" x14ac:dyDescent="0.3">
      <c r="A635" s="201">
        <v>630</v>
      </c>
      <c r="BM635" s="19"/>
      <c r="BN635" s="19"/>
      <c r="BO635" s="19"/>
      <c r="BP635" s="19"/>
      <c r="BR635">
        <f t="shared" si="36"/>
        <v>0</v>
      </c>
      <c r="BS635">
        <f t="shared" si="37"/>
        <v>0</v>
      </c>
      <c r="BU635">
        <f t="shared" si="38"/>
        <v>1</v>
      </c>
      <c r="BV635">
        <f t="shared" si="39"/>
        <v>1</v>
      </c>
      <c r="BX635" s="17">
        <v>125800</v>
      </c>
      <c r="BY635">
        <v>0</v>
      </c>
      <c r="BZ635">
        <v>1</v>
      </c>
    </row>
    <row r="636" spans="1:78" x14ac:dyDescent="0.3">
      <c r="A636" s="201">
        <v>631</v>
      </c>
      <c r="BM636" s="19"/>
      <c r="BN636" s="19"/>
      <c r="BO636" s="19"/>
      <c r="BP636" s="19"/>
      <c r="BR636">
        <f t="shared" si="36"/>
        <v>0</v>
      </c>
      <c r="BS636">
        <f t="shared" si="37"/>
        <v>0</v>
      </c>
      <c r="BU636">
        <f t="shared" si="38"/>
        <v>1</v>
      </c>
      <c r="BV636">
        <f t="shared" si="39"/>
        <v>1</v>
      </c>
      <c r="BX636" s="17">
        <v>126000</v>
      </c>
      <c r="BY636">
        <v>0</v>
      </c>
      <c r="BZ636">
        <v>1</v>
      </c>
    </row>
    <row r="637" spans="1:78" x14ac:dyDescent="0.3">
      <c r="A637" s="201">
        <v>632</v>
      </c>
      <c r="BM637" s="19"/>
      <c r="BN637" s="19"/>
      <c r="BO637" s="19"/>
      <c r="BP637" s="19"/>
      <c r="BR637">
        <f t="shared" si="36"/>
        <v>0</v>
      </c>
      <c r="BS637">
        <f t="shared" si="37"/>
        <v>0</v>
      </c>
      <c r="BU637">
        <f t="shared" si="38"/>
        <v>1</v>
      </c>
      <c r="BV637">
        <f t="shared" si="39"/>
        <v>1</v>
      </c>
      <c r="BX637" s="17">
        <v>126200</v>
      </c>
      <c r="BY637">
        <v>0</v>
      </c>
      <c r="BZ637">
        <v>1</v>
      </c>
    </row>
    <row r="638" spans="1:78" x14ac:dyDescent="0.3">
      <c r="A638" s="201">
        <v>633</v>
      </c>
      <c r="BM638" s="19"/>
      <c r="BN638" s="19"/>
      <c r="BO638" s="19"/>
      <c r="BP638" s="19"/>
      <c r="BR638">
        <f t="shared" si="36"/>
        <v>0</v>
      </c>
      <c r="BS638">
        <f t="shared" si="37"/>
        <v>0</v>
      </c>
      <c r="BU638">
        <f t="shared" si="38"/>
        <v>1</v>
      </c>
      <c r="BV638">
        <f t="shared" si="39"/>
        <v>1</v>
      </c>
      <c r="BX638" s="17">
        <v>126400</v>
      </c>
      <c r="BY638">
        <v>0</v>
      </c>
      <c r="BZ638">
        <v>1</v>
      </c>
    </row>
    <row r="639" spans="1:78" x14ac:dyDescent="0.3">
      <c r="A639" s="201">
        <v>634</v>
      </c>
      <c r="BM639" s="19"/>
      <c r="BN639" s="19"/>
      <c r="BO639" s="19"/>
      <c r="BP639" s="19"/>
      <c r="BR639">
        <f t="shared" si="36"/>
        <v>0</v>
      </c>
      <c r="BS639">
        <f t="shared" si="37"/>
        <v>0</v>
      </c>
      <c r="BU639">
        <f t="shared" si="38"/>
        <v>1</v>
      </c>
      <c r="BV639">
        <f t="shared" si="39"/>
        <v>1</v>
      </c>
      <c r="BX639" s="17">
        <v>126600</v>
      </c>
      <c r="BY639">
        <v>0</v>
      </c>
      <c r="BZ639">
        <v>1</v>
      </c>
    </row>
    <row r="640" spans="1:78" x14ac:dyDescent="0.3">
      <c r="A640" s="201">
        <v>635</v>
      </c>
      <c r="BM640" s="19"/>
      <c r="BN640" s="19"/>
      <c r="BO640" s="19"/>
      <c r="BP640" s="19"/>
      <c r="BR640">
        <f t="shared" si="36"/>
        <v>0</v>
      </c>
      <c r="BS640">
        <f t="shared" si="37"/>
        <v>0</v>
      </c>
      <c r="BU640">
        <f t="shared" si="38"/>
        <v>1</v>
      </c>
      <c r="BV640">
        <f t="shared" si="39"/>
        <v>1</v>
      </c>
      <c r="BX640" s="17">
        <v>126800</v>
      </c>
      <c r="BY640">
        <v>0</v>
      </c>
      <c r="BZ640">
        <v>1</v>
      </c>
    </row>
    <row r="641" spans="1:78" x14ac:dyDescent="0.3">
      <c r="A641" s="201">
        <v>636</v>
      </c>
      <c r="BM641" s="19"/>
      <c r="BN641" s="19"/>
      <c r="BO641" s="19"/>
      <c r="BP641" s="19"/>
      <c r="BR641">
        <f t="shared" si="36"/>
        <v>0</v>
      </c>
      <c r="BS641">
        <f t="shared" si="37"/>
        <v>0</v>
      </c>
      <c r="BU641">
        <f t="shared" si="38"/>
        <v>1</v>
      </c>
      <c r="BV641">
        <f t="shared" si="39"/>
        <v>1</v>
      </c>
      <c r="BX641" s="17">
        <v>127000</v>
      </c>
      <c r="BY641">
        <v>0</v>
      </c>
      <c r="BZ641">
        <v>1</v>
      </c>
    </row>
    <row r="642" spans="1:78" x14ac:dyDescent="0.3">
      <c r="A642" s="201">
        <v>637</v>
      </c>
      <c r="BM642" s="19"/>
      <c r="BN642" s="19"/>
      <c r="BO642" s="19"/>
      <c r="BP642" s="19"/>
      <c r="BR642">
        <f t="shared" si="36"/>
        <v>0</v>
      </c>
      <c r="BS642">
        <f t="shared" si="37"/>
        <v>0</v>
      </c>
      <c r="BU642">
        <f t="shared" si="38"/>
        <v>1</v>
      </c>
      <c r="BV642">
        <f t="shared" si="39"/>
        <v>1</v>
      </c>
      <c r="BX642" s="17">
        <v>127200</v>
      </c>
      <c r="BY642">
        <v>0</v>
      </c>
      <c r="BZ642">
        <v>1</v>
      </c>
    </row>
    <row r="643" spans="1:78" x14ac:dyDescent="0.3">
      <c r="A643" s="201">
        <v>638</v>
      </c>
      <c r="BM643" s="19"/>
      <c r="BN643" s="19"/>
      <c r="BO643" s="19"/>
      <c r="BP643" s="19"/>
      <c r="BR643">
        <f t="shared" si="36"/>
        <v>0</v>
      </c>
      <c r="BS643">
        <f t="shared" si="37"/>
        <v>0</v>
      </c>
      <c r="BU643">
        <f t="shared" si="38"/>
        <v>1</v>
      </c>
      <c r="BV643">
        <f t="shared" si="39"/>
        <v>1</v>
      </c>
      <c r="BX643" s="17">
        <v>127400</v>
      </c>
      <c r="BY643">
        <v>0</v>
      </c>
      <c r="BZ643">
        <v>1</v>
      </c>
    </row>
    <row r="644" spans="1:78" x14ac:dyDescent="0.3">
      <c r="A644" s="201">
        <v>639</v>
      </c>
      <c r="BM644" s="19"/>
      <c r="BN644" s="19"/>
      <c r="BO644" s="19"/>
      <c r="BP644" s="19"/>
      <c r="BR644">
        <f t="shared" si="36"/>
        <v>0</v>
      </c>
      <c r="BS644">
        <f t="shared" si="37"/>
        <v>0</v>
      </c>
      <c r="BU644">
        <f t="shared" si="38"/>
        <v>1</v>
      </c>
      <c r="BV644">
        <f t="shared" si="39"/>
        <v>1</v>
      </c>
      <c r="BX644" s="17">
        <v>127600</v>
      </c>
      <c r="BY644">
        <v>0</v>
      </c>
      <c r="BZ644">
        <v>1</v>
      </c>
    </row>
    <row r="645" spans="1:78" x14ac:dyDescent="0.3">
      <c r="A645" s="201">
        <v>640</v>
      </c>
      <c r="BM645" s="19"/>
      <c r="BN645" s="19"/>
      <c r="BO645" s="19"/>
      <c r="BP645" s="19"/>
      <c r="BR645">
        <f t="shared" si="36"/>
        <v>0</v>
      </c>
      <c r="BS645">
        <f t="shared" si="37"/>
        <v>0</v>
      </c>
      <c r="BU645">
        <f t="shared" si="38"/>
        <v>1</v>
      </c>
      <c r="BV645">
        <f t="shared" si="39"/>
        <v>1</v>
      </c>
      <c r="BX645" s="17">
        <v>127800</v>
      </c>
      <c r="BY645">
        <v>0</v>
      </c>
      <c r="BZ645">
        <v>1</v>
      </c>
    </row>
    <row r="646" spans="1:78" x14ac:dyDescent="0.3">
      <c r="A646" s="201">
        <v>641</v>
      </c>
      <c r="BM646" s="19"/>
      <c r="BN646" s="19"/>
      <c r="BO646" s="19"/>
      <c r="BP646" s="19"/>
      <c r="BR646">
        <f t="shared" si="36"/>
        <v>0</v>
      </c>
      <c r="BS646">
        <f t="shared" si="37"/>
        <v>0</v>
      </c>
      <c r="BU646">
        <f t="shared" si="38"/>
        <v>1</v>
      </c>
      <c r="BV646">
        <f t="shared" si="39"/>
        <v>1</v>
      </c>
      <c r="BX646" s="17">
        <v>128000</v>
      </c>
      <c r="BY646">
        <v>0</v>
      </c>
      <c r="BZ646">
        <v>1</v>
      </c>
    </row>
    <row r="647" spans="1:78" x14ac:dyDescent="0.3">
      <c r="A647" s="201">
        <v>642</v>
      </c>
      <c r="BM647" s="19"/>
      <c r="BN647" s="19"/>
      <c r="BO647" s="19"/>
      <c r="BP647" s="19"/>
      <c r="BR647">
        <f t="shared" ref="BR647:BR710" si="40">BM647*$BS$1-BN647</f>
        <v>0</v>
      </c>
      <c r="BS647">
        <f t="shared" ref="BS647:BS710" si="41">BO647*$BS$1-BP647</f>
        <v>0</v>
      </c>
      <c r="BU647">
        <f t="shared" ref="BU647:BU710" si="42">IF(BR647=MAX($BR647:$BS647),1,0)</f>
        <v>1</v>
      </c>
      <c r="BV647">
        <f t="shared" ref="BV647:BV710" si="43">IF(BS647=MAX($BR647:$BS647),1,0)</f>
        <v>1</v>
      </c>
      <c r="BX647" s="17">
        <v>128200</v>
      </c>
      <c r="BY647">
        <v>0</v>
      </c>
      <c r="BZ647">
        <v>1</v>
      </c>
    </row>
    <row r="648" spans="1:78" x14ac:dyDescent="0.3">
      <c r="A648" s="201">
        <v>643</v>
      </c>
      <c r="BM648" s="19"/>
      <c r="BN648" s="19"/>
      <c r="BO648" s="19"/>
      <c r="BP648" s="19"/>
      <c r="BR648">
        <f t="shared" si="40"/>
        <v>0</v>
      </c>
      <c r="BS648">
        <f t="shared" si="41"/>
        <v>0</v>
      </c>
      <c r="BU648">
        <f t="shared" si="42"/>
        <v>1</v>
      </c>
      <c r="BV648">
        <f t="shared" si="43"/>
        <v>1</v>
      </c>
      <c r="BX648" s="17">
        <v>128400</v>
      </c>
      <c r="BY648">
        <v>0</v>
      </c>
      <c r="BZ648">
        <v>1</v>
      </c>
    </row>
    <row r="649" spans="1:78" x14ac:dyDescent="0.3">
      <c r="A649" s="201">
        <v>644</v>
      </c>
      <c r="BM649" s="19"/>
      <c r="BN649" s="19"/>
      <c r="BO649" s="19"/>
      <c r="BP649" s="19"/>
      <c r="BR649">
        <f t="shared" si="40"/>
        <v>0</v>
      </c>
      <c r="BS649">
        <f t="shared" si="41"/>
        <v>0</v>
      </c>
      <c r="BU649">
        <f t="shared" si="42"/>
        <v>1</v>
      </c>
      <c r="BV649">
        <f t="shared" si="43"/>
        <v>1</v>
      </c>
      <c r="BX649" s="17">
        <v>128600</v>
      </c>
      <c r="BY649">
        <v>0</v>
      </c>
      <c r="BZ649">
        <v>1</v>
      </c>
    </row>
    <row r="650" spans="1:78" x14ac:dyDescent="0.3">
      <c r="A650" s="201">
        <v>645</v>
      </c>
      <c r="BM650" s="19"/>
      <c r="BN650" s="19"/>
      <c r="BO650" s="19"/>
      <c r="BP650" s="19"/>
      <c r="BR650">
        <f t="shared" si="40"/>
        <v>0</v>
      </c>
      <c r="BS650">
        <f t="shared" si="41"/>
        <v>0</v>
      </c>
      <c r="BU650">
        <f t="shared" si="42"/>
        <v>1</v>
      </c>
      <c r="BV650">
        <f t="shared" si="43"/>
        <v>1</v>
      </c>
      <c r="BX650" s="17">
        <v>128800</v>
      </c>
      <c r="BY650">
        <v>0</v>
      </c>
      <c r="BZ650">
        <v>1</v>
      </c>
    </row>
    <row r="651" spans="1:78" x14ac:dyDescent="0.3">
      <c r="A651" s="201">
        <v>646</v>
      </c>
      <c r="BM651" s="19"/>
      <c r="BN651" s="19"/>
      <c r="BO651" s="19"/>
      <c r="BP651" s="19"/>
      <c r="BR651">
        <f t="shared" si="40"/>
        <v>0</v>
      </c>
      <c r="BS651">
        <f t="shared" si="41"/>
        <v>0</v>
      </c>
      <c r="BU651">
        <f t="shared" si="42"/>
        <v>1</v>
      </c>
      <c r="BV651">
        <f t="shared" si="43"/>
        <v>1</v>
      </c>
      <c r="BX651" s="17">
        <v>129000</v>
      </c>
      <c r="BY651">
        <v>0</v>
      </c>
      <c r="BZ651">
        <v>1</v>
      </c>
    </row>
    <row r="652" spans="1:78" x14ac:dyDescent="0.3">
      <c r="A652" s="201">
        <v>647</v>
      </c>
      <c r="BM652" s="19"/>
      <c r="BN652" s="19"/>
      <c r="BO652" s="19"/>
      <c r="BP652" s="19"/>
      <c r="BR652">
        <f t="shared" si="40"/>
        <v>0</v>
      </c>
      <c r="BS652">
        <f t="shared" si="41"/>
        <v>0</v>
      </c>
      <c r="BU652">
        <f t="shared" si="42"/>
        <v>1</v>
      </c>
      <c r="BV652">
        <f t="shared" si="43"/>
        <v>1</v>
      </c>
      <c r="BX652" s="17">
        <v>129200</v>
      </c>
      <c r="BY652">
        <v>0</v>
      </c>
      <c r="BZ652">
        <v>1</v>
      </c>
    </row>
    <row r="653" spans="1:78" x14ac:dyDescent="0.3">
      <c r="A653" s="201">
        <v>648</v>
      </c>
      <c r="BM653" s="19"/>
      <c r="BN653" s="19"/>
      <c r="BO653" s="19"/>
      <c r="BP653" s="19"/>
      <c r="BR653">
        <f t="shared" si="40"/>
        <v>0</v>
      </c>
      <c r="BS653">
        <f t="shared" si="41"/>
        <v>0</v>
      </c>
      <c r="BU653">
        <f t="shared" si="42"/>
        <v>1</v>
      </c>
      <c r="BV653">
        <f t="shared" si="43"/>
        <v>1</v>
      </c>
      <c r="BX653" s="17">
        <v>129400</v>
      </c>
      <c r="BY653">
        <v>0</v>
      </c>
      <c r="BZ653">
        <v>1</v>
      </c>
    </row>
    <row r="654" spans="1:78" x14ac:dyDescent="0.3">
      <c r="A654" s="201">
        <v>649</v>
      </c>
      <c r="BM654" s="19"/>
      <c r="BN654" s="19"/>
      <c r="BO654" s="19"/>
      <c r="BP654" s="19"/>
      <c r="BR654">
        <f t="shared" si="40"/>
        <v>0</v>
      </c>
      <c r="BS654">
        <f t="shared" si="41"/>
        <v>0</v>
      </c>
      <c r="BU654">
        <f t="shared" si="42"/>
        <v>1</v>
      </c>
      <c r="BV654">
        <f t="shared" si="43"/>
        <v>1</v>
      </c>
      <c r="BX654" s="17">
        <v>129600</v>
      </c>
      <c r="BY654">
        <v>0</v>
      </c>
      <c r="BZ654">
        <v>1</v>
      </c>
    </row>
    <row r="655" spans="1:78" x14ac:dyDescent="0.3">
      <c r="A655" s="201">
        <v>650</v>
      </c>
      <c r="BM655" s="19"/>
      <c r="BN655" s="19"/>
      <c r="BO655" s="19"/>
      <c r="BP655" s="19"/>
      <c r="BR655">
        <f t="shared" si="40"/>
        <v>0</v>
      </c>
      <c r="BS655">
        <f t="shared" si="41"/>
        <v>0</v>
      </c>
      <c r="BU655">
        <f t="shared" si="42"/>
        <v>1</v>
      </c>
      <c r="BV655">
        <f t="shared" si="43"/>
        <v>1</v>
      </c>
      <c r="BX655" s="17">
        <v>129800</v>
      </c>
      <c r="BY655">
        <v>0</v>
      </c>
      <c r="BZ655">
        <v>1</v>
      </c>
    </row>
    <row r="656" spans="1:78" x14ac:dyDescent="0.3">
      <c r="A656" s="201">
        <v>651</v>
      </c>
      <c r="BM656" s="19"/>
      <c r="BN656" s="19"/>
      <c r="BO656" s="19"/>
      <c r="BP656" s="19"/>
      <c r="BR656">
        <f t="shared" si="40"/>
        <v>0</v>
      </c>
      <c r="BS656">
        <f t="shared" si="41"/>
        <v>0</v>
      </c>
      <c r="BU656">
        <f t="shared" si="42"/>
        <v>1</v>
      </c>
      <c r="BV656">
        <f t="shared" si="43"/>
        <v>1</v>
      </c>
      <c r="BX656" s="17">
        <v>130000</v>
      </c>
      <c r="BY656">
        <v>0</v>
      </c>
      <c r="BZ656">
        <v>1</v>
      </c>
    </row>
    <row r="657" spans="1:78" x14ac:dyDescent="0.3">
      <c r="A657" s="201">
        <v>652</v>
      </c>
      <c r="BM657" s="19"/>
      <c r="BN657" s="19"/>
      <c r="BO657" s="19"/>
      <c r="BP657" s="19"/>
      <c r="BR657">
        <f t="shared" si="40"/>
        <v>0</v>
      </c>
      <c r="BS657">
        <f t="shared" si="41"/>
        <v>0</v>
      </c>
      <c r="BU657">
        <f t="shared" si="42"/>
        <v>1</v>
      </c>
      <c r="BV657">
        <f t="shared" si="43"/>
        <v>1</v>
      </c>
      <c r="BX657" s="17">
        <v>130200</v>
      </c>
      <c r="BY657">
        <v>0</v>
      </c>
      <c r="BZ657">
        <v>1</v>
      </c>
    </row>
    <row r="658" spans="1:78" x14ac:dyDescent="0.3">
      <c r="A658" s="201">
        <v>653</v>
      </c>
      <c r="BM658" s="19"/>
      <c r="BN658" s="19"/>
      <c r="BO658" s="19"/>
      <c r="BP658" s="19"/>
      <c r="BR658">
        <f t="shared" si="40"/>
        <v>0</v>
      </c>
      <c r="BS658">
        <f t="shared" si="41"/>
        <v>0</v>
      </c>
      <c r="BU658">
        <f t="shared" si="42"/>
        <v>1</v>
      </c>
      <c r="BV658">
        <f t="shared" si="43"/>
        <v>1</v>
      </c>
      <c r="BX658" s="17">
        <v>130400</v>
      </c>
      <c r="BY658">
        <v>0</v>
      </c>
      <c r="BZ658">
        <v>1</v>
      </c>
    </row>
    <row r="659" spans="1:78" x14ac:dyDescent="0.3">
      <c r="A659" s="201">
        <v>654</v>
      </c>
      <c r="BM659" s="19"/>
      <c r="BN659" s="19"/>
      <c r="BO659" s="19"/>
      <c r="BP659" s="19"/>
      <c r="BR659">
        <f t="shared" si="40"/>
        <v>0</v>
      </c>
      <c r="BS659">
        <f t="shared" si="41"/>
        <v>0</v>
      </c>
      <c r="BU659">
        <f t="shared" si="42"/>
        <v>1</v>
      </c>
      <c r="BV659">
        <f t="shared" si="43"/>
        <v>1</v>
      </c>
      <c r="BX659" s="17">
        <v>130600</v>
      </c>
      <c r="BY659">
        <v>0</v>
      </c>
      <c r="BZ659">
        <v>1</v>
      </c>
    </row>
    <row r="660" spans="1:78" x14ac:dyDescent="0.3">
      <c r="A660" s="201">
        <v>655</v>
      </c>
      <c r="BM660" s="19"/>
      <c r="BN660" s="19"/>
      <c r="BO660" s="19"/>
      <c r="BP660" s="19"/>
      <c r="BR660">
        <f t="shared" si="40"/>
        <v>0</v>
      </c>
      <c r="BS660">
        <f t="shared" si="41"/>
        <v>0</v>
      </c>
      <c r="BU660">
        <f t="shared" si="42"/>
        <v>1</v>
      </c>
      <c r="BV660">
        <f t="shared" si="43"/>
        <v>1</v>
      </c>
      <c r="BX660" s="17">
        <v>130800</v>
      </c>
      <c r="BY660">
        <v>0</v>
      </c>
      <c r="BZ660">
        <v>1</v>
      </c>
    </row>
    <row r="661" spans="1:78" x14ac:dyDescent="0.3">
      <c r="A661" s="201">
        <v>656</v>
      </c>
      <c r="BM661" s="19"/>
      <c r="BN661" s="19"/>
      <c r="BO661" s="19"/>
      <c r="BP661" s="19"/>
      <c r="BR661">
        <f t="shared" si="40"/>
        <v>0</v>
      </c>
      <c r="BS661">
        <f t="shared" si="41"/>
        <v>0</v>
      </c>
      <c r="BU661">
        <f t="shared" si="42"/>
        <v>1</v>
      </c>
      <c r="BV661">
        <f t="shared" si="43"/>
        <v>1</v>
      </c>
      <c r="BX661" s="17">
        <v>131000</v>
      </c>
      <c r="BY661">
        <v>0</v>
      </c>
      <c r="BZ661">
        <v>1</v>
      </c>
    </row>
    <row r="662" spans="1:78" x14ac:dyDescent="0.3">
      <c r="A662" s="201">
        <v>657</v>
      </c>
      <c r="BM662" s="19"/>
      <c r="BN662" s="19"/>
      <c r="BO662" s="19"/>
      <c r="BP662" s="19"/>
      <c r="BR662">
        <f t="shared" si="40"/>
        <v>0</v>
      </c>
      <c r="BS662">
        <f t="shared" si="41"/>
        <v>0</v>
      </c>
      <c r="BU662">
        <f t="shared" si="42"/>
        <v>1</v>
      </c>
      <c r="BV662">
        <f t="shared" si="43"/>
        <v>1</v>
      </c>
      <c r="BX662" s="17">
        <v>131200</v>
      </c>
      <c r="BY662">
        <v>0</v>
      </c>
      <c r="BZ662">
        <v>1</v>
      </c>
    </row>
    <row r="663" spans="1:78" x14ac:dyDescent="0.3">
      <c r="A663" s="201">
        <v>658</v>
      </c>
      <c r="BM663" s="19"/>
      <c r="BN663" s="19"/>
      <c r="BO663" s="19"/>
      <c r="BP663" s="19"/>
      <c r="BR663">
        <f t="shared" si="40"/>
        <v>0</v>
      </c>
      <c r="BS663">
        <f t="shared" si="41"/>
        <v>0</v>
      </c>
      <c r="BU663">
        <f t="shared" si="42"/>
        <v>1</v>
      </c>
      <c r="BV663">
        <f t="shared" si="43"/>
        <v>1</v>
      </c>
      <c r="BX663" s="17">
        <v>131400</v>
      </c>
      <c r="BY663">
        <v>0</v>
      </c>
      <c r="BZ663">
        <v>1</v>
      </c>
    </row>
    <row r="664" spans="1:78" x14ac:dyDescent="0.3">
      <c r="A664" s="201">
        <v>659</v>
      </c>
      <c r="BM664" s="19"/>
      <c r="BN664" s="19"/>
      <c r="BO664" s="19"/>
      <c r="BP664" s="19"/>
      <c r="BR664">
        <f t="shared" si="40"/>
        <v>0</v>
      </c>
      <c r="BS664">
        <f t="shared" si="41"/>
        <v>0</v>
      </c>
      <c r="BU664">
        <f t="shared" si="42"/>
        <v>1</v>
      </c>
      <c r="BV664">
        <f t="shared" si="43"/>
        <v>1</v>
      </c>
      <c r="BX664" s="17">
        <v>131600</v>
      </c>
      <c r="BY664">
        <v>0</v>
      </c>
      <c r="BZ664">
        <v>1</v>
      </c>
    </row>
    <row r="665" spans="1:78" x14ac:dyDescent="0.3">
      <c r="A665" s="201">
        <v>660</v>
      </c>
      <c r="BM665" s="19"/>
      <c r="BN665" s="19"/>
      <c r="BO665" s="19"/>
      <c r="BP665" s="19"/>
      <c r="BR665">
        <f t="shared" si="40"/>
        <v>0</v>
      </c>
      <c r="BS665">
        <f t="shared" si="41"/>
        <v>0</v>
      </c>
      <c r="BU665">
        <f t="shared" si="42"/>
        <v>1</v>
      </c>
      <c r="BV665">
        <f t="shared" si="43"/>
        <v>1</v>
      </c>
      <c r="BX665" s="17">
        <v>131800</v>
      </c>
      <c r="BY665">
        <v>0</v>
      </c>
      <c r="BZ665">
        <v>1</v>
      </c>
    </row>
    <row r="666" spans="1:78" x14ac:dyDescent="0.3">
      <c r="A666" s="201">
        <v>661</v>
      </c>
      <c r="BM666" s="19"/>
      <c r="BN666" s="19"/>
      <c r="BO666" s="19"/>
      <c r="BP666" s="19"/>
      <c r="BR666">
        <f t="shared" si="40"/>
        <v>0</v>
      </c>
      <c r="BS666">
        <f t="shared" si="41"/>
        <v>0</v>
      </c>
      <c r="BU666">
        <f t="shared" si="42"/>
        <v>1</v>
      </c>
      <c r="BV666">
        <f t="shared" si="43"/>
        <v>1</v>
      </c>
      <c r="BX666" s="17">
        <v>132000</v>
      </c>
      <c r="BY666">
        <v>0</v>
      </c>
      <c r="BZ666">
        <v>1</v>
      </c>
    </row>
    <row r="667" spans="1:78" x14ac:dyDescent="0.3">
      <c r="A667" s="201">
        <v>662</v>
      </c>
      <c r="BM667" s="19"/>
      <c r="BN667" s="19"/>
      <c r="BO667" s="19"/>
      <c r="BP667" s="19"/>
      <c r="BR667">
        <f t="shared" si="40"/>
        <v>0</v>
      </c>
      <c r="BS667">
        <f t="shared" si="41"/>
        <v>0</v>
      </c>
      <c r="BU667">
        <f t="shared" si="42"/>
        <v>1</v>
      </c>
      <c r="BV667">
        <f t="shared" si="43"/>
        <v>1</v>
      </c>
      <c r="BX667" s="17">
        <v>132200</v>
      </c>
      <c r="BY667">
        <v>0</v>
      </c>
      <c r="BZ667">
        <v>1</v>
      </c>
    </row>
    <row r="668" spans="1:78" x14ac:dyDescent="0.3">
      <c r="A668" s="201">
        <v>663</v>
      </c>
      <c r="BM668" s="19"/>
      <c r="BN668" s="19"/>
      <c r="BO668" s="19"/>
      <c r="BP668" s="19"/>
      <c r="BR668">
        <f t="shared" si="40"/>
        <v>0</v>
      </c>
      <c r="BS668">
        <f t="shared" si="41"/>
        <v>0</v>
      </c>
      <c r="BU668">
        <f t="shared" si="42"/>
        <v>1</v>
      </c>
      <c r="BV668">
        <f t="shared" si="43"/>
        <v>1</v>
      </c>
      <c r="BX668" s="17">
        <v>132400</v>
      </c>
      <c r="BY668">
        <v>0</v>
      </c>
      <c r="BZ668">
        <v>1</v>
      </c>
    </row>
    <row r="669" spans="1:78" x14ac:dyDescent="0.3">
      <c r="A669" s="201">
        <v>664</v>
      </c>
      <c r="BM669" s="19"/>
      <c r="BN669" s="19"/>
      <c r="BO669" s="19"/>
      <c r="BP669" s="19"/>
      <c r="BR669">
        <f t="shared" si="40"/>
        <v>0</v>
      </c>
      <c r="BS669">
        <f t="shared" si="41"/>
        <v>0</v>
      </c>
      <c r="BU669">
        <f t="shared" si="42"/>
        <v>1</v>
      </c>
      <c r="BV669">
        <f t="shared" si="43"/>
        <v>1</v>
      </c>
      <c r="BX669" s="17">
        <v>132600</v>
      </c>
      <c r="BY669">
        <v>0</v>
      </c>
      <c r="BZ669">
        <v>1</v>
      </c>
    </row>
    <row r="670" spans="1:78" x14ac:dyDescent="0.3">
      <c r="A670" s="201">
        <v>665</v>
      </c>
      <c r="BM670" s="19"/>
      <c r="BN670" s="19"/>
      <c r="BO670" s="19"/>
      <c r="BP670" s="19"/>
      <c r="BR670">
        <f t="shared" si="40"/>
        <v>0</v>
      </c>
      <c r="BS670">
        <f t="shared" si="41"/>
        <v>0</v>
      </c>
      <c r="BU670">
        <f t="shared" si="42"/>
        <v>1</v>
      </c>
      <c r="BV670">
        <f t="shared" si="43"/>
        <v>1</v>
      </c>
      <c r="BX670" s="17">
        <v>132800</v>
      </c>
      <c r="BY670">
        <v>0</v>
      </c>
      <c r="BZ670">
        <v>1</v>
      </c>
    </row>
    <row r="671" spans="1:78" x14ac:dyDescent="0.3">
      <c r="A671" s="201">
        <v>666</v>
      </c>
      <c r="BM671" s="19"/>
      <c r="BN671" s="19"/>
      <c r="BO671" s="19"/>
      <c r="BP671" s="19"/>
      <c r="BR671">
        <f t="shared" si="40"/>
        <v>0</v>
      </c>
      <c r="BS671">
        <f t="shared" si="41"/>
        <v>0</v>
      </c>
      <c r="BU671">
        <f t="shared" si="42"/>
        <v>1</v>
      </c>
      <c r="BV671">
        <f t="shared" si="43"/>
        <v>1</v>
      </c>
      <c r="BX671" s="17">
        <v>133000</v>
      </c>
      <c r="BY671">
        <v>0</v>
      </c>
      <c r="BZ671">
        <v>1</v>
      </c>
    </row>
    <row r="672" spans="1:78" x14ac:dyDescent="0.3">
      <c r="A672" s="201">
        <v>667</v>
      </c>
      <c r="BM672" s="19"/>
      <c r="BN672" s="19"/>
      <c r="BO672" s="19"/>
      <c r="BP672" s="19"/>
      <c r="BR672">
        <f t="shared" si="40"/>
        <v>0</v>
      </c>
      <c r="BS672">
        <f t="shared" si="41"/>
        <v>0</v>
      </c>
      <c r="BU672">
        <f t="shared" si="42"/>
        <v>1</v>
      </c>
      <c r="BV672">
        <f t="shared" si="43"/>
        <v>1</v>
      </c>
      <c r="BX672" s="17">
        <v>133200</v>
      </c>
      <c r="BY672">
        <v>0</v>
      </c>
      <c r="BZ672">
        <v>1</v>
      </c>
    </row>
    <row r="673" spans="1:78" x14ac:dyDescent="0.3">
      <c r="A673" s="201">
        <v>668</v>
      </c>
      <c r="BM673" s="19"/>
      <c r="BN673" s="19"/>
      <c r="BO673" s="19"/>
      <c r="BP673" s="19"/>
      <c r="BR673">
        <f t="shared" si="40"/>
        <v>0</v>
      </c>
      <c r="BS673">
        <f t="shared" si="41"/>
        <v>0</v>
      </c>
      <c r="BU673">
        <f t="shared" si="42"/>
        <v>1</v>
      </c>
      <c r="BV673">
        <f t="shared" si="43"/>
        <v>1</v>
      </c>
      <c r="BX673" s="17">
        <v>133400</v>
      </c>
      <c r="BY673">
        <v>0</v>
      </c>
      <c r="BZ673">
        <v>1</v>
      </c>
    </row>
    <row r="674" spans="1:78" x14ac:dyDescent="0.3">
      <c r="A674" s="201">
        <v>669</v>
      </c>
      <c r="BM674" s="19"/>
      <c r="BN674" s="19"/>
      <c r="BO674" s="19"/>
      <c r="BP674" s="19"/>
      <c r="BR674">
        <f t="shared" si="40"/>
        <v>0</v>
      </c>
      <c r="BS674">
        <f t="shared" si="41"/>
        <v>0</v>
      </c>
      <c r="BU674">
        <f t="shared" si="42"/>
        <v>1</v>
      </c>
      <c r="BV674">
        <f t="shared" si="43"/>
        <v>1</v>
      </c>
      <c r="BX674" s="17">
        <v>133600</v>
      </c>
      <c r="BY674">
        <v>0</v>
      </c>
      <c r="BZ674">
        <v>1</v>
      </c>
    </row>
    <row r="675" spans="1:78" x14ac:dyDescent="0.3">
      <c r="A675" s="201">
        <v>670</v>
      </c>
      <c r="BM675" s="19"/>
      <c r="BN675" s="19"/>
      <c r="BO675" s="19"/>
      <c r="BP675" s="19"/>
      <c r="BR675">
        <f t="shared" si="40"/>
        <v>0</v>
      </c>
      <c r="BS675">
        <f t="shared" si="41"/>
        <v>0</v>
      </c>
      <c r="BU675">
        <f t="shared" si="42"/>
        <v>1</v>
      </c>
      <c r="BV675">
        <f t="shared" si="43"/>
        <v>1</v>
      </c>
      <c r="BX675" s="17">
        <v>133800</v>
      </c>
      <c r="BY675">
        <v>0</v>
      </c>
      <c r="BZ675">
        <v>1</v>
      </c>
    </row>
    <row r="676" spans="1:78" x14ac:dyDescent="0.3">
      <c r="A676" s="201">
        <v>671</v>
      </c>
      <c r="BM676" s="19"/>
      <c r="BN676" s="19"/>
      <c r="BO676" s="19"/>
      <c r="BP676" s="19"/>
      <c r="BR676">
        <f t="shared" si="40"/>
        <v>0</v>
      </c>
      <c r="BS676">
        <f t="shared" si="41"/>
        <v>0</v>
      </c>
      <c r="BU676">
        <f t="shared" si="42"/>
        <v>1</v>
      </c>
      <c r="BV676">
        <f t="shared" si="43"/>
        <v>1</v>
      </c>
      <c r="BX676" s="17">
        <v>134000</v>
      </c>
      <c r="BY676">
        <v>0</v>
      </c>
      <c r="BZ676">
        <v>1</v>
      </c>
    </row>
    <row r="677" spans="1:78" x14ac:dyDescent="0.3">
      <c r="A677" s="201">
        <v>672</v>
      </c>
      <c r="BM677" s="19"/>
      <c r="BN677" s="19"/>
      <c r="BO677" s="19"/>
      <c r="BP677" s="19"/>
      <c r="BR677">
        <f t="shared" si="40"/>
        <v>0</v>
      </c>
      <c r="BS677">
        <f t="shared" si="41"/>
        <v>0</v>
      </c>
      <c r="BU677">
        <f t="shared" si="42"/>
        <v>1</v>
      </c>
      <c r="BV677">
        <f t="shared" si="43"/>
        <v>1</v>
      </c>
      <c r="BX677" s="17">
        <v>134200</v>
      </c>
      <c r="BY677">
        <v>0</v>
      </c>
      <c r="BZ677">
        <v>1</v>
      </c>
    </row>
    <row r="678" spans="1:78" x14ac:dyDescent="0.3">
      <c r="A678" s="201">
        <v>673</v>
      </c>
      <c r="BM678" s="19"/>
      <c r="BN678" s="19"/>
      <c r="BO678" s="19"/>
      <c r="BP678" s="19"/>
      <c r="BR678">
        <f t="shared" si="40"/>
        <v>0</v>
      </c>
      <c r="BS678">
        <f t="shared" si="41"/>
        <v>0</v>
      </c>
      <c r="BU678">
        <f t="shared" si="42"/>
        <v>1</v>
      </c>
      <c r="BV678">
        <f t="shared" si="43"/>
        <v>1</v>
      </c>
      <c r="BX678" s="17">
        <v>134400</v>
      </c>
      <c r="BY678">
        <v>0</v>
      </c>
      <c r="BZ678">
        <v>1</v>
      </c>
    </row>
    <row r="679" spans="1:78" x14ac:dyDescent="0.3">
      <c r="A679" s="201">
        <v>674</v>
      </c>
      <c r="BM679" s="19"/>
      <c r="BN679" s="19"/>
      <c r="BO679" s="19"/>
      <c r="BP679" s="19"/>
      <c r="BR679">
        <f t="shared" si="40"/>
        <v>0</v>
      </c>
      <c r="BS679">
        <f t="shared" si="41"/>
        <v>0</v>
      </c>
      <c r="BU679">
        <f t="shared" si="42"/>
        <v>1</v>
      </c>
      <c r="BV679">
        <f t="shared" si="43"/>
        <v>1</v>
      </c>
      <c r="BX679" s="17">
        <v>134600</v>
      </c>
      <c r="BY679">
        <v>0</v>
      </c>
      <c r="BZ679">
        <v>1</v>
      </c>
    </row>
    <row r="680" spans="1:78" x14ac:dyDescent="0.3">
      <c r="A680" s="201">
        <v>675</v>
      </c>
      <c r="BM680" s="19"/>
      <c r="BN680" s="19"/>
      <c r="BO680" s="19"/>
      <c r="BP680" s="19"/>
      <c r="BR680">
        <f t="shared" si="40"/>
        <v>0</v>
      </c>
      <c r="BS680">
        <f t="shared" si="41"/>
        <v>0</v>
      </c>
      <c r="BU680">
        <f t="shared" si="42"/>
        <v>1</v>
      </c>
      <c r="BV680">
        <f t="shared" si="43"/>
        <v>1</v>
      </c>
      <c r="BX680" s="17">
        <v>134800</v>
      </c>
      <c r="BY680">
        <v>0</v>
      </c>
      <c r="BZ680">
        <v>1</v>
      </c>
    </row>
    <row r="681" spans="1:78" x14ac:dyDescent="0.3">
      <c r="A681" s="201">
        <v>676</v>
      </c>
      <c r="BM681" s="19"/>
      <c r="BN681" s="19"/>
      <c r="BO681" s="19"/>
      <c r="BP681" s="19"/>
      <c r="BR681">
        <f t="shared" si="40"/>
        <v>0</v>
      </c>
      <c r="BS681">
        <f t="shared" si="41"/>
        <v>0</v>
      </c>
      <c r="BU681">
        <f t="shared" si="42"/>
        <v>1</v>
      </c>
      <c r="BV681">
        <f t="shared" si="43"/>
        <v>1</v>
      </c>
      <c r="BX681" s="17">
        <v>135000</v>
      </c>
      <c r="BY681">
        <v>0</v>
      </c>
      <c r="BZ681">
        <v>1</v>
      </c>
    </row>
    <row r="682" spans="1:78" x14ac:dyDescent="0.3">
      <c r="A682" s="201">
        <v>677</v>
      </c>
      <c r="BM682" s="19"/>
      <c r="BN682" s="19"/>
      <c r="BO682" s="19"/>
      <c r="BP682" s="19"/>
      <c r="BR682">
        <f t="shared" si="40"/>
        <v>0</v>
      </c>
      <c r="BS682">
        <f t="shared" si="41"/>
        <v>0</v>
      </c>
      <c r="BU682">
        <f t="shared" si="42"/>
        <v>1</v>
      </c>
      <c r="BV682">
        <f t="shared" si="43"/>
        <v>1</v>
      </c>
      <c r="BX682" s="17">
        <v>135200</v>
      </c>
      <c r="BY682">
        <v>0</v>
      </c>
      <c r="BZ682">
        <v>1</v>
      </c>
    </row>
    <row r="683" spans="1:78" x14ac:dyDescent="0.3">
      <c r="A683" s="201">
        <v>678</v>
      </c>
      <c r="BM683" s="19"/>
      <c r="BN683" s="19"/>
      <c r="BO683" s="19"/>
      <c r="BP683" s="19"/>
      <c r="BR683">
        <f t="shared" si="40"/>
        <v>0</v>
      </c>
      <c r="BS683">
        <f t="shared" si="41"/>
        <v>0</v>
      </c>
      <c r="BU683">
        <f t="shared" si="42"/>
        <v>1</v>
      </c>
      <c r="BV683">
        <f t="shared" si="43"/>
        <v>1</v>
      </c>
      <c r="BX683" s="17">
        <v>135400</v>
      </c>
      <c r="BY683">
        <v>0</v>
      </c>
      <c r="BZ683">
        <v>1</v>
      </c>
    </row>
    <row r="684" spans="1:78" x14ac:dyDescent="0.3">
      <c r="A684" s="201">
        <v>679</v>
      </c>
      <c r="BM684" s="19"/>
      <c r="BN684" s="19"/>
      <c r="BO684" s="19"/>
      <c r="BP684" s="19"/>
      <c r="BR684">
        <f t="shared" si="40"/>
        <v>0</v>
      </c>
      <c r="BS684">
        <f t="shared" si="41"/>
        <v>0</v>
      </c>
      <c r="BU684">
        <f t="shared" si="42"/>
        <v>1</v>
      </c>
      <c r="BV684">
        <f t="shared" si="43"/>
        <v>1</v>
      </c>
      <c r="BX684" s="17">
        <v>135600</v>
      </c>
      <c r="BY684">
        <v>0</v>
      </c>
      <c r="BZ684">
        <v>1</v>
      </c>
    </row>
    <row r="685" spans="1:78" x14ac:dyDescent="0.3">
      <c r="A685" s="201">
        <v>680</v>
      </c>
      <c r="BM685" s="19"/>
      <c r="BN685" s="19"/>
      <c r="BO685" s="19"/>
      <c r="BP685" s="19"/>
      <c r="BR685">
        <f t="shared" si="40"/>
        <v>0</v>
      </c>
      <c r="BS685">
        <f t="shared" si="41"/>
        <v>0</v>
      </c>
      <c r="BU685">
        <f t="shared" si="42"/>
        <v>1</v>
      </c>
      <c r="BV685">
        <f t="shared" si="43"/>
        <v>1</v>
      </c>
      <c r="BX685" s="17">
        <v>135800</v>
      </c>
      <c r="BY685">
        <v>0</v>
      </c>
      <c r="BZ685">
        <v>1</v>
      </c>
    </row>
    <row r="686" spans="1:78" x14ac:dyDescent="0.3">
      <c r="A686" s="201">
        <v>681</v>
      </c>
      <c r="BM686" s="19"/>
      <c r="BN686" s="19"/>
      <c r="BO686" s="19"/>
      <c r="BP686" s="19"/>
      <c r="BR686">
        <f t="shared" si="40"/>
        <v>0</v>
      </c>
      <c r="BS686">
        <f t="shared" si="41"/>
        <v>0</v>
      </c>
      <c r="BU686">
        <f t="shared" si="42"/>
        <v>1</v>
      </c>
      <c r="BV686">
        <f t="shared" si="43"/>
        <v>1</v>
      </c>
      <c r="BX686" s="17">
        <v>136000</v>
      </c>
      <c r="BY686">
        <v>0</v>
      </c>
      <c r="BZ686">
        <v>1</v>
      </c>
    </row>
    <row r="687" spans="1:78" x14ac:dyDescent="0.3">
      <c r="A687" s="201">
        <v>682</v>
      </c>
      <c r="BM687" s="19"/>
      <c r="BN687" s="19"/>
      <c r="BO687" s="19"/>
      <c r="BP687" s="19"/>
      <c r="BR687">
        <f t="shared" si="40"/>
        <v>0</v>
      </c>
      <c r="BS687">
        <f t="shared" si="41"/>
        <v>0</v>
      </c>
      <c r="BU687">
        <f t="shared" si="42"/>
        <v>1</v>
      </c>
      <c r="BV687">
        <f t="shared" si="43"/>
        <v>1</v>
      </c>
      <c r="BX687" s="17">
        <v>136200</v>
      </c>
      <c r="BY687">
        <v>0</v>
      </c>
      <c r="BZ687">
        <v>1</v>
      </c>
    </row>
    <row r="688" spans="1:78" x14ac:dyDescent="0.3">
      <c r="A688" s="201">
        <v>683</v>
      </c>
      <c r="BM688" s="19"/>
      <c r="BN688" s="19"/>
      <c r="BO688" s="19"/>
      <c r="BP688" s="19"/>
      <c r="BR688">
        <f t="shared" si="40"/>
        <v>0</v>
      </c>
      <c r="BS688">
        <f t="shared" si="41"/>
        <v>0</v>
      </c>
      <c r="BU688">
        <f t="shared" si="42"/>
        <v>1</v>
      </c>
      <c r="BV688">
        <f t="shared" si="43"/>
        <v>1</v>
      </c>
      <c r="BX688" s="17">
        <v>136400</v>
      </c>
      <c r="BY688">
        <v>0</v>
      </c>
      <c r="BZ688">
        <v>1</v>
      </c>
    </row>
    <row r="689" spans="1:78" x14ac:dyDescent="0.3">
      <c r="A689" s="201">
        <v>684</v>
      </c>
      <c r="BM689" s="19"/>
      <c r="BN689" s="19"/>
      <c r="BO689" s="19"/>
      <c r="BP689" s="19"/>
      <c r="BR689">
        <f t="shared" si="40"/>
        <v>0</v>
      </c>
      <c r="BS689">
        <f t="shared" si="41"/>
        <v>0</v>
      </c>
      <c r="BU689">
        <f t="shared" si="42"/>
        <v>1</v>
      </c>
      <c r="BV689">
        <f t="shared" si="43"/>
        <v>1</v>
      </c>
      <c r="BX689" s="17">
        <v>136600</v>
      </c>
      <c r="BY689">
        <v>0</v>
      </c>
      <c r="BZ689">
        <v>1</v>
      </c>
    </row>
    <row r="690" spans="1:78" x14ac:dyDescent="0.3">
      <c r="A690" s="201">
        <v>685</v>
      </c>
      <c r="BM690" s="19"/>
      <c r="BN690" s="19"/>
      <c r="BO690" s="19"/>
      <c r="BP690" s="19"/>
      <c r="BR690">
        <f t="shared" si="40"/>
        <v>0</v>
      </c>
      <c r="BS690">
        <f t="shared" si="41"/>
        <v>0</v>
      </c>
      <c r="BU690">
        <f t="shared" si="42"/>
        <v>1</v>
      </c>
      <c r="BV690">
        <f t="shared" si="43"/>
        <v>1</v>
      </c>
      <c r="BX690" s="17">
        <v>136800</v>
      </c>
      <c r="BY690">
        <v>0</v>
      </c>
      <c r="BZ690">
        <v>1</v>
      </c>
    </row>
    <row r="691" spans="1:78" x14ac:dyDescent="0.3">
      <c r="A691" s="201">
        <v>686</v>
      </c>
      <c r="BM691" s="19"/>
      <c r="BN691" s="19"/>
      <c r="BO691" s="19"/>
      <c r="BP691" s="19"/>
      <c r="BR691">
        <f t="shared" si="40"/>
        <v>0</v>
      </c>
      <c r="BS691">
        <f t="shared" si="41"/>
        <v>0</v>
      </c>
      <c r="BU691">
        <f t="shared" si="42"/>
        <v>1</v>
      </c>
      <c r="BV691">
        <f t="shared" si="43"/>
        <v>1</v>
      </c>
      <c r="BX691" s="17">
        <v>137000</v>
      </c>
      <c r="BY691">
        <v>0</v>
      </c>
      <c r="BZ691">
        <v>1</v>
      </c>
    </row>
    <row r="692" spans="1:78" x14ac:dyDescent="0.3">
      <c r="A692" s="201">
        <v>687</v>
      </c>
      <c r="BM692" s="19"/>
      <c r="BN692" s="19"/>
      <c r="BO692" s="19"/>
      <c r="BP692" s="19"/>
      <c r="BR692">
        <f t="shared" si="40"/>
        <v>0</v>
      </c>
      <c r="BS692">
        <f t="shared" si="41"/>
        <v>0</v>
      </c>
      <c r="BU692">
        <f t="shared" si="42"/>
        <v>1</v>
      </c>
      <c r="BV692">
        <f t="shared" si="43"/>
        <v>1</v>
      </c>
      <c r="BX692" s="17">
        <v>137200</v>
      </c>
      <c r="BY692">
        <v>0</v>
      </c>
      <c r="BZ692">
        <v>1</v>
      </c>
    </row>
    <row r="693" spans="1:78" x14ac:dyDescent="0.3">
      <c r="A693" s="201">
        <v>688</v>
      </c>
      <c r="BM693" s="19"/>
      <c r="BN693" s="19"/>
      <c r="BO693" s="19"/>
      <c r="BP693" s="19"/>
      <c r="BR693">
        <f t="shared" si="40"/>
        <v>0</v>
      </c>
      <c r="BS693">
        <f t="shared" si="41"/>
        <v>0</v>
      </c>
      <c r="BU693">
        <f t="shared" si="42"/>
        <v>1</v>
      </c>
      <c r="BV693">
        <f t="shared" si="43"/>
        <v>1</v>
      </c>
      <c r="BX693" s="17">
        <v>137400</v>
      </c>
      <c r="BY693">
        <v>0</v>
      </c>
      <c r="BZ693">
        <v>1</v>
      </c>
    </row>
    <row r="694" spans="1:78" x14ac:dyDescent="0.3">
      <c r="A694" s="201">
        <v>689</v>
      </c>
      <c r="BM694" s="19"/>
      <c r="BN694" s="19"/>
      <c r="BO694" s="19"/>
      <c r="BP694" s="19"/>
      <c r="BR694">
        <f t="shared" si="40"/>
        <v>0</v>
      </c>
      <c r="BS694">
        <f t="shared" si="41"/>
        <v>0</v>
      </c>
      <c r="BU694">
        <f t="shared" si="42"/>
        <v>1</v>
      </c>
      <c r="BV694">
        <f t="shared" si="43"/>
        <v>1</v>
      </c>
      <c r="BX694" s="17">
        <v>137600</v>
      </c>
      <c r="BY694">
        <v>0</v>
      </c>
      <c r="BZ694">
        <v>1</v>
      </c>
    </row>
    <row r="695" spans="1:78" x14ac:dyDescent="0.3">
      <c r="A695" s="201">
        <v>690</v>
      </c>
      <c r="BM695" s="19"/>
      <c r="BN695" s="19"/>
      <c r="BO695" s="19"/>
      <c r="BP695" s="19"/>
      <c r="BR695">
        <f t="shared" si="40"/>
        <v>0</v>
      </c>
      <c r="BS695">
        <f t="shared" si="41"/>
        <v>0</v>
      </c>
      <c r="BU695">
        <f t="shared" si="42"/>
        <v>1</v>
      </c>
      <c r="BV695">
        <f t="shared" si="43"/>
        <v>1</v>
      </c>
      <c r="BX695" s="17">
        <v>137800</v>
      </c>
      <c r="BY695">
        <v>0</v>
      </c>
      <c r="BZ695">
        <v>1</v>
      </c>
    </row>
    <row r="696" spans="1:78" x14ac:dyDescent="0.3">
      <c r="A696" s="201">
        <v>691</v>
      </c>
      <c r="BM696" s="19"/>
      <c r="BN696" s="19"/>
      <c r="BO696" s="19"/>
      <c r="BP696" s="19"/>
      <c r="BR696">
        <f t="shared" si="40"/>
        <v>0</v>
      </c>
      <c r="BS696">
        <f t="shared" si="41"/>
        <v>0</v>
      </c>
      <c r="BU696">
        <f t="shared" si="42"/>
        <v>1</v>
      </c>
      <c r="BV696">
        <f t="shared" si="43"/>
        <v>1</v>
      </c>
      <c r="BX696" s="17">
        <v>138000</v>
      </c>
      <c r="BY696">
        <v>0</v>
      </c>
      <c r="BZ696">
        <v>1</v>
      </c>
    </row>
    <row r="697" spans="1:78" x14ac:dyDescent="0.3">
      <c r="A697" s="201">
        <v>692</v>
      </c>
      <c r="BM697" s="19"/>
      <c r="BN697" s="19"/>
      <c r="BO697" s="19"/>
      <c r="BP697" s="19"/>
      <c r="BR697">
        <f t="shared" si="40"/>
        <v>0</v>
      </c>
      <c r="BS697">
        <f t="shared" si="41"/>
        <v>0</v>
      </c>
      <c r="BU697">
        <f t="shared" si="42"/>
        <v>1</v>
      </c>
      <c r="BV697">
        <f t="shared" si="43"/>
        <v>1</v>
      </c>
      <c r="BX697" s="17">
        <v>138200</v>
      </c>
      <c r="BY697">
        <v>0</v>
      </c>
      <c r="BZ697">
        <v>1</v>
      </c>
    </row>
    <row r="698" spans="1:78" x14ac:dyDescent="0.3">
      <c r="A698" s="201">
        <v>693</v>
      </c>
      <c r="BM698" s="19"/>
      <c r="BN698" s="19"/>
      <c r="BO698" s="19"/>
      <c r="BP698" s="19"/>
      <c r="BR698">
        <f t="shared" si="40"/>
        <v>0</v>
      </c>
      <c r="BS698">
        <f t="shared" si="41"/>
        <v>0</v>
      </c>
      <c r="BU698">
        <f t="shared" si="42"/>
        <v>1</v>
      </c>
      <c r="BV698">
        <f t="shared" si="43"/>
        <v>1</v>
      </c>
      <c r="BX698" s="17">
        <v>138400</v>
      </c>
      <c r="BY698">
        <v>0</v>
      </c>
      <c r="BZ698">
        <v>1</v>
      </c>
    </row>
    <row r="699" spans="1:78" x14ac:dyDescent="0.3">
      <c r="A699" s="201">
        <v>694</v>
      </c>
      <c r="BM699" s="19"/>
      <c r="BN699" s="19"/>
      <c r="BO699" s="19"/>
      <c r="BP699" s="19"/>
      <c r="BR699">
        <f t="shared" si="40"/>
        <v>0</v>
      </c>
      <c r="BS699">
        <f t="shared" si="41"/>
        <v>0</v>
      </c>
      <c r="BU699">
        <f t="shared" si="42"/>
        <v>1</v>
      </c>
      <c r="BV699">
        <f t="shared" si="43"/>
        <v>1</v>
      </c>
      <c r="BX699" s="17">
        <v>138600</v>
      </c>
      <c r="BY699">
        <v>0</v>
      </c>
      <c r="BZ699">
        <v>1</v>
      </c>
    </row>
    <row r="700" spans="1:78" x14ac:dyDescent="0.3">
      <c r="A700" s="201">
        <v>695</v>
      </c>
      <c r="BM700" s="19"/>
      <c r="BN700" s="19"/>
      <c r="BO700" s="19"/>
      <c r="BP700" s="19"/>
      <c r="BR700">
        <f t="shared" si="40"/>
        <v>0</v>
      </c>
      <c r="BS700">
        <f t="shared" si="41"/>
        <v>0</v>
      </c>
      <c r="BU700">
        <f t="shared" si="42"/>
        <v>1</v>
      </c>
      <c r="BV700">
        <f t="shared" si="43"/>
        <v>1</v>
      </c>
      <c r="BX700" s="17">
        <v>138800</v>
      </c>
      <c r="BY700">
        <v>0</v>
      </c>
      <c r="BZ700">
        <v>1</v>
      </c>
    </row>
    <row r="701" spans="1:78" x14ac:dyDescent="0.3">
      <c r="A701" s="201">
        <v>696</v>
      </c>
      <c r="BM701" s="19"/>
      <c r="BN701" s="19"/>
      <c r="BO701" s="19"/>
      <c r="BP701" s="19"/>
      <c r="BR701">
        <f t="shared" si="40"/>
        <v>0</v>
      </c>
      <c r="BS701">
        <f t="shared" si="41"/>
        <v>0</v>
      </c>
      <c r="BU701">
        <f t="shared" si="42"/>
        <v>1</v>
      </c>
      <c r="BV701">
        <f t="shared" si="43"/>
        <v>1</v>
      </c>
      <c r="BX701" s="17">
        <v>139000</v>
      </c>
      <c r="BY701">
        <v>0</v>
      </c>
      <c r="BZ701">
        <v>1</v>
      </c>
    </row>
    <row r="702" spans="1:78" x14ac:dyDescent="0.3">
      <c r="A702" s="201">
        <v>697</v>
      </c>
      <c r="BM702" s="19"/>
      <c r="BN702" s="19"/>
      <c r="BO702" s="19"/>
      <c r="BP702" s="19"/>
      <c r="BR702">
        <f t="shared" si="40"/>
        <v>0</v>
      </c>
      <c r="BS702">
        <f t="shared" si="41"/>
        <v>0</v>
      </c>
      <c r="BU702">
        <f t="shared" si="42"/>
        <v>1</v>
      </c>
      <c r="BV702">
        <f t="shared" si="43"/>
        <v>1</v>
      </c>
      <c r="BX702" s="17">
        <v>139200</v>
      </c>
      <c r="BY702">
        <v>0</v>
      </c>
      <c r="BZ702">
        <v>1</v>
      </c>
    </row>
    <row r="703" spans="1:78" x14ac:dyDescent="0.3">
      <c r="A703" s="201">
        <v>698</v>
      </c>
      <c r="BM703" s="19"/>
      <c r="BN703" s="19"/>
      <c r="BO703" s="19"/>
      <c r="BP703" s="19"/>
      <c r="BR703">
        <f t="shared" si="40"/>
        <v>0</v>
      </c>
      <c r="BS703">
        <f t="shared" si="41"/>
        <v>0</v>
      </c>
      <c r="BU703">
        <f t="shared" si="42"/>
        <v>1</v>
      </c>
      <c r="BV703">
        <f t="shared" si="43"/>
        <v>1</v>
      </c>
      <c r="BX703" s="17">
        <v>139400</v>
      </c>
      <c r="BY703">
        <v>0</v>
      </c>
      <c r="BZ703">
        <v>1</v>
      </c>
    </row>
    <row r="704" spans="1:78" x14ac:dyDescent="0.3">
      <c r="A704" s="201">
        <v>699</v>
      </c>
      <c r="BM704" s="19"/>
      <c r="BN704" s="19"/>
      <c r="BO704" s="19"/>
      <c r="BP704" s="19"/>
      <c r="BR704">
        <f t="shared" si="40"/>
        <v>0</v>
      </c>
      <c r="BS704">
        <f t="shared" si="41"/>
        <v>0</v>
      </c>
      <c r="BU704">
        <f t="shared" si="42"/>
        <v>1</v>
      </c>
      <c r="BV704">
        <f t="shared" si="43"/>
        <v>1</v>
      </c>
      <c r="BX704" s="17">
        <v>139600</v>
      </c>
      <c r="BY704">
        <v>0</v>
      </c>
      <c r="BZ704">
        <v>1</v>
      </c>
    </row>
    <row r="705" spans="1:78" x14ac:dyDescent="0.3">
      <c r="A705" s="201">
        <v>700</v>
      </c>
      <c r="BM705" s="19"/>
      <c r="BN705" s="19"/>
      <c r="BO705" s="19"/>
      <c r="BP705" s="19"/>
      <c r="BR705">
        <f t="shared" si="40"/>
        <v>0</v>
      </c>
      <c r="BS705">
        <f t="shared" si="41"/>
        <v>0</v>
      </c>
      <c r="BU705">
        <f t="shared" si="42"/>
        <v>1</v>
      </c>
      <c r="BV705">
        <f t="shared" si="43"/>
        <v>1</v>
      </c>
      <c r="BX705" s="17">
        <v>139800</v>
      </c>
      <c r="BY705">
        <v>0</v>
      </c>
      <c r="BZ705">
        <v>1</v>
      </c>
    </row>
    <row r="706" spans="1:78" x14ac:dyDescent="0.3">
      <c r="A706" s="201">
        <v>701</v>
      </c>
      <c r="BM706" s="19"/>
      <c r="BN706" s="19"/>
      <c r="BO706" s="19"/>
      <c r="BP706" s="19"/>
      <c r="BR706">
        <f t="shared" si="40"/>
        <v>0</v>
      </c>
      <c r="BS706">
        <f t="shared" si="41"/>
        <v>0</v>
      </c>
      <c r="BU706">
        <f t="shared" si="42"/>
        <v>1</v>
      </c>
      <c r="BV706">
        <f t="shared" si="43"/>
        <v>1</v>
      </c>
      <c r="BX706" s="17">
        <v>140000</v>
      </c>
      <c r="BY706">
        <v>0</v>
      </c>
      <c r="BZ706">
        <v>1</v>
      </c>
    </row>
    <row r="707" spans="1:78" x14ac:dyDescent="0.3">
      <c r="A707" s="201">
        <v>702</v>
      </c>
      <c r="BM707" s="19"/>
      <c r="BN707" s="19"/>
      <c r="BO707" s="19"/>
      <c r="BP707" s="19"/>
      <c r="BR707">
        <f t="shared" si="40"/>
        <v>0</v>
      </c>
      <c r="BS707">
        <f t="shared" si="41"/>
        <v>0</v>
      </c>
      <c r="BU707">
        <f t="shared" si="42"/>
        <v>1</v>
      </c>
      <c r="BV707">
        <f t="shared" si="43"/>
        <v>1</v>
      </c>
      <c r="BX707" s="17">
        <v>140200</v>
      </c>
      <c r="BY707">
        <v>0</v>
      </c>
      <c r="BZ707">
        <v>1</v>
      </c>
    </row>
    <row r="708" spans="1:78" x14ac:dyDescent="0.3">
      <c r="A708" s="201">
        <v>703</v>
      </c>
      <c r="BM708" s="19"/>
      <c r="BN708" s="19"/>
      <c r="BO708" s="19"/>
      <c r="BP708" s="19"/>
      <c r="BR708">
        <f t="shared" si="40"/>
        <v>0</v>
      </c>
      <c r="BS708">
        <f t="shared" si="41"/>
        <v>0</v>
      </c>
      <c r="BU708">
        <f t="shared" si="42"/>
        <v>1</v>
      </c>
      <c r="BV708">
        <f t="shared" si="43"/>
        <v>1</v>
      </c>
      <c r="BX708" s="17">
        <v>140400</v>
      </c>
      <c r="BY708">
        <v>0</v>
      </c>
      <c r="BZ708">
        <v>1</v>
      </c>
    </row>
    <row r="709" spans="1:78" x14ac:dyDescent="0.3">
      <c r="A709" s="201">
        <v>704</v>
      </c>
      <c r="BM709" s="19"/>
      <c r="BN709" s="19"/>
      <c r="BO709" s="19"/>
      <c r="BP709" s="19"/>
      <c r="BR709">
        <f t="shared" si="40"/>
        <v>0</v>
      </c>
      <c r="BS709">
        <f t="shared" si="41"/>
        <v>0</v>
      </c>
      <c r="BU709">
        <f t="shared" si="42"/>
        <v>1</v>
      </c>
      <c r="BV709">
        <f t="shared" si="43"/>
        <v>1</v>
      </c>
      <c r="BX709" s="17">
        <v>140600</v>
      </c>
      <c r="BY709">
        <v>0</v>
      </c>
      <c r="BZ709">
        <v>1</v>
      </c>
    </row>
    <row r="710" spans="1:78" x14ac:dyDescent="0.3">
      <c r="A710" s="201">
        <v>705</v>
      </c>
      <c r="BM710" s="19"/>
      <c r="BN710" s="19"/>
      <c r="BO710" s="19"/>
      <c r="BP710" s="19"/>
      <c r="BR710">
        <f t="shared" si="40"/>
        <v>0</v>
      </c>
      <c r="BS710">
        <f t="shared" si="41"/>
        <v>0</v>
      </c>
      <c r="BU710">
        <f t="shared" si="42"/>
        <v>1</v>
      </c>
      <c r="BV710">
        <f t="shared" si="43"/>
        <v>1</v>
      </c>
      <c r="BX710" s="17">
        <v>140800</v>
      </c>
      <c r="BY710">
        <v>0</v>
      </c>
      <c r="BZ710">
        <v>1</v>
      </c>
    </row>
    <row r="711" spans="1:78" x14ac:dyDescent="0.3">
      <c r="A711" s="201">
        <v>706</v>
      </c>
      <c r="BM711" s="19"/>
      <c r="BN711" s="19"/>
      <c r="BO711" s="19"/>
      <c r="BP711" s="19"/>
      <c r="BR711">
        <f t="shared" ref="BR711:BR774" si="44">BM711*$BS$1-BN711</f>
        <v>0</v>
      </c>
      <c r="BS711">
        <f t="shared" ref="BS711:BS774" si="45">BO711*$BS$1-BP711</f>
        <v>0</v>
      </c>
      <c r="BU711">
        <f t="shared" ref="BU711:BU774" si="46">IF(BR711=MAX($BR711:$BS711),1,0)</f>
        <v>1</v>
      </c>
      <c r="BV711">
        <f t="shared" ref="BV711:BV774" si="47">IF(BS711=MAX($BR711:$BS711),1,0)</f>
        <v>1</v>
      </c>
      <c r="BX711" s="17">
        <v>141000</v>
      </c>
      <c r="BY711">
        <v>0</v>
      </c>
      <c r="BZ711">
        <v>1</v>
      </c>
    </row>
    <row r="712" spans="1:78" x14ac:dyDescent="0.3">
      <c r="A712" s="201">
        <v>707</v>
      </c>
      <c r="BM712" s="19"/>
      <c r="BN712" s="19"/>
      <c r="BO712" s="19"/>
      <c r="BP712" s="19"/>
      <c r="BR712">
        <f t="shared" si="44"/>
        <v>0</v>
      </c>
      <c r="BS712">
        <f t="shared" si="45"/>
        <v>0</v>
      </c>
      <c r="BU712">
        <f t="shared" si="46"/>
        <v>1</v>
      </c>
      <c r="BV712">
        <f t="shared" si="47"/>
        <v>1</v>
      </c>
      <c r="BX712" s="17">
        <v>141200</v>
      </c>
      <c r="BY712">
        <v>0</v>
      </c>
      <c r="BZ712">
        <v>1</v>
      </c>
    </row>
    <row r="713" spans="1:78" x14ac:dyDescent="0.3">
      <c r="A713" s="201">
        <v>708</v>
      </c>
      <c r="BM713" s="19"/>
      <c r="BN713" s="19"/>
      <c r="BO713" s="19"/>
      <c r="BP713" s="19"/>
      <c r="BR713">
        <f t="shared" si="44"/>
        <v>0</v>
      </c>
      <c r="BS713">
        <f t="shared" si="45"/>
        <v>0</v>
      </c>
      <c r="BU713">
        <f t="shared" si="46"/>
        <v>1</v>
      </c>
      <c r="BV713">
        <f t="shared" si="47"/>
        <v>1</v>
      </c>
      <c r="BX713" s="17">
        <v>141400</v>
      </c>
      <c r="BY713">
        <v>0</v>
      </c>
      <c r="BZ713">
        <v>1</v>
      </c>
    </row>
    <row r="714" spans="1:78" x14ac:dyDescent="0.3">
      <c r="A714" s="201">
        <v>709</v>
      </c>
      <c r="BM714" s="19"/>
      <c r="BN714" s="19"/>
      <c r="BO714" s="19"/>
      <c r="BP714" s="19"/>
      <c r="BR714">
        <f t="shared" si="44"/>
        <v>0</v>
      </c>
      <c r="BS714">
        <f t="shared" si="45"/>
        <v>0</v>
      </c>
      <c r="BU714">
        <f t="shared" si="46"/>
        <v>1</v>
      </c>
      <c r="BV714">
        <f t="shared" si="47"/>
        <v>1</v>
      </c>
      <c r="BX714" s="17">
        <v>141600</v>
      </c>
      <c r="BY714">
        <v>0</v>
      </c>
      <c r="BZ714">
        <v>1</v>
      </c>
    </row>
    <row r="715" spans="1:78" x14ac:dyDescent="0.3">
      <c r="A715" s="201">
        <v>710</v>
      </c>
      <c r="BM715" s="19"/>
      <c r="BN715" s="19"/>
      <c r="BO715" s="19"/>
      <c r="BP715" s="19"/>
      <c r="BR715">
        <f t="shared" si="44"/>
        <v>0</v>
      </c>
      <c r="BS715">
        <f t="shared" si="45"/>
        <v>0</v>
      </c>
      <c r="BU715">
        <f t="shared" si="46"/>
        <v>1</v>
      </c>
      <c r="BV715">
        <f t="shared" si="47"/>
        <v>1</v>
      </c>
      <c r="BX715" s="17">
        <v>141800</v>
      </c>
      <c r="BY715">
        <v>0</v>
      </c>
      <c r="BZ715">
        <v>1</v>
      </c>
    </row>
    <row r="716" spans="1:78" x14ac:dyDescent="0.3">
      <c r="A716" s="201">
        <v>711</v>
      </c>
      <c r="BM716" s="19"/>
      <c r="BN716" s="19"/>
      <c r="BO716" s="19"/>
      <c r="BP716" s="19"/>
      <c r="BR716">
        <f t="shared" si="44"/>
        <v>0</v>
      </c>
      <c r="BS716">
        <f t="shared" si="45"/>
        <v>0</v>
      </c>
      <c r="BU716">
        <f t="shared" si="46"/>
        <v>1</v>
      </c>
      <c r="BV716">
        <f t="shared" si="47"/>
        <v>1</v>
      </c>
      <c r="BX716" s="17">
        <v>142000</v>
      </c>
      <c r="BY716">
        <v>0</v>
      </c>
      <c r="BZ716">
        <v>1</v>
      </c>
    </row>
    <row r="717" spans="1:78" x14ac:dyDescent="0.3">
      <c r="A717" s="201">
        <v>712</v>
      </c>
      <c r="BM717" s="19"/>
      <c r="BN717" s="19"/>
      <c r="BO717" s="19"/>
      <c r="BP717" s="19"/>
      <c r="BR717">
        <f t="shared" si="44"/>
        <v>0</v>
      </c>
      <c r="BS717">
        <f t="shared" si="45"/>
        <v>0</v>
      </c>
      <c r="BU717">
        <f t="shared" si="46"/>
        <v>1</v>
      </c>
      <c r="BV717">
        <f t="shared" si="47"/>
        <v>1</v>
      </c>
      <c r="BX717" s="17">
        <v>142200</v>
      </c>
      <c r="BY717">
        <v>0</v>
      </c>
      <c r="BZ717">
        <v>1</v>
      </c>
    </row>
    <row r="718" spans="1:78" x14ac:dyDescent="0.3">
      <c r="A718" s="201">
        <v>713</v>
      </c>
      <c r="BM718" s="19"/>
      <c r="BN718" s="19"/>
      <c r="BO718" s="19"/>
      <c r="BP718" s="19"/>
      <c r="BR718">
        <f t="shared" si="44"/>
        <v>0</v>
      </c>
      <c r="BS718">
        <f t="shared" si="45"/>
        <v>0</v>
      </c>
      <c r="BU718">
        <f t="shared" si="46"/>
        <v>1</v>
      </c>
      <c r="BV718">
        <f t="shared" si="47"/>
        <v>1</v>
      </c>
      <c r="BX718" s="17">
        <v>142400</v>
      </c>
      <c r="BY718">
        <v>0</v>
      </c>
      <c r="BZ718">
        <v>1</v>
      </c>
    </row>
    <row r="719" spans="1:78" x14ac:dyDescent="0.3">
      <c r="A719" s="201">
        <v>714</v>
      </c>
      <c r="BM719" s="19"/>
      <c r="BN719" s="19"/>
      <c r="BO719" s="19"/>
      <c r="BP719" s="19"/>
      <c r="BR719">
        <f t="shared" si="44"/>
        <v>0</v>
      </c>
      <c r="BS719">
        <f t="shared" si="45"/>
        <v>0</v>
      </c>
      <c r="BU719">
        <f t="shared" si="46"/>
        <v>1</v>
      </c>
      <c r="BV719">
        <f t="shared" si="47"/>
        <v>1</v>
      </c>
      <c r="BX719" s="17">
        <v>142600</v>
      </c>
      <c r="BY719">
        <v>0</v>
      </c>
      <c r="BZ719">
        <v>1</v>
      </c>
    </row>
    <row r="720" spans="1:78" x14ac:dyDescent="0.3">
      <c r="A720" s="201">
        <v>715</v>
      </c>
      <c r="BM720" s="19"/>
      <c r="BN720" s="19"/>
      <c r="BO720" s="19"/>
      <c r="BP720" s="19"/>
      <c r="BR720">
        <f t="shared" si="44"/>
        <v>0</v>
      </c>
      <c r="BS720">
        <f t="shared" si="45"/>
        <v>0</v>
      </c>
      <c r="BU720">
        <f t="shared" si="46"/>
        <v>1</v>
      </c>
      <c r="BV720">
        <f t="shared" si="47"/>
        <v>1</v>
      </c>
      <c r="BX720" s="17">
        <v>142800</v>
      </c>
      <c r="BY720">
        <v>0</v>
      </c>
      <c r="BZ720">
        <v>1</v>
      </c>
    </row>
    <row r="721" spans="1:78" x14ac:dyDescent="0.3">
      <c r="A721" s="201">
        <v>716</v>
      </c>
      <c r="BM721" s="19"/>
      <c r="BN721" s="19"/>
      <c r="BO721" s="19"/>
      <c r="BP721" s="19"/>
      <c r="BR721">
        <f t="shared" si="44"/>
        <v>0</v>
      </c>
      <c r="BS721">
        <f t="shared" si="45"/>
        <v>0</v>
      </c>
      <c r="BU721">
        <f t="shared" si="46"/>
        <v>1</v>
      </c>
      <c r="BV721">
        <f t="shared" si="47"/>
        <v>1</v>
      </c>
      <c r="BX721" s="17">
        <v>143000</v>
      </c>
      <c r="BY721">
        <v>0</v>
      </c>
      <c r="BZ721">
        <v>1</v>
      </c>
    </row>
    <row r="722" spans="1:78" x14ac:dyDescent="0.3">
      <c r="A722" s="201">
        <v>717</v>
      </c>
      <c r="BM722" s="19"/>
      <c r="BN722" s="19"/>
      <c r="BO722" s="19"/>
      <c r="BP722" s="19"/>
      <c r="BR722">
        <f t="shared" si="44"/>
        <v>0</v>
      </c>
      <c r="BS722">
        <f t="shared" si="45"/>
        <v>0</v>
      </c>
      <c r="BU722">
        <f t="shared" si="46"/>
        <v>1</v>
      </c>
      <c r="BV722">
        <f t="shared" si="47"/>
        <v>1</v>
      </c>
      <c r="BX722" s="17">
        <v>143200</v>
      </c>
      <c r="BY722">
        <v>0</v>
      </c>
      <c r="BZ722">
        <v>1</v>
      </c>
    </row>
    <row r="723" spans="1:78" x14ac:dyDescent="0.3">
      <c r="A723" s="201">
        <v>718</v>
      </c>
      <c r="BM723" s="19"/>
      <c r="BN723" s="19"/>
      <c r="BO723" s="19"/>
      <c r="BP723" s="19"/>
      <c r="BR723">
        <f t="shared" si="44"/>
        <v>0</v>
      </c>
      <c r="BS723">
        <f t="shared" si="45"/>
        <v>0</v>
      </c>
      <c r="BU723">
        <f t="shared" si="46"/>
        <v>1</v>
      </c>
      <c r="BV723">
        <f t="shared" si="47"/>
        <v>1</v>
      </c>
      <c r="BX723" s="17">
        <v>143400</v>
      </c>
      <c r="BY723">
        <v>0</v>
      </c>
      <c r="BZ723">
        <v>1</v>
      </c>
    </row>
    <row r="724" spans="1:78" x14ac:dyDescent="0.3">
      <c r="A724" s="201">
        <v>719</v>
      </c>
      <c r="BM724" s="19"/>
      <c r="BN724" s="19"/>
      <c r="BO724" s="19"/>
      <c r="BP724" s="19"/>
      <c r="BR724">
        <f t="shared" si="44"/>
        <v>0</v>
      </c>
      <c r="BS724">
        <f t="shared" si="45"/>
        <v>0</v>
      </c>
      <c r="BU724">
        <f t="shared" si="46"/>
        <v>1</v>
      </c>
      <c r="BV724">
        <f t="shared" si="47"/>
        <v>1</v>
      </c>
      <c r="BX724" s="17">
        <v>143600</v>
      </c>
      <c r="BY724">
        <v>0</v>
      </c>
      <c r="BZ724">
        <v>1</v>
      </c>
    </row>
    <row r="725" spans="1:78" x14ac:dyDescent="0.3">
      <c r="A725" s="201">
        <v>720</v>
      </c>
      <c r="BM725" s="19"/>
      <c r="BN725" s="19"/>
      <c r="BO725" s="19"/>
      <c r="BP725" s="19"/>
      <c r="BR725">
        <f t="shared" si="44"/>
        <v>0</v>
      </c>
      <c r="BS725">
        <f t="shared" si="45"/>
        <v>0</v>
      </c>
      <c r="BU725">
        <f t="shared" si="46"/>
        <v>1</v>
      </c>
      <c r="BV725">
        <f t="shared" si="47"/>
        <v>1</v>
      </c>
      <c r="BX725" s="17">
        <v>143800</v>
      </c>
      <c r="BY725">
        <v>0</v>
      </c>
      <c r="BZ725">
        <v>1</v>
      </c>
    </row>
    <row r="726" spans="1:78" x14ac:dyDescent="0.3">
      <c r="A726" s="201">
        <v>721</v>
      </c>
      <c r="BM726" s="19"/>
      <c r="BN726" s="19"/>
      <c r="BO726" s="19"/>
      <c r="BP726" s="19"/>
      <c r="BR726">
        <f t="shared" si="44"/>
        <v>0</v>
      </c>
      <c r="BS726">
        <f t="shared" si="45"/>
        <v>0</v>
      </c>
      <c r="BU726">
        <f t="shared" si="46"/>
        <v>1</v>
      </c>
      <c r="BV726">
        <f t="shared" si="47"/>
        <v>1</v>
      </c>
      <c r="BX726" s="17">
        <v>144000</v>
      </c>
      <c r="BY726">
        <v>0</v>
      </c>
      <c r="BZ726">
        <v>1</v>
      </c>
    </row>
    <row r="727" spans="1:78" x14ac:dyDescent="0.3">
      <c r="A727" s="201">
        <v>722</v>
      </c>
      <c r="BM727" s="19"/>
      <c r="BN727" s="19"/>
      <c r="BO727" s="19"/>
      <c r="BP727" s="19"/>
      <c r="BR727">
        <f t="shared" si="44"/>
        <v>0</v>
      </c>
      <c r="BS727">
        <f t="shared" si="45"/>
        <v>0</v>
      </c>
      <c r="BU727">
        <f t="shared" si="46"/>
        <v>1</v>
      </c>
      <c r="BV727">
        <f t="shared" si="47"/>
        <v>1</v>
      </c>
      <c r="BX727" s="17">
        <v>144200</v>
      </c>
      <c r="BY727">
        <v>0</v>
      </c>
      <c r="BZ727">
        <v>1</v>
      </c>
    </row>
    <row r="728" spans="1:78" x14ac:dyDescent="0.3">
      <c r="A728" s="201">
        <v>723</v>
      </c>
      <c r="BM728" s="19"/>
      <c r="BN728" s="19"/>
      <c r="BO728" s="19"/>
      <c r="BP728" s="19"/>
      <c r="BR728">
        <f t="shared" si="44"/>
        <v>0</v>
      </c>
      <c r="BS728">
        <f t="shared" si="45"/>
        <v>0</v>
      </c>
      <c r="BU728">
        <f t="shared" si="46"/>
        <v>1</v>
      </c>
      <c r="BV728">
        <f t="shared" si="47"/>
        <v>1</v>
      </c>
      <c r="BX728" s="17">
        <v>144400</v>
      </c>
      <c r="BY728">
        <v>0</v>
      </c>
      <c r="BZ728">
        <v>1</v>
      </c>
    </row>
    <row r="729" spans="1:78" x14ac:dyDescent="0.3">
      <c r="A729" s="201">
        <v>724</v>
      </c>
      <c r="BM729" s="19"/>
      <c r="BN729" s="19"/>
      <c r="BO729" s="19"/>
      <c r="BP729" s="19"/>
      <c r="BR729">
        <f t="shared" si="44"/>
        <v>0</v>
      </c>
      <c r="BS729">
        <f t="shared" si="45"/>
        <v>0</v>
      </c>
      <c r="BU729">
        <f t="shared" si="46"/>
        <v>1</v>
      </c>
      <c r="BV729">
        <f t="shared" si="47"/>
        <v>1</v>
      </c>
      <c r="BX729" s="17">
        <v>144600</v>
      </c>
      <c r="BY729">
        <v>0</v>
      </c>
      <c r="BZ729">
        <v>1</v>
      </c>
    </row>
    <row r="730" spans="1:78" x14ac:dyDescent="0.3">
      <c r="A730" s="201">
        <v>725</v>
      </c>
      <c r="BM730" s="19"/>
      <c r="BN730" s="19"/>
      <c r="BO730" s="19"/>
      <c r="BP730" s="19"/>
      <c r="BR730">
        <f t="shared" si="44"/>
        <v>0</v>
      </c>
      <c r="BS730">
        <f t="shared" si="45"/>
        <v>0</v>
      </c>
      <c r="BU730">
        <f t="shared" si="46"/>
        <v>1</v>
      </c>
      <c r="BV730">
        <f t="shared" si="47"/>
        <v>1</v>
      </c>
      <c r="BX730" s="17">
        <v>144800</v>
      </c>
      <c r="BY730">
        <v>0</v>
      </c>
      <c r="BZ730">
        <v>1</v>
      </c>
    </row>
    <row r="731" spans="1:78" x14ac:dyDescent="0.3">
      <c r="A731" s="201">
        <v>726</v>
      </c>
      <c r="BM731" s="19"/>
      <c r="BN731" s="19"/>
      <c r="BO731" s="19"/>
      <c r="BP731" s="19"/>
      <c r="BR731">
        <f t="shared" si="44"/>
        <v>0</v>
      </c>
      <c r="BS731">
        <f t="shared" si="45"/>
        <v>0</v>
      </c>
      <c r="BU731">
        <f t="shared" si="46"/>
        <v>1</v>
      </c>
      <c r="BV731">
        <f t="shared" si="47"/>
        <v>1</v>
      </c>
      <c r="BX731" s="17">
        <v>145000</v>
      </c>
      <c r="BY731">
        <v>0</v>
      </c>
      <c r="BZ731">
        <v>1</v>
      </c>
    </row>
    <row r="732" spans="1:78" x14ac:dyDescent="0.3">
      <c r="A732" s="201">
        <v>727</v>
      </c>
      <c r="BM732" s="19"/>
      <c r="BN732" s="19"/>
      <c r="BO732" s="19"/>
      <c r="BP732" s="19"/>
      <c r="BR732">
        <f t="shared" si="44"/>
        <v>0</v>
      </c>
      <c r="BS732">
        <f t="shared" si="45"/>
        <v>0</v>
      </c>
      <c r="BU732">
        <f t="shared" si="46"/>
        <v>1</v>
      </c>
      <c r="BV732">
        <f t="shared" si="47"/>
        <v>1</v>
      </c>
      <c r="BX732" s="17">
        <v>145200</v>
      </c>
      <c r="BY732">
        <v>0</v>
      </c>
      <c r="BZ732">
        <v>1</v>
      </c>
    </row>
    <row r="733" spans="1:78" x14ac:dyDescent="0.3">
      <c r="A733" s="201">
        <v>728</v>
      </c>
      <c r="BM733" s="19"/>
      <c r="BN733" s="19"/>
      <c r="BO733" s="19"/>
      <c r="BP733" s="19"/>
      <c r="BR733">
        <f t="shared" si="44"/>
        <v>0</v>
      </c>
      <c r="BS733">
        <f t="shared" si="45"/>
        <v>0</v>
      </c>
      <c r="BU733">
        <f t="shared" si="46"/>
        <v>1</v>
      </c>
      <c r="BV733">
        <f t="shared" si="47"/>
        <v>1</v>
      </c>
      <c r="BX733" s="17">
        <v>145400</v>
      </c>
      <c r="BY733">
        <v>0</v>
      </c>
      <c r="BZ733">
        <v>1</v>
      </c>
    </row>
    <row r="734" spans="1:78" x14ac:dyDescent="0.3">
      <c r="A734" s="201">
        <v>729</v>
      </c>
      <c r="BM734" s="19"/>
      <c r="BN734" s="19"/>
      <c r="BO734" s="19"/>
      <c r="BP734" s="19"/>
      <c r="BR734">
        <f t="shared" si="44"/>
        <v>0</v>
      </c>
      <c r="BS734">
        <f t="shared" si="45"/>
        <v>0</v>
      </c>
      <c r="BU734">
        <f t="shared" si="46"/>
        <v>1</v>
      </c>
      <c r="BV734">
        <f t="shared" si="47"/>
        <v>1</v>
      </c>
      <c r="BX734" s="17">
        <v>145600</v>
      </c>
      <c r="BY734">
        <v>0</v>
      </c>
      <c r="BZ734">
        <v>1</v>
      </c>
    </row>
    <row r="735" spans="1:78" x14ac:dyDescent="0.3">
      <c r="A735" s="201">
        <v>730</v>
      </c>
      <c r="BM735" s="19"/>
      <c r="BN735" s="19"/>
      <c r="BO735" s="19"/>
      <c r="BP735" s="19"/>
      <c r="BR735">
        <f t="shared" si="44"/>
        <v>0</v>
      </c>
      <c r="BS735">
        <f t="shared" si="45"/>
        <v>0</v>
      </c>
      <c r="BU735">
        <f t="shared" si="46"/>
        <v>1</v>
      </c>
      <c r="BV735">
        <f t="shared" si="47"/>
        <v>1</v>
      </c>
      <c r="BX735" s="17">
        <v>145800</v>
      </c>
      <c r="BY735">
        <v>0</v>
      </c>
      <c r="BZ735">
        <v>1</v>
      </c>
    </row>
    <row r="736" spans="1:78" x14ac:dyDescent="0.3">
      <c r="A736" s="201">
        <v>731</v>
      </c>
      <c r="BM736" s="19"/>
      <c r="BN736" s="19"/>
      <c r="BO736" s="19"/>
      <c r="BP736" s="19"/>
      <c r="BR736">
        <f t="shared" si="44"/>
        <v>0</v>
      </c>
      <c r="BS736">
        <f t="shared" si="45"/>
        <v>0</v>
      </c>
      <c r="BU736">
        <f t="shared" si="46"/>
        <v>1</v>
      </c>
      <c r="BV736">
        <f t="shared" si="47"/>
        <v>1</v>
      </c>
      <c r="BX736" s="17">
        <v>146000</v>
      </c>
      <c r="BY736">
        <v>0</v>
      </c>
      <c r="BZ736">
        <v>1</v>
      </c>
    </row>
    <row r="737" spans="1:78" x14ac:dyDescent="0.3">
      <c r="A737" s="201">
        <v>732</v>
      </c>
      <c r="BM737" s="19"/>
      <c r="BN737" s="19"/>
      <c r="BO737" s="19"/>
      <c r="BP737" s="19"/>
      <c r="BR737">
        <f t="shared" si="44"/>
        <v>0</v>
      </c>
      <c r="BS737">
        <f t="shared" si="45"/>
        <v>0</v>
      </c>
      <c r="BU737">
        <f t="shared" si="46"/>
        <v>1</v>
      </c>
      <c r="BV737">
        <f t="shared" si="47"/>
        <v>1</v>
      </c>
      <c r="BX737" s="17">
        <v>146200</v>
      </c>
      <c r="BY737">
        <v>0</v>
      </c>
      <c r="BZ737">
        <v>1</v>
      </c>
    </row>
    <row r="738" spans="1:78" x14ac:dyDescent="0.3">
      <c r="A738" s="201">
        <v>733</v>
      </c>
      <c r="BM738" s="19"/>
      <c r="BN738" s="19"/>
      <c r="BO738" s="19"/>
      <c r="BP738" s="19"/>
      <c r="BR738">
        <f t="shared" si="44"/>
        <v>0</v>
      </c>
      <c r="BS738">
        <f t="shared" si="45"/>
        <v>0</v>
      </c>
      <c r="BU738">
        <f t="shared" si="46"/>
        <v>1</v>
      </c>
      <c r="BV738">
        <f t="shared" si="47"/>
        <v>1</v>
      </c>
      <c r="BX738" s="17">
        <v>146400</v>
      </c>
      <c r="BY738">
        <v>0</v>
      </c>
      <c r="BZ738">
        <v>1</v>
      </c>
    </row>
    <row r="739" spans="1:78" x14ac:dyDescent="0.3">
      <c r="A739" s="201">
        <v>734</v>
      </c>
      <c r="BM739" s="19"/>
      <c r="BN739" s="19"/>
      <c r="BO739" s="19"/>
      <c r="BP739" s="19"/>
      <c r="BR739">
        <f t="shared" si="44"/>
        <v>0</v>
      </c>
      <c r="BS739">
        <f t="shared" si="45"/>
        <v>0</v>
      </c>
      <c r="BU739">
        <f t="shared" si="46"/>
        <v>1</v>
      </c>
      <c r="BV739">
        <f t="shared" si="47"/>
        <v>1</v>
      </c>
      <c r="BX739" s="17">
        <v>146600</v>
      </c>
      <c r="BY739">
        <v>0</v>
      </c>
      <c r="BZ739">
        <v>1</v>
      </c>
    </row>
    <row r="740" spans="1:78" x14ac:dyDescent="0.3">
      <c r="A740" s="201">
        <v>735</v>
      </c>
      <c r="BM740" s="19"/>
      <c r="BN740" s="19"/>
      <c r="BO740" s="19"/>
      <c r="BP740" s="19"/>
      <c r="BR740">
        <f t="shared" si="44"/>
        <v>0</v>
      </c>
      <c r="BS740">
        <f t="shared" si="45"/>
        <v>0</v>
      </c>
      <c r="BU740">
        <f t="shared" si="46"/>
        <v>1</v>
      </c>
      <c r="BV740">
        <f t="shared" si="47"/>
        <v>1</v>
      </c>
      <c r="BX740" s="17">
        <v>146800</v>
      </c>
      <c r="BY740">
        <v>0</v>
      </c>
      <c r="BZ740">
        <v>1</v>
      </c>
    </row>
    <row r="741" spans="1:78" x14ac:dyDescent="0.3">
      <c r="A741" s="201">
        <v>736</v>
      </c>
      <c r="BM741" s="19"/>
      <c r="BN741" s="19"/>
      <c r="BO741" s="19"/>
      <c r="BP741" s="19"/>
      <c r="BR741">
        <f t="shared" si="44"/>
        <v>0</v>
      </c>
      <c r="BS741">
        <f t="shared" si="45"/>
        <v>0</v>
      </c>
      <c r="BU741">
        <f t="shared" si="46"/>
        <v>1</v>
      </c>
      <c r="BV741">
        <f t="shared" si="47"/>
        <v>1</v>
      </c>
      <c r="BX741" s="17">
        <v>147000</v>
      </c>
      <c r="BY741">
        <v>0</v>
      </c>
      <c r="BZ741">
        <v>1</v>
      </c>
    </row>
    <row r="742" spans="1:78" x14ac:dyDescent="0.3">
      <c r="A742" s="201">
        <v>737</v>
      </c>
      <c r="BM742" s="19"/>
      <c r="BN742" s="19"/>
      <c r="BO742" s="19"/>
      <c r="BP742" s="19"/>
      <c r="BR742">
        <f t="shared" si="44"/>
        <v>0</v>
      </c>
      <c r="BS742">
        <f t="shared" si="45"/>
        <v>0</v>
      </c>
      <c r="BU742">
        <f t="shared" si="46"/>
        <v>1</v>
      </c>
      <c r="BV742">
        <f t="shared" si="47"/>
        <v>1</v>
      </c>
      <c r="BX742" s="17">
        <v>147200</v>
      </c>
      <c r="BY742">
        <v>0</v>
      </c>
      <c r="BZ742">
        <v>1</v>
      </c>
    </row>
    <row r="743" spans="1:78" x14ac:dyDescent="0.3">
      <c r="A743" s="201">
        <v>738</v>
      </c>
      <c r="BM743" s="19"/>
      <c r="BN743" s="19"/>
      <c r="BO743" s="19"/>
      <c r="BP743" s="19"/>
      <c r="BR743">
        <f t="shared" si="44"/>
        <v>0</v>
      </c>
      <c r="BS743">
        <f t="shared" si="45"/>
        <v>0</v>
      </c>
      <c r="BU743">
        <f t="shared" si="46"/>
        <v>1</v>
      </c>
      <c r="BV743">
        <f t="shared" si="47"/>
        <v>1</v>
      </c>
      <c r="BX743" s="17">
        <v>147400</v>
      </c>
      <c r="BY743">
        <v>0</v>
      </c>
      <c r="BZ743">
        <v>1</v>
      </c>
    </row>
    <row r="744" spans="1:78" x14ac:dyDescent="0.3">
      <c r="A744" s="201">
        <v>739</v>
      </c>
      <c r="BM744" s="19"/>
      <c r="BN744" s="19"/>
      <c r="BO744" s="19"/>
      <c r="BP744" s="19"/>
      <c r="BR744">
        <f t="shared" si="44"/>
        <v>0</v>
      </c>
      <c r="BS744">
        <f t="shared" si="45"/>
        <v>0</v>
      </c>
      <c r="BU744">
        <f t="shared" si="46"/>
        <v>1</v>
      </c>
      <c r="BV744">
        <f t="shared" si="47"/>
        <v>1</v>
      </c>
      <c r="BX744" s="17">
        <v>147600</v>
      </c>
      <c r="BY744">
        <v>0</v>
      </c>
      <c r="BZ744">
        <v>1</v>
      </c>
    </row>
    <row r="745" spans="1:78" x14ac:dyDescent="0.3">
      <c r="A745" s="201">
        <v>740</v>
      </c>
      <c r="BM745" s="19"/>
      <c r="BN745" s="19"/>
      <c r="BO745" s="19"/>
      <c r="BP745" s="19"/>
      <c r="BR745">
        <f t="shared" si="44"/>
        <v>0</v>
      </c>
      <c r="BS745">
        <f t="shared" si="45"/>
        <v>0</v>
      </c>
      <c r="BU745">
        <f t="shared" si="46"/>
        <v>1</v>
      </c>
      <c r="BV745">
        <f t="shared" si="47"/>
        <v>1</v>
      </c>
      <c r="BX745" s="17">
        <v>147800</v>
      </c>
      <c r="BY745">
        <v>0</v>
      </c>
      <c r="BZ745">
        <v>1</v>
      </c>
    </row>
    <row r="746" spans="1:78" x14ac:dyDescent="0.3">
      <c r="A746" s="201">
        <v>741</v>
      </c>
      <c r="BM746" s="19"/>
      <c r="BN746" s="19"/>
      <c r="BO746" s="19"/>
      <c r="BP746" s="19"/>
      <c r="BR746">
        <f t="shared" si="44"/>
        <v>0</v>
      </c>
      <c r="BS746">
        <f t="shared" si="45"/>
        <v>0</v>
      </c>
      <c r="BU746">
        <f t="shared" si="46"/>
        <v>1</v>
      </c>
      <c r="BV746">
        <f t="shared" si="47"/>
        <v>1</v>
      </c>
      <c r="BX746" s="17">
        <v>148000</v>
      </c>
      <c r="BY746">
        <v>0</v>
      </c>
      <c r="BZ746">
        <v>1</v>
      </c>
    </row>
    <row r="747" spans="1:78" x14ac:dyDescent="0.3">
      <c r="A747" s="201">
        <v>742</v>
      </c>
      <c r="BM747" s="19"/>
      <c r="BN747" s="19"/>
      <c r="BO747" s="19"/>
      <c r="BP747" s="19"/>
      <c r="BR747">
        <f t="shared" si="44"/>
        <v>0</v>
      </c>
      <c r="BS747">
        <f t="shared" si="45"/>
        <v>0</v>
      </c>
      <c r="BU747">
        <f t="shared" si="46"/>
        <v>1</v>
      </c>
      <c r="BV747">
        <f t="shared" si="47"/>
        <v>1</v>
      </c>
      <c r="BX747" s="17">
        <v>148200</v>
      </c>
      <c r="BY747">
        <v>0</v>
      </c>
      <c r="BZ747">
        <v>1</v>
      </c>
    </row>
    <row r="748" spans="1:78" x14ac:dyDescent="0.3">
      <c r="A748" s="201">
        <v>743</v>
      </c>
      <c r="BM748" s="19"/>
      <c r="BN748" s="19"/>
      <c r="BO748" s="19"/>
      <c r="BP748" s="19"/>
      <c r="BR748">
        <f t="shared" si="44"/>
        <v>0</v>
      </c>
      <c r="BS748">
        <f t="shared" si="45"/>
        <v>0</v>
      </c>
      <c r="BU748">
        <f t="shared" si="46"/>
        <v>1</v>
      </c>
      <c r="BV748">
        <f t="shared" si="47"/>
        <v>1</v>
      </c>
      <c r="BX748" s="17">
        <v>148400</v>
      </c>
      <c r="BY748">
        <v>0</v>
      </c>
      <c r="BZ748">
        <v>1</v>
      </c>
    </row>
    <row r="749" spans="1:78" x14ac:dyDescent="0.3">
      <c r="A749" s="201">
        <v>744</v>
      </c>
      <c r="BM749" s="19"/>
      <c r="BN749" s="19"/>
      <c r="BO749" s="19"/>
      <c r="BP749" s="19"/>
      <c r="BR749">
        <f t="shared" si="44"/>
        <v>0</v>
      </c>
      <c r="BS749">
        <f t="shared" si="45"/>
        <v>0</v>
      </c>
      <c r="BU749">
        <f t="shared" si="46"/>
        <v>1</v>
      </c>
      <c r="BV749">
        <f t="shared" si="47"/>
        <v>1</v>
      </c>
      <c r="BX749" s="17">
        <v>148600</v>
      </c>
      <c r="BY749">
        <v>0</v>
      </c>
      <c r="BZ749">
        <v>1</v>
      </c>
    </row>
    <row r="750" spans="1:78" x14ac:dyDescent="0.3">
      <c r="A750" s="201">
        <v>745</v>
      </c>
      <c r="BM750" s="19"/>
      <c r="BN750" s="19"/>
      <c r="BO750" s="19"/>
      <c r="BP750" s="19"/>
      <c r="BR750">
        <f t="shared" si="44"/>
        <v>0</v>
      </c>
      <c r="BS750">
        <f t="shared" si="45"/>
        <v>0</v>
      </c>
      <c r="BU750">
        <f t="shared" si="46"/>
        <v>1</v>
      </c>
      <c r="BV750">
        <f t="shared" si="47"/>
        <v>1</v>
      </c>
      <c r="BX750" s="17">
        <v>148800</v>
      </c>
      <c r="BY750">
        <v>0</v>
      </c>
      <c r="BZ750">
        <v>1</v>
      </c>
    </row>
    <row r="751" spans="1:78" x14ac:dyDescent="0.3">
      <c r="A751" s="201">
        <v>746</v>
      </c>
      <c r="BM751" s="19"/>
      <c r="BN751" s="19"/>
      <c r="BO751" s="19"/>
      <c r="BP751" s="19"/>
      <c r="BR751">
        <f t="shared" si="44"/>
        <v>0</v>
      </c>
      <c r="BS751">
        <f t="shared" si="45"/>
        <v>0</v>
      </c>
      <c r="BU751">
        <f t="shared" si="46"/>
        <v>1</v>
      </c>
      <c r="BV751">
        <f t="shared" si="47"/>
        <v>1</v>
      </c>
      <c r="BX751" s="17">
        <v>149000</v>
      </c>
      <c r="BY751">
        <v>0</v>
      </c>
      <c r="BZ751">
        <v>1</v>
      </c>
    </row>
    <row r="752" spans="1:78" x14ac:dyDescent="0.3">
      <c r="A752" s="201">
        <v>747</v>
      </c>
      <c r="BM752" s="19"/>
      <c r="BN752" s="19"/>
      <c r="BO752" s="19"/>
      <c r="BP752" s="19"/>
      <c r="BR752">
        <f t="shared" si="44"/>
        <v>0</v>
      </c>
      <c r="BS752">
        <f t="shared" si="45"/>
        <v>0</v>
      </c>
      <c r="BU752">
        <f t="shared" si="46"/>
        <v>1</v>
      </c>
      <c r="BV752">
        <f t="shared" si="47"/>
        <v>1</v>
      </c>
      <c r="BX752" s="17">
        <v>149200</v>
      </c>
      <c r="BY752">
        <v>0</v>
      </c>
      <c r="BZ752">
        <v>1</v>
      </c>
    </row>
    <row r="753" spans="1:78" x14ac:dyDescent="0.3">
      <c r="A753" s="201">
        <v>748</v>
      </c>
      <c r="BM753" s="19"/>
      <c r="BN753" s="19"/>
      <c r="BO753" s="19"/>
      <c r="BP753" s="19"/>
      <c r="BR753">
        <f t="shared" si="44"/>
        <v>0</v>
      </c>
      <c r="BS753">
        <f t="shared" si="45"/>
        <v>0</v>
      </c>
      <c r="BU753">
        <f t="shared" si="46"/>
        <v>1</v>
      </c>
      <c r="BV753">
        <f t="shared" si="47"/>
        <v>1</v>
      </c>
      <c r="BX753" s="17">
        <v>149400</v>
      </c>
      <c r="BY753">
        <v>0</v>
      </c>
      <c r="BZ753">
        <v>1</v>
      </c>
    </row>
    <row r="754" spans="1:78" x14ac:dyDescent="0.3">
      <c r="A754" s="201">
        <v>749</v>
      </c>
      <c r="BM754" s="19"/>
      <c r="BN754" s="19"/>
      <c r="BO754" s="19"/>
      <c r="BP754" s="19"/>
      <c r="BR754">
        <f t="shared" si="44"/>
        <v>0</v>
      </c>
      <c r="BS754">
        <f t="shared" si="45"/>
        <v>0</v>
      </c>
      <c r="BU754">
        <f t="shared" si="46"/>
        <v>1</v>
      </c>
      <c r="BV754">
        <f t="shared" si="47"/>
        <v>1</v>
      </c>
      <c r="BX754" s="17">
        <v>149600</v>
      </c>
      <c r="BY754">
        <v>0</v>
      </c>
      <c r="BZ754">
        <v>1</v>
      </c>
    </row>
    <row r="755" spans="1:78" x14ac:dyDescent="0.3">
      <c r="A755" s="201">
        <v>750</v>
      </c>
      <c r="BM755" s="19"/>
      <c r="BN755" s="19"/>
      <c r="BO755" s="19"/>
      <c r="BP755" s="19"/>
      <c r="BR755">
        <f t="shared" si="44"/>
        <v>0</v>
      </c>
      <c r="BS755">
        <f t="shared" si="45"/>
        <v>0</v>
      </c>
      <c r="BU755">
        <f t="shared" si="46"/>
        <v>1</v>
      </c>
      <c r="BV755">
        <f t="shared" si="47"/>
        <v>1</v>
      </c>
      <c r="BX755" s="17">
        <v>149800</v>
      </c>
      <c r="BY755">
        <v>0</v>
      </c>
      <c r="BZ755">
        <v>1</v>
      </c>
    </row>
    <row r="756" spans="1:78" x14ac:dyDescent="0.3">
      <c r="A756" s="201">
        <v>751</v>
      </c>
      <c r="BM756" s="19"/>
      <c r="BN756" s="19"/>
      <c r="BO756" s="19"/>
      <c r="BP756" s="19"/>
      <c r="BR756">
        <f t="shared" si="44"/>
        <v>0</v>
      </c>
      <c r="BS756">
        <f t="shared" si="45"/>
        <v>0</v>
      </c>
      <c r="BU756">
        <f t="shared" si="46"/>
        <v>1</v>
      </c>
      <c r="BV756">
        <f t="shared" si="47"/>
        <v>1</v>
      </c>
      <c r="BX756" s="17">
        <v>150000</v>
      </c>
      <c r="BY756">
        <v>0</v>
      </c>
      <c r="BZ756">
        <v>1</v>
      </c>
    </row>
    <row r="757" spans="1:78" x14ac:dyDescent="0.3">
      <c r="A757" s="201">
        <v>752</v>
      </c>
      <c r="BM757" s="19"/>
      <c r="BN757" s="19"/>
      <c r="BO757" s="19"/>
      <c r="BP757" s="19"/>
      <c r="BR757">
        <f t="shared" si="44"/>
        <v>0</v>
      </c>
      <c r="BS757">
        <f t="shared" si="45"/>
        <v>0</v>
      </c>
      <c r="BU757">
        <f t="shared" si="46"/>
        <v>1</v>
      </c>
      <c r="BV757">
        <f t="shared" si="47"/>
        <v>1</v>
      </c>
      <c r="BX757" s="17"/>
    </row>
    <row r="758" spans="1:78" x14ac:dyDescent="0.3">
      <c r="A758" s="201">
        <v>753</v>
      </c>
      <c r="BM758" s="19"/>
      <c r="BN758" s="19"/>
      <c r="BO758" s="19"/>
      <c r="BP758" s="19"/>
      <c r="BR758">
        <f t="shared" si="44"/>
        <v>0</v>
      </c>
      <c r="BS758">
        <f t="shared" si="45"/>
        <v>0</v>
      </c>
      <c r="BU758">
        <f t="shared" si="46"/>
        <v>1</v>
      </c>
      <c r="BV758">
        <f t="shared" si="47"/>
        <v>1</v>
      </c>
      <c r="BX758" s="17"/>
    </row>
    <row r="759" spans="1:78" x14ac:dyDescent="0.3">
      <c r="A759" s="201">
        <v>754</v>
      </c>
      <c r="BM759" s="19"/>
      <c r="BN759" s="19"/>
      <c r="BO759" s="19"/>
      <c r="BP759" s="19"/>
      <c r="BR759">
        <f t="shared" si="44"/>
        <v>0</v>
      </c>
      <c r="BS759">
        <f t="shared" si="45"/>
        <v>0</v>
      </c>
      <c r="BU759">
        <f t="shared" si="46"/>
        <v>1</v>
      </c>
      <c r="BV759">
        <f t="shared" si="47"/>
        <v>1</v>
      </c>
      <c r="BX759" s="17"/>
    </row>
    <row r="760" spans="1:78" x14ac:dyDescent="0.3">
      <c r="A760" s="201">
        <v>755</v>
      </c>
      <c r="BM760" s="19"/>
      <c r="BN760" s="19"/>
      <c r="BO760" s="19"/>
      <c r="BP760" s="19"/>
      <c r="BR760">
        <f t="shared" si="44"/>
        <v>0</v>
      </c>
      <c r="BS760">
        <f t="shared" si="45"/>
        <v>0</v>
      </c>
      <c r="BU760">
        <f t="shared" si="46"/>
        <v>1</v>
      </c>
      <c r="BV760">
        <f t="shared" si="47"/>
        <v>1</v>
      </c>
      <c r="BX760" s="17"/>
    </row>
    <row r="761" spans="1:78" x14ac:dyDescent="0.3">
      <c r="A761" s="201">
        <v>756</v>
      </c>
      <c r="BM761" s="19"/>
      <c r="BN761" s="19"/>
      <c r="BO761" s="19"/>
      <c r="BP761" s="19"/>
      <c r="BR761">
        <f t="shared" si="44"/>
        <v>0</v>
      </c>
      <c r="BS761">
        <f t="shared" si="45"/>
        <v>0</v>
      </c>
      <c r="BU761">
        <f t="shared" si="46"/>
        <v>1</v>
      </c>
      <c r="BV761">
        <f t="shared" si="47"/>
        <v>1</v>
      </c>
      <c r="BX761" s="17"/>
    </row>
    <row r="762" spans="1:78" x14ac:dyDescent="0.3">
      <c r="A762" s="201">
        <v>757</v>
      </c>
      <c r="BM762" s="19"/>
      <c r="BN762" s="19"/>
      <c r="BO762" s="19"/>
      <c r="BP762" s="19"/>
      <c r="BR762">
        <f t="shared" si="44"/>
        <v>0</v>
      </c>
      <c r="BS762">
        <f t="shared" si="45"/>
        <v>0</v>
      </c>
      <c r="BU762">
        <f t="shared" si="46"/>
        <v>1</v>
      </c>
      <c r="BV762">
        <f t="shared" si="47"/>
        <v>1</v>
      </c>
      <c r="BX762" s="17"/>
    </row>
    <row r="763" spans="1:78" x14ac:dyDescent="0.3">
      <c r="A763" s="201">
        <v>758</v>
      </c>
      <c r="BM763" s="19"/>
      <c r="BN763" s="19"/>
      <c r="BO763" s="19"/>
      <c r="BP763" s="19"/>
      <c r="BR763">
        <f t="shared" si="44"/>
        <v>0</v>
      </c>
      <c r="BS763">
        <f t="shared" si="45"/>
        <v>0</v>
      </c>
      <c r="BU763">
        <f t="shared" si="46"/>
        <v>1</v>
      </c>
      <c r="BV763">
        <f t="shared" si="47"/>
        <v>1</v>
      </c>
      <c r="BX763" s="17"/>
    </row>
    <row r="764" spans="1:78" x14ac:dyDescent="0.3">
      <c r="A764" s="201">
        <v>759</v>
      </c>
      <c r="BM764" s="19"/>
      <c r="BN764" s="19"/>
      <c r="BO764" s="19"/>
      <c r="BP764" s="19"/>
      <c r="BR764">
        <f t="shared" si="44"/>
        <v>0</v>
      </c>
      <c r="BS764">
        <f t="shared" si="45"/>
        <v>0</v>
      </c>
      <c r="BU764">
        <f t="shared" si="46"/>
        <v>1</v>
      </c>
      <c r="BV764">
        <f t="shared" si="47"/>
        <v>1</v>
      </c>
      <c r="BX764" s="17"/>
    </row>
    <row r="765" spans="1:78" x14ac:dyDescent="0.3">
      <c r="A765" s="201">
        <v>760</v>
      </c>
      <c r="BM765" s="19"/>
      <c r="BN765" s="19"/>
      <c r="BO765" s="19"/>
      <c r="BP765" s="19"/>
      <c r="BR765">
        <f t="shared" si="44"/>
        <v>0</v>
      </c>
      <c r="BS765">
        <f t="shared" si="45"/>
        <v>0</v>
      </c>
      <c r="BU765">
        <f t="shared" si="46"/>
        <v>1</v>
      </c>
      <c r="BV765">
        <f t="shared" si="47"/>
        <v>1</v>
      </c>
      <c r="BX765" s="17"/>
    </row>
    <row r="766" spans="1:78" x14ac:dyDescent="0.3">
      <c r="A766" s="201">
        <v>761</v>
      </c>
      <c r="BM766" s="19"/>
      <c r="BN766" s="19"/>
      <c r="BO766" s="19"/>
      <c r="BP766" s="19"/>
      <c r="BR766">
        <f t="shared" si="44"/>
        <v>0</v>
      </c>
      <c r="BS766">
        <f t="shared" si="45"/>
        <v>0</v>
      </c>
      <c r="BU766">
        <f t="shared" si="46"/>
        <v>1</v>
      </c>
      <c r="BV766">
        <f t="shared" si="47"/>
        <v>1</v>
      </c>
      <c r="BX766" s="17"/>
    </row>
    <row r="767" spans="1:78" x14ac:dyDescent="0.3">
      <c r="A767" s="201">
        <v>762</v>
      </c>
      <c r="BM767" s="19"/>
      <c r="BN767" s="19"/>
      <c r="BO767" s="19"/>
      <c r="BP767" s="19"/>
      <c r="BR767">
        <f t="shared" si="44"/>
        <v>0</v>
      </c>
      <c r="BS767">
        <f t="shared" si="45"/>
        <v>0</v>
      </c>
      <c r="BU767">
        <f t="shared" si="46"/>
        <v>1</v>
      </c>
      <c r="BV767">
        <f t="shared" si="47"/>
        <v>1</v>
      </c>
      <c r="BX767" s="17"/>
    </row>
    <row r="768" spans="1:78" x14ac:dyDescent="0.3">
      <c r="A768" s="201">
        <v>763</v>
      </c>
      <c r="BM768" s="19"/>
      <c r="BN768" s="19"/>
      <c r="BO768" s="19"/>
      <c r="BP768" s="19"/>
      <c r="BR768">
        <f t="shared" si="44"/>
        <v>0</v>
      </c>
      <c r="BS768">
        <f t="shared" si="45"/>
        <v>0</v>
      </c>
      <c r="BU768">
        <f t="shared" si="46"/>
        <v>1</v>
      </c>
      <c r="BV768">
        <f t="shared" si="47"/>
        <v>1</v>
      </c>
      <c r="BX768" s="17"/>
    </row>
    <row r="769" spans="1:76" x14ac:dyDescent="0.3">
      <c r="A769" s="201">
        <v>764</v>
      </c>
      <c r="BM769" s="19"/>
      <c r="BN769" s="19"/>
      <c r="BO769" s="19"/>
      <c r="BP769" s="19"/>
      <c r="BR769">
        <f t="shared" si="44"/>
        <v>0</v>
      </c>
      <c r="BS769">
        <f t="shared" si="45"/>
        <v>0</v>
      </c>
      <c r="BU769">
        <f t="shared" si="46"/>
        <v>1</v>
      </c>
      <c r="BV769">
        <f t="shared" si="47"/>
        <v>1</v>
      </c>
      <c r="BX769" s="17"/>
    </row>
    <row r="770" spans="1:76" x14ac:dyDescent="0.3">
      <c r="A770" s="201">
        <v>765</v>
      </c>
      <c r="BM770" s="19"/>
      <c r="BN770" s="19"/>
      <c r="BO770" s="19"/>
      <c r="BP770" s="19"/>
      <c r="BR770">
        <f t="shared" si="44"/>
        <v>0</v>
      </c>
      <c r="BS770">
        <f t="shared" si="45"/>
        <v>0</v>
      </c>
      <c r="BU770">
        <f t="shared" si="46"/>
        <v>1</v>
      </c>
      <c r="BV770">
        <f t="shared" si="47"/>
        <v>1</v>
      </c>
      <c r="BX770" s="17"/>
    </row>
    <row r="771" spans="1:76" x14ac:dyDescent="0.3">
      <c r="A771" s="201">
        <v>766</v>
      </c>
      <c r="BM771" s="19"/>
      <c r="BN771" s="19"/>
      <c r="BO771" s="19"/>
      <c r="BP771" s="19"/>
      <c r="BR771">
        <f t="shared" si="44"/>
        <v>0</v>
      </c>
      <c r="BS771">
        <f t="shared" si="45"/>
        <v>0</v>
      </c>
      <c r="BU771">
        <f t="shared" si="46"/>
        <v>1</v>
      </c>
      <c r="BV771">
        <f t="shared" si="47"/>
        <v>1</v>
      </c>
      <c r="BX771" s="17"/>
    </row>
    <row r="772" spans="1:76" x14ac:dyDescent="0.3">
      <c r="A772" s="201">
        <v>767</v>
      </c>
      <c r="BM772" s="19"/>
      <c r="BN772" s="19"/>
      <c r="BO772" s="19"/>
      <c r="BP772" s="19"/>
      <c r="BR772">
        <f t="shared" si="44"/>
        <v>0</v>
      </c>
      <c r="BS772">
        <f t="shared" si="45"/>
        <v>0</v>
      </c>
      <c r="BU772">
        <f t="shared" si="46"/>
        <v>1</v>
      </c>
      <c r="BV772">
        <f t="shared" si="47"/>
        <v>1</v>
      </c>
      <c r="BX772" s="17"/>
    </row>
    <row r="773" spans="1:76" x14ac:dyDescent="0.3">
      <c r="A773" s="201">
        <v>768</v>
      </c>
      <c r="BM773" s="19"/>
      <c r="BN773" s="19"/>
      <c r="BO773" s="19"/>
      <c r="BP773" s="19"/>
      <c r="BR773">
        <f t="shared" si="44"/>
        <v>0</v>
      </c>
      <c r="BS773">
        <f t="shared" si="45"/>
        <v>0</v>
      </c>
      <c r="BU773">
        <f t="shared" si="46"/>
        <v>1</v>
      </c>
      <c r="BV773">
        <f t="shared" si="47"/>
        <v>1</v>
      </c>
      <c r="BX773" s="17"/>
    </row>
    <row r="774" spans="1:76" x14ac:dyDescent="0.3">
      <c r="A774" s="201">
        <v>769</v>
      </c>
      <c r="BM774" s="19"/>
      <c r="BN774" s="19"/>
      <c r="BO774" s="19"/>
      <c r="BP774" s="19"/>
      <c r="BR774">
        <f t="shared" si="44"/>
        <v>0</v>
      </c>
      <c r="BS774">
        <f t="shared" si="45"/>
        <v>0</v>
      </c>
      <c r="BU774">
        <f t="shared" si="46"/>
        <v>1</v>
      </c>
      <c r="BV774">
        <f t="shared" si="47"/>
        <v>1</v>
      </c>
      <c r="BX774" s="17"/>
    </row>
    <row r="775" spans="1:76" x14ac:dyDescent="0.3">
      <c r="A775" s="201">
        <v>770</v>
      </c>
      <c r="BM775" s="19"/>
      <c r="BN775" s="19"/>
      <c r="BO775" s="19"/>
      <c r="BP775" s="19"/>
      <c r="BR775">
        <f t="shared" ref="BR775:BR838" si="48">BM775*$BS$1-BN775</f>
        <v>0</v>
      </c>
      <c r="BS775">
        <f t="shared" ref="BS775:BS838" si="49">BO775*$BS$1-BP775</f>
        <v>0</v>
      </c>
      <c r="BU775">
        <f t="shared" ref="BU775:BU838" si="50">IF(BR775=MAX($BR775:$BS775),1,0)</f>
        <v>1</v>
      </c>
      <c r="BV775">
        <f t="shared" ref="BV775:BV838" si="51">IF(BS775=MAX($BR775:$BS775),1,0)</f>
        <v>1</v>
      </c>
      <c r="BX775" s="17"/>
    </row>
    <row r="776" spans="1:76" x14ac:dyDescent="0.3">
      <c r="A776" s="201">
        <v>771</v>
      </c>
      <c r="BM776" s="19"/>
      <c r="BN776" s="19"/>
      <c r="BO776" s="19"/>
      <c r="BP776" s="19"/>
      <c r="BR776">
        <f t="shared" si="48"/>
        <v>0</v>
      </c>
      <c r="BS776">
        <f t="shared" si="49"/>
        <v>0</v>
      </c>
      <c r="BU776">
        <f t="shared" si="50"/>
        <v>1</v>
      </c>
      <c r="BV776">
        <f t="shared" si="51"/>
        <v>1</v>
      </c>
      <c r="BX776" s="17"/>
    </row>
    <row r="777" spans="1:76" x14ac:dyDescent="0.3">
      <c r="A777" s="201">
        <v>772</v>
      </c>
      <c r="BM777" s="19"/>
      <c r="BN777" s="19"/>
      <c r="BO777" s="19"/>
      <c r="BP777" s="19"/>
      <c r="BR777">
        <f t="shared" si="48"/>
        <v>0</v>
      </c>
      <c r="BS777">
        <f t="shared" si="49"/>
        <v>0</v>
      </c>
      <c r="BU777">
        <f t="shared" si="50"/>
        <v>1</v>
      </c>
      <c r="BV777">
        <f t="shared" si="51"/>
        <v>1</v>
      </c>
      <c r="BX777" s="17"/>
    </row>
    <row r="778" spans="1:76" x14ac:dyDescent="0.3">
      <c r="A778" s="201">
        <v>773</v>
      </c>
      <c r="BM778" s="19"/>
      <c r="BN778" s="19"/>
      <c r="BO778" s="19"/>
      <c r="BP778" s="19"/>
      <c r="BR778">
        <f t="shared" si="48"/>
        <v>0</v>
      </c>
      <c r="BS778">
        <f t="shared" si="49"/>
        <v>0</v>
      </c>
      <c r="BU778">
        <f t="shared" si="50"/>
        <v>1</v>
      </c>
      <c r="BV778">
        <f t="shared" si="51"/>
        <v>1</v>
      </c>
      <c r="BX778" s="17"/>
    </row>
    <row r="779" spans="1:76" x14ac:dyDescent="0.3">
      <c r="A779" s="201">
        <v>774</v>
      </c>
      <c r="BM779" s="19"/>
      <c r="BN779" s="19"/>
      <c r="BO779" s="19"/>
      <c r="BP779" s="19"/>
      <c r="BR779">
        <f t="shared" si="48"/>
        <v>0</v>
      </c>
      <c r="BS779">
        <f t="shared" si="49"/>
        <v>0</v>
      </c>
      <c r="BU779">
        <f t="shared" si="50"/>
        <v>1</v>
      </c>
      <c r="BV779">
        <f t="shared" si="51"/>
        <v>1</v>
      </c>
      <c r="BX779" s="17"/>
    </row>
    <row r="780" spans="1:76" x14ac:dyDescent="0.3">
      <c r="A780" s="201">
        <v>775</v>
      </c>
      <c r="BM780" s="19"/>
      <c r="BN780" s="19"/>
      <c r="BO780" s="19"/>
      <c r="BP780" s="19"/>
      <c r="BR780">
        <f t="shared" si="48"/>
        <v>0</v>
      </c>
      <c r="BS780">
        <f t="shared" si="49"/>
        <v>0</v>
      </c>
      <c r="BU780">
        <f t="shared" si="50"/>
        <v>1</v>
      </c>
      <c r="BV780">
        <f t="shared" si="51"/>
        <v>1</v>
      </c>
      <c r="BX780" s="17"/>
    </row>
    <row r="781" spans="1:76" x14ac:dyDescent="0.3">
      <c r="A781" s="201">
        <v>776</v>
      </c>
      <c r="BM781" s="19"/>
      <c r="BN781" s="19"/>
      <c r="BO781" s="19"/>
      <c r="BP781" s="19"/>
      <c r="BR781">
        <f t="shared" si="48"/>
        <v>0</v>
      </c>
      <c r="BS781">
        <f t="shared" si="49"/>
        <v>0</v>
      </c>
      <c r="BU781">
        <f t="shared" si="50"/>
        <v>1</v>
      </c>
      <c r="BV781">
        <f t="shared" si="51"/>
        <v>1</v>
      </c>
      <c r="BX781" s="17"/>
    </row>
    <row r="782" spans="1:76" x14ac:dyDescent="0.3">
      <c r="A782" s="201">
        <v>777</v>
      </c>
      <c r="BM782" s="19"/>
      <c r="BN782" s="19"/>
      <c r="BO782" s="19"/>
      <c r="BP782" s="19"/>
      <c r="BR782">
        <f t="shared" si="48"/>
        <v>0</v>
      </c>
      <c r="BS782">
        <f t="shared" si="49"/>
        <v>0</v>
      </c>
      <c r="BU782">
        <f t="shared" si="50"/>
        <v>1</v>
      </c>
      <c r="BV782">
        <f t="shared" si="51"/>
        <v>1</v>
      </c>
      <c r="BX782" s="17"/>
    </row>
    <row r="783" spans="1:76" x14ac:dyDescent="0.3">
      <c r="A783" s="201">
        <v>778</v>
      </c>
      <c r="BM783" s="19"/>
      <c r="BN783" s="19"/>
      <c r="BO783" s="19"/>
      <c r="BP783" s="19"/>
      <c r="BR783">
        <f t="shared" si="48"/>
        <v>0</v>
      </c>
      <c r="BS783">
        <f t="shared" si="49"/>
        <v>0</v>
      </c>
      <c r="BU783">
        <f t="shared" si="50"/>
        <v>1</v>
      </c>
      <c r="BV783">
        <f t="shared" si="51"/>
        <v>1</v>
      </c>
      <c r="BX783" s="17"/>
    </row>
    <row r="784" spans="1:76" x14ac:dyDescent="0.3">
      <c r="A784" s="201">
        <v>779</v>
      </c>
      <c r="BM784" s="19"/>
      <c r="BN784" s="19"/>
      <c r="BO784" s="19"/>
      <c r="BP784" s="19"/>
      <c r="BR784">
        <f t="shared" si="48"/>
        <v>0</v>
      </c>
      <c r="BS784">
        <f t="shared" si="49"/>
        <v>0</v>
      </c>
      <c r="BU784">
        <f t="shared" si="50"/>
        <v>1</v>
      </c>
      <c r="BV784">
        <f t="shared" si="51"/>
        <v>1</v>
      </c>
      <c r="BX784" s="17"/>
    </row>
    <row r="785" spans="1:76" x14ac:dyDescent="0.3">
      <c r="A785" s="201">
        <v>780</v>
      </c>
      <c r="BM785" s="19"/>
      <c r="BN785" s="19"/>
      <c r="BO785" s="19"/>
      <c r="BP785" s="19"/>
      <c r="BR785">
        <f t="shared" si="48"/>
        <v>0</v>
      </c>
      <c r="BS785">
        <f t="shared" si="49"/>
        <v>0</v>
      </c>
      <c r="BU785">
        <f t="shared" si="50"/>
        <v>1</v>
      </c>
      <c r="BV785">
        <f t="shared" si="51"/>
        <v>1</v>
      </c>
      <c r="BX785" s="17"/>
    </row>
    <row r="786" spans="1:76" x14ac:dyDescent="0.3">
      <c r="A786" s="201">
        <v>781</v>
      </c>
      <c r="BM786" s="19"/>
      <c r="BN786" s="19"/>
      <c r="BO786" s="19"/>
      <c r="BP786" s="19"/>
      <c r="BR786">
        <f t="shared" si="48"/>
        <v>0</v>
      </c>
      <c r="BS786">
        <f t="shared" si="49"/>
        <v>0</v>
      </c>
      <c r="BU786">
        <f t="shared" si="50"/>
        <v>1</v>
      </c>
      <c r="BV786">
        <f t="shared" si="51"/>
        <v>1</v>
      </c>
      <c r="BX786" s="17"/>
    </row>
    <row r="787" spans="1:76" x14ac:dyDescent="0.3">
      <c r="A787" s="201">
        <v>782</v>
      </c>
      <c r="BM787" s="19"/>
      <c r="BN787" s="19"/>
      <c r="BO787" s="19"/>
      <c r="BP787" s="19"/>
      <c r="BR787">
        <f t="shared" si="48"/>
        <v>0</v>
      </c>
      <c r="BS787">
        <f t="shared" si="49"/>
        <v>0</v>
      </c>
      <c r="BU787">
        <f t="shared" si="50"/>
        <v>1</v>
      </c>
      <c r="BV787">
        <f t="shared" si="51"/>
        <v>1</v>
      </c>
      <c r="BX787" s="17"/>
    </row>
    <row r="788" spans="1:76" x14ac:dyDescent="0.3">
      <c r="A788" s="201">
        <v>783</v>
      </c>
      <c r="BM788" s="19"/>
      <c r="BN788" s="19"/>
      <c r="BO788" s="19"/>
      <c r="BP788" s="19"/>
      <c r="BR788">
        <f t="shared" si="48"/>
        <v>0</v>
      </c>
      <c r="BS788">
        <f t="shared" si="49"/>
        <v>0</v>
      </c>
      <c r="BU788">
        <f t="shared" si="50"/>
        <v>1</v>
      </c>
      <c r="BV788">
        <f t="shared" si="51"/>
        <v>1</v>
      </c>
      <c r="BX788" s="17"/>
    </row>
    <row r="789" spans="1:76" x14ac:dyDescent="0.3">
      <c r="A789" s="201">
        <v>784</v>
      </c>
      <c r="BM789" s="19"/>
      <c r="BN789" s="19"/>
      <c r="BO789" s="19"/>
      <c r="BP789" s="19"/>
      <c r="BR789">
        <f t="shared" si="48"/>
        <v>0</v>
      </c>
      <c r="BS789">
        <f t="shared" si="49"/>
        <v>0</v>
      </c>
      <c r="BU789">
        <f t="shared" si="50"/>
        <v>1</v>
      </c>
      <c r="BV789">
        <f t="shared" si="51"/>
        <v>1</v>
      </c>
      <c r="BX789" s="17"/>
    </row>
    <row r="790" spans="1:76" x14ac:dyDescent="0.3">
      <c r="A790" s="201">
        <v>785</v>
      </c>
      <c r="BM790" s="19"/>
      <c r="BN790" s="19"/>
      <c r="BO790" s="19"/>
      <c r="BP790" s="19"/>
      <c r="BR790">
        <f t="shared" si="48"/>
        <v>0</v>
      </c>
      <c r="BS790">
        <f t="shared" si="49"/>
        <v>0</v>
      </c>
      <c r="BU790">
        <f t="shared" si="50"/>
        <v>1</v>
      </c>
      <c r="BV790">
        <f t="shared" si="51"/>
        <v>1</v>
      </c>
      <c r="BX790" s="17"/>
    </row>
    <row r="791" spans="1:76" x14ac:dyDescent="0.3">
      <c r="A791" s="201">
        <v>786</v>
      </c>
      <c r="BM791" s="19"/>
      <c r="BN791" s="19"/>
      <c r="BO791" s="19"/>
      <c r="BP791" s="19"/>
      <c r="BR791">
        <f t="shared" si="48"/>
        <v>0</v>
      </c>
      <c r="BS791">
        <f t="shared" si="49"/>
        <v>0</v>
      </c>
      <c r="BU791">
        <f t="shared" si="50"/>
        <v>1</v>
      </c>
      <c r="BV791">
        <f t="shared" si="51"/>
        <v>1</v>
      </c>
      <c r="BX791" s="17"/>
    </row>
    <row r="792" spans="1:76" x14ac:dyDescent="0.3">
      <c r="A792" s="201">
        <v>787</v>
      </c>
      <c r="BM792" s="19"/>
      <c r="BN792" s="19"/>
      <c r="BO792" s="19"/>
      <c r="BP792" s="19"/>
      <c r="BR792">
        <f t="shared" si="48"/>
        <v>0</v>
      </c>
      <c r="BS792">
        <f t="shared" si="49"/>
        <v>0</v>
      </c>
      <c r="BU792">
        <f t="shared" si="50"/>
        <v>1</v>
      </c>
      <c r="BV792">
        <f t="shared" si="51"/>
        <v>1</v>
      </c>
      <c r="BX792" s="17"/>
    </row>
    <row r="793" spans="1:76" x14ac:dyDescent="0.3">
      <c r="A793" s="201">
        <v>788</v>
      </c>
      <c r="BM793" s="19"/>
      <c r="BN793" s="19"/>
      <c r="BO793" s="19"/>
      <c r="BP793" s="19"/>
      <c r="BR793">
        <f t="shared" si="48"/>
        <v>0</v>
      </c>
      <c r="BS793">
        <f t="shared" si="49"/>
        <v>0</v>
      </c>
      <c r="BU793">
        <f t="shared" si="50"/>
        <v>1</v>
      </c>
      <c r="BV793">
        <f t="shared" si="51"/>
        <v>1</v>
      </c>
      <c r="BX793" s="17"/>
    </row>
    <row r="794" spans="1:76" x14ac:dyDescent="0.3">
      <c r="A794" s="201">
        <v>789</v>
      </c>
      <c r="BM794" s="19"/>
      <c r="BN794" s="19"/>
      <c r="BO794" s="19"/>
      <c r="BP794" s="19"/>
      <c r="BR794">
        <f t="shared" si="48"/>
        <v>0</v>
      </c>
      <c r="BS794">
        <f t="shared" si="49"/>
        <v>0</v>
      </c>
      <c r="BU794">
        <f t="shared" si="50"/>
        <v>1</v>
      </c>
      <c r="BV794">
        <f t="shared" si="51"/>
        <v>1</v>
      </c>
      <c r="BX794" s="17"/>
    </row>
    <row r="795" spans="1:76" x14ac:dyDescent="0.3">
      <c r="A795" s="201">
        <v>790</v>
      </c>
      <c r="BM795" s="19"/>
      <c r="BN795" s="19"/>
      <c r="BO795" s="19"/>
      <c r="BP795" s="19"/>
      <c r="BR795">
        <f t="shared" si="48"/>
        <v>0</v>
      </c>
      <c r="BS795">
        <f t="shared" si="49"/>
        <v>0</v>
      </c>
      <c r="BU795">
        <f t="shared" si="50"/>
        <v>1</v>
      </c>
      <c r="BV795">
        <f t="shared" si="51"/>
        <v>1</v>
      </c>
      <c r="BX795" s="17"/>
    </row>
    <row r="796" spans="1:76" x14ac:dyDescent="0.3">
      <c r="A796" s="201">
        <v>791</v>
      </c>
      <c r="BM796" s="19"/>
      <c r="BN796" s="19"/>
      <c r="BO796" s="19"/>
      <c r="BP796" s="19"/>
      <c r="BR796">
        <f t="shared" si="48"/>
        <v>0</v>
      </c>
      <c r="BS796">
        <f t="shared" si="49"/>
        <v>0</v>
      </c>
      <c r="BU796">
        <f t="shared" si="50"/>
        <v>1</v>
      </c>
      <c r="BV796">
        <f t="shared" si="51"/>
        <v>1</v>
      </c>
      <c r="BX796" s="17"/>
    </row>
    <row r="797" spans="1:76" x14ac:dyDescent="0.3">
      <c r="A797" s="201">
        <v>792</v>
      </c>
      <c r="BM797" s="19"/>
      <c r="BN797" s="19"/>
      <c r="BO797" s="19"/>
      <c r="BP797" s="19"/>
      <c r="BR797">
        <f t="shared" si="48"/>
        <v>0</v>
      </c>
      <c r="BS797">
        <f t="shared" si="49"/>
        <v>0</v>
      </c>
      <c r="BU797">
        <f t="shared" si="50"/>
        <v>1</v>
      </c>
      <c r="BV797">
        <f t="shared" si="51"/>
        <v>1</v>
      </c>
      <c r="BX797" s="17"/>
    </row>
    <row r="798" spans="1:76" x14ac:dyDescent="0.3">
      <c r="A798" s="201">
        <v>793</v>
      </c>
      <c r="BM798" s="19"/>
      <c r="BN798" s="19"/>
      <c r="BO798" s="19"/>
      <c r="BP798" s="19"/>
      <c r="BR798">
        <f t="shared" si="48"/>
        <v>0</v>
      </c>
      <c r="BS798">
        <f t="shared" si="49"/>
        <v>0</v>
      </c>
      <c r="BU798">
        <f t="shared" si="50"/>
        <v>1</v>
      </c>
      <c r="BV798">
        <f t="shared" si="51"/>
        <v>1</v>
      </c>
      <c r="BX798" s="17"/>
    </row>
    <row r="799" spans="1:76" x14ac:dyDescent="0.3">
      <c r="A799" s="201">
        <v>794</v>
      </c>
      <c r="BM799" s="19"/>
      <c r="BN799" s="19"/>
      <c r="BO799" s="19"/>
      <c r="BP799" s="19"/>
      <c r="BR799">
        <f t="shared" si="48"/>
        <v>0</v>
      </c>
      <c r="BS799">
        <f t="shared" si="49"/>
        <v>0</v>
      </c>
      <c r="BU799">
        <f t="shared" si="50"/>
        <v>1</v>
      </c>
      <c r="BV799">
        <f t="shared" si="51"/>
        <v>1</v>
      </c>
      <c r="BX799" s="17"/>
    </row>
    <row r="800" spans="1:76" x14ac:dyDescent="0.3">
      <c r="A800" s="201">
        <v>795</v>
      </c>
      <c r="BM800" s="19"/>
      <c r="BN800" s="19"/>
      <c r="BO800" s="19"/>
      <c r="BP800" s="19"/>
      <c r="BR800">
        <f t="shared" si="48"/>
        <v>0</v>
      </c>
      <c r="BS800">
        <f t="shared" si="49"/>
        <v>0</v>
      </c>
      <c r="BU800">
        <f t="shared" si="50"/>
        <v>1</v>
      </c>
      <c r="BV800">
        <f t="shared" si="51"/>
        <v>1</v>
      </c>
      <c r="BX800" s="17"/>
    </row>
    <row r="801" spans="1:76" x14ac:dyDescent="0.3">
      <c r="A801" s="201">
        <v>796</v>
      </c>
      <c r="BM801" s="19"/>
      <c r="BN801" s="19"/>
      <c r="BO801" s="19"/>
      <c r="BP801" s="19"/>
      <c r="BR801">
        <f t="shared" si="48"/>
        <v>0</v>
      </c>
      <c r="BS801">
        <f t="shared" si="49"/>
        <v>0</v>
      </c>
      <c r="BU801">
        <f t="shared" si="50"/>
        <v>1</v>
      </c>
      <c r="BV801">
        <f t="shared" si="51"/>
        <v>1</v>
      </c>
      <c r="BX801" s="17"/>
    </row>
    <row r="802" spans="1:76" x14ac:dyDescent="0.3">
      <c r="A802" s="201">
        <v>797</v>
      </c>
      <c r="BM802" s="19"/>
      <c r="BN802" s="19"/>
      <c r="BO802" s="19"/>
      <c r="BP802" s="19"/>
      <c r="BR802">
        <f t="shared" si="48"/>
        <v>0</v>
      </c>
      <c r="BS802">
        <f t="shared" si="49"/>
        <v>0</v>
      </c>
      <c r="BU802">
        <f t="shared" si="50"/>
        <v>1</v>
      </c>
      <c r="BV802">
        <f t="shared" si="51"/>
        <v>1</v>
      </c>
      <c r="BX802" s="17"/>
    </row>
    <row r="803" spans="1:76" x14ac:dyDescent="0.3">
      <c r="A803" s="201">
        <v>798</v>
      </c>
      <c r="BM803" s="19"/>
      <c r="BN803" s="19"/>
      <c r="BO803" s="19"/>
      <c r="BP803" s="19"/>
      <c r="BR803">
        <f t="shared" si="48"/>
        <v>0</v>
      </c>
      <c r="BS803">
        <f t="shared" si="49"/>
        <v>0</v>
      </c>
      <c r="BU803">
        <f t="shared" si="50"/>
        <v>1</v>
      </c>
      <c r="BV803">
        <f t="shared" si="51"/>
        <v>1</v>
      </c>
      <c r="BX803" s="17"/>
    </row>
    <row r="804" spans="1:76" x14ac:dyDescent="0.3">
      <c r="A804" s="201">
        <v>799</v>
      </c>
      <c r="BM804" s="19"/>
      <c r="BN804" s="19"/>
      <c r="BO804" s="19"/>
      <c r="BP804" s="19"/>
      <c r="BR804">
        <f t="shared" si="48"/>
        <v>0</v>
      </c>
      <c r="BS804">
        <f t="shared" si="49"/>
        <v>0</v>
      </c>
      <c r="BU804">
        <f t="shared" si="50"/>
        <v>1</v>
      </c>
      <c r="BV804">
        <f t="shared" si="51"/>
        <v>1</v>
      </c>
      <c r="BX804" s="17"/>
    </row>
    <row r="805" spans="1:76" x14ac:dyDescent="0.3">
      <c r="A805" s="201">
        <v>800</v>
      </c>
      <c r="BM805" s="19"/>
      <c r="BN805" s="19"/>
      <c r="BO805" s="19"/>
      <c r="BP805" s="19"/>
      <c r="BR805">
        <f t="shared" si="48"/>
        <v>0</v>
      </c>
      <c r="BS805">
        <f t="shared" si="49"/>
        <v>0</v>
      </c>
      <c r="BU805">
        <f t="shared" si="50"/>
        <v>1</v>
      </c>
      <c r="BV805">
        <f t="shared" si="51"/>
        <v>1</v>
      </c>
      <c r="BX805" s="17"/>
    </row>
    <row r="806" spans="1:76" x14ac:dyDescent="0.3">
      <c r="A806" s="201">
        <v>801</v>
      </c>
      <c r="BM806" s="19"/>
      <c r="BN806" s="19"/>
      <c r="BO806" s="19"/>
      <c r="BP806" s="19"/>
      <c r="BR806">
        <f t="shared" si="48"/>
        <v>0</v>
      </c>
      <c r="BS806">
        <f t="shared" si="49"/>
        <v>0</v>
      </c>
      <c r="BU806">
        <f t="shared" si="50"/>
        <v>1</v>
      </c>
      <c r="BV806">
        <f t="shared" si="51"/>
        <v>1</v>
      </c>
      <c r="BX806" s="17"/>
    </row>
    <row r="807" spans="1:76" x14ac:dyDescent="0.3">
      <c r="A807" s="201">
        <v>802</v>
      </c>
      <c r="BM807" s="19"/>
      <c r="BN807" s="19"/>
      <c r="BO807" s="19"/>
      <c r="BP807" s="19"/>
      <c r="BR807">
        <f t="shared" si="48"/>
        <v>0</v>
      </c>
      <c r="BS807">
        <f t="shared" si="49"/>
        <v>0</v>
      </c>
      <c r="BU807">
        <f t="shared" si="50"/>
        <v>1</v>
      </c>
      <c r="BV807">
        <f t="shared" si="51"/>
        <v>1</v>
      </c>
    </row>
    <row r="808" spans="1:76" x14ac:dyDescent="0.3">
      <c r="A808" s="201">
        <v>803</v>
      </c>
      <c r="BM808" s="19"/>
      <c r="BN808" s="19"/>
      <c r="BO808" s="19"/>
      <c r="BP808" s="19"/>
      <c r="BR808">
        <f t="shared" si="48"/>
        <v>0</v>
      </c>
      <c r="BS808">
        <f t="shared" si="49"/>
        <v>0</v>
      </c>
      <c r="BU808">
        <f t="shared" si="50"/>
        <v>1</v>
      </c>
      <c r="BV808">
        <f t="shared" si="51"/>
        <v>1</v>
      </c>
    </row>
    <row r="809" spans="1:76" x14ac:dyDescent="0.3">
      <c r="A809" s="201">
        <v>804</v>
      </c>
      <c r="BM809" s="19"/>
      <c r="BN809" s="19"/>
      <c r="BO809" s="19"/>
      <c r="BP809" s="19"/>
      <c r="BR809">
        <f t="shared" si="48"/>
        <v>0</v>
      </c>
      <c r="BS809">
        <f t="shared" si="49"/>
        <v>0</v>
      </c>
      <c r="BU809">
        <f t="shared" si="50"/>
        <v>1</v>
      </c>
      <c r="BV809">
        <f t="shared" si="51"/>
        <v>1</v>
      </c>
    </row>
    <row r="810" spans="1:76" x14ac:dyDescent="0.3">
      <c r="A810" s="201">
        <v>805</v>
      </c>
      <c r="BM810" s="19"/>
      <c r="BN810" s="19"/>
      <c r="BO810" s="19"/>
      <c r="BP810" s="19"/>
      <c r="BR810">
        <f t="shared" si="48"/>
        <v>0</v>
      </c>
      <c r="BS810">
        <f t="shared" si="49"/>
        <v>0</v>
      </c>
      <c r="BU810">
        <f t="shared" si="50"/>
        <v>1</v>
      </c>
      <c r="BV810">
        <f t="shared" si="51"/>
        <v>1</v>
      </c>
    </row>
    <row r="811" spans="1:76" x14ac:dyDescent="0.3">
      <c r="A811" s="201">
        <v>806</v>
      </c>
      <c r="BM811" s="19"/>
      <c r="BN811" s="19"/>
      <c r="BO811" s="19"/>
      <c r="BP811" s="19"/>
      <c r="BR811">
        <f t="shared" si="48"/>
        <v>0</v>
      </c>
      <c r="BS811">
        <f t="shared" si="49"/>
        <v>0</v>
      </c>
      <c r="BU811">
        <f t="shared" si="50"/>
        <v>1</v>
      </c>
      <c r="BV811">
        <f t="shared" si="51"/>
        <v>1</v>
      </c>
    </row>
    <row r="812" spans="1:76" x14ac:dyDescent="0.3">
      <c r="A812" s="201">
        <v>807</v>
      </c>
      <c r="BM812" s="19"/>
      <c r="BN812" s="19"/>
      <c r="BO812" s="19"/>
      <c r="BP812" s="19"/>
      <c r="BR812">
        <f t="shared" si="48"/>
        <v>0</v>
      </c>
      <c r="BS812">
        <f t="shared" si="49"/>
        <v>0</v>
      </c>
      <c r="BU812">
        <f t="shared" si="50"/>
        <v>1</v>
      </c>
      <c r="BV812">
        <f t="shared" si="51"/>
        <v>1</v>
      </c>
    </row>
    <row r="813" spans="1:76" x14ac:dyDescent="0.3">
      <c r="A813" s="201">
        <v>808</v>
      </c>
      <c r="BM813" s="19"/>
      <c r="BN813" s="19"/>
      <c r="BO813" s="19"/>
      <c r="BP813" s="19"/>
      <c r="BR813">
        <f t="shared" si="48"/>
        <v>0</v>
      </c>
      <c r="BS813">
        <f t="shared" si="49"/>
        <v>0</v>
      </c>
      <c r="BU813">
        <f t="shared" si="50"/>
        <v>1</v>
      </c>
      <c r="BV813">
        <f t="shared" si="51"/>
        <v>1</v>
      </c>
    </row>
    <row r="814" spans="1:76" x14ac:dyDescent="0.3">
      <c r="A814" s="201">
        <v>809</v>
      </c>
      <c r="BM814" s="19"/>
      <c r="BN814" s="19"/>
      <c r="BO814" s="19"/>
      <c r="BP814" s="19"/>
      <c r="BR814">
        <f t="shared" si="48"/>
        <v>0</v>
      </c>
      <c r="BS814">
        <f t="shared" si="49"/>
        <v>0</v>
      </c>
      <c r="BU814">
        <f t="shared" si="50"/>
        <v>1</v>
      </c>
      <c r="BV814">
        <f t="shared" si="51"/>
        <v>1</v>
      </c>
    </row>
    <row r="815" spans="1:76" x14ac:dyDescent="0.3">
      <c r="A815" s="201">
        <v>810</v>
      </c>
      <c r="BM815" s="19"/>
      <c r="BN815" s="19"/>
      <c r="BO815" s="19"/>
      <c r="BP815" s="19"/>
      <c r="BR815">
        <f t="shared" si="48"/>
        <v>0</v>
      </c>
      <c r="BS815">
        <f t="shared" si="49"/>
        <v>0</v>
      </c>
      <c r="BU815">
        <f t="shared" si="50"/>
        <v>1</v>
      </c>
      <c r="BV815">
        <f t="shared" si="51"/>
        <v>1</v>
      </c>
    </row>
    <row r="816" spans="1:76" x14ac:dyDescent="0.3">
      <c r="A816" s="201">
        <v>811</v>
      </c>
      <c r="BM816" s="19"/>
      <c r="BN816" s="19"/>
      <c r="BO816" s="19"/>
      <c r="BP816" s="19"/>
      <c r="BR816">
        <f t="shared" si="48"/>
        <v>0</v>
      </c>
      <c r="BS816">
        <f t="shared" si="49"/>
        <v>0</v>
      </c>
      <c r="BU816">
        <f t="shared" si="50"/>
        <v>1</v>
      </c>
      <c r="BV816">
        <f t="shared" si="51"/>
        <v>1</v>
      </c>
    </row>
    <row r="817" spans="1:74" x14ac:dyDescent="0.3">
      <c r="A817" s="201">
        <v>812</v>
      </c>
      <c r="BM817" s="19"/>
      <c r="BN817" s="19"/>
      <c r="BO817" s="19"/>
      <c r="BP817" s="19"/>
      <c r="BR817">
        <f t="shared" si="48"/>
        <v>0</v>
      </c>
      <c r="BS817">
        <f t="shared" si="49"/>
        <v>0</v>
      </c>
      <c r="BU817">
        <f t="shared" si="50"/>
        <v>1</v>
      </c>
      <c r="BV817">
        <f t="shared" si="51"/>
        <v>1</v>
      </c>
    </row>
    <row r="818" spans="1:74" x14ac:dyDescent="0.3">
      <c r="A818" s="201">
        <v>813</v>
      </c>
      <c r="BM818" s="19"/>
      <c r="BN818" s="19"/>
      <c r="BO818" s="19"/>
      <c r="BP818" s="19"/>
      <c r="BR818">
        <f t="shared" si="48"/>
        <v>0</v>
      </c>
      <c r="BS818">
        <f t="shared" si="49"/>
        <v>0</v>
      </c>
      <c r="BU818">
        <f t="shared" si="50"/>
        <v>1</v>
      </c>
      <c r="BV818">
        <f t="shared" si="51"/>
        <v>1</v>
      </c>
    </row>
    <row r="819" spans="1:74" x14ac:dyDescent="0.3">
      <c r="A819" s="201">
        <v>814</v>
      </c>
      <c r="BM819" s="19"/>
      <c r="BN819" s="19"/>
      <c r="BO819" s="19"/>
      <c r="BP819" s="19"/>
      <c r="BR819">
        <f t="shared" si="48"/>
        <v>0</v>
      </c>
      <c r="BS819">
        <f t="shared" si="49"/>
        <v>0</v>
      </c>
      <c r="BU819">
        <f t="shared" si="50"/>
        <v>1</v>
      </c>
      <c r="BV819">
        <f t="shared" si="51"/>
        <v>1</v>
      </c>
    </row>
    <row r="820" spans="1:74" x14ac:dyDescent="0.3">
      <c r="A820" s="201">
        <v>815</v>
      </c>
      <c r="BM820" s="19"/>
      <c r="BN820" s="19"/>
      <c r="BO820" s="19"/>
      <c r="BP820" s="19"/>
      <c r="BR820">
        <f t="shared" si="48"/>
        <v>0</v>
      </c>
      <c r="BS820">
        <f t="shared" si="49"/>
        <v>0</v>
      </c>
      <c r="BU820">
        <f t="shared" si="50"/>
        <v>1</v>
      </c>
      <c r="BV820">
        <f t="shared" si="51"/>
        <v>1</v>
      </c>
    </row>
    <row r="821" spans="1:74" x14ac:dyDescent="0.3">
      <c r="A821" s="201">
        <v>816</v>
      </c>
      <c r="BM821" s="19"/>
      <c r="BN821" s="19"/>
      <c r="BO821" s="19"/>
      <c r="BP821" s="19"/>
      <c r="BR821">
        <f t="shared" si="48"/>
        <v>0</v>
      </c>
      <c r="BS821">
        <f t="shared" si="49"/>
        <v>0</v>
      </c>
      <c r="BU821">
        <f t="shared" si="50"/>
        <v>1</v>
      </c>
      <c r="BV821">
        <f t="shared" si="51"/>
        <v>1</v>
      </c>
    </row>
    <row r="822" spans="1:74" x14ac:dyDescent="0.3">
      <c r="A822" s="201">
        <v>817</v>
      </c>
      <c r="BM822" s="19"/>
      <c r="BN822" s="19"/>
      <c r="BO822" s="19"/>
      <c r="BP822" s="19"/>
      <c r="BR822">
        <f t="shared" si="48"/>
        <v>0</v>
      </c>
      <c r="BS822">
        <f t="shared" si="49"/>
        <v>0</v>
      </c>
      <c r="BU822">
        <f t="shared" si="50"/>
        <v>1</v>
      </c>
      <c r="BV822">
        <f t="shared" si="51"/>
        <v>1</v>
      </c>
    </row>
    <row r="823" spans="1:74" x14ac:dyDescent="0.3">
      <c r="A823" s="201">
        <v>818</v>
      </c>
      <c r="BM823" s="19"/>
      <c r="BN823" s="19"/>
      <c r="BO823" s="19"/>
      <c r="BP823" s="19"/>
      <c r="BR823">
        <f t="shared" si="48"/>
        <v>0</v>
      </c>
      <c r="BS823">
        <f t="shared" si="49"/>
        <v>0</v>
      </c>
      <c r="BU823">
        <f t="shared" si="50"/>
        <v>1</v>
      </c>
      <c r="BV823">
        <f t="shared" si="51"/>
        <v>1</v>
      </c>
    </row>
    <row r="824" spans="1:74" x14ac:dyDescent="0.3">
      <c r="A824" s="201">
        <v>819</v>
      </c>
      <c r="BM824" s="19"/>
      <c r="BN824" s="19"/>
      <c r="BO824" s="19"/>
      <c r="BP824" s="19"/>
      <c r="BR824">
        <f t="shared" si="48"/>
        <v>0</v>
      </c>
      <c r="BS824">
        <f t="shared" si="49"/>
        <v>0</v>
      </c>
      <c r="BU824">
        <f t="shared" si="50"/>
        <v>1</v>
      </c>
      <c r="BV824">
        <f t="shared" si="51"/>
        <v>1</v>
      </c>
    </row>
    <row r="825" spans="1:74" x14ac:dyDescent="0.3">
      <c r="A825" s="201">
        <v>820</v>
      </c>
      <c r="BM825" s="19"/>
      <c r="BN825" s="19"/>
      <c r="BO825" s="19"/>
      <c r="BP825" s="19"/>
      <c r="BR825">
        <f t="shared" si="48"/>
        <v>0</v>
      </c>
      <c r="BS825">
        <f t="shared" si="49"/>
        <v>0</v>
      </c>
      <c r="BU825">
        <f t="shared" si="50"/>
        <v>1</v>
      </c>
      <c r="BV825">
        <f t="shared" si="51"/>
        <v>1</v>
      </c>
    </row>
    <row r="826" spans="1:74" x14ac:dyDescent="0.3">
      <c r="A826" s="201">
        <v>821</v>
      </c>
      <c r="BM826" s="19"/>
      <c r="BN826" s="19"/>
      <c r="BO826" s="19"/>
      <c r="BP826" s="19"/>
      <c r="BR826">
        <f t="shared" si="48"/>
        <v>0</v>
      </c>
      <c r="BS826">
        <f t="shared" si="49"/>
        <v>0</v>
      </c>
      <c r="BU826">
        <f t="shared" si="50"/>
        <v>1</v>
      </c>
      <c r="BV826">
        <f t="shared" si="51"/>
        <v>1</v>
      </c>
    </row>
    <row r="827" spans="1:74" x14ac:dyDescent="0.3">
      <c r="A827" s="201">
        <v>822</v>
      </c>
      <c r="BM827" s="19"/>
      <c r="BN827" s="19"/>
      <c r="BO827" s="19"/>
      <c r="BP827" s="19"/>
      <c r="BR827">
        <f t="shared" si="48"/>
        <v>0</v>
      </c>
      <c r="BS827">
        <f t="shared" si="49"/>
        <v>0</v>
      </c>
      <c r="BU827">
        <f t="shared" si="50"/>
        <v>1</v>
      </c>
      <c r="BV827">
        <f t="shared" si="51"/>
        <v>1</v>
      </c>
    </row>
    <row r="828" spans="1:74" x14ac:dyDescent="0.3">
      <c r="A828" s="201">
        <v>823</v>
      </c>
      <c r="BM828" s="19"/>
      <c r="BN828" s="19"/>
      <c r="BO828" s="19"/>
      <c r="BP828" s="19"/>
      <c r="BR828">
        <f t="shared" si="48"/>
        <v>0</v>
      </c>
      <c r="BS828">
        <f t="shared" si="49"/>
        <v>0</v>
      </c>
      <c r="BU828">
        <f t="shared" si="50"/>
        <v>1</v>
      </c>
      <c r="BV828">
        <f t="shared" si="51"/>
        <v>1</v>
      </c>
    </row>
    <row r="829" spans="1:74" x14ac:dyDescent="0.3">
      <c r="A829" s="201">
        <v>824</v>
      </c>
      <c r="BM829" s="19"/>
      <c r="BN829" s="19"/>
      <c r="BO829" s="19"/>
      <c r="BP829" s="19"/>
      <c r="BR829">
        <f t="shared" si="48"/>
        <v>0</v>
      </c>
      <c r="BS829">
        <f t="shared" si="49"/>
        <v>0</v>
      </c>
      <c r="BU829">
        <f t="shared" si="50"/>
        <v>1</v>
      </c>
      <c r="BV829">
        <f t="shared" si="51"/>
        <v>1</v>
      </c>
    </row>
    <row r="830" spans="1:74" x14ac:dyDescent="0.3">
      <c r="A830" s="201">
        <v>825</v>
      </c>
      <c r="BM830" s="19"/>
      <c r="BN830" s="19"/>
      <c r="BO830" s="19"/>
      <c r="BP830" s="19"/>
      <c r="BR830">
        <f t="shared" si="48"/>
        <v>0</v>
      </c>
      <c r="BS830">
        <f t="shared" si="49"/>
        <v>0</v>
      </c>
      <c r="BU830">
        <f t="shared" si="50"/>
        <v>1</v>
      </c>
      <c r="BV830">
        <f t="shared" si="51"/>
        <v>1</v>
      </c>
    </row>
    <row r="831" spans="1:74" x14ac:dyDescent="0.3">
      <c r="A831" s="201">
        <v>826</v>
      </c>
      <c r="BM831" s="19"/>
      <c r="BN831" s="19"/>
      <c r="BO831" s="19"/>
      <c r="BP831" s="19"/>
      <c r="BR831">
        <f t="shared" si="48"/>
        <v>0</v>
      </c>
      <c r="BS831">
        <f t="shared" si="49"/>
        <v>0</v>
      </c>
      <c r="BU831">
        <f t="shared" si="50"/>
        <v>1</v>
      </c>
      <c r="BV831">
        <f t="shared" si="51"/>
        <v>1</v>
      </c>
    </row>
    <row r="832" spans="1:74" x14ac:dyDescent="0.3">
      <c r="A832" s="201">
        <v>827</v>
      </c>
      <c r="BM832" s="19"/>
      <c r="BN832" s="19"/>
      <c r="BO832" s="19"/>
      <c r="BP832" s="19"/>
      <c r="BR832">
        <f t="shared" si="48"/>
        <v>0</v>
      </c>
      <c r="BS832">
        <f t="shared" si="49"/>
        <v>0</v>
      </c>
      <c r="BU832">
        <f t="shared" si="50"/>
        <v>1</v>
      </c>
      <c r="BV832">
        <f t="shared" si="51"/>
        <v>1</v>
      </c>
    </row>
    <row r="833" spans="1:74" x14ac:dyDescent="0.3">
      <c r="A833" s="201">
        <v>828</v>
      </c>
      <c r="BM833" s="19"/>
      <c r="BN833" s="19"/>
      <c r="BO833" s="19"/>
      <c r="BP833" s="19"/>
      <c r="BR833">
        <f t="shared" si="48"/>
        <v>0</v>
      </c>
      <c r="BS833">
        <f t="shared" si="49"/>
        <v>0</v>
      </c>
      <c r="BU833">
        <f t="shared" si="50"/>
        <v>1</v>
      </c>
      <c r="BV833">
        <f t="shared" si="51"/>
        <v>1</v>
      </c>
    </row>
    <row r="834" spans="1:74" x14ac:dyDescent="0.3">
      <c r="A834" s="201">
        <v>829</v>
      </c>
      <c r="BM834" s="19"/>
      <c r="BN834" s="19"/>
      <c r="BO834" s="19"/>
      <c r="BP834" s="19"/>
      <c r="BR834">
        <f t="shared" si="48"/>
        <v>0</v>
      </c>
      <c r="BS834">
        <f t="shared" si="49"/>
        <v>0</v>
      </c>
      <c r="BU834">
        <f t="shared" si="50"/>
        <v>1</v>
      </c>
      <c r="BV834">
        <f t="shared" si="51"/>
        <v>1</v>
      </c>
    </row>
    <row r="835" spans="1:74" x14ac:dyDescent="0.3">
      <c r="A835" s="201">
        <v>830</v>
      </c>
      <c r="BM835" s="19"/>
      <c r="BN835" s="19"/>
      <c r="BO835" s="19"/>
      <c r="BP835" s="19"/>
      <c r="BR835">
        <f t="shared" si="48"/>
        <v>0</v>
      </c>
      <c r="BS835">
        <f t="shared" si="49"/>
        <v>0</v>
      </c>
      <c r="BU835">
        <f t="shared" si="50"/>
        <v>1</v>
      </c>
      <c r="BV835">
        <f t="shared" si="51"/>
        <v>1</v>
      </c>
    </row>
    <row r="836" spans="1:74" x14ac:dyDescent="0.3">
      <c r="A836" s="201">
        <v>831</v>
      </c>
      <c r="BM836" s="19"/>
      <c r="BN836" s="19"/>
      <c r="BO836" s="19"/>
      <c r="BP836" s="19"/>
      <c r="BR836">
        <f t="shared" si="48"/>
        <v>0</v>
      </c>
      <c r="BS836">
        <f t="shared" si="49"/>
        <v>0</v>
      </c>
      <c r="BU836">
        <f t="shared" si="50"/>
        <v>1</v>
      </c>
      <c r="BV836">
        <f t="shared" si="51"/>
        <v>1</v>
      </c>
    </row>
    <row r="837" spans="1:74" x14ac:dyDescent="0.3">
      <c r="A837" s="201">
        <v>832</v>
      </c>
      <c r="BM837" s="19"/>
      <c r="BN837" s="19"/>
      <c r="BO837" s="19"/>
      <c r="BP837" s="19"/>
      <c r="BR837">
        <f t="shared" si="48"/>
        <v>0</v>
      </c>
      <c r="BS837">
        <f t="shared" si="49"/>
        <v>0</v>
      </c>
      <c r="BU837">
        <f t="shared" si="50"/>
        <v>1</v>
      </c>
      <c r="BV837">
        <f t="shared" si="51"/>
        <v>1</v>
      </c>
    </row>
    <row r="838" spans="1:74" x14ac:dyDescent="0.3">
      <c r="A838" s="201">
        <v>833</v>
      </c>
      <c r="BM838" s="19"/>
      <c r="BN838" s="19"/>
      <c r="BO838" s="19"/>
      <c r="BP838" s="19"/>
      <c r="BR838">
        <f t="shared" si="48"/>
        <v>0</v>
      </c>
      <c r="BS838">
        <f t="shared" si="49"/>
        <v>0</v>
      </c>
      <c r="BU838">
        <f t="shared" si="50"/>
        <v>1</v>
      </c>
      <c r="BV838">
        <f t="shared" si="51"/>
        <v>1</v>
      </c>
    </row>
    <row r="839" spans="1:74" x14ac:dyDescent="0.3">
      <c r="A839" s="201">
        <v>834</v>
      </c>
      <c r="BM839" s="19"/>
      <c r="BN839" s="19"/>
      <c r="BO839" s="19"/>
      <c r="BP839" s="19"/>
      <c r="BR839">
        <f t="shared" ref="BR839:BR902" si="52">BM839*$BS$1-BN839</f>
        <v>0</v>
      </c>
      <c r="BS839">
        <f t="shared" ref="BS839:BS902" si="53">BO839*$BS$1-BP839</f>
        <v>0</v>
      </c>
      <c r="BU839">
        <f t="shared" ref="BU839:BU902" si="54">IF(BR839=MAX($BR839:$BS839),1,0)</f>
        <v>1</v>
      </c>
      <c r="BV839">
        <f t="shared" ref="BV839:BV902" si="55">IF(BS839=MAX($BR839:$BS839),1,0)</f>
        <v>1</v>
      </c>
    </row>
    <row r="840" spans="1:74" x14ac:dyDescent="0.3">
      <c r="A840" s="201">
        <v>835</v>
      </c>
      <c r="BM840" s="19"/>
      <c r="BN840" s="19"/>
      <c r="BO840" s="19"/>
      <c r="BP840" s="19"/>
      <c r="BR840">
        <f t="shared" si="52"/>
        <v>0</v>
      </c>
      <c r="BS840">
        <f t="shared" si="53"/>
        <v>0</v>
      </c>
      <c r="BU840">
        <f t="shared" si="54"/>
        <v>1</v>
      </c>
      <c r="BV840">
        <f t="shared" si="55"/>
        <v>1</v>
      </c>
    </row>
    <row r="841" spans="1:74" x14ac:dyDescent="0.3">
      <c r="A841" s="201">
        <v>836</v>
      </c>
      <c r="BM841" s="19"/>
      <c r="BN841" s="19"/>
      <c r="BO841" s="19"/>
      <c r="BP841" s="19"/>
      <c r="BR841">
        <f t="shared" si="52"/>
        <v>0</v>
      </c>
      <c r="BS841">
        <f t="shared" si="53"/>
        <v>0</v>
      </c>
      <c r="BU841">
        <f t="shared" si="54"/>
        <v>1</v>
      </c>
      <c r="BV841">
        <f t="shared" si="55"/>
        <v>1</v>
      </c>
    </row>
    <row r="842" spans="1:74" x14ac:dyDescent="0.3">
      <c r="A842" s="201">
        <v>837</v>
      </c>
      <c r="BM842" s="19"/>
      <c r="BN842" s="19"/>
      <c r="BO842" s="19"/>
      <c r="BP842" s="19"/>
      <c r="BR842">
        <f t="shared" si="52"/>
        <v>0</v>
      </c>
      <c r="BS842">
        <f t="shared" si="53"/>
        <v>0</v>
      </c>
      <c r="BU842">
        <f t="shared" si="54"/>
        <v>1</v>
      </c>
      <c r="BV842">
        <f t="shared" si="55"/>
        <v>1</v>
      </c>
    </row>
    <row r="843" spans="1:74" x14ac:dyDescent="0.3">
      <c r="A843" s="201">
        <v>838</v>
      </c>
      <c r="BM843" s="19"/>
      <c r="BN843" s="19"/>
      <c r="BO843" s="19"/>
      <c r="BP843" s="19"/>
      <c r="BR843">
        <f t="shared" si="52"/>
        <v>0</v>
      </c>
      <c r="BS843">
        <f t="shared" si="53"/>
        <v>0</v>
      </c>
      <c r="BU843">
        <f t="shared" si="54"/>
        <v>1</v>
      </c>
      <c r="BV843">
        <f t="shared" si="55"/>
        <v>1</v>
      </c>
    </row>
    <row r="844" spans="1:74" x14ac:dyDescent="0.3">
      <c r="A844" s="201">
        <v>839</v>
      </c>
      <c r="BM844" s="19"/>
      <c r="BN844" s="19"/>
      <c r="BO844" s="19"/>
      <c r="BP844" s="19"/>
      <c r="BR844">
        <f t="shared" si="52"/>
        <v>0</v>
      </c>
      <c r="BS844">
        <f t="shared" si="53"/>
        <v>0</v>
      </c>
      <c r="BU844">
        <f t="shared" si="54"/>
        <v>1</v>
      </c>
      <c r="BV844">
        <f t="shared" si="55"/>
        <v>1</v>
      </c>
    </row>
    <row r="845" spans="1:74" x14ac:dyDescent="0.3">
      <c r="A845" s="201">
        <v>840</v>
      </c>
      <c r="BM845" s="19"/>
      <c r="BN845" s="19"/>
      <c r="BO845" s="19"/>
      <c r="BP845" s="19"/>
      <c r="BR845">
        <f t="shared" si="52"/>
        <v>0</v>
      </c>
      <c r="BS845">
        <f t="shared" si="53"/>
        <v>0</v>
      </c>
      <c r="BU845">
        <f t="shared" si="54"/>
        <v>1</v>
      </c>
      <c r="BV845">
        <f t="shared" si="55"/>
        <v>1</v>
      </c>
    </row>
    <row r="846" spans="1:74" x14ac:dyDescent="0.3">
      <c r="A846" s="201">
        <v>841</v>
      </c>
      <c r="BM846" s="19"/>
      <c r="BN846" s="19"/>
      <c r="BO846" s="19"/>
      <c r="BP846" s="19"/>
      <c r="BR846">
        <f t="shared" si="52"/>
        <v>0</v>
      </c>
      <c r="BS846">
        <f t="shared" si="53"/>
        <v>0</v>
      </c>
      <c r="BU846">
        <f t="shared" si="54"/>
        <v>1</v>
      </c>
      <c r="BV846">
        <f t="shared" si="55"/>
        <v>1</v>
      </c>
    </row>
    <row r="847" spans="1:74" x14ac:dyDescent="0.3">
      <c r="A847" s="201">
        <v>842</v>
      </c>
      <c r="BM847" s="19"/>
      <c r="BN847" s="19"/>
      <c r="BO847" s="19"/>
      <c r="BP847" s="19"/>
      <c r="BR847">
        <f t="shared" si="52"/>
        <v>0</v>
      </c>
      <c r="BS847">
        <f t="shared" si="53"/>
        <v>0</v>
      </c>
      <c r="BU847">
        <f t="shared" si="54"/>
        <v>1</v>
      </c>
      <c r="BV847">
        <f t="shared" si="55"/>
        <v>1</v>
      </c>
    </row>
    <row r="848" spans="1:74" x14ac:dyDescent="0.3">
      <c r="A848" s="201">
        <v>843</v>
      </c>
      <c r="BM848" s="19"/>
      <c r="BN848" s="19"/>
      <c r="BO848" s="19"/>
      <c r="BP848" s="19"/>
      <c r="BR848">
        <f t="shared" si="52"/>
        <v>0</v>
      </c>
      <c r="BS848">
        <f t="shared" si="53"/>
        <v>0</v>
      </c>
      <c r="BU848">
        <f t="shared" si="54"/>
        <v>1</v>
      </c>
      <c r="BV848">
        <f t="shared" si="55"/>
        <v>1</v>
      </c>
    </row>
    <row r="849" spans="1:74" x14ac:dyDescent="0.3">
      <c r="A849" s="201">
        <v>844</v>
      </c>
      <c r="BM849" s="19"/>
      <c r="BN849" s="19"/>
      <c r="BO849" s="19"/>
      <c r="BP849" s="19"/>
      <c r="BR849">
        <f t="shared" si="52"/>
        <v>0</v>
      </c>
      <c r="BS849">
        <f t="shared" si="53"/>
        <v>0</v>
      </c>
      <c r="BU849">
        <f t="shared" si="54"/>
        <v>1</v>
      </c>
      <c r="BV849">
        <f t="shared" si="55"/>
        <v>1</v>
      </c>
    </row>
    <row r="850" spans="1:74" x14ac:dyDescent="0.3">
      <c r="A850" s="201">
        <v>845</v>
      </c>
      <c r="BM850" s="19"/>
      <c r="BN850" s="19"/>
      <c r="BO850" s="19"/>
      <c r="BP850" s="19"/>
      <c r="BR850">
        <f t="shared" si="52"/>
        <v>0</v>
      </c>
      <c r="BS850">
        <f t="shared" si="53"/>
        <v>0</v>
      </c>
      <c r="BU850">
        <f t="shared" si="54"/>
        <v>1</v>
      </c>
      <c r="BV850">
        <f t="shared" si="55"/>
        <v>1</v>
      </c>
    </row>
    <row r="851" spans="1:74" x14ac:dyDescent="0.3">
      <c r="A851" s="201">
        <v>846</v>
      </c>
      <c r="BM851" s="19"/>
      <c r="BN851" s="19"/>
      <c r="BO851" s="19"/>
      <c r="BP851" s="19"/>
      <c r="BR851">
        <f t="shared" si="52"/>
        <v>0</v>
      </c>
      <c r="BS851">
        <f t="shared" si="53"/>
        <v>0</v>
      </c>
      <c r="BU851">
        <f t="shared" si="54"/>
        <v>1</v>
      </c>
      <c r="BV851">
        <f t="shared" si="55"/>
        <v>1</v>
      </c>
    </row>
    <row r="852" spans="1:74" x14ac:dyDescent="0.3">
      <c r="A852" s="201">
        <v>847</v>
      </c>
      <c r="BM852" s="19"/>
      <c r="BN852" s="19"/>
      <c r="BO852" s="19"/>
      <c r="BP852" s="19"/>
      <c r="BR852">
        <f t="shared" si="52"/>
        <v>0</v>
      </c>
      <c r="BS852">
        <f t="shared" si="53"/>
        <v>0</v>
      </c>
      <c r="BU852">
        <f t="shared" si="54"/>
        <v>1</v>
      </c>
      <c r="BV852">
        <f t="shared" si="55"/>
        <v>1</v>
      </c>
    </row>
    <row r="853" spans="1:74" x14ac:dyDescent="0.3">
      <c r="A853" s="201">
        <v>848</v>
      </c>
      <c r="BM853" s="19"/>
      <c r="BN853" s="19"/>
      <c r="BO853" s="19"/>
      <c r="BP853" s="19"/>
      <c r="BR853">
        <f t="shared" si="52"/>
        <v>0</v>
      </c>
      <c r="BS853">
        <f t="shared" si="53"/>
        <v>0</v>
      </c>
      <c r="BU853">
        <f t="shared" si="54"/>
        <v>1</v>
      </c>
      <c r="BV853">
        <f t="shared" si="55"/>
        <v>1</v>
      </c>
    </row>
    <row r="854" spans="1:74" x14ac:dyDescent="0.3">
      <c r="A854" s="201">
        <v>849</v>
      </c>
      <c r="BM854" s="19"/>
      <c r="BN854" s="19"/>
      <c r="BO854" s="19"/>
      <c r="BP854" s="19"/>
      <c r="BR854">
        <f t="shared" si="52"/>
        <v>0</v>
      </c>
      <c r="BS854">
        <f t="shared" si="53"/>
        <v>0</v>
      </c>
      <c r="BU854">
        <f t="shared" si="54"/>
        <v>1</v>
      </c>
      <c r="BV854">
        <f t="shared" si="55"/>
        <v>1</v>
      </c>
    </row>
    <row r="855" spans="1:74" x14ac:dyDescent="0.3">
      <c r="A855" s="201">
        <v>850</v>
      </c>
      <c r="BM855" s="19"/>
      <c r="BN855" s="19"/>
      <c r="BO855" s="19"/>
      <c r="BP855" s="19"/>
      <c r="BR855">
        <f t="shared" si="52"/>
        <v>0</v>
      </c>
      <c r="BS855">
        <f t="shared" si="53"/>
        <v>0</v>
      </c>
      <c r="BU855">
        <f t="shared" si="54"/>
        <v>1</v>
      </c>
      <c r="BV855">
        <f t="shared" si="55"/>
        <v>1</v>
      </c>
    </row>
    <row r="856" spans="1:74" x14ac:dyDescent="0.3">
      <c r="A856" s="201">
        <v>851</v>
      </c>
      <c r="BM856" s="19"/>
      <c r="BN856" s="19"/>
      <c r="BO856" s="19"/>
      <c r="BP856" s="19"/>
      <c r="BR856">
        <f t="shared" si="52"/>
        <v>0</v>
      </c>
      <c r="BS856">
        <f t="shared" si="53"/>
        <v>0</v>
      </c>
      <c r="BU856">
        <f t="shared" si="54"/>
        <v>1</v>
      </c>
      <c r="BV856">
        <f t="shared" si="55"/>
        <v>1</v>
      </c>
    </row>
    <row r="857" spans="1:74" x14ac:dyDescent="0.3">
      <c r="A857" s="201">
        <v>852</v>
      </c>
      <c r="BM857" s="19"/>
      <c r="BN857" s="19"/>
      <c r="BO857" s="19"/>
      <c r="BP857" s="19"/>
      <c r="BR857">
        <f t="shared" si="52"/>
        <v>0</v>
      </c>
      <c r="BS857">
        <f t="shared" si="53"/>
        <v>0</v>
      </c>
      <c r="BU857">
        <f t="shared" si="54"/>
        <v>1</v>
      </c>
      <c r="BV857">
        <f t="shared" si="55"/>
        <v>1</v>
      </c>
    </row>
    <row r="858" spans="1:74" x14ac:dyDescent="0.3">
      <c r="A858" s="201">
        <v>853</v>
      </c>
      <c r="BM858" s="19"/>
      <c r="BN858" s="19"/>
      <c r="BO858" s="19"/>
      <c r="BP858" s="19"/>
      <c r="BR858">
        <f t="shared" si="52"/>
        <v>0</v>
      </c>
      <c r="BS858">
        <f t="shared" si="53"/>
        <v>0</v>
      </c>
      <c r="BU858">
        <f t="shared" si="54"/>
        <v>1</v>
      </c>
      <c r="BV858">
        <f t="shared" si="55"/>
        <v>1</v>
      </c>
    </row>
    <row r="859" spans="1:74" x14ac:dyDescent="0.3">
      <c r="A859" s="201">
        <v>854</v>
      </c>
      <c r="BM859" s="19"/>
      <c r="BN859" s="19"/>
      <c r="BO859" s="19"/>
      <c r="BP859" s="19"/>
      <c r="BR859">
        <f t="shared" si="52"/>
        <v>0</v>
      </c>
      <c r="BS859">
        <f t="shared" si="53"/>
        <v>0</v>
      </c>
      <c r="BU859">
        <f t="shared" si="54"/>
        <v>1</v>
      </c>
      <c r="BV859">
        <f t="shared" si="55"/>
        <v>1</v>
      </c>
    </row>
    <row r="860" spans="1:74" x14ac:dyDescent="0.3">
      <c r="A860" s="201">
        <v>855</v>
      </c>
      <c r="BM860" s="19"/>
      <c r="BN860" s="19"/>
      <c r="BO860" s="19"/>
      <c r="BP860" s="19"/>
      <c r="BR860">
        <f t="shared" si="52"/>
        <v>0</v>
      </c>
      <c r="BS860">
        <f t="shared" si="53"/>
        <v>0</v>
      </c>
      <c r="BU860">
        <f t="shared" si="54"/>
        <v>1</v>
      </c>
      <c r="BV860">
        <f t="shared" si="55"/>
        <v>1</v>
      </c>
    </row>
    <row r="861" spans="1:74" x14ac:dyDescent="0.3">
      <c r="A861" s="201">
        <v>856</v>
      </c>
      <c r="BM861" s="19"/>
      <c r="BN861" s="19"/>
      <c r="BO861" s="19"/>
      <c r="BP861" s="19"/>
      <c r="BR861">
        <f t="shared" si="52"/>
        <v>0</v>
      </c>
      <c r="BS861">
        <f t="shared" si="53"/>
        <v>0</v>
      </c>
      <c r="BU861">
        <f t="shared" si="54"/>
        <v>1</v>
      </c>
      <c r="BV861">
        <f t="shared" si="55"/>
        <v>1</v>
      </c>
    </row>
    <row r="862" spans="1:74" x14ac:dyDescent="0.3">
      <c r="A862" s="201">
        <v>857</v>
      </c>
      <c r="BM862" s="19"/>
      <c r="BN862" s="19"/>
      <c r="BO862" s="19"/>
      <c r="BP862" s="19"/>
      <c r="BR862">
        <f t="shared" si="52"/>
        <v>0</v>
      </c>
      <c r="BS862">
        <f t="shared" si="53"/>
        <v>0</v>
      </c>
      <c r="BU862">
        <f t="shared" si="54"/>
        <v>1</v>
      </c>
      <c r="BV862">
        <f t="shared" si="55"/>
        <v>1</v>
      </c>
    </row>
    <row r="863" spans="1:74" x14ac:dyDescent="0.3">
      <c r="A863" s="201">
        <v>858</v>
      </c>
      <c r="BM863" s="19"/>
      <c r="BN863" s="19"/>
      <c r="BO863" s="19"/>
      <c r="BP863" s="19"/>
      <c r="BR863">
        <f t="shared" si="52"/>
        <v>0</v>
      </c>
      <c r="BS863">
        <f t="shared" si="53"/>
        <v>0</v>
      </c>
      <c r="BU863">
        <f t="shared" si="54"/>
        <v>1</v>
      </c>
      <c r="BV863">
        <f t="shared" si="55"/>
        <v>1</v>
      </c>
    </row>
    <row r="864" spans="1:74" x14ac:dyDescent="0.3">
      <c r="A864" s="201">
        <v>859</v>
      </c>
      <c r="BM864" s="19"/>
      <c r="BN864" s="19"/>
      <c r="BO864" s="19"/>
      <c r="BP864" s="19"/>
      <c r="BR864">
        <f t="shared" si="52"/>
        <v>0</v>
      </c>
      <c r="BS864">
        <f t="shared" si="53"/>
        <v>0</v>
      </c>
      <c r="BU864">
        <f t="shared" si="54"/>
        <v>1</v>
      </c>
      <c r="BV864">
        <f t="shared" si="55"/>
        <v>1</v>
      </c>
    </row>
    <row r="865" spans="1:74" x14ac:dyDescent="0.3">
      <c r="A865" s="201">
        <v>860</v>
      </c>
      <c r="BM865" s="19"/>
      <c r="BN865" s="19"/>
      <c r="BO865" s="19"/>
      <c r="BP865" s="19"/>
      <c r="BR865">
        <f t="shared" si="52"/>
        <v>0</v>
      </c>
      <c r="BS865">
        <f t="shared" si="53"/>
        <v>0</v>
      </c>
      <c r="BU865">
        <f t="shared" si="54"/>
        <v>1</v>
      </c>
      <c r="BV865">
        <f t="shared" si="55"/>
        <v>1</v>
      </c>
    </row>
    <row r="866" spans="1:74" x14ac:dyDescent="0.3">
      <c r="A866" s="201">
        <v>861</v>
      </c>
      <c r="BM866" s="19"/>
      <c r="BN866" s="19"/>
      <c r="BO866" s="19"/>
      <c r="BP866" s="19"/>
      <c r="BR866">
        <f t="shared" si="52"/>
        <v>0</v>
      </c>
      <c r="BS866">
        <f t="shared" si="53"/>
        <v>0</v>
      </c>
      <c r="BU866">
        <f t="shared" si="54"/>
        <v>1</v>
      </c>
      <c r="BV866">
        <f t="shared" si="55"/>
        <v>1</v>
      </c>
    </row>
    <row r="867" spans="1:74" x14ac:dyDescent="0.3">
      <c r="A867" s="201">
        <v>862</v>
      </c>
      <c r="BM867" s="19"/>
      <c r="BN867" s="19"/>
      <c r="BO867" s="19"/>
      <c r="BP867" s="19"/>
      <c r="BR867">
        <f t="shared" si="52"/>
        <v>0</v>
      </c>
      <c r="BS867">
        <f t="shared" si="53"/>
        <v>0</v>
      </c>
      <c r="BU867">
        <f t="shared" si="54"/>
        <v>1</v>
      </c>
      <c r="BV867">
        <f t="shared" si="55"/>
        <v>1</v>
      </c>
    </row>
    <row r="868" spans="1:74" x14ac:dyDescent="0.3">
      <c r="A868" s="201">
        <v>863</v>
      </c>
      <c r="BM868" s="19"/>
      <c r="BN868" s="19"/>
      <c r="BO868" s="19"/>
      <c r="BP868" s="19"/>
      <c r="BR868">
        <f t="shared" si="52"/>
        <v>0</v>
      </c>
      <c r="BS868">
        <f t="shared" si="53"/>
        <v>0</v>
      </c>
      <c r="BU868">
        <f t="shared" si="54"/>
        <v>1</v>
      </c>
      <c r="BV868">
        <f t="shared" si="55"/>
        <v>1</v>
      </c>
    </row>
    <row r="869" spans="1:74" x14ac:dyDescent="0.3">
      <c r="A869" s="201">
        <v>864</v>
      </c>
      <c r="BM869" s="19"/>
      <c r="BN869" s="19"/>
      <c r="BO869" s="19"/>
      <c r="BP869" s="19"/>
      <c r="BR869">
        <f t="shared" si="52"/>
        <v>0</v>
      </c>
      <c r="BS869">
        <f t="shared" si="53"/>
        <v>0</v>
      </c>
      <c r="BU869">
        <f t="shared" si="54"/>
        <v>1</v>
      </c>
      <c r="BV869">
        <f t="shared" si="55"/>
        <v>1</v>
      </c>
    </row>
    <row r="870" spans="1:74" x14ac:dyDescent="0.3">
      <c r="A870" s="201">
        <v>865</v>
      </c>
      <c r="BM870" s="19"/>
      <c r="BN870" s="19"/>
      <c r="BO870" s="19"/>
      <c r="BP870" s="19"/>
      <c r="BR870">
        <f t="shared" si="52"/>
        <v>0</v>
      </c>
      <c r="BS870">
        <f t="shared" si="53"/>
        <v>0</v>
      </c>
      <c r="BU870">
        <f t="shared" si="54"/>
        <v>1</v>
      </c>
      <c r="BV870">
        <f t="shared" si="55"/>
        <v>1</v>
      </c>
    </row>
    <row r="871" spans="1:74" x14ac:dyDescent="0.3">
      <c r="A871" s="201">
        <v>866</v>
      </c>
      <c r="BM871" s="19"/>
      <c r="BN871" s="19"/>
      <c r="BO871" s="19"/>
      <c r="BP871" s="19"/>
      <c r="BR871">
        <f t="shared" si="52"/>
        <v>0</v>
      </c>
      <c r="BS871">
        <f t="shared" si="53"/>
        <v>0</v>
      </c>
      <c r="BU871">
        <f t="shared" si="54"/>
        <v>1</v>
      </c>
      <c r="BV871">
        <f t="shared" si="55"/>
        <v>1</v>
      </c>
    </row>
    <row r="872" spans="1:74" x14ac:dyDescent="0.3">
      <c r="A872" s="201">
        <v>867</v>
      </c>
      <c r="BM872" s="19"/>
      <c r="BN872" s="19"/>
      <c r="BO872" s="19"/>
      <c r="BP872" s="19"/>
      <c r="BR872">
        <f t="shared" si="52"/>
        <v>0</v>
      </c>
      <c r="BS872">
        <f t="shared" si="53"/>
        <v>0</v>
      </c>
      <c r="BU872">
        <f t="shared" si="54"/>
        <v>1</v>
      </c>
      <c r="BV872">
        <f t="shared" si="55"/>
        <v>1</v>
      </c>
    </row>
    <row r="873" spans="1:74" x14ac:dyDescent="0.3">
      <c r="A873" s="201">
        <v>868</v>
      </c>
      <c r="BM873" s="19"/>
      <c r="BN873" s="19"/>
      <c r="BO873" s="19"/>
      <c r="BP873" s="19"/>
      <c r="BR873">
        <f t="shared" si="52"/>
        <v>0</v>
      </c>
      <c r="BS873">
        <f t="shared" si="53"/>
        <v>0</v>
      </c>
      <c r="BU873">
        <f t="shared" si="54"/>
        <v>1</v>
      </c>
      <c r="BV873">
        <f t="shared" si="55"/>
        <v>1</v>
      </c>
    </row>
    <row r="874" spans="1:74" x14ac:dyDescent="0.3">
      <c r="A874" s="201">
        <v>869</v>
      </c>
      <c r="BM874" s="19"/>
      <c r="BN874" s="19"/>
      <c r="BO874" s="19"/>
      <c r="BP874" s="19"/>
      <c r="BR874">
        <f t="shared" si="52"/>
        <v>0</v>
      </c>
      <c r="BS874">
        <f t="shared" si="53"/>
        <v>0</v>
      </c>
      <c r="BU874">
        <f t="shared" si="54"/>
        <v>1</v>
      </c>
      <c r="BV874">
        <f t="shared" si="55"/>
        <v>1</v>
      </c>
    </row>
    <row r="875" spans="1:74" x14ac:dyDescent="0.3">
      <c r="A875" s="201">
        <v>870</v>
      </c>
      <c r="BM875" s="19"/>
      <c r="BN875" s="19"/>
      <c r="BO875" s="19"/>
      <c r="BP875" s="19"/>
      <c r="BR875">
        <f t="shared" si="52"/>
        <v>0</v>
      </c>
      <c r="BS875">
        <f t="shared" si="53"/>
        <v>0</v>
      </c>
      <c r="BU875">
        <f t="shared" si="54"/>
        <v>1</v>
      </c>
      <c r="BV875">
        <f t="shared" si="55"/>
        <v>1</v>
      </c>
    </row>
    <row r="876" spans="1:74" x14ac:dyDescent="0.3">
      <c r="A876" s="201">
        <v>871</v>
      </c>
      <c r="BM876" s="19"/>
      <c r="BN876" s="19"/>
      <c r="BO876" s="19"/>
      <c r="BP876" s="19"/>
      <c r="BR876">
        <f t="shared" si="52"/>
        <v>0</v>
      </c>
      <c r="BS876">
        <f t="shared" si="53"/>
        <v>0</v>
      </c>
      <c r="BU876">
        <f t="shared" si="54"/>
        <v>1</v>
      </c>
      <c r="BV876">
        <f t="shared" si="55"/>
        <v>1</v>
      </c>
    </row>
    <row r="877" spans="1:74" x14ac:dyDescent="0.3">
      <c r="A877" s="201">
        <v>872</v>
      </c>
      <c r="BM877" s="19"/>
      <c r="BN877" s="19"/>
      <c r="BO877" s="19"/>
      <c r="BP877" s="19"/>
      <c r="BR877">
        <f t="shared" si="52"/>
        <v>0</v>
      </c>
      <c r="BS877">
        <f t="shared" si="53"/>
        <v>0</v>
      </c>
      <c r="BU877">
        <f t="shared" si="54"/>
        <v>1</v>
      </c>
      <c r="BV877">
        <f t="shared" si="55"/>
        <v>1</v>
      </c>
    </row>
    <row r="878" spans="1:74" x14ac:dyDescent="0.3">
      <c r="A878" s="201">
        <v>873</v>
      </c>
      <c r="BM878" s="19"/>
      <c r="BN878" s="19"/>
      <c r="BO878" s="19"/>
      <c r="BP878" s="19"/>
      <c r="BR878">
        <f t="shared" si="52"/>
        <v>0</v>
      </c>
      <c r="BS878">
        <f t="shared" si="53"/>
        <v>0</v>
      </c>
      <c r="BU878">
        <f t="shared" si="54"/>
        <v>1</v>
      </c>
      <c r="BV878">
        <f t="shared" si="55"/>
        <v>1</v>
      </c>
    </row>
    <row r="879" spans="1:74" x14ac:dyDescent="0.3">
      <c r="A879" s="201">
        <v>874</v>
      </c>
      <c r="BM879" s="19"/>
      <c r="BN879" s="19"/>
      <c r="BO879" s="19"/>
      <c r="BP879" s="19"/>
      <c r="BR879">
        <f t="shared" si="52"/>
        <v>0</v>
      </c>
      <c r="BS879">
        <f t="shared" si="53"/>
        <v>0</v>
      </c>
      <c r="BU879">
        <f t="shared" si="54"/>
        <v>1</v>
      </c>
      <c r="BV879">
        <f t="shared" si="55"/>
        <v>1</v>
      </c>
    </row>
    <row r="880" spans="1:74" x14ac:dyDescent="0.3">
      <c r="A880" s="201">
        <v>875</v>
      </c>
      <c r="BM880" s="19"/>
      <c r="BN880" s="19"/>
      <c r="BO880" s="19"/>
      <c r="BP880" s="19"/>
      <c r="BR880">
        <f t="shared" si="52"/>
        <v>0</v>
      </c>
      <c r="BS880">
        <f t="shared" si="53"/>
        <v>0</v>
      </c>
      <c r="BU880">
        <f t="shared" si="54"/>
        <v>1</v>
      </c>
      <c r="BV880">
        <f t="shared" si="55"/>
        <v>1</v>
      </c>
    </row>
    <row r="881" spans="1:74" x14ac:dyDescent="0.3">
      <c r="A881" s="201">
        <v>876</v>
      </c>
      <c r="BM881" s="19"/>
      <c r="BN881" s="19"/>
      <c r="BO881" s="19"/>
      <c r="BP881" s="19"/>
      <c r="BR881">
        <f t="shared" si="52"/>
        <v>0</v>
      </c>
      <c r="BS881">
        <f t="shared" si="53"/>
        <v>0</v>
      </c>
      <c r="BU881">
        <f t="shared" si="54"/>
        <v>1</v>
      </c>
      <c r="BV881">
        <f t="shared" si="55"/>
        <v>1</v>
      </c>
    </row>
    <row r="882" spans="1:74" x14ac:dyDescent="0.3">
      <c r="A882" s="201">
        <v>877</v>
      </c>
      <c r="BM882" s="19"/>
      <c r="BN882" s="19"/>
      <c r="BO882" s="19"/>
      <c r="BP882" s="19"/>
      <c r="BR882">
        <f t="shared" si="52"/>
        <v>0</v>
      </c>
      <c r="BS882">
        <f t="shared" si="53"/>
        <v>0</v>
      </c>
      <c r="BU882">
        <f t="shared" si="54"/>
        <v>1</v>
      </c>
      <c r="BV882">
        <f t="shared" si="55"/>
        <v>1</v>
      </c>
    </row>
    <row r="883" spans="1:74" x14ac:dyDescent="0.3">
      <c r="A883" s="201">
        <v>878</v>
      </c>
      <c r="BM883" s="19"/>
      <c r="BN883" s="19"/>
      <c r="BO883" s="19"/>
      <c r="BP883" s="19"/>
      <c r="BR883">
        <f t="shared" si="52"/>
        <v>0</v>
      </c>
      <c r="BS883">
        <f t="shared" si="53"/>
        <v>0</v>
      </c>
      <c r="BU883">
        <f t="shared" si="54"/>
        <v>1</v>
      </c>
      <c r="BV883">
        <f t="shared" si="55"/>
        <v>1</v>
      </c>
    </row>
    <row r="884" spans="1:74" x14ac:dyDescent="0.3">
      <c r="A884" s="201">
        <v>879</v>
      </c>
      <c r="BM884" s="19"/>
      <c r="BN884" s="19"/>
      <c r="BO884" s="19"/>
      <c r="BP884" s="19"/>
      <c r="BR884">
        <f t="shared" si="52"/>
        <v>0</v>
      </c>
      <c r="BS884">
        <f t="shared" si="53"/>
        <v>0</v>
      </c>
      <c r="BU884">
        <f t="shared" si="54"/>
        <v>1</v>
      </c>
      <c r="BV884">
        <f t="shared" si="55"/>
        <v>1</v>
      </c>
    </row>
    <row r="885" spans="1:74" x14ac:dyDescent="0.3">
      <c r="A885" s="201">
        <v>880</v>
      </c>
      <c r="BM885" s="19"/>
      <c r="BN885" s="19"/>
      <c r="BO885" s="19"/>
      <c r="BP885" s="19"/>
      <c r="BR885">
        <f t="shared" si="52"/>
        <v>0</v>
      </c>
      <c r="BS885">
        <f t="shared" si="53"/>
        <v>0</v>
      </c>
      <c r="BU885">
        <f t="shared" si="54"/>
        <v>1</v>
      </c>
      <c r="BV885">
        <f t="shared" si="55"/>
        <v>1</v>
      </c>
    </row>
    <row r="886" spans="1:74" x14ac:dyDescent="0.3">
      <c r="A886" s="201">
        <v>881</v>
      </c>
      <c r="BM886" s="19"/>
      <c r="BN886" s="19"/>
      <c r="BO886" s="19"/>
      <c r="BP886" s="19"/>
      <c r="BR886">
        <f t="shared" si="52"/>
        <v>0</v>
      </c>
      <c r="BS886">
        <f t="shared" si="53"/>
        <v>0</v>
      </c>
      <c r="BU886">
        <f t="shared" si="54"/>
        <v>1</v>
      </c>
      <c r="BV886">
        <f t="shared" si="55"/>
        <v>1</v>
      </c>
    </row>
    <row r="887" spans="1:74" x14ac:dyDescent="0.3">
      <c r="A887" s="201">
        <v>882</v>
      </c>
      <c r="BM887" s="19"/>
      <c r="BN887" s="19"/>
      <c r="BO887" s="19"/>
      <c r="BP887" s="19"/>
      <c r="BR887">
        <f t="shared" si="52"/>
        <v>0</v>
      </c>
      <c r="BS887">
        <f t="shared" si="53"/>
        <v>0</v>
      </c>
      <c r="BU887">
        <f t="shared" si="54"/>
        <v>1</v>
      </c>
      <c r="BV887">
        <f t="shared" si="55"/>
        <v>1</v>
      </c>
    </row>
    <row r="888" spans="1:74" x14ac:dyDescent="0.3">
      <c r="A888" s="201">
        <v>883</v>
      </c>
      <c r="BM888" s="19"/>
      <c r="BN888" s="19"/>
      <c r="BO888" s="19"/>
      <c r="BP888" s="19"/>
      <c r="BR888">
        <f t="shared" si="52"/>
        <v>0</v>
      </c>
      <c r="BS888">
        <f t="shared" si="53"/>
        <v>0</v>
      </c>
      <c r="BU888">
        <f t="shared" si="54"/>
        <v>1</v>
      </c>
      <c r="BV888">
        <f t="shared" si="55"/>
        <v>1</v>
      </c>
    </row>
    <row r="889" spans="1:74" x14ac:dyDescent="0.3">
      <c r="A889" s="201">
        <v>884</v>
      </c>
      <c r="BM889" s="19"/>
      <c r="BN889" s="19"/>
      <c r="BO889" s="19"/>
      <c r="BP889" s="19"/>
      <c r="BR889">
        <f t="shared" si="52"/>
        <v>0</v>
      </c>
      <c r="BS889">
        <f t="shared" si="53"/>
        <v>0</v>
      </c>
      <c r="BU889">
        <f t="shared" si="54"/>
        <v>1</v>
      </c>
      <c r="BV889">
        <f t="shared" si="55"/>
        <v>1</v>
      </c>
    </row>
    <row r="890" spans="1:74" x14ac:dyDescent="0.3">
      <c r="A890" s="201">
        <v>885</v>
      </c>
      <c r="BM890" s="19"/>
      <c r="BN890" s="19"/>
      <c r="BO890" s="19"/>
      <c r="BP890" s="19"/>
      <c r="BR890">
        <f t="shared" si="52"/>
        <v>0</v>
      </c>
      <c r="BS890">
        <f t="shared" si="53"/>
        <v>0</v>
      </c>
      <c r="BU890">
        <f t="shared" si="54"/>
        <v>1</v>
      </c>
      <c r="BV890">
        <f t="shared" si="55"/>
        <v>1</v>
      </c>
    </row>
    <row r="891" spans="1:74" x14ac:dyDescent="0.3">
      <c r="A891" s="201">
        <v>886</v>
      </c>
      <c r="BM891" s="19"/>
      <c r="BN891" s="19"/>
      <c r="BO891" s="19"/>
      <c r="BP891" s="19"/>
      <c r="BR891">
        <f t="shared" si="52"/>
        <v>0</v>
      </c>
      <c r="BS891">
        <f t="shared" si="53"/>
        <v>0</v>
      </c>
      <c r="BU891">
        <f t="shared" si="54"/>
        <v>1</v>
      </c>
      <c r="BV891">
        <f t="shared" si="55"/>
        <v>1</v>
      </c>
    </row>
    <row r="892" spans="1:74" x14ac:dyDescent="0.3">
      <c r="A892" s="201">
        <v>887</v>
      </c>
      <c r="BM892" s="19"/>
      <c r="BN892" s="19"/>
      <c r="BO892" s="19"/>
      <c r="BP892" s="19"/>
      <c r="BR892">
        <f t="shared" si="52"/>
        <v>0</v>
      </c>
      <c r="BS892">
        <f t="shared" si="53"/>
        <v>0</v>
      </c>
      <c r="BU892">
        <f t="shared" si="54"/>
        <v>1</v>
      </c>
      <c r="BV892">
        <f t="shared" si="55"/>
        <v>1</v>
      </c>
    </row>
    <row r="893" spans="1:74" x14ac:dyDescent="0.3">
      <c r="A893" s="201">
        <v>888</v>
      </c>
      <c r="BM893" s="19"/>
      <c r="BN893" s="19"/>
      <c r="BO893" s="19"/>
      <c r="BP893" s="19"/>
      <c r="BR893">
        <f t="shared" si="52"/>
        <v>0</v>
      </c>
      <c r="BS893">
        <f t="shared" si="53"/>
        <v>0</v>
      </c>
      <c r="BU893">
        <f t="shared" si="54"/>
        <v>1</v>
      </c>
      <c r="BV893">
        <f t="shared" si="55"/>
        <v>1</v>
      </c>
    </row>
    <row r="894" spans="1:74" x14ac:dyDescent="0.3">
      <c r="A894" s="201">
        <v>889</v>
      </c>
      <c r="BM894" s="19"/>
      <c r="BN894" s="19"/>
      <c r="BO894" s="19"/>
      <c r="BP894" s="19"/>
      <c r="BR894">
        <f t="shared" si="52"/>
        <v>0</v>
      </c>
      <c r="BS894">
        <f t="shared" si="53"/>
        <v>0</v>
      </c>
      <c r="BU894">
        <f t="shared" si="54"/>
        <v>1</v>
      </c>
      <c r="BV894">
        <f t="shared" si="55"/>
        <v>1</v>
      </c>
    </row>
    <row r="895" spans="1:74" x14ac:dyDescent="0.3">
      <c r="A895" s="201">
        <v>890</v>
      </c>
      <c r="BM895" s="19"/>
      <c r="BN895" s="19"/>
      <c r="BO895" s="19"/>
      <c r="BP895" s="19"/>
      <c r="BR895">
        <f t="shared" si="52"/>
        <v>0</v>
      </c>
      <c r="BS895">
        <f t="shared" si="53"/>
        <v>0</v>
      </c>
      <c r="BU895">
        <f t="shared" si="54"/>
        <v>1</v>
      </c>
      <c r="BV895">
        <f t="shared" si="55"/>
        <v>1</v>
      </c>
    </row>
    <row r="896" spans="1:74" x14ac:dyDescent="0.3">
      <c r="A896" s="201">
        <v>891</v>
      </c>
      <c r="BM896" s="19"/>
      <c r="BN896" s="19"/>
      <c r="BO896" s="19"/>
      <c r="BP896" s="19"/>
      <c r="BR896">
        <f t="shared" si="52"/>
        <v>0</v>
      </c>
      <c r="BS896">
        <f t="shared" si="53"/>
        <v>0</v>
      </c>
      <c r="BU896">
        <f t="shared" si="54"/>
        <v>1</v>
      </c>
      <c r="BV896">
        <f t="shared" si="55"/>
        <v>1</v>
      </c>
    </row>
    <row r="897" spans="1:74" x14ac:dyDescent="0.3">
      <c r="A897" s="201">
        <v>892</v>
      </c>
      <c r="BM897" s="19"/>
      <c r="BN897" s="19"/>
      <c r="BO897" s="19"/>
      <c r="BP897" s="19"/>
      <c r="BR897">
        <f t="shared" si="52"/>
        <v>0</v>
      </c>
      <c r="BS897">
        <f t="shared" si="53"/>
        <v>0</v>
      </c>
      <c r="BU897">
        <f t="shared" si="54"/>
        <v>1</v>
      </c>
      <c r="BV897">
        <f t="shared" si="55"/>
        <v>1</v>
      </c>
    </row>
    <row r="898" spans="1:74" x14ac:dyDescent="0.3">
      <c r="A898" s="201">
        <v>893</v>
      </c>
      <c r="BM898" s="19"/>
      <c r="BN898" s="19"/>
      <c r="BO898" s="19"/>
      <c r="BP898" s="19"/>
      <c r="BR898">
        <f t="shared" si="52"/>
        <v>0</v>
      </c>
      <c r="BS898">
        <f t="shared" si="53"/>
        <v>0</v>
      </c>
      <c r="BU898">
        <f t="shared" si="54"/>
        <v>1</v>
      </c>
      <c r="BV898">
        <f t="shared" si="55"/>
        <v>1</v>
      </c>
    </row>
    <row r="899" spans="1:74" x14ac:dyDescent="0.3">
      <c r="A899" s="201">
        <v>894</v>
      </c>
      <c r="BM899" s="19"/>
      <c r="BN899" s="19"/>
      <c r="BO899" s="19"/>
      <c r="BP899" s="19"/>
      <c r="BR899">
        <f t="shared" si="52"/>
        <v>0</v>
      </c>
      <c r="BS899">
        <f t="shared" si="53"/>
        <v>0</v>
      </c>
      <c r="BU899">
        <f t="shared" si="54"/>
        <v>1</v>
      </c>
      <c r="BV899">
        <f t="shared" si="55"/>
        <v>1</v>
      </c>
    </row>
    <row r="900" spans="1:74" x14ac:dyDescent="0.3">
      <c r="A900" s="201">
        <v>895</v>
      </c>
      <c r="BM900" s="19"/>
      <c r="BN900" s="19"/>
      <c r="BO900" s="19"/>
      <c r="BP900" s="19"/>
      <c r="BR900">
        <f t="shared" si="52"/>
        <v>0</v>
      </c>
      <c r="BS900">
        <f t="shared" si="53"/>
        <v>0</v>
      </c>
      <c r="BU900">
        <f t="shared" si="54"/>
        <v>1</v>
      </c>
      <c r="BV900">
        <f t="shared" si="55"/>
        <v>1</v>
      </c>
    </row>
    <row r="901" spans="1:74" x14ac:dyDescent="0.3">
      <c r="A901" s="201">
        <v>896</v>
      </c>
      <c r="BM901" s="19"/>
      <c r="BN901" s="19"/>
      <c r="BO901" s="19"/>
      <c r="BP901" s="19"/>
      <c r="BR901">
        <f t="shared" si="52"/>
        <v>0</v>
      </c>
      <c r="BS901">
        <f t="shared" si="53"/>
        <v>0</v>
      </c>
      <c r="BU901">
        <f t="shared" si="54"/>
        <v>1</v>
      </c>
      <c r="BV901">
        <f t="shared" si="55"/>
        <v>1</v>
      </c>
    </row>
    <row r="902" spans="1:74" x14ac:dyDescent="0.3">
      <c r="A902" s="201">
        <v>897</v>
      </c>
      <c r="BM902" s="19"/>
      <c r="BN902" s="19"/>
      <c r="BO902" s="19"/>
      <c r="BP902" s="19"/>
      <c r="BR902">
        <f t="shared" si="52"/>
        <v>0</v>
      </c>
      <c r="BS902">
        <f t="shared" si="53"/>
        <v>0</v>
      </c>
      <c r="BU902">
        <f t="shared" si="54"/>
        <v>1</v>
      </c>
      <c r="BV902">
        <f t="shared" si="55"/>
        <v>1</v>
      </c>
    </row>
    <row r="903" spans="1:74" x14ac:dyDescent="0.3">
      <c r="A903" s="201">
        <v>898</v>
      </c>
      <c r="BM903" s="19"/>
      <c r="BN903" s="19"/>
      <c r="BO903" s="19"/>
      <c r="BP903" s="19"/>
      <c r="BR903">
        <f t="shared" ref="BR903:BR966" si="56">BM903*$BS$1-BN903</f>
        <v>0</v>
      </c>
      <c r="BS903">
        <f t="shared" ref="BS903:BS966" si="57">BO903*$BS$1-BP903</f>
        <v>0</v>
      </c>
      <c r="BU903">
        <f t="shared" ref="BU903:BU966" si="58">IF(BR903=MAX($BR903:$BS903),1,0)</f>
        <v>1</v>
      </c>
      <c r="BV903">
        <f t="shared" ref="BV903:BV966" si="59">IF(BS903=MAX($BR903:$BS903),1,0)</f>
        <v>1</v>
      </c>
    </row>
    <row r="904" spans="1:74" x14ac:dyDescent="0.3">
      <c r="A904" s="201">
        <v>899</v>
      </c>
      <c r="BM904" s="19"/>
      <c r="BN904" s="19"/>
      <c r="BO904" s="19"/>
      <c r="BP904" s="19"/>
      <c r="BR904">
        <f t="shared" si="56"/>
        <v>0</v>
      </c>
      <c r="BS904">
        <f t="shared" si="57"/>
        <v>0</v>
      </c>
      <c r="BU904">
        <f t="shared" si="58"/>
        <v>1</v>
      </c>
      <c r="BV904">
        <f t="shared" si="59"/>
        <v>1</v>
      </c>
    </row>
    <row r="905" spans="1:74" x14ac:dyDescent="0.3">
      <c r="A905" s="201">
        <v>900</v>
      </c>
      <c r="BM905" s="19"/>
      <c r="BN905" s="19"/>
      <c r="BO905" s="19"/>
      <c r="BP905" s="19"/>
      <c r="BR905">
        <f t="shared" si="56"/>
        <v>0</v>
      </c>
      <c r="BS905">
        <f t="shared" si="57"/>
        <v>0</v>
      </c>
      <c r="BU905">
        <f t="shared" si="58"/>
        <v>1</v>
      </c>
      <c r="BV905">
        <f t="shared" si="59"/>
        <v>1</v>
      </c>
    </row>
    <row r="906" spans="1:74" x14ac:dyDescent="0.3">
      <c r="A906" s="201">
        <v>901</v>
      </c>
      <c r="BM906" s="19"/>
      <c r="BN906" s="19"/>
      <c r="BO906" s="19"/>
      <c r="BP906" s="19"/>
      <c r="BR906">
        <f t="shared" si="56"/>
        <v>0</v>
      </c>
      <c r="BS906">
        <f t="shared" si="57"/>
        <v>0</v>
      </c>
      <c r="BU906">
        <f t="shared" si="58"/>
        <v>1</v>
      </c>
      <c r="BV906">
        <f t="shared" si="59"/>
        <v>1</v>
      </c>
    </row>
    <row r="907" spans="1:74" x14ac:dyDescent="0.3">
      <c r="A907" s="201">
        <v>902</v>
      </c>
      <c r="BM907" s="19"/>
      <c r="BN907" s="19"/>
      <c r="BO907" s="19"/>
      <c r="BP907" s="19"/>
      <c r="BR907">
        <f t="shared" si="56"/>
        <v>0</v>
      </c>
      <c r="BS907">
        <f t="shared" si="57"/>
        <v>0</v>
      </c>
      <c r="BU907">
        <f t="shared" si="58"/>
        <v>1</v>
      </c>
      <c r="BV907">
        <f t="shared" si="59"/>
        <v>1</v>
      </c>
    </row>
    <row r="908" spans="1:74" x14ac:dyDescent="0.3">
      <c r="A908" s="201">
        <v>903</v>
      </c>
      <c r="BM908" s="19"/>
      <c r="BN908" s="19"/>
      <c r="BO908" s="19"/>
      <c r="BP908" s="19"/>
      <c r="BR908">
        <f t="shared" si="56"/>
        <v>0</v>
      </c>
      <c r="BS908">
        <f t="shared" si="57"/>
        <v>0</v>
      </c>
      <c r="BU908">
        <f t="shared" si="58"/>
        <v>1</v>
      </c>
      <c r="BV908">
        <f t="shared" si="59"/>
        <v>1</v>
      </c>
    </row>
    <row r="909" spans="1:74" x14ac:dyDescent="0.3">
      <c r="A909" s="201">
        <v>904</v>
      </c>
      <c r="BM909" s="19"/>
      <c r="BN909" s="19"/>
      <c r="BO909" s="19"/>
      <c r="BP909" s="19"/>
      <c r="BR909">
        <f t="shared" si="56"/>
        <v>0</v>
      </c>
      <c r="BS909">
        <f t="shared" si="57"/>
        <v>0</v>
      </c>
      <c r="BU909">
        <f t="shared" si="58"/>
        <v>1</v>
      </c>
      <c r="BV909">
        <f t="shared" si="59"/>
        <v>1</v>
      </c>
    </row>
    <row r="910" spans="1:74" x14ac:dyDescent="0.3">
      <c r="A910" s="201">
        <v>905</v>
      </c>
      <c r="BM910" s="19"/>
      <c r="BN910" s="19"/>
      <c r="BO910" s="19"/>
      <c r="BP910" s="19"/>
      <c r="BR910">
        <f t="shared" si="56"/>
        <v>0</v>
      </c>
      <c r="BS910">
        <f t="shared" si="57"/>
        <v>0</v>
      </c>
      <c r="BU910">
        <f t="shared" si="58"/>
        <v>1</v>
      </c>
      <c r="BV910">
        <f t="shared" si="59"/>
        <v>1</v>
      </c>
    </row>
    <row r="911" spans="1:74" x14ac:dyDescent="0.3">
      <c r="A911" s="201">
        <v>906</v>
      </c>
      <c r="BM911" s="19"/>
      <c r="BN911" s="19"/>
      <c r="BO911" s="19"/>
      <c r="BP911" s="19"/>
      <c r="BR911">
        <f t="shared" si="56"/>
        <v>0</v>
      </c>
      <c r="BS911">
        <f t="shared" si="57"/>
        <v>0</v>
      </c>
      <c r="BU911">
        <f t="shared" si="58"/>
        <v>1</v>
      </c>
      <c r="BV911">
        <f t="shared" si="59"/>
        <v>1</v>
      </c>
    </row>
    <row r="912" spans="1:74" x14ac:dyDescent="0.3">
      <c r="A912" s="201">
        <v>907</v>
      </c>
      <c r="BM912" s="19"/>
      <c r="BN912" s="19"/>
      <c r="BO912" s="19"/>
      <c r="BP912" s="19"/>
      <c r="BR912">
        <f t="shared" si="56"/>
        <v>0</v>
      </c>
      <c r="BS912">
        <f t="shared" si="57"/>
        <v>0</v>
      </c>
      <c r="BU912">
        <f t="shared" si="58"/>
        <v>1</v>
      </c>
      <c r="BV912">
        <f t="shared" si="59"/>
        <v>1</v>
      </c>
    </row>
    <row r="913" spans="1:74" x14ac:dyDescent="0.3">
      <c r="A913" s="201">
        <v>908</v>
      </c>
      <c r="BM913" s="19"/>
      <c r="BN913" s="19"/>
      <c r="BO913" s="19"/>
      <c r="BP913" s="19"/>
      <c r="BR913">
        <f t="shared" si="56"/>
        <v>0</v>
      </c>
      <c r="BS913">
        <f t="shared" si="57"/>
        <v>0</v>
      </c>
      <c r="BU913">
        <f t="shared" si="58"/>
        <v>1</v>
      </c>
      <c r="BV913">
        <f t="shared" si="59"/>
        <v>1</v>
      </c>
    </row>
    <row r="914" spans="1:74" x14ac:dyDescent="0.3">
      <c r="A914" s="201">
        <v>909</v>
      </c>
      <c r="BM914" s="19"/>
      <c r="BN914" s="19"/>
      <c r="BO914" s="19"/>
      <c r="BP914" s="19"/>
      <c r="BR914">
        <f t="shared" si="56"/>
        <v>0</v>
      </c>
      <c r="BS914">
        <f t="shared" si="57"/>
        <v>0</v>
      </c>
      <c r="BU914">
        <f t="shared" si="58"/>
        <v>1</v>
      </c>
      <c r="BV914">
        <f t="shared" si="59"/>
        <v>1</v>
      </c>
    </row>
    <row r="915" spans="1:74" x14ac:dyDescent="0.3">
      <c r="A915" s="201">
        <v>910</v>
      </c>
      <c r="BM915" s="19"/>
      <c r="BN915" s="19"/>
      <c r="BO915" s="19"/>
      <c r="BP915" s="19"/>
      <c r="BR915">
        <f t="shared" si="56"/>
        <v>0</v>
      </c>
      <c r="BS915">
        <f t="shared" si="57"/>
        <v>0</v>
      </c>
      <c r="BU915">
        <f t="shared" si="58"/>
        <v>1</v>
      </c>
      <c r="BV915">
        <f t="shared" si="59"/>
        <v>1</v>
      </c>
    </row>
    <row r="916" spans="1:74" x14ac:dyDescent="0.3">
      <c r="A916" s="201">
        <v>911</v>
      </c>
      <c r="BM916" s="19"/>
      <c r="BN916" s="19"/>
      <c r="BO916" s="19"/>
      <c r="BP916" s="19"/>
      <c r="BR916">
        <f t="shared" si="56"/>
        <v>0</v>
      </c>
      <c r="BS916">
        <f t="shared" si="57"/>
        <v>0</v>
      </c>
      <c r="BU916">
        <f t="shared" si="58"/>
        <v>1</v>
      </c>
      <c r="BV916">
        <f t="shared" si="59"/>
        <v>1</v>
      </c>
    </row>
    <row r="917" spans="1:74" x14ac:dyDescent="0.3">
      <c r="A917" s="201">
        <v>912</v>
      </c>
      <c r="BM917" s="19"/>
      <c r="BN917" s="19"/>
      <c r="BO917" s="19"/>
      <c r="BP917" s="19"/>
      <c r="BR917">
        <f t="shared" si="56"/>
        <v>0</v>
      </c>
      <c r="BS917">
        <f t="shared" si="57"/>
        <v>0</v>
      </c>
      <c r="BU917">
        <f t="shared" si="58"/>
        <v>1</v>
      </c>
      <c r="BV917">
        <f t="shared" si="59"/>
        <v>1</v>
      </c>
    </row>
    <row r="918" spans="1:74" x14ac:dyDescent="0.3">
      <c r="A918" s="201">
        <v>913</v>
      </c>
      <c r="BM918" s="19"/>
      <c r="BN918" s="19"/>
      <c r="BO918" s="19"/>
      <c r="BP918" s="19"/>
      <c r="BR918">
        <f t="shared" si="56"/>
        <v>0</v>
      </c>
      <c r="BS918">
        <f t="shared" si="57"/>
        <v>0</v>
      </c>
      <c r="BU918">
        <f t="shared" si="58"/>
        <v>1</v>
      </c>
      <c r="BV918">
        <f t="shared" si="59"/>
        <v>1</v>
      </c>
    </row>
    <row r="919" spans="1:74" x14ac:dyDescent="0.3">
      <c r="A919" s="201">
        <v>914</v>
      </c>
      <c r="BM919" s="19"/>
      <c r="BN919" s="19"/>
      <c r="BO919" s="19"/>
      <c r="BP919" s="19"/>
      <c r="BR919">
        <f t="shared" si="56"/>
        <v>0</v>
      </c>
      <c r="BS919">
        <f t="shared" si="57"/>
        <v>0</v>
      </c>
      <c r="BU919">
        <f t="shared" si="58"/>
        <v>1</v>
      </c>
      <c r="BV919">
        <f t="shared" si="59"/>
        <v>1</v>
      </c>
    </row>
    <row r="920" spans="1:74" x14ac:dyDescent="0.3">
      <c r="A920" s="201">
        <v>915</v>
      </c>
      <c r="BM920" s="19"/>
      <c r="BN920" s="19"/>
      <c r="BO920" s="19"/>
      <c r="BP920" s="19"/>
      <c r="BR920">
        <f t="shared" si="56"/>
        <v>0</v>
      </c>
      <c r="BS920">
        <f t="shared" si="57"/>
        <v>0</v>
      </c>
      <c r="BU920">
        <f t="shared" si="58"/>
        <v>1</v>
      </c>
      <c r="BV920">
        <f t="shared" si="59"/>
        <v>1</v>
      </c>
    </row>
    <row r="921" spans="1:74" x14ac:dyDescent="0.3">
      <c r="A921" s="201">
        <v>916</v>
      </c>
      <c r="BM921" s="19"/>
      <c r="BN921" s="19"/>
      <c r="BO921" s="19"/>
      <c r="BP921" s="19"/>
      <c r="BR921">
        <f t="shared" si="56"/>
        <v>0</v>
      </c>
      <c r="BS921">
        <f t="shared" si="57"/>
        <v>0</v>
      </c>
      <c r="BU921">
        <f t="shared" si="58"/>
        <v>1</v>
      </c>
      <c r="BV921">
        <f t="shared" si="59"/>
        <v>1</v>
      </c>
    </row>
    <row r="922" spans="1:74" x14ac:dyDescent="0.3">
      <c r="A922" s="201">
        <v>917</v>
      </c>
      <c r="BM922" s="19"/>
      <c r="BN922" s="19"/>
      <c r="BO922" s="19"/>
      <c r="BP922" s="19"/>
      <c r="BR922">
        <f t="shared" si="56"/>
        <v>0</v>
      </c>
      <c r="BS922">
        <f t="shared" si="57"/>
        <v>0</v>
      </c>
      <c r="BU922">
        <f t="shared" si="58"/>
        <v>1</v>
      </c>
      <c r="BV922">
        <f t="shared" si="59"/>
        <v>1</v>
      </c>
    </row>
    <row r="923" spans="1:74" x14ac:dyDescent="0.3">
      <c r="A923" s="201">
        <v>918</v>
      </c>
      <c r="BM923" s="19"/>
      <c r="BN923" s="19"/>
      <c r="BO923" s="19"/>
      <c r="BP923" s="19"/>
      <c r="BR923">
        <f t="shared" si="56"/>
        <v>0</v>
      </c>
      <c r="BS923">
        <f t="shared" si="57"/>
        <v>0</v>
      </c>
      <c r="BU923">
        <f t="shared" si="58"/>
        <v>1</v>
      </c>
      <c r="BV923">
        <f t="shared" si="59"/>
        <v>1</v>
      </c>
    </row>
    <row r="924" spans="1:74" x14ac:dyDescent="0.3">
      <c r="A924" s="201">
        <v>919</v>
      </c>
      <c r="BM924" s="19"/>
      <c r="BN924" s="19"/>
      <c r="BO924" s="19"/>
      <c r="BP924" s="19"/>
      <c r="BR924">
        <f t="shared" si="56"/>
        <v>0</v>
      </c>
      <c r="BS924">
        <f t="shared" si="57"/>
        <v>0</v>
      </c>
      <c r="BU924">
        <f t="shared" si="58"/>
        <v>1</v>
      </c>
      <c r="BV924">
        <f t="shared" si="59"/>
        <v>1</v>
      </c>
    </row>
    <row r="925" spans="1:74" x14ac:dyDescent="0.3">
      <c r="A925" s="201">
        <v>920</v>
      </c>
      <c r="BM925" s="19"/>
      <c r="BN925" s="19"/>
      <c r="BO925" s="19"/>
      <c r="BP925" s="19"/>
      <c r="BR925">
        <f t="shared" si="56"/>
        <v>0</v>
      </c>
      <c r="BS925">
        <f t="shared" si="57"/>
        <v>0</v>
      </c>
      <c r="BU925">
        <f t="shared" si="58"/>
        <v>1</v>
      </c>
      <c r="BV925">
        <f t="shared" si="59"/>
        <v>1</v>
      </c>
    </row>
    <row r="926" spans="1:74" x14ac:dyDescent="0.3">
      <c r="A926" s="201">
        <v>921</v>
      </c>
      <c r="BM926" s="19"/>
      <c r="BN926" s="19"/>
      <c r="BO926" s="19"/>
      <c r="BP926" s="19"/>
      <c r="BR926">
        <f t="shared" si="56"/>
        <v>0</v>
      </c>
      <c r="BS926">
        <f t="shared" si="57"/>
        <v>0</v>
      </c>
      <c r="BU926">
        <f t="shared" si="58"/>
        <v>1</v>
      </c>
      <c r="BV926">
        <f t="shared" si="59"/>
        <v>1</v>
      </c>
    </row>
    <row r="927" spans="1:74" x14ac:dyDescent="0.3">
      <c r="A927" s="201">
        <v>922</v>
      </c>
      <c r="BM927" s="19"/>
      <c r="BN927" s="19"/>
      <c r="BO927" s="19"/>
      <c r="BP927" s="19"/>
      <c r="BR927">
        <f t="shared" si="56"/>
        <v>0</v>
      </c>
      <c r="BS927">
        <f t="shared" si="57"/>
        <v>0</v>
      </c>
      <c r="BU927">
        <f t="shared" si="58"/>
        <v>1</v>
      </c>
      <c r="BV927">
        <f t="shared" si="59"/>
        <v>1</v>
      </c>
    </row>
    <row r="928" spans="1:74" x14ac:dyDescent="0.3">
      <c r="A928" s="201">
        <v>923</v>
      </c>
      <c r="BM928" s="19"/>
      <c r="BN928" s="19"/>
      <c r="BO928" s="19"/>
      <c r="BP928" s="19"/>
      <c r="BR928">
        <f t="shared" si="56"/>
        <v>0</v>
      </c>
      <c r="BS928">
        <f t="shared" si="57"/>
        <v>0</v>
      </c>
      <c r="BU928">
        <f t="shared" si="58"/>
        <v>1</v>
      </c>
      <c r="BV928">
        <f t="shared" si="59"/>
        <v>1</v>
      </c>
    </row>
    <row r="929" spans="1:74" x14ac:dyDescent="0.3">
      <c r="A929" s="201">
        <v>924</v>
      </c>
      <c r="BM929" s="19"/>
      <c r="BN929" s="19"/>
      <c r="BO929" s="19"/>
      <c r="BP929" s="19"/>
      <c r="BR929">
        <f t="shared" si="56"/>
        <v>0</v>
      </c>
      <c r="BS929">
        <f t="shared" si="57"/>
        <v>0</v>
      </c>
      <c r="BU929">
        <f t="shared" si="58"/>
        <v>1</v>
      </c>
      <c r="BV929">
        <f t="shared" si="59"/>
        <v>1</v>
      </c>
    </row>
    <row r="930" spans="1:74" x14ac:dyDescent="0.3">
      <c r="A930" s="201">
        <v>925</v>
      </c>
      <c r="BM930" s="19"/>
      <c r="BN930" s="19"/>
      <c r="BO930" s="19"/>
      <c r="BP930" s="19"/>
      <c r="BR930">
        <f t="shared" si="56"/>
        <v>0</v>
      </c>
      <c r="BS930">
        <f t="shared" si="57"/>
        <v>0</v>
      </c>
      <c r="BU930">
        <f t="shared" si="58"/>
        <v>1</v>
      </c>
      <c r="BV930">
        <f t="shared" si="59"/>
        <v>1</v>
      </c>
    </row>
    <row r="931" spans="1:74" x14ac:dyDescent="0.3">
      <c r="A931" s="201">
        <v>926</v>
      </c>
      <c r="BM931" s="19"/>
      <c r="BN931" s="19"/>
      <c r="BO931" s="19"/>
      <c r="BP931" s="19"/>
      <c r="BR931">
        <f t="shared" si="56"/>
        <v>0</v>
      </c>
      <c r="BS931">
        <f t="shared" si="57"/>
        <v>0</v>
      </c>
      <c r="BU931">
        <f t="shared" si="58"/>
        <v>1</v>
      </c>
      <c r="BV931">
        <f t="shared" si="59"/>
        <v>1</v>
      </c>
    </row>
    <row r="932" spans="1:74" x14ac:dyDescent="0.3">
      <c r="A932" s="201">
        <v>927</v>
      </c>
      <c r="BM932" s="19"/>
      <c r="BN932" s="19"/>
      <c r="BO932" s="19"/>
      <c r="BP932" s="19"/>
      <c r="BR932">
        <f t="shared" si="56"/>
        <v>0</v>
      </c>
      <c r="BS932">
        <f t="shared" si="57"/>
        <v>0</v>
      </c>
      <c r="BU932">
        <f t="shared" si="58"/>
        <v>1</v>
      </c>
      <c r="BV932">
        <f t="shared" si="59"/>
        <v>1</v>
      </c>
    </row>
    <row r="933" spans="1:74" x14ac:dyDescent="0.3">
      <c r="A933" s="201">
        <v>928</v>
      </c>
      <c r="BM933" s="19"/>
      <c r="BN933" s="19"/>
      <c r="BO933" s="19"/>
      <c r="BP933" s="19"/>
      <c r="BR933">
        <f t="shared" si="56"/>
        <v>0</v>
      </c>
      <c r="BS933">
        <f t="shared" si="57"/>
        <v>0</v>
      </c>
      <c r="BU933">
        <f t="shared" si="58"/>
        <v>1</v>
      </c>
      <c r="BV933">
        <f t="shared" si="59"/>
        <v>1</v>
      </c>
    </row>
    <row r="934" spans="1:74" x14ac:dyDescent="0.3">
      <c r="A934" s="201">
        <v>929</v>
      </c>
      <c r="BM934" s="19"/>
      <c r="BN934" s="19"/>
      <c r="BO934" s="19"/>
      <c r="BP934" s="19"/>
      <c r="BR934">
        <f t="shared" si="56"/>
        <v>0</v>
      </c>
      <c r="BS934">
        <f t="shared" si="57"/>
        <v>0</v>
      </c>
      <c r="BU934">
        <f t="shared" si="58"/>
        <v>1</v>
      </c>
      <c r="BV934">
        <f t="shared" si="59"/>
        <v>1</v>
      </c>
    </row>
    <row r="935" spans="1:74" x14ac:dyDescent="0.3">
      <c r="A935" s="201">
        <v>930</v>
      </c>
      <c r="BM935" s="19"/>
      <c r="BN935" s="19"/>
      <c r="BO935" s="19"/>
      <c r="BP935" s="19"/>
      <c r="BR935">
        <f t="shared" si="56"/>
        <v>0</v>
      </c>
      <c r="BS935">
        <f t="shared" si="57"/>
        <v>0</v>
      </c>
      <c r="BU935">
        <f t="shared" si="58"/>
        <v>1</v>
      </c>
      <c r="BV935">
        <f t="shared" si="59"/>
        <v>1</v>
      </c>
    </row>
    <row r="936" spans="1:74" x14ac:dyDescent="0.3">
      <c r="A936" s="201">
        <v>931</v>
      </c>
      <c r="BM936" s="19"/>
      <c r="BN936" s="19"/>
      <c r="BO936" s="19"/>
      <c r="BP936" s="19"/>
      <c r="BR936">
        <f t="shared" si="56"/>
        <v>0</v>
      </c>
      <c r="BS936">
        <f t="shared" si="57"/>
        <v>0</v>
      </c>
      <c r="BU936">
        <f t="shared" si="58"/>
        <v>1</v>
      </c>
      <c r="BV936">
        <f t="shared" si="59"/>
        <v>1</v>
      </c>
    </row>
    <row r="937" spans="1:74" x14ac:dyDescent="0.3">
      <c r="A937" s="201">
        <v>932</v>
      </c>
      <c r="BM937" s="19"/>
      <c r="BN937" s="19"/>
      <c r="BO937" s="19"/>
      <c r="BP937" s="19"/>
      <c r="BR937">
        <f t="shared" si="56"/>
        <v>0</v>
      </c>
      <c r="BS937">
        <f t="shared" si="57"/>
        <v>0</v>
      </c>
      <c r="BU937">
        <f t="shared" si="58"/>
        <v>1</v>
      </c>
      <c r="BV937">
        <f t="shared" si="59"/>
        <v>1</v>
      </c>
    </row>
    <row r="938" spans="1:74" x14ac:dyDescent="0.3">
      <c r="A938" s="201">
        <v>933</v>
      </c>
      <c r="BM938" s="19"/>
      <c r="BN938" s="19"/>
      <c r="BO938" s="19"/>
      <c r="BP938" s="19"/>
      <c r="BR938">
        <f t="shared" si="56"/>
        <v>0</v>
      </c>
      <c r="BS938">
        <f t="shared" si="57"/>
        <v>0</v>
      </c>
      <c r="BU938">
        <f t="shared" si="58"/>
        <v>1</v>
      </c>
      <c r="BV938">
        <f t="shared" si="59"/>
        <v>1</v>
      </c>
    </row>
    <row r="939" spans="1:74" x14ac:dyDescent="0.3">
      <c r="A939" s="201">
        <v>934</v>
      </c>
      <c r="BM939" s="19"/>
      <c r="BN939" s="19"/>
      <c r="BO939" s="19"/>
      <c r="BP939" s="19"/>
      <c r="BR939">
        <f t="shared" si="56"/>
        <v>0</v>
      </c>
      <c r="BS939">
        <f t="shared" si="57"/>
        <v>0</v>
      </c>
      <c r="BU939">
        <f t="shared" si="58"/>
        <v>1</v>
      </c>
      <c r="BV939">
        <f t="shared" si="59"/>
        <v>1</v>
      </c>
    </row>
    <row r="940" spans="1:74" x14ac:dyDescent="0.3">
      <c r="A940" s="201">
        <v>935</v>
      </c>
      <c r="BM940" s="19"/>
      <c r="BN940" s="19"/>
      <c r="BO940" s="19"/>
      <c r="BP940" s="19"/>
      <c r="BR940">
        <f t="shared" si="56"/>
        <v>0</v>
      </c>
      <c r="BS940">
        <f t="shared" si="57"/>
        <v>0</v>
      </c>
      <c r="BU940">
        <f t="shared" si="58"/>
        <v>1</v>
      </c>
      <c r="BV940">
        <f t="shared" si="59"/>
        <v>1</v>
      </c>
    </row>
    <row r="941" spans="1:74" x14ac:dyDescent="0.3">
      <c r="A941" s="201">
        <v>936</v>
      </c>
      <c r="BM941" s="19"/>
      <c r="BN941" s="19"/>
      <c r="BO941" s="19"/>
      <c r="BP941" s="19"/>
      <c r="BR941">
        <f t="shared" si="56"/>
        <v>0</v>
      </c>
      <c r="BS941">
        <f t="shared" si="57"/>
        <v>0</v>
      </c>
      <c r="BU941">
        <f t="shared" si="58"/>
        <v>1</v>
      </c>
      <c r="BV941">
        <f t="shared" si="59"/>
        <v>1</v>
      </c>
    </row>
    <row r="942" spans="1:74" x14ac:dyDescent="0.3">
      <c r="A942" s="201">
        <v>937</v>
      </c>
      <c r="BM942" s="19"/>
      <c r="BN942" s="19"/>
      <c r="BO942" s="19"/>
      <c r="BP942" s="19"/>
      <c r="BR942">
        <f t="shared" si="56"/>
        <v>0</v>
      </c>
      <c r="BS942">
        <f t="shared" si="57"/>
        <v>0</v>
      </c>
      <c r="BU942">
        <f t="shared" si="58"/>
        <v>1</v>
      </c>
      <c r="BV942">
        <f t="shared" si="59"/>
        <v>1</v>
      </c>
    </row>
    <row r="943" spans="1:74" x14ac:dyDescent="0.3">
      <c r="A943" s="201">
        <v>938</v>
      </c>
      <c r="BM943" s="19"/>
      <c r="BN943" s="19"/>
      <c r="BO943" s="19"/>
      <c r="BP943" s="19"/>
      <c r="BR943">
        <f t="shared" si="56"/>
        <v>0</v>
      </c>
      <c r="BS943">
        <f t="shared" si="57"/>
        <v>0</v>
      </c>
      <c r="BU943">
        <f t="shared" si="58"/>
        <v>1</v>
      </c>
      <c r="BV943">
        <f t="shared" si="59"/>
        <v>1</v>
      </c>
    </row>
    <row r="944" spans="1:74" x14ac:dyDescent="0.3">
      <c r="A944" s="201">
        <v>939</v>
      </c>
      <c r="BM944" s="19"/>
      <c r="BN944" s="19"/>
      <c r="BO944" s="19"/>
      <c r="BP944" s="19"/>
      <c r="BR944">
        <f t="shared" si="56"/>
        <v>0</v>
      </c>
      <c r="BS944">
        <f t="shared" si="57"/>
        <v>0</v>
      </c>
      <c r="BU944">
        <f t="shared" si="58"/>
        <v>1</v>
      </c>
      <c r="BV944">
        <f t="shared" si="59"/>
        <v>1</v>
      </c>
    </row>
    <row r="945" spans="1:74" x14ac:dyDescent="0.3">
      <c r="A945" s="201">
        <v>940</v>
      </c>
      <c r="BM945" s="19"/>
      <c r="BN945" s="19"/>
      <c r="BO945" s="19"/>
      <c r="BP945" s="19"/>
      <c r="BR945">
        <f t="shared" si="56"/>
        <v>0</v>
      </c>
      <c r="BS945">
        <f t="shared" si="57"/>
        <v>0</v>
      </c>
      <c r="BU945">
        <f t="shared" si="58"/>
        <v>1</v>
      </c>
      <c r="BV945">
        <f t="shared" si="59"/>
        <v>1</v>
      </c>
    </row>
    <row r="946" spans="1:74" x14ac:dyDescent="0.3">
      <c r="A946" s="201">
        <v>941</v>
      </c>
      <c r="BM946" s="19"/>
      <c r="BN946" s="19"/>
      <c r="BO946" s="19"/>
      <c r="BP946" s="19"/>
      <c r="BR946">
        <f t="shared" si="56"/>
        <v>0</v>
      </c>
      <c r="BS946">
        <f t="shared" si="57"/>
        <v>0</v>
      </c>
      <c r="BU946">
        <f t="shared" si="58"/>
        <v>1</v>
      </c>
      <c r="BV946">
        <f t="shared" si="59"/>
        <v>1</v>
      </c>
    </row>
    <row r="947" spans="1:74" x14ac:dyDescent="0.3">
      <c r="A947" s="201">
        <v>942</v>
      </c>
      <c r="BM947" s="19"/>
      <c r="BN947" s="19"/>
      <c r="BO947" s="19"/>
      <c r="BP947" s="19"/>
      <c r="BR947">
        <f t="shared" si="56"/>
        <v>0</v>
      </c>
      <c r="BS947">
        <f t="shared" si="57"/>
        <v>0</v>
      </c>
      <c r="BU947">
        <f t="shared" si="58"/>
        <v>1</v>
      </c>
      <c r="BV947">
        <f t="shared" si="59"/>
        <v>1</v>
      </c>
    </row>
    <row r="948" spans="1:74" x14ac:dyDescent="0.3">
      <c r="A948" s="201">
        <v>943</v>
      </c>
      <c r="BM948" s="19"/>
      <c r="BN948" s="19"/>
      <c r="BO948" s="19"/>
      <c r="BP948" s="19"/>
      <c r="BR948">
        <f t="shared" si="56"/>
        <v>0</v>
      </c>
      <c r="BS948">
        <f t="shared" si="57"/>
        <v>0</v>
      </c>
      <c r="BU948">
        <f t="shared" si="58"/>
        <v>1</v>
      </c>
      <c r="BV948">
        <f t="shared" si="59"/>
        <v>1</v>
      </c>
    </row>
    <row r="949" spans="1:74" x14ac:dyDescent="0.3">
      <c r="A949" s="201">
        <v>944</v>
      </c>
      <c r="BM949" s="19"/>
      <c r="BN949" s="19"/>
      <c r="BO949" s="19"/>
      <c r="BP949" s="19"/>
      <c r="BR949">
        <f t="shared" si="56"/>
        <v>0</v>
      </c>
      <c r="BS949">
        <f t="shared" si="57"/>
        <v>0</v>
      </c>
      <c r="BU949">
        <f t="shared" si="58"/>
        <v>1</v>
      </c>
      <c r="BV949">
        <f t="shared" si="59"/>
        <v>1</v>
      </c>
    </row>
    <row r="950" spans="1:74" x14ac:dyDescent="0.3">
      <c r="A950" s="201">
        <v>945</v>
      </c>
      <c r="BM950" s="19"/>
      <c r="BN950" s="19"/>
      <c r="BO950" s="19"/>
      <c r="BP950" s="19"/>
      <c r="BR950">
        <f t="shared" si="56"/>
        <v>0</v>
      </c>
      <c r="BS950">
        <f t="shared" si="57"/>
        <v>0</v>
      </c>
      <c r="BU950">
        <f t="shared" si="58"/>
        <v>1</v>
      </c>
      <c r="BV950">
        <f t="shared" si="59"/>
        <v>1</v>
      </c>
    </row>
    <row r="951" spans="1:74" x14ac:dyDescent="0.3">
      <c r="A951" s="201">
        <v>946</v>
      </c>
      <c r="BM951" s="19"/>
      <c r="BN951" s="19"/>
      <c r="BO951" s="19"/>
      <c r="BP951" s="19"/>
      <c r="BR951">
        <f t="shared" si="56"/>
        <v>0</v>
      </c>
      <c r="BS951">
        <f t="shared" si="57"/>
        <v>0</v>
      </c>
      <c r="BU951">
        <f t="shared" si="58"/>
        <v>1</v>
      </c>
      <c r="BV951">
        <f t="shared" si="59"/>
        <v>1</v>
      </c>
    </row>
    <row r="952" spans="1:74" x14ac:dyDescent="0.3">
      <c r="A952" s="201">
        <v>947</v>
      </c>
      <c r="BM952" s="19"/>
      <c r="BN952" s="19"/>
      <c r="BO952" s="19"/>
      <c r="BP952" s="19"/>
      <c r="BR952">
        <f t="shared" si="56"/>
        <v>0</v>
      </c>
      <c r="BS952">
        <f t="shared" si="57"/>
        <v>0</v>
      </c>
      <c r="BU952">
        <f t="shared" si="58"/>
        <v>1</v>
      </c>
      <c r="BV952">
        <f t="shared" si="59"/>
        <v>1</v>
      </c>
    </row>
    <row r="953" spans="1:74" x14ac:dyDescent="0.3">
      <c r="A953" s="201">
        <v>948</v>
      </c>
      <c r="BM953" s="19"/>
      <c r="BN953" s="19"/>
      <c r="BO953" s="19"/>
      <c r="BP953" s="19"/>
      <c r="BR953">
        <f t="shared" si="56"/>
        <v>0</v>
      </c>
      <c r="BS953">
        <f t="shared" si="57"/>
        <v>0</v>
      </c>
      <c r="BU953">
        <f t="shared" si="58"/>
        <v>1</v>
      </c>
      <c r="BV953">
        <f t="shared" si="59"/>
        <v>1</v>
      </c>
    </row>
    <row r="954" spans="1:74" x14ac:dyDescent="0.3">
      <c r="A954" s="201">
        <v>949</v>
      </c>
      <c r="BM954" s="19"/>
      <c r="BN954" s="19"/>
      <c r="BO954" s="19"/>
      <c r="BP954" s="19"/>
      <c r="BR954">
        <f t="shared" si="56"/>
        <v>0</v>
      </c>
      <c r="BS954">
        <f t="shared" si="57"/>
        <v>0</v>
      </c>
      <c r="BU954">
        <f t="shared" si="58"/>
        <v>1</v>
      </c>
      <c r="BV954">
        <f t="shared" si="59"/>
        <v>1</v>
      </c>
    </row>
    <row r="955" spans="1:74" x14ac:dyDescent="0.3">
      <c r="A955" s="201">
        <v>950</v>
      </c>
      <c r="BM955" s="19"/>
      <c r="BN955" s="19"/>
      <c r="BO955" s="19"/>
      <c r="BP955" s="19"/>
      <c r="BR955">
        <f t="shared" si="56"/>
        <v>0</v>
      </c>
      <c r="BS955">
        <f t="shared" si="57"/>
        <v>0</v>
      </c>
      <c r="BU955">
        <f t="shared" si="58"/>
        <v>1</v>
      </c>
      <c r="BV955">
        <f t="shared" si="59"/>
        <v>1</v>
      </c>
    </row>
    <row r="956" spans="1:74" x14ac:dyDescent="0.3">
      <c r="A956" s="201">
        <v>951</v>
      </c>
      <c r="BM956" s="19"/>
      <c r="BN956" s="19"/>
      <c r="BO956" s="19"/>
      <c r="BP956" s="19"/>
      <c r="BR956">
        <f t="shared" si="56"/>
        <v>0</v>
      </c>
      <c r="BS956">
        <f t="shared" si="57"/>
        <v>0</v>
      </c>
      <c r="BU956">
        <f t="shared" si="58"/>
        <v>1</v>
      </c>
      <c r="BV956">
        <f t="shared" si="59"/>
        <v>1</v>
      </c>
    </row>
    <row r="957" spans="1:74" x14ac:dyDescent="0.3">
      <c r="A957" s="201">
        <v>952</v>
      </c>
      <c r="BM957" s="19"/>
      <c r="BN957" s="19"/>
      <c r="BO957" s="19"/>
      <c r="BP957" s="19"/>
      <c r="BR957">
        <f t="shared" si="56"/>
        <v>0</v>
      </c>
      <c r="BS957">
        <f t="shared" si="57"/>
        <v>0</v>
      </c>
      <c r="BU957">
        <f t="shared" si="58"/>
        <v>1</v>
      </c>
      <c r="BV957">
        <f t="shared" si="59"/>
        <v>1</v>
      </c>
    </row>
    <row r="958" spans="1:74" x14ac:dyDescent="0.3">
      <c r="A958" s="201">
        <v>953</v>
      </c>
      <c r="BM958" s="19"/>
      <c r="BN958" s="19"/>
      <c r="BO958" s="19"/>
      <c r="BP958" s="19"/>
      <c r="BR958">
        <f t="shared" si="56"/>
        <v>0</v>
      </c>
      <c r="BS958">
        <f t="shared" si="57"/>
        <v>0</v>
      </c>
      <c r="BU958">
        <f t="shared" si="58"/>
        <v>1</v>
      </c>
      <c r="BV958">
        <f t="shared" si="59"/>
        <v>1</v>
      </c>
    </row>
    <row r="959" spans="1:74" x14ac:dyDescent="0.3">
      <c r="A959" s="201">
        <v>954</v>
      </c>
      <c r="BM959" s="19"/>
      <c r="BN959" s="19"/>
      <c r="BO959" s="19"/>
      <c r="BP959" s="19"/>
      <c r="BR959">
        <f t="shared" si="56"/>
        <v>0</v>
      </c>
      <c r="BS959">
        <f t="shared" si="57"/>
        <v>0</v>
      </c>
      <c r="BU959">
        <f t="shared" si="58"/>
        <v>1</v>
      </c>
      <c r="BV959">
        <f t="shared" si="59"/>
        <v>1</v>
      </c>
    </row>
    <row r="960" spans="1:74" x14ac:dyDescent="0.3">
      <c r="A960" s="201">
        <v>955</v>
      </c>
      <c r="BM960" s="19"/>
      <c r="BN960" s="19"/>
      <c r="BO960" s="19"/>
      <c r="BP960" s="19"/>
      <c r="BR960">
        <f t="shared" si="56"/>
        <v>0</v>
      </c>
      <c r="BS960">
        <f t="shared" si="57"/>
        <v>0</v>
      </c>
      <c r="BU960">
        <f t="shared" si="58"/>
        <v>1</v>
      </c>
      <c r="BV960">
        <f t="shared" si="59"/>
        <v>1</v>
      </c>
    </row>
    <row r="961" spans="1:74" x14ac:dyDescent="0.3">
      <c r="A961" s="201">
        <v>956</v>
      </c>
      <c r="BM961" s="19"/>
      <c r="BN961" s="19"/>
      <c r="BO961" s="19"/>
      <c r="BP961" s="19"/>
      <c r="BR961">
        <f t="shared" si="56"/>
        <v>0</v>
      </c>
      <c r="BS961">
        <f t="shared" si="57"/>
        <v>0</v>
      </c>
      <c r="BU961">
        <f t="shared" si="58"/>
        <v>1</v>
      </c>
      <c r="BV961">
        <f t="shared" si="59"/>
        <v>1</v>
      </c>
    </row>
    <row r="962" spans="1:74" x14ac:dyDescent="0.3">
      <c r="A962" s="201">
        <v>957</v>
      </c>
      <c r="BM962" s="19"/>
      <c r="BN962" s="19"/>
      <c r="BO962" s="19"/>
      <c r="BP962" s="19"/>
      <c r="BR962">
        <f t="shared" si="56"/>
        <v>0</v>
      </c>
      <c r="BS962">
        <f t="shared" si="57"/>
        <v>0</v>
      </c>
      <c r="BU962">
        <f t="shared" si="58"/>
        <v>1</v>
      </c>
      <c r="BV962">
        <f t="shared" si="59"/>
        <v>1</v>
      </c>
    </row>
    <row r="963" spans="1:74" x14ac:dyDescent="0.3">
      <c r="A963" s="201">
        <v>958</v>
      </c>
      <c r="BM963" s="19"/>
      <c r="BN963" s="19"/>
      <c r="BO963" s="19"/>
      <c r="BP963" s="19"/>
      <c r="BR963">
        <f t="shared" si="56"/>
        <v>0</v>
      </c>
      <c r="BS963">
        <f t="shared" si="57"/>
        <v>0</v>
      </c>
      <c r="BU963">
        <f t="shared" si="58"/>
        <v>1</v>
      </c>
      <c r="BV963">
        <f t="shared" si="59"/>
        <v>1</v>
      </c>
    </row>
    <row r="964" spans="1:74" x14ac:dyDescent="0.3">
      <c r="A964" s="201">
        <v>959</v>
      </c>
      <c r="BM964" s="19"/>
      <c r="BN964" s="19"/>
      <c r="BO964" s="19"/>
      <c r="BP964" s="19"/>
      <c r="BR964">
        <f t="shared" si="56"/>
        <v>0</v>
      </c>
      <c r="BS964">
        <f t="shared" si="57"/>
        <v>0</v>
      </c>
      <c r="BU964">
        <f t="shared" si="58"/>
        <v>1</v>
      </c>
      <c r="BV964">
        <f t="shared" si="59"/>
        <v>1</v>
      </c>
    </row>
    <row r="965" spans="1:74" x14ac:dyDescent="0.3">
      <c r="A965" s="201">
        <v>960</v>
      </c>
      <c r="BM965" s="19"/>
      <c r="BN965" s="19"/>
      <c r="BO965" s="19"/>
      <c r="BP965" s="19"/>
      <c r="BR965">
        <f t="shared" si="56"/>
        <v>0</v>
      </c>
      <c r="BS965">
        <f t="shared" si="57"/>
        <v>0</v>
      </c>
      <c r="BU965">
        <f t="shared" si="58"/>
        <v>1</v>
      </c>
      <c r="BV965">
        <f t="shared" si="59"/>
        <v>1</v>
      </c>
    </row>
    <row r="966" spans="1:74" x14ac:dyDescent="0.3">
      <c r="A966" s="201">
        <v>961</v>
      </c>
      <c r="BM966" s="19"/>
      <c r="BN966" s="19"/>
      <c r="BO966" s="19"/>
      <c r="BP966" s="19"/>
      <c r="BR966">
        <f t="shared" si="56"/>
        <v>0</v>
      </c>
      <c r="BS966">
        <f t="shared" si="57"/>
        <v>0</v>
      </c>
      <c r="BU966">
        <f t="shared" si="58"/>
        <v>1</v>
      </c>
      <c r="BV966">
        <f t="shared" si="59"/>
        <v>1</v>
      </c>
    </row>
    <row r="967" spans="1:74" x14ac:dyDescent="0.3">
      <c r="A967" s="201">
        <v>962</v>
      </c>
      <c r="BM967" s="19"/>
      <c r="BN967" s="19"/>
      <c r="BO967" s="19"/>
      <c r="BP967" s="19"/>
      <c r="BR967">
        <f t="shared" ref="BR967:BR1030" si="60">BM967*$BS$1-BN967</f>
        <v>0</v>
      </c>
      <c r="BS967">
        <f t="shared" ref="BS967:BS1030" si="61">BO967*$BS$1-BP967</f>
        <v>0</v>
      </c>
      <c r="BU967">
        <f t="shared" ref="BU967:BU1030" si="62">IF(BR967=MAX($BR967:$BS967),1,0)</f>
        <v>1</v>
      </c>
      <c r="BV967">
        <f t="shared" ref="BV967:BV1030" si="63">IF(BS967=MAX($BR967:$BS967),1,0)</f>
        <v>1</v>
      </c>
    </row>
    <row r="968" spans="1:74" x14ac:dyDescent="0.3">
      <c r="A968" s="201">
        <v>963</v>
      </c>
      <c r="BM968" s="19"/>
      <c r="BN968" s="19"/>
      <c r="BO968" s="19"/>
      <c r="BP968" s="19"/>
      <c r="BR968">
        <f t="shared" si="60"/>
        <v>0</v>
      </c>
      <c r="BS968">
        <f t="shared" si="61"/>
        <v>0</v>
      </c>
      <c r="BU968">
        <f t="shared" si="62"/>
        <v>1</v>
      </c>
      <c r="BV968">
        <f t="shared" si="63"/>
        <v>1</v>
      </c>
    </row>
    <row r="969" spans="1:74" x14ac:dyDescent="0.3">
      <c r="A969" s="201">
        <v>964</v>
      </c>
      <c r="BM969" s="19"/>
      <c r="BN969" s="19"/>
      <c r="BO969" s="19"/>
      <c r="BP969" s="19"/>
      <c r="BR969">
        <f t="shared" si="60"/>
        <v>0</v>
      </c>
      <c r="BS969">
        <f t="shared" si="61"/>
        <v>0</v>
      </c>
      <c r="BU969">
        <f t="shared" si="62"/>
        <v>1</v>
      </c>
      <c r="BV969">
        <f t="shared" si="63"/>
        <v>1</v>
      </c>
    </row>
    <row r="970" spans="1:74" x14ac:dyDescent="0.3">
      <c r="A970" s="201">
        <v>965</v>
      </c>
      <c r="BM970" s="19"/>
      <c r="BN970" s="19"/>
      <c r="BO970" s="19"/>
      <c r="BP970" s="19"/>
      <c r="BR970">
        <f t="shared" si="60"/>
        <v>0</v>
      </c>
      <c r="BS970">
        <f t="shared" si="61"/>
        <v>0</v>
      </c>
      <c r="BU970">
        <f t="shared" si="62"/>
        <v>1</v>
      </c>
      <c r="BV970">
        <f t="shared" si="63"/>
        <v>1</v>
      </c>
    </row>
    <row r="971" spans="1:74" x14ac:dyDescent="0.3">
      <c r="A971" s="201">
        <v>966</v>
      </c>
      <c r="BM971" s="19"/>
      <c r="BN971" s="19"/>
      <c r="BO971" s="19"/>
      <c r="BP971" s="19"/>
      <c r="BR971">
        <f t="shared" si="60"/>
        <v>0</v>
      </c>
      <c r="BS971">
        <f t="shared" si="61"/>
        <v>0</v>
      </c>
      <c r="BU971">
        <f t="shared" si="62"/>
        <v>1</v>
      </c>
      <c r="BV971">
        <f t="shared" si="63"/>
        <v>1</v>
      </c>
    </row>
    <row r="972" spans="1:74" x14ac:dyDescent="0.3">
      <c r="A972" s="201">
        <v>967</v>
      </c>
      <c r="BM972" s="19"/>
      <c r="BN972" s="19"/>
      <c r="BO972" s="19"/>
      <c r="BP972" s="19"/>
      <c r="BR972">
        <f t="shared" si="60"/>
        <v>0</v>
      </c>
      <c r="BS972">
        <f t="shared" si="61"/>
        <v>0</v>
      </c>
      <c r="BU972">
        <f t="shared" si="62"/>
        <v>1</v>
      </c>
      <c r="BV972">
        <f t="shared" si="63"/>
        <v>1</v>
      </c>
    </row>
    <row r="973" spans="1:74" x14ac:dyDescent="0.3">
      <c r="A973" s="201">
        <v>968</v>
      </c>
      <c r="BM973" s="19"/>
      <c r="BN973" s="19"/>
      <c r="BO973" s="19"/>
      <c r="BP973" s="19"/>
      <c r="BR973">
        <f t="shared" si="60"/>
        <v>0</v>
      </c>
      <c r="BS973">
        <f t="shared" si="61"/>
        <v>0</v>
      </c>
      <c r="BU973">
        <f t="shared" si="62"/>
        <v>1</v>
      </c>
      <c r="BV973">
        <f t="shared" si="63"/>
        <v>1</v>
      </c>
    </row>
    <row r="974" spans="1:74" x14ac:dyDescent="0.3">
      <c r="A974" s="201">
        <v>969</v>
      </c>
      <c r="BM974" s="19"/>
      <c r="BN974" s="19"/>
      <c r="BO974" s="19"/>
      <c r="BP974" s="19"/>
      <c r="BR974">
        <f t="shared" si="60"/>
        <v>0</v>
      </c>
      <c r="BS974">
        <f t="shared" si="61"/>
        <v>0</v>
      </c>
      <c r="BU974">
        <f t="shared" si="62"/>
        <v>1</v>
      </c>
      <c r="BV974">
        <f t="shared" si="63"/>
        <v>1</v>
      </c>
    </row>
    <row r="975" spans="1:74" x14ac:dyDescent="0.3">
      <c r="A975" s="201">
        <v>970</v>
      </c>
      <c r="BM975" s="19"/>
      <c r="BN975" s="19"/>
      <c r="BO975" s="19"/>
      <c r="BP975" s="19"/>
      <c r="BR975">
        <f t="shared" si="60"/>
        <v>0</v>
      </c>
      <c r="BS975">
        <f t="shared" si="61"/>
        <v>0</v>
      </c>
      <c r="BU975">
        <f t="shared" si="62"/>
        <v>1</v>
      </c>
      <c r="BV975">
        <f t="shared" si="63"/>
        <v>1</v>
      </c>
    </row>
    <row r="976" spans="1:74" x14ac:dyDescent="0.3">
      <c r="A976" s="201">
        <v>971</v>
      </c>
      <c r="BM976" s="19"/>
      <c r="BN976" s="19"/>
      <c r="BO976" s="19"/>
      <c r="BP976" s="19"/>
      <c r="BR976">
        <f t="shared" si="60"/>
        <v>0</v>
      </c>
      <c r="BS976">
        <f t="shared" si="61"/>
        <v>0</v>
      </c>
      <c r="BU976">
        <f t="shared" si="62"/>
        <v>1</v>
      </c>
      <c r="BV976">
        <f t="shared" si="63"/>
        <v>1</v>
      </c>
    </row>
    <row r="977" spans="1:74" x14ac:dyDescent="0.3">
      <c r="A977" s="201">
        <v>972</v>
      </c>
      <c r="BM977" s="19"/>
      <c r="BN977" s="19"/>
      <c r="BO977" s="19"/>
      <c r="BP977" s="19"/>
      <c r="BR977">
        <f t="shared" si="60"/>
        <v>0</v>
      </c>
      <c r="BS977">
        <f t="shared" si="61"/>
        <v>0</v>
      </c>
      <c r="BU977">
        <f t="shared" si="62"/>
        <v>1</v>
      </c>
      <c r="BV977">
        <f t="shared" si="63"/>
        <v>1</v>
      </c>
    </row>
    <row r="978" spans="1:74" x14ac:dyDescent="0.3">
      <c r="A978" s="201">
        <v>973</v>
      </c>
      <c r="BM978" s="19"/>
      <c r="BN978" s="19"/>
      <c r="BO978" s="19"/>
      <c r="BP978" s="19"/>
      <c r="BR978">
        <f t="shared" si="60"/>
        <v>0</v>
      </c>
      <c r="BS978">
        <f t="shared" si="61"/>
        <v>0</v>
      </c>
      <c r="BU978">
        <f t="shared" si="62"/>
        <v>1</v>
      </c>
      <c r="BV978">
        <f t="shared" si="63"/>
        <v>1</v>
      </c>
    </row>
    <row r="979" spans="1:74" x14ac:dyDescent="0.3">
      <c r="A979" s="201">
        <v>974</v>
      </c>
      <c r="BM979" s="19"/>
      <c r="BN979" s="19"/>
      <c r="BO979" s="19"/>
      <c r="BP979" s="19"/>
      <c r="BR979">
        <f t="shared" si="60"/>
        <v>0</v>
      </c>
      <c r="BS979">
        <f t="shared" si="61"/>
        <v>0</v>
      </c>
      <c r="BU979">
        <f t="shared" si="62"/>
        <v>1</v>
      </c>
      <c r="BV979">
        <f t="shared" si="63"/>
        <v>1</v>
      </c>
    </row>
    <row r="980" spans="1:74" x14ac:dyDescent="0.3">
      <c r="A980" s="201">
        <v>975</v>
      </c>
      <c r="BM980" s="19"/>
      <c r="BN980" s="19"/>
      <c r="BO980" s="19"/>
      <c r="BP980" s="19"/>
      <c r="BR980">
        <f t="shared" si="60"/>
        <v>0</v>
      </c>
      <c r="BS980">
        <f t="shared" si="61"/>
        <v>0</v>
      </c>
      <c r="BU980">
        <f t="shared" si="62"/>
        <v>1</v>
      </c>
      <c r="BV980">
        <f t="shared" si="63"/>
        <v>1</v>
      </c>
    </row>
    <row r="981" spans="1:74" x14ac:dyDescent="0.3">
      <c r="A981" s="201">
        <v>976</v>
      </c>
      <c r="BM981" s="19"/>
      <c r="BN981" s="19"/>
      <c r="BO981" s="19"/>
      <c r="BP981" s="19"/>
      <c r="BR981">
        <f t="shared" si="60"/>
        <v>0</v>
      </c>
      <c r="BS981">
        <f t="shared" si="61"/>
        <v>0</v>
      </c>
      <c r="BU981">
        <f t="shared" si="62"/>
        <v>1</v>
      </c>
      <c r="BV981">
        <f t="shared" si="63"/>
        <v>1</v>
      </c>
    </row>
    <row r="982" spans="1:74" x14ac:dyDescent="0.3">
      <c r="A982" s="201">
        <v>977</v>
      </c>
      <c r="BM982" s="19"/>
      <c r="BN982" s="19"/>
      <c r="BO982" s="19"/>
      <c r="BP982" s="19"/>
      <c r="BR982">
        <f t="shared" si="60"/>
        <v>0</v>
      </c>
      <c r="BS982">
        <f t="shared" si="61"/>
        <v>0</v>
      </c>
      <c r="BU982">
        <f t="shared" si="62"/>
        <v>1</v>
      </c>
      <c r="BV982">
        <f t="shared" si="63"/>
        <v>1</v>
      </c>
    </row>
    <row r="983" spans="1:74" x14ac:dyDescent="0.3">
      <c r="A983" s="201">
        <v>978</v>
      </c>
      <c r="BM983" s="19"/>
      <c r="BN983" s="19"/>
      <c r="BO983" s="19"/>
      <c r="BP983" s="19"/>
      <c r="BR983">
        <f t="shared" si="60"/>
        <v>0</v>
      </c>
      <c r="BS983">
        <f t="shared" si="61"/>
        <v>0</v>
      </c>
      <c r="BU983">
        <f t="shared" si="62"/>
        <v>1</v>
      </c>
      <c r="BV983">
        <f t="shared" si="63"/>
        <v>1</v>
      </c>
    </row>
    <row r="984" spans="1:74" x14ac:dyDescent="0.3">
      <c r="A984" s="201">
        <v>979</v>
      </c>
      <c r="BM984" s="19"/>
      <c r="BN984" s="19"/>
      <c r="BO984" s="19"/>
      <c r="BP984" s="19"/>
      <c r="BR984">
        <f t="shared" si="60"/>
        <v>0</v>
      </c>
      <c r="BS984">
        <f t="shared" si="61"/>
        <v>0</v>
      </c>
      <c r="BU984">
        <f t="shared" si="62"/>
        <v>1</v>
      </c>
      <c r="BV984">
        <f t="shared" si="63"/>
        <v>1</v>
      </c>
    </row>
    <row r="985" spans="1:74" x14ac:dyDescent="0.3">
      <c r="A985" s="201">
        <v>980</v>
      </c>
      <c r="BM985" s="19"/>
      <c r="BN985" s="19"/>
      <c r="BO985" s="19"/>
      <c r="BP985" s="19"/>
      <c r="BR985">
        <f t="shared" si="60"/>
        <v>0</v>
      </c>
      <c r="BS985">
        <f t="shared" si="61"/>
        <v>0</v>
      </c>
      <c r="BU985">
        <f t="shared" si="62"/>
        <v>1</v>
      </c>
      <c r="BV985">
        <f t="shared" si="63"/>
        <v>1</v>
      </c>
    </row>
    <row r="986" spans="1:74" x14ac:dyDescent="0.3">
      <c r="A986" s="201">
        <v>981</v>
      </c>
      <c r="BM986" s="19"/>
      <c r="BN986" s="19"/>
      <c r="BO986" s="19"/>
      <c r="BP986" s="19"/>
      <c r="BR986">
        <f t="shared" si="60"/>
        <v>0</v>
      </c>
      <c r="BS986">
        <f t="shared" si="61"/>
        <v>0</v>
      </c>
      <c r="BU986">
        <f t="shared" si="62"/>
        <v>1</v>
      </c>
      <c r="BV986">
        <f t="shared" si="63"/>
        <v>1</v>
      </c>
    </row>
    <row r="987" spans="1:74" x14ac:dyDescent="0.3">
      <c r="A987" s="201">
        <v>982</v>
      </c>
      <c r="BM987" s="19"/>
      <c r="BN987" s="19"/>
      <c r="BO987" s="19"/>
      <c r="BP987" s="19"/>
      <c r="BR987">
        <f t="shared" si="60"/>
        <v>0</v>
      </c>
      <c r="BS987">
        <f t="shared" si="61"/>
        <v>0</v>
      </c>
      <c r="BU987">
        <f t="shared" si="62"/>
        <v>1</v>
      </c>
      <c r="BV987">
        <f t="shared" si="63"/>
        <v>1</v>
      </c>
    </row>
    <row r="988" spans="1:74" x14ac:dyDescent="0.3">
      <c r="A988" s="201">
        <v>983</v>
      </c>
      <c r="BM988" s="19"/>
      <c r="BN988" s="19"/>
      <c r="BO988" s="19"/>
      <c r="BP988" s="19"/>
      <c r="BR988">
        <f t="shared" si="60"/>
        <v>0</v>
      </c>
      <c r="BS988">
        <f t="shared" si="61"/>
        <v>0</v>
      </c>
      <c r="BU988">
        <f t="shared" si="62"/>
        <v>1</v>
      </c>
      <c r="BV988">
        <f t="shared" si="63"/>
        <v>1</v>
      </c>
    </row>
    <row r="989" spans="1:74" x14ac:dyDescent="0.3">
      <c r="A989" s="201">
        <v>984</v>
      </c>
      <c r="BM989" s="19"/>
      <c r="BN989" s="19"/>
      <c r="BO989" s="19"/>
      <c r="BP989" s="19"/>
      <c r="BR989">
        <f t="shared" si="60"/>
        <v>0</v>
      </c>
      <c r="BS989">
        <f t="shared" si="61"/>
        <v>0</v>
      </c>
      <c r="BU989">
        <f t="shared" si="62"/>
        <v>1</v>
      </c>
      <c r="BV989">
        <f t="shared" si="63"/>
        <v>1</v>
      </c>
    </row>
    <row r="990" spans="1:74" x14ac:dyDescent="0.3">
      <c r="A990" s="201">
        <v>985</v>
      </c>
      <c r="BM990" s="19"/>
      <c r="BN990" s="19"/>
      <c r="BO990" s="19"/>
      <c r="BP990" s="19"/>
      <c r="BR990">
        <f t="shared" si="60"/>
        <v>0</v>
      </c>
      <c r="BS990">
        <f t="shared" si="61"/>
        <v>0</v>
      </c>
      <c r="BU990">
        <f t="shared" si="62"/>
        <v>1</v>
      </c>
      <c r="BV990">
        <f t="shared" si="63"/>
        <v>1</v>
      </c>
    </row>
    <row r="991" spans="1:74" x14ac:dyDescent="0.3">
      <c r="A991" s="201">
        <v>986</v>
      </c>
      <c r="BM991" s="19"/>
      <c r="BN991" s="19"/>
      <c r="BO991" s="19"/>
      <c r="BP991" s="19"/>
      <c r="BR991">
        <f t="shared" si="60"/>
        <v>0</v>
      </c>
      <c r="BS991">
        <f t="shared" si="61"/>
        <v>0</v>
      </c>
      <c r="BU991">
        <f t="shared" si="62"/>
        <v>1</v>
      </c>
      <c r="BV991">
        <f t="shared" si="63"/>
        <v>1</v>
      </c>
    </row>
    <row r="992" spans="1:74" x14ac:dyDescent="0.3">
      <c r="A992" s="201">
        <v>987</v>
      </c>
      <c r="BM992" s="19"/>
      <c r="BN992" s="19"/>
      <c r="BO992" s="19"/>
      <c r="BP992" s="19"/>
      <c r="BR992">
        <f t="shared" si="60"/>
        <v>0</v>
      </c>
      <c r="BS992">
        <f t="shared" si="61"/>
        <v>0</v>
      </c>
      <c r="BU992">
        <f t="shared" si="62"/>
        <v>1</v>
      </c>
      <c r="BV992">
        <f t="shared" si="63"/>
        <v>1</v>
      </c>
    </row>
    <row r="993" spans="1:74" x14ac:dyDescent="0.3">
      <c r="A993" s="201">
        <v>988</v>
      </c>
      <c r="BM993" s="19"/>
      <c r="BN993" s="19"/>
      <c r="BO993" s="19"/>
      <c r="BP993" s="19"/>
      <c r="BR993">
        <f t="shared" si="60"/>
        <v>0</v>
      </c>
      <c r="BS993">
        <f t="shared" si="61"/>
        <v>0</v>
      </c>
      <c r="BU993">
        <f t="shared" si="62"/>
        <v>1</v>
      </c>
      <c r="BV993">
        <f t="shared" si="63"/>
        <v>1</v>
      </c>
    </row>
    <row r="994" spans="1:74" x14ac:dyDescent="0.3">
      <c r="A994" s="201">
        <v>989</v>
      </c>
      <c r="BM994" s="19"/>
      <c r="BN994" s="19"/>
      <c r="BO994" s="19"/>
      <c r="BP994" s="19"/>
      <c r="BR994">
        <f t="shared" si="60"/>
        <v>0</v>
      </c>
      <c r="BS994">
        <f t="shared" si="61"/>
        <v>0</v>
      </c>
      <c r="BU994">
        <f t="shared" si="62"/>
        <v>1</v>
      </c>
      <c r="BV994">
        <f t="shared" si="63"/>
        <v>1</v>
      </c>
    </row>
    <row r="995" spans="1:74" x14ac:dyDescent="0.3">
      <c r="A995" s="201">
        <v>990</v>
      </c>
      <c r="BM995" s="19"/>
      <c r="BN995" s="19"/>
      <c r="BO995" s="19"/>
      <c r="BP995" s="19"/>
      <c r="BR995">
        <f t="shared" si="60"/>
        <v>0</v>
      </c>
      <c r="BS995">
        <f t="shared" si="61"/>
        <v>0</v>
      </c>
      <c r="BU995">
        <f t="shared" si="62"/>
        <v>1</v>
      </c>
      <c r="BV995">
        <f t="shared" si="63"/>
        <v>1</v>
      </c>
    </row>
    <row r="996" spans="1:74" x14ac:dyDescent="0.3">
      <c r="A996" s="201">
        <v>991</v>
      </c>
      <c r="BM996" s="19"/>
      <c r="BN996" s="19"/>
      <c r="BO996" s="19"/>
      <c r="BP996" s="19"/>
      <c r="BR996">
        <f t="shared" si="60"/>
        <v>0</v>
      </c>
      <c r="BS996">
        <f t="shared" si="61"/>
        <v>0</v>
      </c>
      <c r="BU996">
        <f t="shared" si="62"/>
        <v>1</v>
      </c>
      <c r="BV996">
        <f t="shared" si="63"/>
        <v>1</v>
      </c>
    </row>
    <row r="997" spans="1:74" x14ac:dyDescent="0.3">
      <c r="A997" s="201">
        <v>992</v>
      </c>
      <c r="BM997" s="19"/>
      <c r="BN997" s="19"/>
      <c r="BO997" s="19"/>
      <c r="BP997" s="19"/>
      <c r="BR997">
        <f t="shared" si="60"/>
        <v>0</v>
      </c>
      <c r="BS997">
        <f t="shared" si="61"/>
        <v>0</v>
      </c>
      <c r="BU997">
        <f t="shared" si="62"/>
        <v>1</v>
      </c>
      <c r="BV997">
        <f t="shared" si="63"/>
        <v>1</v>
      </c>
    </row>
    <row r="998" spans="1:74" x14ac:dyDescent="0.3">
      <c r="A998" s="201">
        <v>993</v>
      </c>
      <c r="BM998" s="19"/>
      <c r="BN998" s="19"/>
      <c r="BO998" s="19"/>
      <c r="BP998" s="19"/>
      <c r="BR998">
        <f t="shared" si="60"/>
        <v>0</v>
      </c>
      <c r="BS998">
        <f t="shared" si="61"/>
        <v>0</v>
      </c>
      <c r="BU998">
        <f t="shared" si="62"/>
        <v>1</v>
      </c>
      <c r="BV998">
        <f t="shared" si="63"/>
        <v>1</v>
      </c>
    </row>
    <row r="999" spans="1:74" x14ac:dyDescent="0.3">
      <c r="A999" s="201">
        <v>994</v>
      </c>
      <c r="BM999" s="19"/>
      <c r="BN999" s="19"/>
      <c r="BO999" s="19"/>
      <c r="BP999" s="19"/>
      <c r="BR999">
        <f t="shared" si="60"/>
        <v>0</v>
      </c>
      <c r="BS999">
        <f t="shared" si="61"/>
        <v>0</v>
      </c>
      <c r="BU999">
        <f t="shared" si="62"/>
        <v>1</v>
      </c>
      <c r="BV999">
        <f t="shared" si="63"/>
        <v>1</v>
      </c>
    </row>
    <row r="1000" spans="1:74" x14ac:dyDescent="0.3">
      <c r="A1000" s="201">
        <v>995</v>
      </c>
      <c r="BM1000" s="19"/>
      <c r="BN1000" s="19"/>
      <c r="BO1000" s="19"/>
      <c r="BP1000" s="19"/>
      <c r="BR1000">
        <f t="shared" si="60"/>
        <v>0</v>
      </c>
      <c r="BS1000">
        <f t="shared" si="61"/>
        <v>0</v>
      </c>
      <c r="BU1000">
        <f t="shared" si="62"/>
        <v>1</v>
      </c>
      <c r="BV1000">
        <f t="shared" si="63"/>
        <v>1</v>
      </c>
    </row>
    <row r="1001" spans="1:74" x14ac:dyDescent="0.3">
      <c r="A1001" s="201">
        <v>996</v>
      </c>
      <c r="BM1001" s="19"/>
      <c r="BN1001" s="19"/>
      <c r="BO1001" s="19"/>
      <c r="BP1001" s="19"/>
      <c r="BR1001">
        <f t="shared" si="60"/>
        <v>0</v>
      </c>
      <c r="BS1001">
        <f t="shared" si="61"/>
        <v>0</v>
      </c>
      <c r="BU1001">
        <f t="shared" si="62"/>
        <v>1</v>
      </c>
      <c r="BV1001">
        <f t="shared" si="63"/>
        <v>1</v>
      </c>
    </row>
    <row r="1002" spans="1:74" x14ac:dyDescent="0.3">
      <c r="A1002" s="201">
        <v>997</v>
      </c>
      <c r="BM1002" s="19"/>
      <c r="BN1002" s="19"/>
      <c r="BO1002" s="19"/>
      <c r="BP1002" s="19"/>
      <c r="BR1002">
        <f t="shared" si="60"/>
        <v>0</v>
      </c>
      <c r="BS1002">
        <f t="shared" si="61"/>
        <v>0</v>
      </c>
      <c r="BU1002">
        <f t="shared" si="62"/>
        <v>1</v>
      </c>
      <c r="BV1002">
        <f t="shared" si="63"/>
        <v>1</v>
      </c>
    </row>
    <row r="1003" spans="1:74" x14ac:dyDescent="0.3">
      <c r="A1003" s="201">
        <v>998</v>
      </c>
      <c r="BM1003" s="19"/>
      <c r="BN1003" s="19"/>
      <c r="BO1003" s="19"/>
      <c r="BP1003" s="19"/>
      <c r="BR1003">
        <f t="shared" si="60"/>
        <v>0</v>
      </c>
      <c r="BS1003">
        <f t="shared" si="61"/>
        <v>0</v>
      </c>
      <c r="BU1003">
        <f t="shared" si="62"/>
        <v>1</v>
      </c>
      <c r="BV1003">
        <f t="shared" si="63"/>
        <v>1</v>
      </c>
    </row>
    <row r="1004" spans="1:74" x14ac:dyDescent="0.3">
      <c r="A1004" s="201">
        <v>999</v>
      </c>
      <c r="BM1004" s="19"/>
      <c r="BN1004" s="19"/>
      <c r="BO1004" s="19"/>
      <c r="BP1004" s="19"/>
      <c r="BR1004">
        <f t="shared" si="60"/>
        <v>0</v>
      </c>
      <c r="BS1004">
        <f t="shared" si="61"/>
        <v>0</v>
      </c>
      <c r="BU1004">
        <f t="shared" si="62"/>
        <v>1</v>
      </c>
      <c r="BV1004">
        <f t="shared" si="63"/>
        <v>1</v>
      </c>
    </row>
    <row r="1005" spans="1:74" x14ac:dyDescent="0.3">
      <c r="A1005" s="201">
        <v>1000</v>
      </c>
      <c r="BM1005" s="19"/>
      <c r="BN1005" s="19"/>
      <c r="BO1005" s="19"/>
      <c r="BP1005" s="19"/>
      <c r="BR1005">
        <f t="shared" si="60"/>
        <v>0</v>
      </c>
      <c r="BS1005">
        <f t="shared" si="61"/>
        <v>0</v>
      </c>
      <c r="BU1005">
        <f t="shared" si="62"/>
        <v>1</v>
      </c>
      <c r="BV1005">
        <f t="shared" si="63"/>
        <v>1</v>
      </c>
    </row>
    <row r="1006" spans="1:74" x14ac:dyDescent="0.3">
      <c r="A1006" s="129">
        <v>1001</v>
      </c>
      <c r="BM1006" s="19"/>
      <c r="BN1006" s="19"/>
      <c r="BO1006" s="19"/>
      <c r="BP1006" s="19"/>
      <c r="BR1006">
        <f t="shared" si="60"/>
        <v>0</v>
      </c>
      <c r="BS1006">
        <f t="shared" si="61"/>
        <v>0</v>
      </c>
      <c r="BU1006">
        <f t="shared" si="62"/>
        <v>1</v>
      </c>
      <c r="BV1006">
        <f t="shared" si="63"/>
        <v>1</v>
      </c>
    </row>
    <row r="1007" spans="1:74" x14ac:dyDescent="0.3">
      <c r="A1007" s="129">
        <v>1002</v>
      </c>
      <c r="BM1007" s="19"/>
      <c r="BN1007" s="19"/>
      <c r="BO1007" s="19"/>
      <c r="BP1007" s="19"/>
      <c r="BR1007">
        <f t="shared" si="60"/>
        <v>0</v>
      </c>
      <c r="BS1007">
        <f t="shared" si="61"/>
        <v>0</v>
      </c>
      <c r="BU1007">
        <f t="shared" si="62"/>
        <v>1</v>
      </c>
      <c r="BV1007">
        <f t="shared" si="63"/>
        <v>1</v>
      </c>
    </row>
    <row r="1008" spans="1:74" x14ac:dyDescent="0.3">
      <c r="A1008" s="129">
        <v>1003</v>
      </c>
      <c r="BM1008" s="19"/>
      <c r="BN1008" s="19"/>
      <c r="BO1008" s="19"/>
      <c r="BP1008" s="19"/>
      <c r="BR1008">
        <f t="shared" si="60"/>
        <v>0</v>
      </c>
      <c r="BS1008">
        <f t="shared" si="61"/>
        <v>0</v>
      </c>
      <c r="BU1008">
        <f t="shared" si="62"/>
        <v>1</v>
      </c>
      <c r="BV1008">
        <f t="shared" si="63"/>
        <v>1</v>
      </c>
    </row>
    <row r="1009" spans="1:74" x14ac:dyDescent="0.3">
      <c r="A1009" s="129">
        <v>1004</v>
      </c>
      <c r="BM1009" s="19"/>
      <c r="BN1009" s="19"/>
      <c r="BO1009" s="19"/>
      <c r="BP1009" s="19"/>
      <c r="BR1009">
        <f t="shared" si="60"/>
        <v>0</v>
      </c>
      <c r="BS1009">
        <f t="shared" si="61"/>
        <v>0</v>
      </c>
      <c r="BU1009">
        <f t="shared" si="62"/>
        <v>1</v>
      </c>
      <c r="BV1009">
        <f t="shared" si="63"/>
        <v>1</v>
      </c>
    </row>
    <row r="1010" spans="1:74" x14ac:dyDescent="0.3">
      <c r="A1010" s="129">
        <v>1005</v>
      </c>
      <c r="BM1010" s="19"/>
      <c r="BN1010" s="19"/>
      <c r="BO1010" s="19"/>
      <c r="BP1010" s="19"/>
      <c r="BR1010">
        <f t="shared" si="60"/>
        <v>0</v>
      </c>
      <c r="BS1010">
        <f t="shared" si="61"/>
        <v>0</v>
      </c>
      <c r="BU1010">
        <f t="shared" si="62"/>
        <v>1</v>
      </c>
      <c r="BV1010">
        <f t="shared" si="63"/>
        <v>1</v>
      </c>
    </row>
    <row r="1011" spans="1:74" x14ac:dyDescent="0.3">
      <c r="A1011" s="129">
        <v>1006</v>
      </c>
      <c r="BM1011" s="19"/>
      <c r="BN1011" s="19"/>
      <c r="BO1011" s="19"/>
      <c r="BP1011" s="19"/>
      <c r="BR1011">
        <f t="shared" si="60"/>
        <v>0</v>
      </c>
      <c r="BS1011">
        <f t="shared" si="61"/>
        <v>0</v>
      </c>
      <c r="BU1011">
        <f t="shared" si="62"/>
        <v>1</v>
      </c>
      <c r="BV1011">
        <f t="shared" si="63"/>
        <v>1</v>
      </c>
    </row>
    <row r="1012" spans="1:74" x14ac:dyDescent="0.3">
      <c r="A1012" s="129">
        <v>1007</v>
      </c>
      <c r="BM1012" s="19"/>
      <c r="BN1012" s="19"/>
      <c r="BO1012" s="19"/>
      <c r="BP1012" s="19"/>
      <c r="BR1012">
        <f t="shared" si="60"/>
        <v>0</v>
      </c>
      <c r="BS1012">
        <f t="shared" si="61"/>
        <v>0</v>
      </c>
      <c r="BU1012">
        <f t="shared" si="62"/>
        <v>1</v>
      </c>
      <c r="BV1012">
        <f t="shared" si="63"/>
        <v>1</v>
      </c>
    </row>
    <row r="1013" spans="1:74" x14ac:dyDescent="0.3">
      <c r="A1013" s="129">
        <v>1008</v>
      </c>
      <c r="BM1013" s="19"/>
      <c r="BN1013" s="19"/>
      <c r="BO1013" s="19"/>
      <c r="BP1013" s="19"/>
      <c r="BR1013">
        <f t="shared" si="60"/>
        <v>0</v>
      </c>
      <c r="BS1013">
        <f t="shared" si="61"/>
        <v>0</v>
      </c>
      <c r="BU1013">
        <f t="shared" si="62"/>
        <v>1</v>
      </c>
      <c r="BV1013">
        <f t="shared" si="63"/>
        <v>1</v>
      </c>
    </row>
    <row r="1014" spans="1:74" x14ac:dyDescent="0.3">
      <c r="A1014" s="129">
        <v>1009</v>
      </c>
      <c r="BM1014" s="19"/>
      <c r="BN1014" s="19"/>
      <c r="BO1014" s="19"/>
      <c r="BP1014" s="19"/>
      <c r="BR1014">
        <f t="shared" si="60"/>
        <v>0</v>
      </c>
      <c r="BS1014">
        <f t="shared" si="61"/>
        <v>0</v>
      </c>
      <c r="BU1014">
        <f t="shared" si="62"/>
        <v>1</v>
      </c>
      <c r="BV1014">
        <f t="shared" si="63"/>
        <v>1</v>
      </c>
    </row>
    <row r="1015" spans="1:74" x14ac:dyDescent="0.3">
      <c r="A1015" s="129">
        <v>1010</v>
      </c>
      <c r="BM1015" s="19"/>
      <c r="BN1015" s="19"/>
      <c r="BO1015" s="19"/>
      <c r="BP1015" s="19"/>
      <c r="BR1015">
        <f t="shared" si="60"/>
        <v>0</v>
      </c>
      <c r="BS1015">
        <f t="shared" si="61"/>
        <v>0</v>
      </c>
      <c r="BU1015">
        <f t="shared" si="62"/>
        <v>1</v>
      </c>
      <c r="BV1015">
        <f t="shared" si="63"/>
        <v>1</v>
      </c>
    </row>
    <row r="1016" spans="1:74" x14ac:dyDescent="0.3">
      <c r="A1016" s="129">
        <v>1011</v>
      </c>
      <c r="BM1016" s="19"/>
      <c r="BN1016" s="19"/>
      <c r="BO1016" s="19"/>
      <c r="BP1016" s="19"/>
      <c r="BR1016">
        <f t="shared" si="60"/>
        <v>0</v>
      </c>
      <c r="BS1016">
        <f t="shared" si="61"/>
        <v>0</v>
      </c>
      <c r="BU1016">
        <f t="shared" si="62"/>
        <v>1</v>
      </c>
      <c r="BV1016">
        <f t="shared" si="63"/>
        <v>1</v>
      </c>
    </row>
    <row r="1017" spans="1:74" x14ac:dyDescent="0.3">
      <c r="A1017" s="129">
        <v>1012</v>
      </c>
      <c r="BM1017" s="19"/>
      <c r="BN1017" s="19"/>
      <c r="BO1017" s="19"/>
      <c r="BP1017" s="19"/>
      <c r="BR1017">
        <f t="shared" si="60"/>
        <v>0</v>
      </c>
      <c r="BS1017">
        <f t="shared" si="61"/>
        <v>0</v>
      </c>
      <c r="BU1017">
        <f t="shared" si="62"/>
        <v>1</v>
      </c>
      <c r="BV1017">
        <f t="shared" si="63"/>
        <v>1</v>
      </c>
    </row>
    <row r="1018" spans="1:74" x14ac:dyDescent="0.3">
      <c r="A1018" s="129">
        <v>1013</v>
      </c>
      <c r="BM1018" s="19"/>
      <c r="BN1018" s="19"/>
      <c r="BO1018" s="19"/>
      <c r="BP1018" s="19"/>
      <c r="BR1018">
        <f t="shared" si="60"/>
        <v>0</v>
      </c>
      <c r="BS1018">
        <f t="shared" si="61"/>
        <v>0</v>
      </c>
      <c r="BU1018">
        <f t="shared" si="62"/>
        <v>1</v>
      </c>
      <c r="BV1018">
        <f t="shared" si="63"/>
        <v>1</v>
      </c>
    </row>
    <row r="1019" spans="1:74" x14ac:dyDescent="0.3">
      <c r="A1019" s="129">
        <v>1014</v>
      </c>
      <c r="BM1019" s="19"/>
      <c r="BN1019" s="19"/>
      <c r="BO1019" s="19"/>
      <c r="BP1019" s="19"/>
      <c r="BR1019">
        <f t="shared" si="60"/>
        <v>0</v>
      </c>
      <c r="BS1019">
        <f t="shared" si="61"/>
        <v>0</v>
      </c>
      <c r="BU1019">
        <f t="shared" si="62"/>
        <v>1</v>
      </c>
      <c r="BV1019">
        <f t="shared" si="63"/>
        <v>1</v>
      </c>
    </row>
    <row r="1020" spans="1:74" x14ac:dyDescent="0.3">
      <c r="A1020" s="129">
        <v>1015</v>
      </c>
      <c r="BM1020" s="19"/>
      <c r="BN1020" s="19"/>
      <c r="BO1020" s="19"/>
      <c r="BP1020" s="19"/>
      <c r="BR1020">
        <f t="shared" si="60"/>
        <v>0</v>
      </c>
      <c r="BS1020">
        <f t="shared" si="61"/>
        <v>0</v>
      </c>
      <c r="BU1020">
        <f t="shared" si="62"/>
        <v>1</v>
      </c>
      <c r="BV1020">
        <f t="shared" si="63"/>
        <v>1</v>
      </c>
    </row>
    <row r="1021" spans="1:74" x14ac:dyDescent="0.3">
      <c r="A1021" s="129">
        <v>1016</v>
      </c>
      <c r="BM1021" s="19"/>
      <c r="BN1021" s="19"/>
      <c r="BO1021" s="19"/>
      <c r="BP1021" s="19"/>
      <c r="BR1021">
        <f t="shared" si="60"/>
        <v>0</v>
      </c>
      <c r="BS1021">
        <f t="shared" si="61"/>
        <v>0</v>
      </c>
      <c r="BU1021">
        <f t="shared" si="62"/>
        <v>1</v>
      </c>
      <c r="BV1021">
        <f t="shared" si="63"/>
        <v>1</v>
      </c>
    </row>
    <row r="1022" spans="1:74" x14ac:dyDescent="0.3">
      <c r="A1022" s="129">
        <v>1017</v>
      </c>
      <c r="BM1022" s="19"/>
      <c r="BN1022" s="19"/>
      <c r="BO1022" s="19"/>
      <c r="BP1022" s="19"/>
      <c r="BR1022">
        <f t="shared" si="60"/>
        <v>0</v>
      </c>
      <c r="BS1022">
        <f t="shared" si="61"/>
        <v>0</v>
      </c>
      <c r="BU1022">
        <f t="shared" si="62"/>
        <v>1</v>
      </c>
      <c r="BV1022">
        <f t="shared" si="63"/>
        <v>1</v>
      </c>
    </row>
    <row r="1023" spans="1:74" x14ac:dyDescent="0.3">
      <c r="A1023" s="129">
        <v>1018</v>
      </c>
      <c r="BM1023" s="19"/>
      <c r="BN1023" s="19"/>
      <c r="BO1023" s="19"/>
      <c r="BP1023" s="19"/>
      <c r="BR1023">
        <f t="shared" si="60"/>
        <v>0</v>
      </c>
      <c r="BS1023">
        <f t="shared" si="61"/>
        <v>0</v>
      </c>
      <c r="BU1023">
        <f t="shared" si="62"/>
        <v>1</v>
      </c>
      <c r="BV1023">
        <f t="shared" si="63"/>
        <v>1</v>
      </c>
    </row>
    <row r="1024" spans="1:74" x14ac:dyDescent="0.3">
      <c r="A1024" s="129">
        <v>1019</v>
      </c>
      <c r="BM1024" s="19"/>
      <c r="BN1024" s="19"/>
      <c r="BO1024" s="19"/>
      <c r="BP1024" s="19"/>
      <c r="BR1024">
        <f t="shared" si="60"/>
        <v>0</v>
      </c>
      <c r="BS1024">
        <f t="shared" si="61"/>
        <v>0</v>
      </c>
      <c r="BU1024">
        <f t="shared" si="62"/>
        <v>1</v>
      </c>
      <c r="BV1024">
        <f t="shared" si="63"/>
        <v>1</v>
      </c>
    </row>
    <row r="1025" spans="1:74" x14ac:dyDescent="0.3">
      <c r="A1025" s="129">
        <v>1020</v>
      </c>
      <c r="BM1025" s="19"/>
      <c r="BN1025" s="19"/>
      <c r="BO1025" s="19"/>
      <c r="BP1025" s="19"/>
      <c r="BR1025">
        <f t="shared" si="60"/>
        <v>0</v>
      </c>
      <c r="BS1025">
        <f t="shared" si="61"/>
        <v>0</v>
      </c>
      <c r="BU1025">
        <f t="shared" si="62"/>
        <v>1</v>
      </c>
      <c r="BV1025">
        <f t="shared" si="63"/>
        <v>1</v>
      </c>
    </row>
    <row r="1026" spans="1:74" x14ac:dyDescent="0.3">
      <c r="A1026" s="129">
        <v>1021</v>
      </c>
      <c r="BM1026" s="19"/>
      <c r="BN1026" s="19"/>
      <c r="BO1026" s="19"/>
      <c r="BP1026" s="19"/>
      <c r="BR1026">
        <f t="shared" si="60"/>
        <v>0</v>
      </c>
      <c r="BS1026">
        <f t="shared" si="61"/>
        <v>0</v>
      </c>
      <c r="BU1026">
        <f t="shared" si="62"/>
        <v>1</v>
      </c>
      <c r="BV1026">
        <f t="shared" si="63"/>
        <v>1</v>
      </c>
    </row>
    <row r="1027" spans="1:74" x14ac:dyDescent="0.3">
      <c r="A1027" s="129">
        <v>1022</v>
      </c>
      <c r="BM1027" s="19"/>
      <c r="BN1027" s="19"/>
      <c r="BO1027" s="19"/>
      <c r="BP1027" s="19"/>
      <c r="BR1027">
        <f t="shared" si="60"/>
        <v>0</v>
      </c>
      <c r="BS1027">
        <f t="shared" si="61"/>
        <v>0</v>
      </c>
      <c r="BU1027">
        <f t="shared" si="62"/>
        <v>1</v>
      </c>
      <c r="BV1027">
        <f t="shared" si="63"/>
        <v>1</v>
      </c>
    </row>
    <row r="1028" spans="1:74" x14ac:dyDescent="0.3">
      <c r="A1028" s="129">
        <v>1023</v>
      </c>
      <c r="BM1028" s="19"/>
      <c r="BN1028" s="19"/>
      <c r="BO1028" s="19"/>
      <c r="BP1028" s="19"/>
      <c r="BR1028">
        <f t="shared" si="60"/>
        <v>0</v>
      </c>
      <c r="BS1028">
        <f t="shared" si="61"/>
        <v>0</v>
      </c>
      <c r="BU1028">
        <f t="shared" si="62"/>
        <v>1</v>
      </c>
      <c r="BV1028">
        <f t="shared" si="63"/>
        <v>1</v>
      </c>
    </row>
    <row r="1029" spans="1:74" x14ac:dyDescent="0.3">
      <c r="A1029" s="129">
        <v>1024</v>
      </c>
      <c r="BM1029" s="19"/>
      <c r="BN1029" s="19"/>
      <c r="BO1029" s="19"/>
      <c r="BP1029" s="19"/>
      <c r="BR1029">
        <f t="shared" si="60"/>
        <v>0</v>
      </c>
      <c r="BS1029">
        <f t="shared" si="61"/>
        <v>0</v>
      </c>
      <c r="BU1029">
        <f t="shared" si="62"/>
        <v>1</v>
      </c>
      <c r="BV1029">
        <f t="shared" si="63"/>
        <v>1</v>
      </c>
    </row>
    <row r="1030" spans="1:74" x14ac:dyDescent="0.3">
      <c r="A1030" s="129">
        <v>1025</v>
      </c>
      <c r="BM1030" s="19"/>
      <c r="BN1030" s="19"/>
      <c r="BO1030" s="19"/>
      <c r="BP1030" s="19"/>
      <c r="BR1030">
        <f t="shared" si="60"/>
        <v>0</v>
      </c>
      <c r="BS1030">
        <f t="shared" si="61"/>
        <v>0</v>
      </c>
      <c r="BU1030">
        <f t="shared" si="62"/>
        <v>1</v>
      </c>
      <c r="BV1030">
        <f t="shared" si="63"/>
        <v>1</v>
      </c>
    </row>
    <row r="1031" spans="1:74" x14ac:dyDescent="0.3">
      <c r="A1031" s="129">
        <v>1026</v>
      </c>
      <c r="BM1031" s="19"/>
      <c r="BN1031" s="19"/>
      <c r="BO1031" s="19"/>
      <c r="BP1031" s="19"/>
      <c r="BR1031">
        <f t="shared" ref="BR1031:BR1094" si="64">BM1031*$BS$1-BN1031</f>
        <v>0</v>
      </c>
      <c r="BS1031">
        <f t="shared" ref="BS1031:BS1094" si="65">BO1031*$BS$1-BP1031</f>
        <v>0</v>
      </c>
      <c r="BU1031">
        <f t="shared" ref="BU1031:BU1094" si="66">IF(BR1031=MAX($BR1031:$BS1031),1,0)</f>
        <v>1</v>
      </c>
      <c r="BV1031">
        <f t="shared" ref="BV1031:BV1094" si="67">IF(BS1031=MAX($BR1031:$BS1031),1,0)</f>
        <v>1</v>
      </c>
    </row>
    <row r="1032" spans="1:74" x14ac:dyDescent="0.3">
      <c r="A1032" s="129">
        <v>1027</v>
      </c>
      <c r="BM1032" s="19"/>
      <c r="BN1032" s="19"/>
      <c r="BO1032" s="19"/>
      <c r="BP1032" s="19"/>
      <c r="BR1032">
        <f t="shared" si="64"/>
        <v>0</v>
      </c>
      <c r="BS1032">
        <f t="shared" si="65"/>
        <v>0</v>
      </c>
      <c r="BU1032">
        <f t="shared" si="66"/>
        <v>1</v>
      </c>
      <c r="BV1032">
        <f t="shared" si="67"/>
        <v>1</v>
      </c>
    </row>
    <row r="1033" spans="1:74" x14ac:dyDescent="0.3">
      <c r="A1033" s="129">
        <v>1028</v>
      </c>
      <c r="BM1033" s="19"/>
      <c r="BN1033" s="19"/>
      <c r="BO1033" s="19"/>
      <c r="BP1033" s="19"/>
      <c r="BR1033">
        <f t="shared" si="64"/>
        <v>0</v>
      </c>
      <c r="BS1033">
        <f t="shared" si="65"/>
        <v>0</v>
      </c>
      <c r="BU1033">
        <f t="shared" si="66"/>
        <v>1</v>
      </c>
      <c r="BV1033">
        <f t="shared" si="67"/>
        <v>1</v>
      </c>
    </row>
    <row r="1034" spans="1:74" x14ac:dyDescent="0.3">
      <c r="A1034" s="129">
        <v>1029</v>
      </c>
      <c r="BM1034" s="19"/>
      <c r="BN1034" s="19"/>
      <c r="BO1034" s="19"/>
      <c r="BP1034" s="19"/>
      <c r="BR1034">
        <f t="shared" si="64"/>
        <v>0</v>
      </c>
      <c r="BS1034">
        <f t="shared" si="65"/>
        <v>0</v>
      </c>
      <c r="BU1034">
        <f t="shared" si="66"/>
        <v>1</v>
      </c>
      <c r="BV1034">
        <f t="shared" si="67"/>
        <v>1</v>
      </c>
    </row>
    <row r="1035" spans="1:74" x14ac:dyDescent="0.3">
      <c r="A1035" s="129">
        <v>1030</v>
      </c>
      <c r="BM1035" s="19"/>
      <c r="BN1035" s="19"/>
      <c r="BO1035" s="19"/>
      <c r="BP1035" s="19"/>
      <c r="BR1035">
        <f t="shared" si="64"/>
        <v>0</v>
      </c>
      <c r="BS1035">
        <f t="shared" si="65"/>
        <v>0</v>
      </c>
      <c r="BU1035">
        <f t="shared" si="66"/>
        <v>1</v>
      </c>
      <c r="BV1035">
        <f t="shared" si="67"/>
        <v>1</v>
      </c>
    </row>
    <row r="1036" spans="1:74" x14ac:dyDescent="0.3">
      <c r="A1036" s="129">
        <v>1031</v>
      </c>
      <c r="BM1036" s="19"/>
      <c r="BN1036" s="19"/>
      <c r="BO1036" s="19"/>
      <c r="BP1036" s="19"/>
      <c r="BR1036">
        <f t="shared" si="64"/>
        <v>0</v>
      </c>
      <c r="BS1036">
        <f t="shared" si="65"/>
        <v>0</v>
      </c>
      <c r="BU1036">
        <f t="shared" si="66"/>
        <v>1</v>
      </c>
      <c r="BV1036">
        <f t="shared" si="67"/>
        <v>1</v>
      </c>
    </row>
    <row r="1037" spans="1:74" x14ac:dyDescent="0.3">
      <c r="A1037" s="129">
        <v>1032</v>
      </c>
      <c r="BM1037" s="19"/>
      <c r="BN1037" s="19"/>
      <c r="BO1037" s="19"/>
      <c r="BP1037" s="19"/>
      <c r="BR1037">
        <f t="shared" si="64"/>
        <v>0</v>
      </c>
      <c r="BS1037">
        <f t="shared" si="65"/>
        <v>0</v>
      </c>
      <c r="BU1037">
        <f t="shared" si="66"/>
        <v>1</v>
      </c>
      <c r="BV1037">
        <f t="shared" si="67"/>
        <v>1</v>
      </c>
    </row>
    <row r="1038" spans="1:74" x14ac:dyDescent="0.3">
      <c r="A1038" s="129">
        <v>1033</v>
      </c>
      <c r="BM1038" s="19"/>
      <c r="BN1038" s="19"/>
      <c r="BO1038" s="19"/>
      <c r="BP1038" s="19"/>
      <c r="BR1038">
        <f t="shared" si="64"/>
        <v>0</v>
      </c>
      <c r="BS1038">
        <f t="shared" si="65"/>
        <v>0</v>
      </c>
      <c r="BU1038">
        <f t="shared" si="66"/>
        <v>1</v>
      </c>
      <c r="BV1038">
        <f t="shared" si="67"/>
        <v>1</v>
      </c>
    </row>
    <row r="1039" spans="1:74" x14ac:dyDescent="0.3">
      <c r="A1039" s="129">
        <v>1034</v>
      </c>
      <c r="BM1039" s="19"/>
      <c r="BN1039" s="19"/>
      <c r="BO1039" s="19"/>
      <c r="BP1039" s="19"/>
      <c r="BR1039">
        <f t="shared" si="64"/>
        <v>0</v>
      </c>
      <c r="BS1039">
        <f t="shared" si="65"/>
        <v>0</v>
      </c>
      <c r="BU1039">
        <f t="shared" si="66"/>
        <v>1</v>
      </c>
      <c r="BV1039">
        <f t="shared" si="67"/>
        <v>1</v>
      </c>
    </row>
    <row r="1040" spans="1:74" x14ac:dyDescent="0.3">
      <c r="A1040" s="129">
        <v>1035</v>
      </c>
      <c r="BM1040" s="19"/>
      <c r="BN1040" s="19"/>
      <c r="BO1040" s="19"/>
      <c r="BP1040" s="19"/>
      <c r="BR1040">
        <f t="shared" si="64"/>
        <v>0</v>
      </c>
      <c r="BS1040">
        <f t="shared" si="65"/>
        <v>0</v>
      </c>
      <c r="BU1040">
        <f t="shared" si="66"/>
        <v>1</v>
      </c>
      <c r="BV1040">
        <f t="shared" si="67"/>
        <v>1</v>
      </c>
    </row>
    <row r="1041" spans="1:74" x14ac:dyDescent="0.3">
      <c r="A1041" s="129">
        <v>1036</v>
      </c>
      <c r="BM1041" s="19"/>
      <c r="BN1041" s="19"/>
      <c r="BO1041" s="19"/>
      <c r="BP1041" s="19"/>
      <c r="BR1041">
        <f t="shared" si="64"/>
        <v>0</v>
      </c>
      <c r="BS1041">
        <f t="shared" si="65"/>
        <v>0</v>
      </c>
      <c r="BU1041">
        <f t="shared" si="66"/>
        <v>1</v>
      </c>
      <c r="BV1041">
        <f t="shared" si="67"/>
        <v>1</v>
      </c>
    </row>
    <row r="1042" spans="1:74" x14ac:dyDescent="0.3">
      <c r="A1042" s="129">
        <v>1037</v>
      </c>
      <c r="BM1042" s="19"/>
      <c r="BN1042" s="19"/>
      <c r="BO1042" s="19"/>
      <c r="BP1042" s="19"/>
      <c r="BR1042">
        <f t="shared" si="64"/>
        <v>0</v>
      </c>
      <c r="BS1042">
        <f t="shared" si="65"/>
        <v>0</v>
      </c>
      <c r="BU1042">
        <f t="shared" si="66"/>
        <v>1</v>
      </c>
      <c r="BV1042">
        <f t="shared" si="67"/>
        <v>1</v>
      </c>
    </row>
    <row r="1043" spans="1:74" x14ac:dyDescent="0.3">
      <c r="A1043" s="129">
        <v>1038</v>
      </c>
      <c r="BM1043" s="19"/>
      <c r="BN1043" s="19"/>
      <c r="BO1043" s="19"/>
      <c r="BP1043" s="19"/>
      <c r="BR1043">
        <f t="shared" si="64"/>
        <v>0</v>
      </c>
      <c r="BS1043">
        <f t="shared" si="65"/>
        <v>0</v>
      </c>
      <c r="BU1043">
        <f t="shared" si="66"/>
        <v>1</v>
      </c>
      <c r="BV1043">
        <f t="shared" si="67"/>
        <v>1</v>
      </c>
    </row>
    <row r="1044" spans="1:74" x14ac:dyDescent="0.3">
      <c r="A1044" s="129">
        <v>1039</v>
      </c>
      <c r="BM1044" s="19"/>
      <c r="BN1044" s="19"/>
      <c r="BO1044" s="19"/>
      <c r="BP1044" s="19"/>
      <c r="BR1044">
        <f t="shared" si="64"/>
        <v>0</v>
      </c>
      <c r="BS1044">
        <f t="shared" si="65"/>
        <v>0</v>
      </c>
      <c r="BU1044">
        <f t="shared" si="66"/>
        <v>1</v>
      </c>
      <c r="BV1044">
        <f t="shared" si="67"/>
        <v>1</v>
      </c>
    </row>
    <row r="1045" spans="1:74" x14ac:dyDescent="0.3">
      <c r="A1045" s="129">
        <v>1040</v>
      </c>
      <c r="BM1045" s="19"/>
      <c r="BN1045" s="19"/>
      <c r="BO1045" s="19"/>
      <c r="BP1045" s="19"/>
      <c r="BR1045">
        <f t="shared" si="64"/>
        <v>0</v>
      </c>
      <c r="BS1045">
        <f t="shared" si="65"/>
        <v>0</v>
      </c>
      <c r="BU1045">
        <f t="shared" si="66"/>
        <v>1</v>
      </c>
      <c r="BV1045">
        <f t="shared" si="67"/>
        <v>1</v>
      </c>
    </row>
    <row r="1046" spans="1:74" x14ac:dyDescent="0.3">
      <c r="A1046" s="129">
        <v>1041</v>
      </c>
      <c r="BM1046" s="19"/>
      <c r="BN1046" s="19"/>
      <c r="BO1046" s="19"/>
      <c r="BP1046" s="19"/>
      <c r="BR1046">
        <f t="shared" si="64"/>
        <v>0</v>
      </c>
      <c r="BS1046">
        <f t="shared" si="65"/>
        <v>0</v>
      </c>
      <c r="BU1046">
        <f t="shared" si="66"/>
        <v>1</v>
      </c>
      <c r="BV1046">
        <f t="shared" si="67"/>
        <v>1</v>
      </c>
    </row>
    <row r="1047" spans="1:74" x14ac:dyDescent="0.3">
      <c r="A1047" s="129">
        <v>1042</v>
      </c>
      <c r="BM1047" s="19"/>
      <c r="BN1047" s="19"/>
      <c r="BO1047" s="19"/>
      <c r="BP1047" s="19"/>
      <c r="BR1047">
        <f t="shared" si="64"/>
        <v>0</v>
      </c>
      <c r="BS1047">
        <f t="shared" si="65"/>
        <v>0</v>
      </c>
      <c r="BU1047">
        <f t="shared" si="66"/>
        <v>1</v>
      </c>
      <c r="BV1047">
        <f t="shared" si="67"/>
        <v>1</v>
      </c>
    </row>
    <row r="1048" spans="1:74" x14ac:dyDescent="0.3">
      <c r="A1048" s="129">
        <v>1043</v>
      </c>
      <c r="BM1048" s="19"/>
      <c r="BN1048" s="19"/>
      <c r="BO1048" s="19"/>
      <c r="BP1048" s="19"/>
      <c r="BR1048">
        <f t="shared" si="64"/>
        <v>0</v>
      </c>
      <c r="BS1048">
        <f t="shared" si="65"/>
        <v>0</v>
      </c>
      <c r="BU1048">
        <f t="shared" si="66"/>
        <v>1</v>
      </c>
      <c r="BV1048">
        <f t="shared" si="67"/>
        <v>1</v>
      </c>
    </row>
    <row r="1049" spans="1:74" x14ac:dyDescent="0.3">
      <c r="A1049" s="129">
        <v>1044</v>
      </c>
      <c r="BM1049" s="19"/>
      <c r="BN1049" s="19"/>
      <c r="BO1049" s="19"/>
      <c r="BP1049" s="19"/>
      <c r="BR1049">
        <f t="shared" si="64"/>
        <v>0</v>
      </c>
      <c r="BS1049">
        <f t="shared" si="65"/>
        <v>0</v>
      </c>
      <c r="BU1049">
        <f t="shared" si="66"/>
        <v>1</v>
      </c>
      <c r="BV1049">
        <f t="shared" si="67"/>
        <v>1</v>
      </c>
    </row>
    <row r="1050" spans="1:74" x14ac:dyDescent="0.3">
      <c r="A1050" s="129">
        <v>1045</v>
      </c>
      <c r="BM1050" s="19"/>
      <c r="BN1050" s="19"/>
      <c r="BO1050" s="19"/>
      <c r="BP1050" s="19"/>
      <c r="BR1050">
        <f t="shared" si="64"/>
        <v>0</v>
      </c>
      <c r="BS1050">
        <f t="shared" si="65"/>
        <v>0</v>
      </c>
      <c r="BU1050">
        <f t="shared" si="66"/>
        <v>1</v>
      </c>
      <c r="BV1050">
        <f t="shared" si="67"/>
        <v>1</v>
      </c>
    </row>
    <row r="1051" spans="1:74" x14ac:dyDescent="0.3">
      <c r="A1051" s="129">
        <v>1046</v>
      </c>
      <c r="BM1051" s="19"/>
      <c r="BN1051" s="19"/>
      <c r="BO1051" s="19"/>
      <c r="BP1051" s="19"/>
      <c r="BR1051">
        <f t="shared" si="64"/>
        <v>0</v>
      </c>
      <c r="BS1051">
        <f t="shared" si="65"/>
        <v>0</v>
      </c>
      <c r="BU1051">
        <f t="shared" si="66"/>
        <v>1</v>
      </c>
      <c r="BV1051">
        <f t="shared" si="67"/>
        <v>1</v>
      </c>
    </row>
    <row r="1052" spans="1:74" x14ac:dyDescent="0.3">
      <c r="A1052" s="129">
        <v>1047</v>
      </c>
      <c r="BM1052" s="19"/>
      <c r="BN1052" s="19"/>
      <c r="BO1052" s="19"/>
      <c r="BP1052" s="19"/>
      <c r="BR1052">
        <f t="shared" si="64"/>
        <v>0</v>
      </c>
      <c r="BS1052">
        <f t="shared" si="65"/>
        <v>0</v>
      </c>
      <c r="BU1052">
        <f t="shared" si="66"/>
        <v>1</v>
      </c>
      <c r="BV1052">
        <f t="shared" si="67"/>
        <v>1</v>
      </c>
    </row>
    <row r="1053" spans="1:74" x14ac:dyDescent="0.3">
      <c r="A1053" s="129">
        <v>1048</v>
      </c>
      <c r="BM1053" s="19"/>
      <c r="BN1053" s="19"/>
      <c r="BO1053" s="19"/>
      <c r="BP1053" s="19"/>
      <c r="BR1053">
        <f t="shared" si="64"/>
        <v>0</v>
      </c>
      <c r="BS1053">
        <f t="shared" si="65"/>
        <v>0</v>
      </c>
      <c r="BU1053">
        <f t="shared" si="66"/>
        <v>1</v>
      </c>
      <c r="BV1053">
        <f t="shared" si="67"/>
        <v>1</v>
      </c>
    </row>
    <row r="1054" spans="1:74" x14ac:dyDescent="0.3">
      <c r="A1054" s="129">
        <v>1049</v>
      </c>
      <c r="BM1054" s="19"/>
      <c r="BN1054" s="19"/>
      <c r="BO1054" s="19"/>
      <c r="BP1054" s="19"/>
      <c r="BR1054">
        <f t="shared" si="64"/>
        <v>0</v>
      </c>
      <c r="BS1054">
        <f t="shared" si="65"/>
        <v>0</v>
      </c>
      <c r="BU1054">
        <f t="shared" si="66"/>
        <v>1</v>
      </c>
      <c r="BV1054">
        <f t="shared" si="67"/>
        <v>1</v>
      </c>
    </row>
    <row r="1055" spans="1:74" x14ac:dyDescent="0.3">
      <c r="A1055" s="129">
        <v>1050</v>
      </c>
      <c r="BM1055" s="19"/>
      <c r="BN1055" s="19"/>
      <c r="BO1055" s="19"/>
      <c r="BP1055" s="19"/>
      <c r="BR1055">
        <f t="shared" si="64"/>
        <v>0</v>
      </c>
      <c r="BS1055">
        <f t="shared" si="65"/>
        <v>0</v>
      </c>
      <c r="BU1055">
        <f t="shared" si="66"/>
        <v>1</v>
      </c>
      <c r="BV1055">
        <f t="shared" si="67"/>
        <v>1</v>
      </c>
    </row>
    <row r="1056" spans="1:74" x14ac:dyDescent="0.3">
      <c r="A1056" s="129">
        <v>1051</v>
      </c>
      <c r="BM1056" s="19"/>
      <c r="BN1056" s="19"/>
      <c r="BO1056" s="19"/>
      <c r="BP1056" s="19"/>
      <c r="BR1056">
        <f t="shared" si="64"/>
        <v>0</v>
      </c>
      <c r="BS1056">
        <f t="shared" si="65"/>
        <v>0</v>
      </c>
      <c r="BU1056">
        <f t="shared" si="66"/>
        <v>1</v>
      </c>
      <c r="BV1056">
        <f t="shared" si="67"/>
        <v>1</v>
      </c>
    </row>
    <row r="1057" spans="1:74" x14ac:dyDescent="0.3">
      <c r="A1057" s="129">
        <v>1052</v>
      </c>
      <c r="BM1057" s="19"/>
      <c r="BN1057" s="19"/>
      <c r="BO1057" s="19"/>
      <c r="BP1057" s="19"/>
      <c r="BR1057">
        <f t="shared" si="64"/>
        <v>0</v>
      </c>
      <c r="BS1057">
        <f t="shared" si="65"/>
        <v>0</v>
      </c>
      <c r="BU1057">
        <f t="shared" si="66"/>
        <v>1</v>
      </c>
      <c r="BV1057">
        <f t="shared" si="67"/>
        <v>1</v>
      </c>
    </row>
    <row r="1058" spans="1:74" x14ac:dyDescent="0.3">
      <c r="A1058" s="129">
        <v>1053</v>
      </c>
      <c r="BM1058" s="19"/>
      <c r="BN1058" s="19"/>
      <c r="BO1058" s="19"/>
      <c r="BP1058" s="19"/>
      <c r="BR1058">
        <f t="shared" si="64"/>
        <v>0</v>
      </c>
      <c r="BS1058">
        <f t="shared" si="65"/>
        <v>0</v>
      </c>
      <c r="BU1058">
        <f t="shared" si="66"/>
        <v>1</v>
      </c>
      <c r="BV1058">
        <f t="shared" si="67"/>
        <v>1</v>
      </c>
    </row>
    <row r="1059" spans="1:74" x14ac:dyDescent="0.3">
      <c r="A1059" s="129">
        <v>1054</v>
      </c>
      <c r="BM1059" s="19"/>
      <c r="BN1059" s="19"/>
      <c r="BO1059" s="19"/>
      <c r="BP1059" s="19"/>
      <c r="BR1059">
        <f t="shared" si="64"/>
        <v>0</v>
      </c>
      <c r="BS1059">
        <f t="shared" si="65"/>
        <v>0</v>
      </c>
      <c r="BU1059">
        <f t="shared" si="66"/>
        <v>1</v>
      </c>
      <c r="BV1059">
        <f t="shared" si="67"/>
        <v>1</v>
      </c>
    </row>
    <row r="1060" spans="1:74" x14ac:dyDescent="0.3">
      <c r="A1060" s="129">
        <v>1055</v>
      </c>
      <c r="BM1060" s="19"/>
      <c r="BN1060" s="19"/>
      <c r="BO1060" s="19"/>
      <c r="BP1060" s="19"/>
      <c r="BR1060">
        <f t="shared" si="64"/>
        <v>0</v>
      </c>
      <c r="BS1060">
        <f t="shared" si="65"/>
        <v>0</v>
      </c>
      <c r="BU1060">
        <f t="shared" si="66"/>
        <v>1</v>
      </c>
      <c r="BV1060">
        <f t="shared" si="67"/>
        <v>1</v>
      </c>
    </row>
    <row r="1061" spans="1:74" x14ac:dyDescent="0.3">
      <c r="A1061" s="129">
        <v>1056</v>
      </c>
      <c r="BM1061" s="19"/>
      <c r="BN1061" s="19"/>
      <c r="BO1061" s="19"/>
      <c r="BP1061" s="19"/>
      <c r="BR1061">
        <f t="shared" si="64"/>
        <v>0</v>
      </c>
      <c r="BS1061">
        <f t="shared" si="65"/>
        <v>0</v>
      </c>
      <c r="BU1061">
        <f t="shared" si="66"/>
        <v>1</v>
      </c>
      <c r="BV1061">
        <f t="shared" si="67"/>
        <v>1</v>
      </c>
    </row>
    <row r="1062" spans="1:74" x14ac:dyDescent="0.3">
      <c r="A1062" s="129">
        <v>1057</v>
      </c>
      <c r="BM1062" s="19"/>
      <c r="BN1062" s="19"/>
      <c r="BO1062" s="19"/>
      <c r="BP1062" s="19"/>
      <c r="BR1062">
        <f t="shared" si="64"/>
        <v>0</v>
      </c>
      <c r="BS1062">
        <f t="shared" si="65"/>
        <v>0</v>
      </c>
      <c r="BU1062">
        <f t="shared" si="66"/>
        <v>1</v>
      </c>
      <c r="BV1062">
        <f t="shared" si="67"/>
        <v>1</v>
      </c>
    </row>
    <row r="1063" spans="1:74" x14ac:dyDescent="0.3">
      <c r="A1063" s="129">
        <v>1058</v>
      </c>
      <c r="BM1063" s="19"/>
      <c r="BN1063" s="19"/>
      <c r="BO1063" s="19"/>
      <c r="BP1063" s="19"/>
      <c r="BR1063">
        <f t="shared" si="64"/>
        <v>0</v>
      </c>
      <c r="BS1063">
        <f t="shared" si="65"/>
        <v>0</v>
      </c>
      <c r="BU1063">
        <f t="shared" si="66"/>
        <v>1</v>
      </c>
      <c r="BV1063">
        <f t="shared" si="67"/>
        <v>1</v>
      </c>
    </row>
    <row r="1064" spans="1:74" x14ac:dyDescent="0.3">
      <c r="A1064" s="129">
        <v>1059</v>
      </c>
      <c r="BM1064" s="19"/>
      <c r="BN1064" s="19"/>
      <c r="BO1064" s="19"/>
      <c r="BP1064" s="19"/>
      <c r="BR1064">
        <f t="shared" si="64"/>
        <v>0</v>
      </c>
      <c r="BS1064">
        <f t="shared" si="65"/>
        <v>0</v>
      </c>
      <c r="BU1064">
        <f t="shared" si="66"/>
        <v>1</v>
      </c>
      <c r="BV1064">
        <f t="shared" si="67"/>
        <v>1</v>
      </c>
    </row>
    <row r="1065" spans="1:74" x14ac:dyDescent="0.3">
      <c r="A1065" s="129">
        <v>1060</v>
      </c>
      <c r="BM1065" s="19"/>
      <c r="BN1065" s="19"/>
      <c r="BO1065" s="19"/>
      <c r="BP1065" s="19"/>
      <c r="BR1065">
        <f t="shared" si="64"/>
        <v>0</v>
      </c>
      <c r="BS1065">
        <f t="shared" si="65"/>
        <v>0</v>
      </c>
      <c r="BU1065">
        <f t="shared" si="66"/>
        <v>1</v>
      </c>
      <c r="BV1065">
        <f t="shared" si="67"/>
        <v>1</v>
      </c>
    </row>
    <row r="1066" spans="1:74" x14ac:dyDescent="0.3">
      <c r="A1066" s="129">
        <v>1061</v>
      </c>
      <c r="BM1066" s="19"/>
      <c r="BN1066" s="19"/>
      <c r="BO1066" s="19"/>
      <c r="BP1066" s="19"/>
      <c r="BR1066">
        <f t="shared" si="64"/>
        <v>0</v>
      </c>
      <c r="BS1066">
        <f t="shared" si="65"/>
        <v>0</v>
      </c>
      <c r="BU1066">
        <f t="shared" si="66"/>
        <v>1</v>
      </c>
      <c r="BV1066">
        <f t="shared" si="67"/>
        <v>1</v>
      </c>
    </row>
    <row r="1067" spans="1:74" x14ac:dyDescent="0.3">
      <c r="A1067" s="129">
        <v>1062</v>
      </c>
      <c r="BM1067" s="19"/>
      <c r="BN1067" s="19"/>
      <c r="BO1067" s="19"/>
      <c r="BP1067" s="19"/>
      <c r="BR1067">
        <f t="shared" si="64"/>
        <v>0</v>
      </c>
      <c r="BS1067">
        <f t="shared" si="65"/>
        <v>0</v>
      </c>
      <c r="BU1067">
        <f t="shared" si="66"/>
        <v>1</v>
      </c>
      <c r="BV1067">
        <f t="shared" si="67"/>
        <v>1</v>
      </c>
    </row>
    <row r="1068" spans="1:74" x14ac:dyDescent="0.3">
      <c r="A1068" s="129">
        <v>1063</v>
      </c>
      <c r="BM1068" s="19"/>
      <c r="BN1068" s="19"/>
      <c r="BO1068" s="19"/>
      <c r="BP1068" s="19"/>
      <c r="BR1068">
        <f t="shared" si="64"/>
        <v>0</v>
      </c>
      <c r="BS1068">
        <f t="shared" si="65"/>
        <v>0</v>
      </c>
      <c r="BU1068">
        <f t="shared" si="66"/>
        <v>1</v>
      </c>
      <c r="BV1068">
        <f t="shared" si="67"/>
        <v>1</v>
      </c>
    </row>
    <row r="1069" spans="1:74" x14ac:dyDescent="0.3">
      <c r="A1069" s="129">
        <v>1064</v>
      </c>
      <c r="BM1069" s="19"/>
      <c r="BN1069" s="19"/>
      <c r="BO1069" s="19"/>
      <c r="BP1069" s="19"/>
      <c r="BR1069">
        <f t="shared" si="64"/>
        <v>0</v>
      </c>
      <c r="BS1069">
        <f t="shared" si="65"/>
        <v>0</v>
      </c>
      <c r="BU1069">
        <f t="shared" si="66"/>
        <v>1</v>
      </c>
      <c r="BV1069">
        <f t="shared" si="67"/>
        <v>1</v>
      </c>
    </row>
    <row r="1070" spans="1:74" x14ac:dyDescent="0.3">
      <c r="A1070" s="129">
        <v>1065</v>
      </c>
      <c r="BM1070" s="19"/>
      <c r="BN1070" s="19"/>
      <c r="BO1070" s="19"/>
      <c r="BP1070" s="19"/>
      <c r="BR1070">
        <f t="shared" si="64"/>
        <v>0</v>
      </c>
      <c r="BS1070">
        <f t="shared" si="65"/>
        <v>0</v>
      </c>
      <c r="BU1070">
        <f t="shared" si="66"/>
        <v>1</v>
      </c>
      <c r="BV1070">
        <f t="shared" si="67"/>
        <v>1</v>
      </c>
    </row>
    <row r="1071" spans="1:74" x14ac:dyDescent="0.3">
      <c r="A1071" s="129">
        <v>1066</v>
      </c>
      <c r="BM1071" s="19"/>
      <c r="BN1071" s="19"/>
      <c r="BO1071" s="19"/>
      <c r="BP1071" s="19"/>
      <c r="BR1071">
        <f t="shared" si="64"/>
        <v>0</v>
      </c>
      <c r="BS1071">
        <f t="shared" si="65"/>
        <v>0</v>
      </c>
      <c r="BU1071">
        <f t="shared" si="66"/>
        <v>1</v>
      </c>
      <c r="BV1071">
        <f t="shared" si="67"/>
        <v>1</v>
      </c>
    </row>
    <row r="1072" spans="1:74" x14ac:dyDescent="0.3">
      <c r="A1072" s="129">
        <v>1067</v>
      </c>
      <c r="BM1072" s="19"/>
      <c r="BN1072" s="19"/>
      <c r="BO1072" s="19"/>
      <c r="BP1072" s="19"/>
      <c r="BR1072">
        <f t="shared" si="64"/>
        <v>0</v>
      </c>
      <c r="BS1072">
        <f t="shared" si="65"/>
        <v>0</v>
      </c>
      <c r="BU1072">
        <f t="shared" si="66"/>
        <v>1</v>
      </c>
      <c r="BV1072">
        <f t="shared" si="67"/>
        <v>1</v>
      </c>
    </row>
    <row r="1073" spans="1:74" x14ac:dyDescent="0.3">
      <c r="A1073" s="129">
        <v>1068</v>
      </c>
      <c r="BM1073" s="19"/>
      <c r="BN1073" s="19"/>
      <c r="BO1073" s="19"/>
      <c r="BP1073" s="19"/>
      <c r="BR1073">
        <f t="shared" si="64"/>
        <v>0</v>
      </c>
      <c r="BS1073">
        <f t="shared" si="65"/>
        <v>0</v>
      </c>
      <c r="BU1073">
        <f t="shared" si="66"/>
        <v>1</v>
      </c>
      <c r="BV1073">
        <f t="shared" si="67"/>
        <v>1</v>
      </c>
    </row>
    <row r="1074" spans="1:74" x14ac:dyDescent="0.3">
      <c r="A1074" s="129">
        <v>1069</v>
      </c>
      <c r="BM1074" s="19"/>
      <c r="BN1074" s="19"/>
      <c r="BO1074" s="19"/>
      <c r="BP1074" s="19"/>
      <c r="BR1074">
        <f t="shared" si="64"/>
        <v>0</v>
      </c>
      <c r="BS1074">
        <f t="shared" si="65"/>
        <v>0</v>
      </c>
      <c r="BU1074">
        <f t="shared" si="66"/>
        <v>1</v>
      </c>
      <c r="BV1074">
        <f t="shared" si="67"/>
        <v>1</v>
      </c>
    </row>
    <row r="1075" spans="1:74" x14ac:dyDescent="0.3">
      <c r="A1075" s="129">
        <v>1070</v>
      </c>
      <c r="BM1075" s="19"/>
      <c r="BN1075" s="19"/>
      <c r="BO1075" s="19"/>
      <c r="BP1075" s="19"/>
      <c r="BR1075">
        <f t="shared" si="64"/>
        <v>0</v>
      </c>
      <c r="BS1075">
        <f t="shared" si="65"/>
        <v>0</v>
      </c>
      <c r="BU1075">
        <f t="shared" si="66"/>
        <v>1</v>
      </c>
      <c r="BV1075">
        <f t="shared" si="67"/>
        <v>1</v>
      </c>
    </row>
    <row r="1076" spans="1:74" x14ac:dyDescent="0.3">
      <c r="A1076" s="129">
        <v>1071</v>
      </c>
      <c r="BM1076" s="19"/>
      <c r="BN1076" s="19"/>
      <c r="BO1076" s="19"/>
      <c r="BP1076" s="19"/>
      <c r="BR1076">
        <f t="shared" si="64"/>
        <v>0</v>
      </c>
      <c r="BS1076">
        <f t="shared" si="65"/>
        <v>0</v>
      </c>
      <c r="BU1076">
        <f t="shared" si="66"/>
        <v>1</v>
      </c>
      <c r="BV1076">
        <f t="shared" si="67"/>
        <v>1</v>
      </c>
    </row>
    <row r="1077" spans="1:74" x14ac:dyDescent="0.3">
      <c r="A1077" s="129">
        <v>1072</v>
      </c>
      <c r="BM1077" s="19"/>
      <c r="BN1077" s="19"/>
      <c r="BO1077" s="19"/>
      <c r="BP1077" s="19"/>
      <c r="BR1077">
        <f t="shared" si="64"/>
        <v>0</v>
      </c>
      <c r="BS1077">
        <f t="shared" si="65"/>
        <v>0</v>
      </c>
      <c r="BU1077">
        <f t="shared" si="66"/>
        <v>1</v>
      </c>
      <c r="BV1077">
        <f t="shared" si="67"/>
        <v>1</v>
      </c>
    </row>
    <row r="1078" spans="1:74" x14ac:dyDescent="0.3">
      <c r="A1078" s="129">
        <v>1073</v>
      </c>
      <c r="BM1078" s="19"/>
      <c r="BN1078" s="19"/>
      <c r="BO1078" s="19"/>
      <c r="BP1078" s="19"/>
      <c r="BR1078">
        <f t="shared" si="64"/>
        <v>0</v>
      </c>
      <c r="BS1078">
        <f t="shared" si="65"/>
        <v>0</v>
      </c>
      <c r="BU1078">
        <f t="shared" si="66"/>
        <v>1</v>
      </c>
      <c r="BV1078">
        <f t="shared" si="67"/>
        <v>1</v>
      </c>
    </row>
    <row r="1079" spans="1:74" x14ac:dyDescent="0.3">
      <c r="A1079" s="129">
        <v>1074</v>
      </c>
      <c r="BM1079" s="19"/>
      <c r="BN1079" s="19"/>
      <c r="BO1079" s="19"/>
      <c r="BP1079" s="19"/>
      <c r="BR1079">
        <f t="shared" si="64"/>
        <v>0</v>
      </c>
      <c r="BS1079">
        <f t="shared" si="65"/>
        <v>0</v>
      </c>
      <c r="BU1079">
        <f t="shared" si="66"/>
        <v>1</v>
      </c>
      <c r="BV1079">
        <f t="shared" si="67"/>
        <v>1</v>
      </c>
    </row>
    <row r="1080" spans="1:74" x14ac:dyDescent="0.3">
      <c r="A1080" s="129">
        <v>1075</v>
      </c>
      <c r="BM1080" s="19"/>
      <c r="BN1080" s="19"/>
      <c r="BO1080" s="19"/>
      <c r="BP1080" s="19"/>
      <c r="BR1080">
        <f t="shared" si="64"/>
        <v>0</v>
      </c>
      <c r="BS1080">
        <f t="shared" si="65"/>
        <v>0</v>
      </c>
      <c r="BU1080">
        <f t="shared" si="66"/>
        <v>1</v>
      </c>
      <c r="BV1080">
        <f t="shared" si="67"/>
        <v>1</v>
      </c>
    </row>
    <row r="1081" spans="1:74" x14ac:dyDescent="0.3">
      <c r="A1081" s="129">
        <v>1076</v>
      </c>
      <c r="BM1081" s="19"/>
      <c r="BN1081" s="19"/>
      <c r="BO1081" s="19"/>
      <c r="BP1081" s="19"/>
      <c r="BR1081">
        <f t="shared" si="64"/>
        <v>0</v>
      </c>
      <c r="BS1081">
        <f t="shared" si="65"/>
        <v>0</v>
      </c>
      <c r="BU1081">
        <f t="shared" si="66"/>
        <v>1</v>
      </c>
      <c r="BV1081">
        <f t="shared" si="67"/>
        <v>1</v>
      </c>
    </row>
    <row r="1082" spans="1:74" x14ac:dyDescent="0.3">
      <c r="A1082" s="129">
        <v>1077</v>
      </c>
      <c r="BM1082" s="19"/>
      <c r="BN1082" s="19"/>
      <c r="BO1082" s="19"/>
      <c r="BP1082" s="19"/>
      <c r="BR1082">
        <f t="shared" si="64"/>
        <v>0</v>
      </c>
      <c r="BS1082">
        <f t="shared" si="65"/>
        <v>0</v>
      </c>
      <c r="BU1082">
        <f t="shared" si="66"/>
        <v>1</v>
      </c>
      <c r="BV1082">
        <f t="shared" si="67"/>
        <v>1</v>
      </c>
    </row>
    <row r="1083" spans="1:74" x14ac:dyDescent="0.3">
      <c r="A1083" s="129">
        <v>1078</v>
      </c>
      <c r="BM1083" s="19"/>
      <c r="BN1083" s="19"/>
      <c r="BO1083" s="19"/>
      <c r="BP1083" s="19"/>
      <c r="BR1083">
        <f t="shared" si="64"/>
        <v>0</v>
      </c>
      <c r="BS1083">
        <f t="shared" si="65"/>
        <v>0</v>
      </c>
      <c r="BU1083">
        <f t="shared" si="66"/>
        <v>1</v>
      </c>
      <c r="BV1083">
        <f t="shared" si="67"/>
        <v>1</v>
      </c>
    </row>
    <row r="1084" spans="1:74" x14ac:dyDescent="0.3">
      <c r="A1084" s="129">
        <v>1079</v>
      </c>
      <c r="BM1084" s="19"/>
      <c r="BN1084" s="19"/>
      <c r="BO1084" s="19"/>
      <c r="BP1084" s="19"/>
      <c r="BR1084">
        <f t="shared" si="64"/>
        <v>0</v>
      </c>
      <c r="BS1084">
        <f t="shared" si="65"/>
        <v>0</v>
      </c>
      <c r="BU1084">
        <f t="shared" si="66"/>
        <v>1</v>
      </c>
      <c r="BV1084">
        <f t="shared" si="67"/>
        <v>1</v>
      </c>
    </row>
    <row r="1085" spans="1:74" x14ac:dyDescent="0.3">
      <c r="A1085" s="129">
        <v>1080</v>
      </c>
      <c r="BM1085" s="19"/>
      <c r="BN1085" s="19"/>
      <c r="BO1085" s="19"/>
      <c r="BP1085" s="19"/>
      <c r="BR1085">
        <f t="shared" si="64"/>
        <v>0</v>
      </c>
      <c r="BS1085">
        <f t="shared" si="65"/>
        <v>0</v>
      </c>
      <c r="BU1085">
        <f t="shared" si="66"/>
        <v>1</v>
      </c>
      <c r="BV1085">
        <f t="shared" si="67"/>
        <v>1</v>
      </c>
    </row>
    <row r="1086" spans="1:74" x14ac:dyDescent="0.3">
      <c r="A1086" s="129">
        <v>1081</v>
      </c>
      <c r="BM1086" s="19"/>
      <c r="BN1086" s="19"/>
      <c r="BO1086" s="19"/>
      <c r="BP1086" s="19"/>
      <c r="BR1086">
        <f t="shared" si="64"/>
        <v>0</v>
      </c>
      <c r="BS1086">
        <f t="shared" si="65"/>
        <v>0</v>
      </c>
      <c r="BU1086">
        <f t="shared" si="66"/>
        <v>1</v>
      </c>
      <c r="BV1086">
        <f t="shared" si="67"/>
        <v>1</v>
      </c>
    </row>
    <row r="1087" spans="1:74" x14ac:dyDescent="0.3">
      <c r="A1087" s="129">
        <v>1082</v>
      </c>
      <c r="BM1087" s="19"/>
      <c r="BN1087" s="19"/>
      <c r="BO1087" s="19"/>
      <c r="BP1087" s="19"/>
      <c r="BR1087">
        <f t="shared" si="64"/>
        <v>0</v>
      </c>
      <c r="BS1087">
        <f t="shared" si="65"/>
        <v>0</v>
      </c>
      <c r="BU1087">
        <f t="shared" si="66"/>
        <v>1</v>
      </c>
      <c r="BV1087">
        <f t="shared" si="67"/>
        <v>1</v>
      </c>
    </row>
    <row r="1088" spans="1:74" x14ac:dyDescent="0.3">
      <c r="A1088" s="129">
        <v>1083</v>
      </c>
      <c r="BM1088" s="19"/>
      <c r="BN1088" s="19"/>
      <c r="BO1088" s="19"/>
      <c r="BP1088" s="19"/>
      <c r="BR1088">
        <f t="shared" si="64"/>
        <v>0</v>
      </c>
      <c r="BS1088">
        <f t="shared" si="65"/>
        <v>0</v>
      </c>
      <c r="BU1088">
        <f t="shared" si="66"/>
        <v>1</v>
      </c>
      <c r="BV1088">
        <f t="shared" si="67"/>
        <v>1</v>
      </c>
    </row>
    <row r="1089" spans="1:74" x14ac:dyDescent="0.3">
      <c r="A1089" s="129">
        <v>1084</v>
      </c>
      <c r="BM1089" s="19"/>
      <c r="BN1089" s="19"/>
      <c r="BO1089" s="19"/>
      <c r="BP1089" s="19"/>
      <c r="BR1089">
        <f t="shared" si="64"/>
        <v>0</v>
      </c>
      <c r="BS1089">
        <f t="shared" si="65"/>
        <v>0</v>
      </c>
      <c r="BU1089">
        <f t="shared" si="66"/>
        <v>1</v>
      </c>
      <c r="BV1089">
        <f t="shared" si="67"/>
        <v>1</v>
      </c>
    </row>
    <row r="1090" spans="1:74" x14ac:dyDescent="0.3">
      <c r="A1090" s="129">
        <v>1085</v>
      </c>
      <c r="BM1090" s="19"/>
      <c r="BN1090" s="19"/>
      <c r="BO1090" s="19"/>
      <c r="BP1090" s="19"/>
      <c r="BR1090">
        <f t="shared" si="64"/>
        <v>0</v>
      </c>
      <c r="BS1090">
        <f t="shared" si="65"/>
        <v>0</v>
      </c>
      <c r="BU1090">
        <f t="shared" si="66"/>
        <v>1</v>
      </c>
      <c r="BV1090">
        <f t="shared" si="67"/>
        <v>1</v>
      </c>
    </row>
    <row r="1091" spans="1:74" x14ac:dyDescent="0.3">
      <c r="A1091" s="129">
        <v>1086</v>
      </c>
      <c r="BM1091" s="19"/>
      <c r="BN1091" s="19"/>
      <c r="BO1091" s="19"/>
      <c r="BP1091" s="19"/>
      <c r="BR1091">
        <f t="shared" si="64"/>
        <v>0</v>
      </c>
      <c r="BS1091">
        <f t="shared" si="65"/>
        <v>0</v>
      </c>
      <c r="BU1091">
        <f t="shared" si="66"/>
        <v>1</v>
      </c>
      <c r="BV1091">
        <f t="shared" si="67"/>
        <v>1</v>
      </c>
    </row>
    <row r="1092" spans="1:74" x14ac:dyDescent="0.3">
      <c r="A1092" s="129">
        <v>1087</v>
      </c>
      <c r="BM1092" s="19"/>
      <c r="BN1092" s="19"/>
      <c r="BO1092" s="19"/>
      <c r="BP1092" s="19"/>
      <c r="BR1092">
        <f t="shared" si="64"/>
        <v>0</v>
      </c>
      <c r="BS1092">
        <f t="shared" si="65"/>
        <v>0</v>
      </c>
      <c r="BU1092">
        <f t="shared" si="66"/>
        <v>1</v>
      </c>
      <c r="BV1092">
        <f t="shared" si="67"/>
        <v>1</v>
      </c>
    </row>
    <row r="1093" spans="1:74" x14ac:dyDescent="0.3">
      <c r="A1093" s="129">
        <v>1088</v>
      </c>
      <c r="BM1093" s="19"/>
      <c r="BN1093" s="19"/>
      <c r="BO1093" s="19"/>
      <c r="BP1093" s="19"/>
      <c r="BR1093">
        <f t="shared" si="64"/>
        <v>0</v>
      </c>
      <c r="BS1093">
        <f t="shared" si="65"/>
        <v>0</v>
      </c>
      <c r="BU1093">
        <f t="shared" si="66"/>
        <v>1</v>
      </c>
      <c r="BV1093">
        <f t="shared" si="67"/>
        <v>1</v>
      </c>
    </row>
    <row r="1094" spans="1:74" x14ac:dyDescent="0.3">
      <c r="A1094" s="129">
        <v>1089</v>
      </c>
      <c r="BM1094" s="19"/>
      <c r="BN1094" s="19"/>
      <c r="BO1094" s="19"/>
      <c r="BP1094" s="19"/>
      <c r="BR1094">
        <f t="shared" si="64"/>
        <v>0</v>
      </c>
      <c r="BS1094">
        <f t="shared" si="65"/>
        <v>0</v>
      </c>
      <c r="BU1094">
        <f t="shared" si="66"/>
        <v>1</v>
      </c>
      <c r="BV1094">
        <f t="shared" si="67"/>
        <v>1</v>
      </c>
    </row>
    <row r="1095" spans="1:74" x14ac:dyDescent="0.3">
      <c r="A1095" s="129">
        <v>1090</v>
      </c>
      <c r="BM1095" s="19"/>
      <c r="BN1095" s="19"/>
      <c r="BO1095" s="19"/>
      <c r="BP1095" s="19"/>
      <c r="BR1095">
        <f t="shared" ref="BR1095:BR1158" si="68">BM1095*$BS$1-BN1095</f>
        <v>0</v>
      </c>
      <c r="BS1095">
        <f t="shared" ref="BS1095:BS1158" si="69">BO1095*$BS$1-BP1095</f>
        <v>0</v>
      </c>
      <c r="BU1095">
        <f t="shared" ref="BU1095:BU1158" si="70">IF(BR1095=MAX($BR1095:$BS1095),1,0)</f>
        <v>1</v>
      </c>
      <c r="BV1095">
        <f t="shared" ref="BV1095:BV1158" si="71">IF(BS1095=MAX($BR1095:$BS1095),1,0)</f>
        <v>1</v>
      </c>
    </row>
    <row r="1096" spans="1:74" x14ac:dyDescent="0.3">
      <c r="A1096" s="129">
        <v>1091</v>
      </c>
      <c r="BM1096" s="19"/>
      <c r="BN1096" s="19"/>
      <c r="BO1096" s="19"/>
      <c r="BP1096" s="19"/>
      <c r="BR1096">
        <f t="shared" si="68"/>
        <v>0</v>
      </c>
      <c r="BS1096">
        <f t="shared" si="69"/>
        <v>0</v>
      </c>
      <c r="BU1096">
        <f t="shared" si="70"/>
        <v>1</v>
      </c>
      <c r="BV1096">
        <f t="shared" si="71"/>
        <v>1</v>
      </c>
    </row>
    <row r="1097" spans="1:74" x14ac:dyDescent="0.3">
      <c r="A1097" s="129">
        <v>1092</v>
      </c>
      <c r="BM1097" s="19"/>
      <c r="BN1097" s="19"/>
      <c r="BO1097" s="19"/>
      <c r="BP1097" s="19"/>
      <c r="BR1097">
        <f t="shared" si="68"/>
        <v>0</v>
      </c>
      <c r="BS1097">
        <f t="shared" si="69"/>
        <v>0</v>
      </c>
      <c r="BU1097">
        <f t="shared" si="70"/>
        <v>1</v>
      </c>
      <c r="BV1097">
        <f t="shared" si="71"/>
        <v>1</v>
      </c>
    </row>
    <row r="1098" spans="1:74" x14ac:dyDescent="0.3">
      <c r="A1098" s="129">
        <v>1093</v>
      </c>
      <c r="BM1098" s="19"/>
      <c r="BN1098" s="19"/>
      <c r="BO1098" s="19"/>
      <c r="BP1098" s="19"/>
      <c r="BR1098">
        <f t="shared" si="68"/>
        <v>0</v>
      </c>
      <c r="BS1098">
        <f t="shared" si="69"/>
        <v>0</v>
      </c>
      <c r="BU1098">
        <f t="shared" si="70"/>
        <v>1</v>
      </c>
      <c r="BV1098">
        <f t="shared" si="71"/>
        <v>1</v>
      </c>
    </row>
    <row r="1099" spans="1:74" x14ac:dyDescent="0.3">
      <c r="A1099" s="129">
        <v>1094</v>
      </c>
      <c r="BM1099" s="19"/>
      <c r="BN1099" s="19"/>
      <c r="BO1099" s="19"/>
      <c r="BP1099" s="19"/>
      <c r="BR1099">
        <f t="shared" si="68"/>
        <v>0</v>
      </c>
      <c r="BS1099">
        <f t="shared" si="69"/>
        <v>0</v>
      </c>
      <c r="BU1099">
        <f t="shared" si="70"/>
        <v>1</v>
      </c>
      <c r="BV1099">
        <f t="shared" si="71"/>
        <v>1</v>
      </c>
    </row>
    <row r="1100" spans="1:74" x14ac:dyDescent="0.3">
      <c r="A1100" s="129">
        <v>1095</v>
      </c>
      <c r="BM1100" s="19"/>
      <c r="BN1100" s="19"/>
      <c r="BO1100" s="19"/>
      <c r="BP1100" s="19"/>
      <c r="BR1100">
        <f t="shared" si="68"/>
        <v>0</v>
      </c>
      <c r="BS1100">
        <f t="shared" si="69"/>
        <v>0</v>
      </c>
      <c r="BU1100">
        <f t="shared" si="70"/>
        <v>1</v>
      </c>
      <c r="BV1100">
        <f t="shared" si="71"/>
        <v>1</v>
      </c>
    </row>
    <row r="1101" spans="1:74" x14ac:dyDescent="0.3">
      <c r="A1101" s="129">
        <v>1096</v>
      </c>
      <c r="BM1101" s="19"/>
      <c r="BN1101" s="19"/>
      <c r="BO1101" s="19"/>
      <c r="BP1101" s="19"/>
      <c r="BR1101">
        <f t="shared" si="68"/>
        <v>0</v>
      </c>
      <c r="BS1101">
        <f t="shared" si="69"/>
        <v>0</v>
      </c>
      <c r="BU1101">
        <f t="shared" si="70"/>
        <v>1</v>
      </c>
      <c r="BV1101">
        <f t="shared" si="71"/>
        <v>1</v>
      </c>
    </row>
    <row r="1102" spans="1:74" x14ac:dyDescent="0.3">
      <c r="A1102" s="129">
        <v>1097</v>
      </c>
      <c r="BM1102" s="19"/>
      <c r="BN1102" s="19"/>
      <c r="BO1102" s="19"/>
      <c r="BP1102" s="19"/>
      <c r="BR1102">
        <f t="shared" si="68"/>
        <v>0</v>
      </c>
      <c r="BS1102">
        <f t="shared" si="69"/>
        <v>0</v>
      </c>
      <c r="BU1102">
        <f t="shared" si="70"/>
        <v>1</v>
      </c>
      <c r="BV1102">
        <f t="shared" si="71"/>
        <v>1</v>
      </c>
    </row>
    <row r="1103" spans="1:74" x14ac:dyDescent="0.3">
      <c r="A1103" s="129">
        <v>1098</v>
      </c>
      <c r="BM1103" s="19"/>
      <c r="BN1103" s="19"/>
      <c r="BO1103" s="19"/>
      <c r="BP1103" s="19"/>
      <c r="BR1103">
        <f t="shared" si="68"/>
        <v>0</v>
      </c>
      <c r="BS1103">
        <f t="shared" si="69"/>
        <v>0</v>
      </c>
      <c r="BU1103">
        <f t="shared" si="70"/>
        <v>1</v>
      </c>
      <c r="BV1103">
        <f t="shared" si="71"/>
        <v>1</v>
      </c>
    </row>
    <row r="1104" spans="1:74" x14ac:dyDescent="0.3">
      <c r="A1104" s="129">
        <v>1099</v>
      </c>
      <c r="BM1104" s="19"/>
      <c r="BN1104" s="19"/>
      <c r="BO1104" s="19"/>
      <c r="BP1104" s="19"/>
      <c r="BR1104">
        <f t="shared" si="68"/>
        <v>0</v>
      </c>
      <c r="BS1104">
        <f t="shared" si="69"/>
        <v>0</v>
      </c>
      <c r="BU1104">
        <f t="shared" si="70"/>
        <v>1</v>
      </c>
      <c r="BV1104">
        <f t="shared" si="71"/>
        <v>1</v>
      </c>
    </row>
    <row r="1105" spans="1:74" x14ac:dyDescent="0.3">
      <c r="A1105" s="129">
        <v>1100</v>
      </c>
      <c r="BM1105" s="19"/>
      <c r="BN1105" s="19"/>
      <c r="BO1105" s="19"/>
      <c r="BP1105" s="19"/>
      <c r="BR1105">
        <f t="shared" si="68"/>
        <v>0</v>
      </c>
      <c r="BS1105">
        <f t="shared" si="69"/>
        <v>0</v>
      </c>
      <c r="BU1105">
        <f t="shared" si="70"/>
        <v>1</v>
      </c>
      <c r="BV1105">
        <f t="shared" si="71"/>
        <v>1</v>
      </c>
    </row>
    <row r="1106" spans="1:74" x14ac:dyDescent="0.3">
      <c r="A1106" s="129">
        <v>1101</v>
      </c>
      <c r="BM1106" s="19"/>
      <c r="BN1106" s="19"/>
      <c r="BO1106" s="19"/>
      <c r="BP1106" s="19"/>
      <c r="BR1106">
        <f t="shared" si="68"/>
        <v>0</v>
      </c>
      <c r="BS1106">
        <f t="shared" si="69"/>
        <v>0</v>
      </c>
      <c r="BU1106">
        <f t="shared" si="70"/>
        <v>1</v>
      </c>
      <c r="BV1106">
        <f t="shared" si="71"/>
        <v>1</v>
      </c>
    </row>
    <row r="1107" spans="1:74" x14ac:dyDescent="0.3">
      <c r="A1107" s="129">
        <v>1102</v>
      </c>
      <c r="BM1107" s="19"/>
      <c r="BN1107" s="19"/>
      <c r="BO1107" s="19"/>
      <c r="BP1107" s="19"/>
      <c r="BR1107">
        <f t="shared" si="68"/>
        <v>0</v>
      </c>
      <c r="BS1107">
        <f t="shared" si="69"/>
        <v>0</v>
      </c>
      <c r="BU1107">
        <f t="shared" si="70"/>
        <v>1</v>
      </c>
      <c r="BV1107">
        <f t="shared" si="71"/>
        <v>1</v>
      </c>
    </row>
    <row r="1108" spans="1:74" x14ac:dyDescent="0.3">
      <c r="A1108" s="129">
        <v>1103</v>
      </c>
      <c r="BM1108" s="19"/>
      <c r="BN1108" s="19"/>
      <c r="BO1108" s="19"/>
      <c r="BP1108" s="19"/>
      <c r="BR1108">
        <f t="shared" si="68"/>
        <v>0</v>
      </c>
      <c r="BS1108">
        <f t="shared" si="69"/>
        <v>0</v>
      </c>
      <c r="BU1108">
        <f t="shared" si="70"/>
        <v>1</v>
      </c>
      <c r="BV1108">
        <f t="shared" si="71"/>
        <v>1</v>
      </c>
    </row>
    <row r="1109" spans="1:74" x14ac:dyDescent="0.3">
      <c r="A1109" s="129">
        <v>1104</v>
      </c>
      <c r="BM1109" s="19"/>
      <c r="BN1109" s="19"/>
      <c r="BO1109" s="19"/>
      <c r="BP1109" s="19"/>
      <c r="BR1109">
        <f t="shared" si="68"/>
        <v>0</v>
      </c>
      <c r="BS1109">
        <f t="shared" si="69"/>
        <v>0</v>
      </c>
      <c r="BU1109">
        <f t="shared" si="70"/>
        <v>1</v>
      </c>
      <c r="BV1109">
        <f t="shared" si="71"/>
        <v>1</v>
      </c>
    </row>
    <row r="1110" spans="1:74" x14ac:dyDescent="0.3">
      <c r="A1110" s="129">
        <v>1105</v>
      </c>
      <c r="BM1110" s="19"/>
      <c r="BN1110" s="19"/>
      <c r="BO1110" s="19"/>
      <c r="BP1110" s="19"/>
      <c r="BR1110">
        <f t="shared" si="68"/>
        <v>0</v>
      </c>
      <c r="BS1110">
        <f t="shared" si="69"/>
        <v>0</v>
      </c>
      <c r="BU1110">
        <f t="shared" si="70"/>
        <v>1</v>
      </c>
      <c r="BV1110">
        <f t="shared" si="71"/>
        <v>1</v>
      </c>
    </row>
    <row r="1111" spans="1:74" x14ac:dyDescent="0.3">
      <c r="A1111" s="129">
        <v>1106</v>
      </c>
      <c r="BM1111" s="19"/>
      <c r="BN1111" s="19"/>
      <c r="BO1111" s="19"/>
      <c r="BP1111" s="19"/>
      <c r="BR1111">
        <f t="shared" si="68"/>
        <v>0</v>
      </c>
      <c r="BS1111">
        <f t="shared" si="69"/>
        <v>0</v>
      </c>
      <c r="BU1111">
        <f t="shared" si="70"/>
        <v>1</v>
      </c>
      <c r="BV1111">
        <f t="shared" si="71"/>
        <v>1</v>
      </c>
    </row>
    <row r="1112" spans="1:74" x14ac:dyDescent="0.3">
      <c r="A1112" s="129">
        <v>1107</v>
      </c>
      <c r="BM1112" s="19"/>
      <c r="BN1112" s="19"/>
      <c r="BO1112" s="19"/>
      <c r="BP1112" s="19"/>
      <c r="BR1112">
        <f t="shared" si="68"/>
        <v>0</v>
      </c>
      <c r="BS1112">
        <f t="shared" si="69"/>
        <v>0</v>
      </c>
      <c r="BU1112">
        <f t="shared" si="70"/>
        <v>1</v>
      </c>
      <c r="BV1112">
        <f t="shared" si="71"/>
        <v>1</v>
      </c>
    </row>
    <row r="1113" spans="1:74" x14ac:dyDescent="0.3">
      <c r="A1113" s="129">
        <v>1108</v>
      </c>
      <c r="BM1113" s="19"/>
      <c r="BN1113" s="19"/>
      <c r="BO1113" s="19"/>
      <c r="BP1113" s="19"/>
      <c r="BR1113">
        <f t="shared" si="68"/>
        <v>0</v>
      </c>
      <c r="BS1113">
        <f t="shared" si="69"/>
        <v>0</v>
      </c>
      <c r="BU1113">
        <f t="shared" si="70"/>
        <v>1</v>
      </c>
      <c r="BV1113">
        <f t="shared" si="71"/>
        <v>1</v>
      </c>
    </row>
    <row r="1114" spans="1:74" x14ac:dyDescent="0.3">
      <c r="A1114" s="129">
        <v>1109</v>
      </c>
      <c r="BM1114" s="19"/>
      <c r="BN1114" s="19"/>
      <c r="BO1114" s="19"/>
      <c r="BP1114" s="19"/>
      <c r="BR1114">
        <f t="shared" si="68"/>
        <v>0</v>
      </c>
      <c r="BS1114">
        <f t="shared" si="69"/>
        <v>0</v>
      </c>
      <c r="BU1114">
        <f t="shared" si="70"/>
        <v>1</v>
      </c>
      <c r="BV1114">
        <f t="shared" si="71"/>
        <v>1</v>
      </c>
    </row>
    <row r="1115" spans="1:74" x14ac:dyDescent="0.3">
      <c r="A1115" s="129">
        <v>1110</v>
      </c>
      <c r="BM1115" s="19"/>
      <c r="BN1115" s="19"/>
      <c r="BO1115" s="19"/>
      <c r="BP1115" s="19"/>
      <c r="BR1115">
        <f t="shared" si="68"/>
        <v>0</v>
      </c>
      <c r="BS1115">
        <f t="shared" si="69"/>
        <v>0</v>
      </c>
      <c r="BU1115">
        <f t="shared" si="70"/>
        <v>1</v>
      </c>
      <c r="BV1115">
        <f t="shared" si="71"/>
        <v>1</v>
      </c>
    </row>
    <row r="1116" spans="1:74" x14ac:dyDescent="0.3">
      <c r="A1116" s="129">
        <v>1111</v>
      </c>
      <c r="BM1116" s="19"/>
      <c r="BN1116" s="19"/>
      <c r="BO1116" s="19"/>
      <c r="BP1116" s="19"/>
      <c r="BR1116">
        <f t="shared" si="68"/>
        <v>0</v>
      </c>
      <c r="BS1116">
        <f t="shared" si="69"/>
        <v>0</v>
      </c>
      <c r="BU1116">
        <f t="shared" si="70"/>
        <v>1</v>
      </c>
      <c r="BV1116">
        <f t="shared" si="71"/>
        <v>1</v>
      </c>
    </row>
    <row r="1117" spans="1:74" x14ac:dyDescent="0.3">
      <c r="A1117" s="129">
        <v>1112</v>
      </c>
      <c r="BM1117" s="19"/>
      <c r="BN1117" s="19"/>
      <c r="BO1117" s="19"/>
      <c r="BP1117" s="19"/>
      <c r="BR1117">
        <f t="shared" si="68"/>
        <v>0</v>
      </c>
      <c r="BS1117">
        <f t="shared" si="69"/>
        <v>0</v>
      </c>
      <c r="BU1117">
        <f t="shared" si="70"/>
        <v>1</v>
      </c>
      <c r="BV1117">
        <f t="shared" si="71"/>
        <v>1</v>
      </c>
    </row>
    <row r="1118" spans="1:74" x14ac:dyDescent="0.3">
      <c r="A1118" s="129">
        <v>1113</v>
      </c>
      <c r="BM1118" s="19"/>
      <c r="BN1118" s="19"/>
      <c r="BO1118" s="19"/>
      <c r="BP1118" s="19"/>
      <c r="BR1118">
        <f t="shared" si="68"/>
        <v>0</v>
      </c>
      <c r="BS1118">
        <f t="shared" si="69"/>
        <v>0</v>
      </c>
      <c r="BU1118">
        <f t="shared" si="70"/>
        <v>1</v>
      </c>
      <c r="BV1118">
        <f t="shared" si="71"/>
        <v>1</v>
      </c>
    </row>
    <row r="1119" spans="1:74" x14ac:dyDescent="0.3">
      <c r="A1119" s="129">
        <v>1114</v>
      </c>
      <c r="BM1119" s="19"/>
      <c r="BN1119" s="19"/>
      <c r="BO1119" s="19"/>
      <c r="BP1119" s="19"/>
      <c r="BR1119">
        <f t="shared" si="68"/>
        <v>0</v>
      </c>
      <c r="BS1119">
        <f t="shared" si="69"/>
        <v>0</v>
      </c>
      <c r="BU1119">
        <f t="shared" si="70"/>
        <v>1</v>
      </c>
      <c r="BV1119">
        <f t="shared" si="71"/>
        <v>1</v>
      </c>
    </row>
    <row r="1120" spans="1:74" x14ac:dyDescent="0.3">
      <c r="A1120" s="129">
        <v>1115</v>
      </c>
      <c r="BM1120" s="19"/>
      <c r="BN1120" s="19"/>
      <c r="BO1120" s="19"/>
      <c r="BP1120" s="19"/>
      <c r="BR1120">
        <f t="shared" si="68"/>
        <v>0</v>
      </c>
      <c r="BS1120">
        <f t="shared" si="69"/>
        <v>0</v>
      </c>
      <c r="BU1120">
        <f t="shared" si="70"/>
        <v>1</v>
      </c>
      <c r="BV1120">
        <f t="shared" si="71"/>
        <v>1</v>
      </c>
    </row>
    <row r="1121" spans="1:74" x14ac:dyDescent="0.3">
      <c r="A1121" s="129">
        <v>1116</v>
      </c>
      <c r="BM1121" s="19"/>
      <c r="BN1121" s="19"/>
      <c r="BO1121" s="19"/>
      <c r="BP1121" s="19"/>
      <c r="BR1121">
        <f t="shared" si="68"/>
        <v>0</v>
      </c>
      <c r="BS1121">
        <f t="shared" si="69"/>
        <v>0</v>
      </c>
      <c r="BU1121">
        <f t="shared" si="70"/>
        <v>1</v>
      </c>
      <c r="BV1121">
        <f t="shared" si="71"/>
        <v>1</v>
      </c>
    </row>
    <row r="1122" spans="1:74" x14ac:dyDescent="0.3">
      <c r="A1122" s="129">
        <v>1117</v>
      </c>
      <c r="BM1122" s="19"/>
      <c r="BN1122" s="19"/>
      <c r="BO1122" s="19"/>
      <c r="BP1122" s="19"/>
      <c r="BR1122">
        <f t="shared" si="68"/>
        <v>0</v>
      </c>
      <c r="BS1122">
        <f t="shared" si="69"/>
        <v>0</v>
      </c>
      <c r="BU1122">
        <f t="shared" si="70"/>
        <v>1</v>
      </c>
      <c r="BV1122">
        <f t="shared" si="71"/>
        <v>1</v>
      </c>
    </row>
    <row r="1123" spans="1:74" x14ac:dyDescent="0.3">
      <c r="A1123" s="129">
        <v>1118</v>
      </c>
      <c r="BM1123" s="19"/>
      <c r="BN1123" s="19"/>
      <c r="BO1123" s="19"/>
      <c r="BP1123" s="19"/>
      <c r="BR1123">
        <f t="shared" si="68"/>
        <v>0</v>
      </c>
      <c r="BS1123">
        <f t="shared" si="69"/>
        <v>0</v>
      </c>
      <c r="BU1123">
        <f t="shared" si="70"/>
        <v>1</v>
      </c>
      <c r="BV1123">
        <f t="shared" si="71"/>
        <v>1</v>
      </c>
    </row>
    <row r="1124" spans="1:74" x14ac:dyDescent="0.3">
      <c r="A1124" s="129">
        <v>1119</v>
      </c>
      <c r="BM1124" s="19"/>
      <c r="BN1124" s="19"/>
      <c r="BO1124" s="19"/>
      <c r="BP1124" s="19"/>
      <c r="BR1124">
        <f t="shared" si="68"/>
        <v>0</v>
      </c>
      <c r="BS1124">
        <f t="shared" si="69"/>
        <v>0</v>
      </c>
      <c r="BU1124">
        <f t="shared" si="70"/>
        <v>1</v>
      </c>
      <c r="BV1124">
        <f t="shared" si="71"/>
        <v>1</v>
      </c>
    </row>
    <row r="1125" spans="1:74" x14ac:dyDescent="0.3">
      <c r="A1125" s="129">
        <v>1120</v>
      </c>
      <c r="BM1125" s="19"/>
      <c r="BN1125" s="19"/>
      <c r="BO1125" s="19"/>
      <c r="BP1125" s="19"/>
      <c r="BR1125">
        <f t="shared" si="68"/>
        <v>0</v>
      </c>
      <c r="BS1125">
        <f t="shared" si="69"/>
        <v>0</v>
      </c>
      <c r="BU1125">
        <f t="shared" si="70"/>
        <v>1</v>
      </c>
      <c r="BV1125">
        <f t="shared" si="71"/>
        <v>1</v>
      </c>
    </row>
    <row r="1126" spans="1:74" x14ac:dyDescent="0.3">
      <c r="A1126" s="129">
        <v>1121</v>
      </c>
      <c r="BM1126" s="19"/>
      <c r="BN1126" s="19"/>
      <c r="BO1126" s="19"/>
      <c r="BP1126" s="19"/>
      <c r="BR1126">
        <f t="shared" si="68"/>
        <v>0</v>
      </c>
      <c r="BS1126">
        <f t="shared" si="69"/>
        <v>0</v>
      </c>
      <c r="BU1126">
        <f t="shared" si="70"/>
        <v>1</v>
      </c>
      <c r="BV1126">
        <f t="shared" si="71"/>
        <v>1</v>
      </c>
    </row>
    <row r="1127" spans="1:74" x14ac:dyDescent="0.3">
      <c r="A1127" s="129">
        <v>1122</v>
      </c>
      <c r="BM1127" s="19"/>
      <c r="BN1127" s="19"/>
      <c r="BO1127" s="19"/>
      <c r="BP1127" s="19"/>
      <c r="BR1127">
        <f t="shared" si="68"/>
        <v>0</v>
      </c>
      <c r="BS1127">
        <f t="shared" si="69"/>
        <v>0</v>
      </c>
      <c r="BU1127">
        <f t="shared" si="70"/>
        <v>1</v>
      </c>
      <c r="BV1127">
        <f t="shared" si="71"/>
        <v>1</v>
      </c>
    </row>
    <row r="1128" spans="1:74" x14ac:dyDescent="0.3">
      <c r="A1128" s="129">
        <v>1123</v>
      </c>
      <c r="BM1128" s="19"/>
      <c r="BN1128" s="19"/>
      <c r="BO1128" s="19"/>
      <c r="BP1128" s="19"/>
      <c r="BR1128">
        <f t="shared" si="68"/>
        <v>0</v>
      </c>
      <c r="BS1128">
        <f t="shared" si="69"/>
        <v>0</v>
      </c>
      <c r="BU1128">
        <f t="shared" si="70"/>
        <v>1</v>
      </c>
      <c r="BV1128">
        <f t="shared" si="71"/>
        <v>1</v>
      </c>
    </row>
    <row r="1129" spans="1:74" x14ac:dyDescent="0.3">
      <c r="A1129" s="129">
        <v>1124</v>
      </c>
      <c r="BM1129" s="19"/>
      <c r="BN1129" s="19"/>
      <c r="BO1129" s="19"/>
      <c r="BP1129" s="19"/>
      <c r="BR1129">
        <f t="shared" si="68"/>
        <v>0</v>
      </c>
      <c r="BS1129">
        <f t="shared" si="69"/>
        <v>0</v>
      </c>
      <c r="BU1129">
        <f t="shared" si="70"/>
        <v>1</v>
      </c>
      <c r="BV1129">
        <f t="shared" si="71"/>
        <v>1</v>
      </c>
    </row>
    <row r="1130" spans="1:74" x14ac:dyDescent="0.3">
      <c r="A1130" s="129">
        <v>1125</v>
      </c>
      <c r="BM1130" s="19"/>
      <c r="BN1130" s="19"/>
      <c r="BO1130" s="19"/>
      <c r="BP1130" s="19"/>
      <c r="BR1130">
        <f t="shared" si="68"/>
        <v>0</v>
      </c>
      <c r="BS1130">
        <f t="shared" si="69"/>
        <v>0</v>
      </c>
      <c r="BU1130">
        <f t="shared" si="70"/>
        <v>1</v>
      </c>
      <c r="BV1130">
        <f t="shared" si="71"/>
        <v>1</v>
      </c>
    </row>
    <row r="1131" spans="1:74" x14ac:dyDescent="0.3">
      <c r="A1131" s="129">
        <v>1126</v>
      </c>
      <c r="BM1131" s="19"/>
      <c r="BN1131" s="19"/>
      <c r="BO1131" s="19"/>
      <c r="BP1131" s="19"/>
      <c r="BR1131">
        <f t="shared" si="68"/>
        <v>0</v>
      </c>
      <c r="BS1131">
        <f t="shared" si="69"/>
        <v>0</v>
      </c>
      <c r="BU1131">
        <f t="shared" si="70"/>
        <v>1</v>
      </c>
      <c r="BV1131">
        <f t="shared" si="71"/>
        <v>1</v>
      </c>
    </row>
    <row r="1132" spans="1:74" x14ac:dyDescent="0.3">
      <c r="A1132" s="129">
        <v>1127</v>
      </c>
      <c r="BM1132" s="19"/>
      <c r="BN1132" s="19"/>
      <c r="BO1132" s="19"/>
      <c r="BP1132" s="19"/>
      <c r="BR1132">
        <f t="shared" si="68"/>
        <v>0</v>
      </c>
      <c r="BS1132">
        <f t="shared" si="69"/>
        <v>0</v>
      </c>
      <c r="BU1132">
        <f t="shared" si="70"/>
        <v>1</v>
      </c>
      <c r="BV1132">
        <f t="shared" si="71"/>
        <v>1</v>
      </c>
    </row>
    <row r="1133" spans="1:74" x14ac:dyDescent="0.3">
      <c r="A1133" s="129">
        <v>1128</v>
      </c>
      <c r="BM1133" s="19"/>
      <c r="BN1133" s="19"/>
      <c r="BO1133" s="19"/>
      <c r="BP1133" s="19"/>
      <c r="BR1133">
        <f t="shared" si="68"/>
        <v>0</v>
      </c>
      <c r="BS1133">
        <f t="shared" si="69"/>
        <v>0</v>
      </c>
      <c r="BU1133">
        <f t="shared" si="70"/>
        <v>1</v>
      </c>
      <c r="BV1133">
        <f t="shared" si="71"/>
        <v>1</v>
      </c>
    </row>
    <row r="1134" spans="1:74" x14ac:dyDescent="0.3">
      <c r="A1134" s="129">
        <v>1129</v>
      </c>
      <c r="BM1134" s="19"/>
      <c r="BN1134" s="19"/>
      <c r="BO1134" s="19"/>
      <c r="BP1134" s="19"/>
      <c r="BR1134">
        <f t="shared" si="68"/>
        <v>0</v>
      </c>
      <c r="BS1134">
        <f t="shared" si="69"/>
        <v>0</v>
      </c>
      <c r="BU1134">
        <f t="shared" si="70"/>
        <v>1</v>
      </c>
      <c r="BV1134">
        <f t="shared" si="71"/>
        <v>1</v>
      </c>
    </row>
    <row r="1135" spans="1:74" x14ac:dyDescent="0.3">
      <c r="A1135" s="129">
        <v>1130</v>
      </c>
      <c r="BM1135" s="19"/>
      <c r="BN1135" s="19"/>
      <c r="BO1135" s="19"/>
      <c r="BP1135" s="19"/>
      <c r="BR1135">
        <f t="shared" si="68"/>
        <v>0</v>
      </c>
      <c r="BS1135">
        <f t="shared" si="69"/>
        <v>0</v>
      </c>
      <c r="BU1135">
        <f t="shared" si="70"/>
        <v>1</v>
      </c>
      <c r="BV1135">
        <f t="shared" si="71"/>
        <v>1</v>
      </c>
    </row>
    <row r="1136" spans="1:74" x14ac:dyDescent="0.3">
      <c r="A1136" s="129">
        <v>1131</v>
      </c>
      <c r="BM1136" s="19"/>
      <c r="BN1136" s="19"/>
      <c r="BO1136" s="19"/>
      <c r="BP1136" s="19"/>
      <c r="BR1136">
        <f t="shared" si="68"/>
        <v>0</v>
      </c>
      <c r="BS1136">
        <f t="shared" si="69"/>
        <v>0</v>
      </c>
      <c r="BU1136">
        <f t="shared" si="70"/>
        <v>1</v>
      </c>
      <c r="BV1136">
        <f t="shared" si="71"/>
        <v>1</v>
      </c>
    </row>
    <row r="1137" spans="1:74" x14ac:dyDescent="0.3">
      <c r="A1137" s="129">
        <v>1132</v>
      </c>
      <c r="BM1137" s="19"/>
      <c r="BN1137" s="19"/>
      <c r="BO1137" s="19"/>
      <c r="BP1137" s="19"/>
      <c r="BR1137">
        <f t="shared" si="68"/>
        <v>0</v>
      </c>
      <c r="BS1137">
        <f t="shared" si="69"/>
        <v>0</v>
      </c>
      <c r="BU1137">
        <f t="shared" si="70"/>
        <v>1</v>
      </c>
      <c r="BV1137">
        <f t="shared" si="71"/>
        <v>1</v>
      </c>
    </row>
    <row r="1138" spans="1:74" x14ac:dyDescent="0.3">
      <c r="A1138" s="129">
        <v>1133</v>
      </c>
      <c r="BM1138" s="19"/>
      <c r="BN1138" s="19"/>
      <c r="BO1138" s="19"/>
      <c r="BP1138" s="19"/>
      <c r="BR1138">
        <f t="shared" si="68"/>
        <v>0</v>
      </c>
      <c r="BS1138">
        <f t="shared" si="69"/>
        <v>0</v>
      </c>
      <c r="BU1138">
        <f t="shared" si="70"/>
        <v>1</v>
      </c>
      <c r="BV1138">
        <f t="shared" si="71"/>
        <v>1</v>
      </c>
    </row>
    <row r="1139" spans="1:74" x14ac:dyDescent="0.3">
      <c r="A1139" s="129">
        <v>1134</v>
      </c>
      <c r="BM1139" s="19"/>
      <c r="BN1139" s="19"/>
      <c r="BO1139" s="19"/>
      <c r="BP1139" s="19"/>
      <c r="BR1139">
        <f t="shared" si="68"/>
        <v>0</v>
      </c>
      <c r="BS1139">
        <f t="shared" si="69"/>
        <v>0</v>
      </c>
      <c r="BU1139">
        <f t="shared" si="70"/>
        <v>1</v>
      </c>
      <c r="BV1139">
        <f t="shared" si="71"/>
        <v>1</v>
      </c>
    </row>
    <row r="1140" spans="1:74" x14ac:dyDescent="0.3">
      <c r="A1140" s="129">
        <v>1135</v>
      </c>
      <c r="BM1140" s="19"/>
      <c r="BN1140" s="19"/>
      <c r="BO1140" s="19"/>
      <c r="BP1140" s="19"/>
      <c r="BR1140">
        <f t="shared" si="68"/>
        <v>0</v>
      </c>
      <c r="BS1140">
        <f t="shared" si="69"/>
        <v>0</v>
      </c>
      <c r="BU1140">
        <f t="shared" si="70"/>
        <v>1</v>
      </c>
      <c r="BV1140">
        <f t="shared" si="71"/>
        <v>1</v>
      </c>
    </row>
    <row r="1141" spans="1:74" x14ac:dyDescent="0.3">
      <c r="A1141" s="129">
        <v>1136</v>
      </c>
      <c r="BM1141" s="19"/>
      <c r="BN1141" s="19"/>
      <c r="BO1141" s="19"/>
      <c r="BP1141" s="19"/>
      <c r="BR1141">
        <f t="shared" si="68"/>
        <v>0</v>
      </c>
      <c r="BS1141">
        <f t="shared" si="69"/>
        <v>0</v>
      </c>
      <c r="BU1141">
        <f t="shared" si="70"/>
        <v>1</v>
      </c>
      <c r="BV1141">
        <f t="shared" si="71"/>
        <v>1</v>
      </c>
    </row>
    <row r="1142" spans="1:74" x14ac:dyDescent="0.3">
      <c r="A1142" s="129">
        <v>1137</v>
      </c>
      <c r="BM1142" s="19"/>
      <c r="BN1142" s="19"/>
      <c r="BO1142" s="19"/>
      <c r="BP1142" s="19"/>
      <c r="BR1142">
        <f t="shared" si="68"/>
        <v>0</v>
      </c>
      <c r="BS1142">
        <f t="shared" si="69"/>
        <v>0</v>
      </c>
      <c r="BU1142">
        <f t="shared" si="70"/>
        <v>1</v>
      </c>
      <c r="BV1142">
        <f t="shared" si="71"/>
        <v>1</v>
      </c>
    </row>
    <row r="1143" spans="1:74" x14ac:dyDescent="0.3">
      <c r="A1143" s="129">
        <v>1138</v>
      </c>
      <c r="BM1143" s="19"/>
      <c r="BN1143" s="19"/>
      <c r="BO1143" s="19"/>
      <c r="BP1143" s="19"/>
      <c r="BR1143">
        <f t="shared" si="68"/>
        <v>0</v>
      </c>
      <c r="BS1143">
        <f t="shared" si="69"/>
        <v>0</v>
      </c>
      <c r="BU1143">
        <f t="shared" si="70"/>
        <v>1</v>
      </c>
      <c r="BV1143">
        <f t="shared" si="71"/>
        <v>1</v>
      </c>
    </row>
    <row r="1144" spans="1:74" x14ac:dyDescent="0.3">
      <c r="A1144" s="129">
        <v>1139</v>
      </c>
      <c r="BM1144" s="19"/>
      <c r="BN1144" s="19"/>
      <c r="BO1144" s="19"/>
      <c r="BP1144" s="19"/>
      <c r="BR1144">
        <f t="shared" si="68"/>
        <v>0</v>
      </c>
      <c r="BS1144">
        <f t="shared" si="69"/>
        <v>0</v>
      </c>
      <c r="BU1144">
        <f t="shared" si="70"/>
        <v>1</v>
      </c>
      <c r="BV1144">
        <f t="shared" si="71"/>
        <v>1</v>
      </c>
    </row>
    <row r="1145" spans="1:74" x14ac:dyDescent="0.3">
      <c r="A1145" s="129">
        <v>1140</v>
      </c>
      <c r="BM1145" s="19"/>
      <c r="BN1145" s="19"/>
      <c r="BO1145" s="19"/>
      <c r="BP1145" s="19"/>
      <c r="BR1145">
        <f t="shared" si="68"/>
        <v>0</v>
      </c>
      <c r="BS1145">
        <f t="shared" si="69"/>
        <v>0</v>
      </c>
      <c r="BU1145">
        <f t="shared" si="70"/>
        <v>1</v>
      </c>
      <c r="BV1145">
        <f t="shared" si="71"/>
        <v>1</v>
      </c>
    </row>
    <row r="1146" spans="1:74" x14ac:dyDescent="0.3">
      <c r="A1146" s="129">
        <v>1141</v>
      </c>
      <c r="BM1146" s="19"/>
      <c r="BN1146" s="19"/>
      <c r="BO1146" s="19"/>
      <c r="BP1146" s="19"/>
      <c r="BR1146">
        <f t="shared" si="68"/>
        <v>0</v>
      </c>
      <c r="BS1146">
        <f t="shared" si="69"/>
        <v>0</v>
      </c>
      <c r="BU1146">
        <f t="shared" si="70"/>
        <v>1</v>
      </c>
      <c r="BV1146">
        <f t="shared" si="71"/>
        <v>1</v>
      </c>
    </row>
    <row r="1147" spans="1:74" x14ac:dyDescent="0.3">
      <c r="A1147" s="129">
        <v>1142</v>
      </c>
      <c r="BM1147" s="19"/>
      <c r="BN1147" s="19"/>
      <c r="BO1147" s="19"/>
      <c r="BP1147" s="19"/>
      <c r="BR1147">
        <f t="shared" si="68"/>
        <v>0</v>
      </c>
      <c r="BS1147">
        <f t="shared" si="69"/>
        <v>0</v>
      </c>
      <c r="BU1147">
        <f t="shared" si="70"/>
        <v>1</v>
      </c>
      <c r="BV1147">
        <f t="shared" si="71"/>
        <v>1</v>
      </c>
    </row>
    <row r="1148" spans="1:74" x14ac:dyDescent="0.3">
      <c r="A1148" s="129">
        <v>1143</v>
      </c>
      <c r="BM1148" s="19"/>
      <c r="BN1148" s="19"/>
      <c r="BO1148" s="19"/>
      <c r="BP1148" s="19"/>
      <c r="BR1148">
        <f t="shared" si="68"/>
        <v>0</v>
      </c>
      <c r="BS1148">
        <f t="shared" si="69"/>
        <v>0</v>
      </c>
      <c r="BU1148">
        <f t="shared" si="70"/>
        <v>1</v>
      </c>
      <c r="BV1148">
        <f t="shared" si="71"/>
        <v>1</v>
      </c>
    </row>
    <row r="1149" spans="1:74" x14ac:dyDescent="0.3">
      <c r="A1149" s="129">
        <v>1144</v>
      </c>
      <c r="BM1149" s="19"/>
      <c r="BN1149" s="19"/>
      <c r="BO1149" s="19"/>
      <c r="BP1149" s="19"/>
      <c r="BR1149">
        <f t="shared" si="68"/>
        <v>0</v>
      </c>
      <c r="BS1149">
        <f t="shared" si="69"/>
        <v>0</v>
      </c>
      <c r="BU1149">
        <f t="shared" si="70"/>
        <v>1</v>
      </c>
      <c r="BV1149">
        <f t="shared" si="71"/>
        <v>1</v>
      </c>
    </row>
    <row r="1150" spans="1:74" x14ac:dyDescent="0.3">
      <c r="A1150" s="129">
        <v>1145</v>
      </c>
      <c r="BM1150" s="19"/>
      <c r="BN1150" s="19"/>
      <c r="BO1150" s="19"/>
      <c r="BP1150" s="19"/>
      <c r="BR1150">
        <f t="shared" si="68"/>
        <v>0</v>
      </c>
      <c r="BS1150">
        <f t="shared" si="69"/>
        <v>0</v>
      </c>
      <c r="BU1150">
        <f t="shared" si="70"/>
        <v>1</v>
      </c>
      <c r="BV1150">
        <f t="shared" si="71"/>
        <v>1</v>
      </c>
    </row>
    <row r="1151" spans="1:74" x14ac:dyDescent="0.3">
      <c r="A1151" s="129">
        <v>1146</v>
      </c>
      <c r="BM1151" s="19"/>
      <c r="BN1151" s="19"/>
      <c r="BO1151" s="19"/>
      <c r="BP1151" s="19"/>
      <c r="BR1151">
        <f t="shared" si="68"/>
        <v>0</v>
      </c>
      <c r="BS1151">
        <f t="shared" si="69"/>
        <v>0</v>
      </c>
      <c r="BU1151">
        <f t="shared" si="70"/>
        <v>1</v>
      </c>
      <c r="BV1151">
        <f t="shared" si="71"/>
        <v>1</v>
      </c>
    </row>
    <row r="1152" spans="1:74" x14ac:dyDescent="0.3">
      <c r="A1152" s="129">
        <v>1147</v>
      </c>
      <c r="BM1152" s="19"/>
      <c r="BN1152" s="19"/>
      <c r="BO1152" s="19"/>
      <c r="BP1152" s="19"/>
      <c r="BR1152">
        <f t="shared" si="68"/>
        <v>0</v>
      </c>
      <c r="BS1152">
        <f t="shared" si="69"/>
        <v>0</v>
      </c>
      <c r="BU1152">
        <f t="shared" si="70"/>
        <v>1</v>
      </c>
      <c r="BV1152">
        <f t="shared" si="71"/>
        <v>1</v>
      </c>
    </row>
    <row r="1153" spans="1:74" x14ac:dyDescent="0.3">
      <c r="A1153" s="129">
        <v>1148</v>
      </c>
      <c r="BM1153" s="19"/>
      <c r="BN1153" s="19"/>
      <c r="BO1153" s="19"/>
      <c r="BP1153" s="19"/>
      <c r="BR1153">
        <f t="shared" si="68"/>
        <v>0</v>
      </c>
      <c r="BS1153">
        <f t="shared" si="69"/>
        <v>0</v>
      </c>
      <c r="BU1153">
        <f t="shared" si="70"/>
        <v>1</v>
      </c>
      <c r="BV1153">
        <f t="shared" si="71"/>
        <v>1</v>
      </c>
    </row>
    <row r="1154" spans="1:74" x14ac:dyDescent="0.3">
      <c r="A1154" s="129">
        <v>1149</v>
      </c>
      <c r="BM1154" s="19"/>
      <c r="BN1154" s="19"/>
      <c r="BO1154" s="19"/>
      <c r="BP1154" s="19"/>
      <c r="BR1154">
        <f t="shared" si="68"/>
        <v>0</v>
      </c>
      <c r="BS1154">
        <f t="shared" si="69"/>
        <v>0</v>
      </c>
      <c r="BU1154">
        <f t="shared" si="70"/>
        <v>1</v>
      </c>
      <c r="BV1154">
        <f t="shared" si="71"/>
        <v>1</v>
      </c>
    </row>
    <row r="1155" spans="1:74" x14ac:dyDescent="0.3">
      <c r="A1155" s="129">
        <v>1150</v>
      </c>
      <c r="BM1155" s="19"/>
      <c r="BN1155" s="19"/>
      <c r="BO1155" s="19"/>
      <c r="BP1155" s="19"/>
      <c r="BR1155">
        <f t="shared" si="68"/>
        <v>0</v>
      </c>
      <c r="BS1155">
        <f t="shared" si="69"/>
        <v>0</v>
      </c>
      <c r="BU1155">
        <f t="shared" si="70"/>
        <v>1</v>
      </c>
      <c r="BV1155">
        <f t="shared" si="71"/>
        <v>1</v>
      </c>
    </row>
    <row r="1156" spans="1:74" x14ac:dyDescent="0.3">
      <c r="A1156" s="129">
        <v>1151</v>
      </c>
      <c r="BM1156" s="19"/>
      <c r="BN1156" s="19"/>
      <c r="BO1156" s="19"/>
      <c r="BP1156" s="19"/>
      <c r="BR1156">
        <f t="shared" si="68"/>
        <v>0</v>
      </c>
      <c r="BS1156">
        <f t="shared" si="69"/>
        <v>0</v>
      </c>
      <c r="BU1156">
        <f t="shared" si="70"/>
        <v>1</v>
      </c>
      <c r="BV1156">
        <f t="shared" si="71"/>
        <v>1</v>
      </c>
    </row>
    <row r="1157" spans="1:74" x14ac:dyDescent="0.3">
      <c r="A1157" s="129">
        <v>1152</v>
      </c>
      <c r="BM1157" s="19"/>
      <c r="BN1157" s="19"/>
      <c r="BO1157" s="19"/>
      <c r="BP1157" s="19"/>
      <c r="BR1157">
        <f t="shared" si="68"/>
        <v>0</v>
      </c>
      <c r="BS1157">
        <f t="shared" si="69"/>
        <v>0</v>
      </c>
      <c r="BU1157">
        <f t="shared" si="70"/>
        <v>1</v>
      </c>
      <c r="BV1157">
        <f t="shared" si="71"/>
        <v>1</v>
      </c>
    </row>
    <row r="1158" spans="1:74" x14ac:dyDescent="0.3">
      <c r="A1158" s="129">
        <v>1153</v>
      </c>
      <c r="BM1158" s="19"/>
      <c r="BN1158" s="19"/>
      <c r="BO1158" s="19"/>
      <c r="BP1158" s="19"/>
      <c r="BR1158">
        <f t="shared" si="68"/>
        <v>0</v>
      </c>
      <c r="BS1158">
        <f t="shared" si="69"/>
        <v>0</v>
      </c>
      <c r="BU1158">
        <f t="shared" si="70"/>
        <v>1</v>
      </c>
      <c r="BV1158">
        <f t="shared" si="71"/>
        <v>1</v>
      </c>
    </row>
    <row r="1159" spans="1:74" x14ac:dyDescent="0.3">
      <c r="A1159" s="129">
        <v>1154</v>
      </c>
      <c r="BM1159" s="19"/>
      <c r="BN1159" s="19"/>
      <c r="BO1159" s="19"/>
      <c r="BP1159" s="19"/>
      <c r="BR1159">
        <f t="shared" ref="BR1159:BR1222" si="72">BM1159*$BS$1-BN1159</f>
        <v>0</v>
      </c>
      <c r="BS1159">
        <f t="shared" ref="BS1159:BS1222" si="73">BO1159*$BS$1-BP1159</f>
        <v>0</v>
      </c>
      <c r="BU1159">
        <f t="shared" ref="BU1159:BU1222" si="74">IF(BR1159=MAX($BR1159:$BS1159),1,0)</f>
        <v>1</v>
      </c>
      <c r="BV1159">
        <f t="shared" ref="BV1159:BV1222" si="75">IF(BS1159=MAX($BR1159:$BS1159),1,0)</f>
        <v>1</v>
      </c>
    </row>
    <row r="1160" spans="1:74" x14ac:dyDescent="0.3">
      <c r="A1160" s="129">
        <v>1155</v>
      </c>
      <c r="BM1160" s="19"/>
      <c r="BN1160" s="19"/>
      <c r="BO1160" s="19"/>
      <c r="BP1160" s="19"/>
      <c r="BR1160">
        <f t="shared" si="72"/>
        <v>0</v>
      </c>
      <c r="BS1160">
        <f t="shared" si="73"/>
        <v>0</v>
      </c>
      <c r="BU1160">
        <f t="shared" si="74"/>
        <v>1</v>
      </c>
      <c r="BV1160">
        <f t="shared" si="75"/>
        <v>1</v>
      </c>
    </row>
    <row r="1161" spans="1:74" x14ac:dyDescent="0.3">
      <c r="A1161" s="129">
        <v>1156</v>
      </c>
      <c r="BM1161" s="19"/>
      <c r="BN1161" s="19"/>
      <c r="BO1161" s="19"/>
      <c r="BP1161" s="19"/>
      <c r="BR1161">
        <f t="shared" si="72"/>
        <v>0</v>
      </c>
      <c r="BS1161">
        <f t="shared" si="73"/>
        <v>0</v>
      </c>
      <c r="BU1161">
        <f t="shared" si="74"/>
        <v>1</v>
      </c>
      <c r="BV1161">
        <f t="shared" si="75"/>
        <v>1</v>
      </c>
    </row>
    <row r="1162" spans="1:74" x14ac:dyDescent="0.3">
      <c r="A1162" s="129">
        <v>1157</v>
      </c>
      <c r="BM1162" s="19"/>
      <c r="BN1162" s="19"/>
      <c r="BO1162" s="19"/>
      <c r="BP1162" s="19"/>
      <c r="BR1162">
        <f t="shared" si="72"/>
        <v>0</v>
      </c>
      <c r="BS1162">
        <f t="shared" si="73"/>
        <v>0</v>
      </c>
      <c r="BU1162">
        <f t="shared" si="74"/>
        <v>1</v>
      </c>
      <c r="BV1162">
        <f t="shared" si="75"/>
        <v>1</v>
      </c>
    </row>
    <row r="1163" spans="1:74" x14ac:dyDescent="0.3">
      <c r="A1163" s="129">
        <v>1158</v>
      </c>
      <c r="BM1163" s="19"/>
      <c r="BN1163" s="19"/>
      <c r="BO1163" s="19"/>
      <c r="BP1163" s="19"/>
      <c r="BR1163">
        <f t="shared" si="72"/>
        <v>0</v>
      </c>
      <c r="BS1163">
        <f t="shared" si="73"/>
        <v>0</v>
      </c>
      <c r="BU1163">
        <f t="shared" si="74"/>
        <v>1</v>
      </c>
      <c r="BV1163">
        <f t="shared" si="75"/>
        <v>1</v>
      </c>
    </row>
    <row r="1164" spans="1:74" x14ac:dyDescent="0.3">
      <c r="A1164" s="129">
        <v>1159</v>
      </c>
      <c r="BM1164" s="19"/>
      <c r="BN1164" s="19"/>
      <c r="BO1164" s="19"/>
      <c r="BP1164" s="19"/>
      <c r="BR1164">
        <f t="shared" si="72"/>
        <v>0</v>
      </c>
      <c r="BS1164">
        <f t="shared" si="73"/>
        <v>0</v>
      </c>
      <c r="BU1164">
        <f t="shared" si="74"/>
        <v>1</v>
      </c>
      <c r="BV1164">
        <f t="shared" si="75"/>
        <v>1</v>
      </c>
    </row>
    <row r="1165" spans="1:74" x14ac:dyDescent="0.3">
      <c r="A1165" s="129">
        <v>1160</v>
      </c>
      <c r="BM1165" s="19"/>
      <c r="BN1165" s="19"/>
      <c r="BO1165" s="19"/>
      <c r="BP1165" s="19"/>
      <c r="BR1165">
        <f t="shared" si="72"/>
        <v>0</v>
      </c>
      <c r="BS1165">
        <f t="shared" si="73"/>
        <v>0</v>
      </c>
      <c r="BU1165">
        <f t="shared" si="74"/>
        <v>1</v>
      </c>
      <c r="BV1165">
        <f t="shared" si="75"/>
        <v>1</v>
      </c>
    </row>
    <row r="1166" spans="1:74" x14ac:dyDescent="0.3">
      <c r="A1166" s="129">
        <v>1161</v>
      </c>
      <c r="BM1166" s="19"/>
      <c r="BN1166" s="19"/>
      <c r="BO1166" s="19"/>
      <c r="BP1166" s="19"/>
      <c r="BR1166">
        <f t="shared" si="72"/>
        <v>0</v>
      </c>
      <c r="BS1166">
        <f t="shared" si="73"/>
        <v>0</v>
      </c>
      <c r="BU1166">
        <f t="shared" si="74"/>
        <v>1</v>
      </c>
      <c r="BV1166">
        <f t="shared" si="75"/>
        <v>1</v>
      </c>
    </row>
    <row r="1167" spans="1:74" x14ac:dyDescent="0.3">
      <c r="A1167" s="129">
        <v>1162</v>
      </c>
      <c r="BM1167" s="19"/>
      <c r="BN1167" s="19"/>
      <c r="BO1167" s="19"/>
      <c r="BP1167" s="19"/>
      <c r="BR1167">
        <f t="shared" si="72"/>
        <v>0</v>
      </c>
      <c r="BS1167">
        <f t="shared" si="73"/>
        <v>0</v>
      </c>
      <c r="BU1167">
        <f t="shared" si="74"/>
        <v>1</v>
      </c>
      <c r="BV1167">
        <f t="shared" si="75"/>
        <v>1</v>
      </c>
    </row>
    <row r="1168" spans="1:74" x14ac:dyDescent="0.3">
      <c r="A1168" s="129">
        <v>1163</v>
      </c>
      <c r="BM1168" s="19"/>
      <c r="BN1168" s="19"/>
      <c r="BO1168" s="19"/>
      <c r="BP1168" s="19"/>
      <c r="BR1168">
        <f t="shared" si="72"/>
        <v>0</v>
      </c>
      <c r="BS1168">
        <f t="shared" si="73"/>
        <v>0</v>
      </c>
      <c r="BU1168">
        <f t="shared" si="74"/>
        <v>1</v>
      </c>
      <c r="BV1168">
        <f t="shared" si="75"/>
        <v>1</v>
      </c>
    </row>
    <row r="1169" spans="1:74" x14ac:dyDescent="0.3">
      <c r="A1169" s="129">
        <v>1164</v>
      </c>
      <c r="BM1169" s="19"/>
      <c r="BN1169" s="19"/>
      <c r="BO1169" s="19"/>
      <c r="BP1169" s="19"/>
      <c r="BR1169">
        <f t="shared" si="72"/>
        <v>0</v>
      </c>
      <c r="BS1169">
        <f t="shared" si="73"/>
        <v>0</v>
      </c>
      <c r="BU1169">
        <f t="shared" si="74"/>
        <v>1</v>
      </c>
      <c r="BV1169">
        <f t="shared" si="75"/>
        <v>1</v>
      </c>
    </row>
    <row r="1170" spans="1:74" x14ac:dyDescent="0.3">
      <c r="A1170" s="129">
        <v>1165</v>
      </c>
      <c r="BM1170" s="19"/>
      <c r="BN1170" s="19"/>
      <c r="BO1170" s="19"/>
      <c r="BP1170" s="19"/>
      <c r="BR1170">
        <f t="shared" si="72"/>
        <v>0</v>
      </c>
      <c r="BS1170">
        <f t="shared" si="73"/>
        <v>0</v>
      </c>
      <c r="BU1170">
        <f t="shared" si="74"/>
        <v>1</v>
      </c>
      <c r="BV1170">
        <f t="shared" si="75"/>
        <v>1</v>
      </c>
    </row>
    <row r="1171" spans="1:74" x14ac:dyDescent="0.3">
      <c r="A1171" s="129">
        <v>1166</v>
      </c>
      <c r="BM1171" s="19"/>
      <c r="BN1171" s="19"/>
      <c r="BO1171" s="19"/>
      <c r="BP1171" s="19"/>
      <c r="BR1171">
        <f t="shared" si="72"/>
        <v>0</v>
      </c>
      <c r="BS1171">
        <f t="shared" si="73"/>
        <v>0</v>
      </c>
      <c r="BU1171">
        <f t="shared" si="74"/>
        <v>1</v>
      </c>
      <c r="BV1171">
        <f t="shared" si="75"/>
        <v>1</v>
      </c>
    </row>
    <row r="1172" spans="1:74" x14ac:dyDescent="0.3">
      <c r="A1172" s="129">
        <v>1167</v>
      </c>
      <c r="BM1172" s="19"/>
      <c r="BN1172" s="19"/>
      <c r="BO1172" s="19"/>
      <c r="BP1172" s="19"/>
      <c r="BR1172">
        <f t="shared" si="72"/>
        <v>0</v>
      </c>
      <c r="BS1172">
        <f t="shared" si="73"/>
        <v>0</v>
      </c>
      <c r="BU1172">
        <f t="shared" si="74"/>
        <v>1</v>
      </c>
      <c r="BV1172">
        <f t="shared" si="75"/>
        <v>1</v>
      </c>
    </row>
    <row r="1173" spans="1:74" x14ac:dyDescent="0.3">
      <c r="A1173" s="129">
        <v>1168</v>
      </c>
      <c r="BM1173" s="19"/>
      <c r="BN1173" s="19"/>
      <c r="BO1173" s="19"/>
      <c r="BP1173" s="19"/>
      <c r="BR1173">
        <f t="shared" si="72"/>
        <v>0</v>
      </c>
      <c r="BS1173">
        <f t="shared" si="73"/>
        <v>0</v>
      </c>
      <c r="BU1173">
        <f t="shared" si="74"/>
        <v>1</v>
      </c>
      <c r="BV1173">
        <f t="shared" si="75"/>
        <v>1</v>
      </c>
    </row>
    <row r="1174" spans="1:74" x14ac:dyDescent="0.3">
      <c r="A1174" s="129">
        <v>1169</v>
      </c>
      <c r="BM1174" s="19"/>
      <c r="BN1174" s="19"/>
      <c r="BO1174" s="19"/>
      <c r="BP1174" s="19"/>
      <c r="BR1174">
        <f t="shared" si="72"/>
        <v>0</v>
      </c>
      <c r="BS1174">
        <f t="shared" si="73"/>
        <v>0</v>
      </c>
      <c r="BU1174">
        <f t="shared" si="74"/>
        <v>1</v>
      </c>
      <c r="BV1174">
        <f t="shared" si="75"/>
        <v>1</v>
      </c>
    </row>
    <row r="1175" spans="1:74" x14ac:dyDescent="0.3">
      <c r="A1175" s="129">
        <v>1170</v>
      </c>
      <c r="BM1175" s="19"/>
      <c r="BN1175" s="19"/>
      <c r="BO1175" s="19"/>
      <c r="BP1175" s="19"/>
      <c r="BR1175">
        <f t="shared" si="72"/>
        <v>0</v>
      </c>
      <c r="BS1175">
        <f t="shared" si="73"/>
        <v>0</v>
      </c>
      <c r="BU1175">
        <f t="shared" si="74"/>
        <v>1</v>
      </c>
      <c r="BV1175">
        <f t="shared" si="75"/>
        <v>1</v>
      </c>
    </row>
    <row r="1176" spans="1:74" x14ac:dyDescent="0.3">
      <c r="A1176" s="129">
        <v>1171</v>
      </c>
      <c r="BM1176" s="19"/>
      <c r="BN1176" s="19"/>
      <c r="BO1176" s="19"/>
      <c r="BP1176" s="19"/>
      <c r="BR1176">
        <f t="shared" si="72"/>
        <v>0</v>
      </c>
      <c r="BS1176">
        <f t="shared" si="73"/>
        <v>0</v>
      </c>
      <c r="BU1176">
        <f t="shared" si="74"/>
        <v>1</v>
      </c>
      <c r="BV1176">
        <f t="shared" si="75"/>
        <v>1</v>
      </c>
    </row>
    <row r="1177" spans="1:74" x14ac:dyDescent="0.3">
      <c r="A1177" s="129">
        <v>1172</v>
      </c>
      <c r="BM1177" s="19"/>
      <c r="BN1177" s="19"/>
      <c r="BO1177" s="19"/>
      <c r="BP1177" s="19"/>
      <c r="BR1177">
        <f t="shared" si="72"/>
        <v>0</v>
      </c>
      <c r="BS1177">
        <f t="shared" si="73"/>
        <v>0</v>
      </c>
      <c r="BU1177">
        <f t="shared" si="74"/>
        <v>1</v>
      </c>
      <c r="BV1177">
        <f t="shared" si="75"/>
        <v>1</v>
      </c>
    </row>
    <row r="1178" spans="1:74" x14ac:dyDescent="0.3">
      <c r="A1178" s="129">
        <v>1173</v>
      </c>
      <c r="BM1178" s="19"/>
      <c r="BN1178" s="19"/>
      <c r="BO1178" s="19"/>
      <c r="BP1178" s="19"/>
      <c r="BR1178">
        <f t="shared" si="72"/>
        <v>0</v>
      </c>
      <c r="BS1178">
        <f t="shared" si="73"/>
        <v>0</v>
      </c>
      <c r="BU1178">
        <f t="shared" si="74"/>
        <v>1</v>
      </c>
      <c r="BV1178">
        <f t="shared" si="75"/>
        <v>1</v>
      </c>
    </row>
    <row r="1179" spans="1:74" x14ac:dyDescent="0.3">
      <c r="A1179" s="129">
        <v>1174</v>
      </c>
      <c r="BM1179" s="19"/>
      <c r="BN1179" s="19"/>
      <c r="BO1179" s="19"/>
      <c r="BP1179" s="19"/>
      <c r="BR1179">
        <f t="shared" si="72"/>
        <v>0</v>
      </c>
      <c r="BS1179">
        <f t="shared" si="73"/>
        <v>0</v>
      </c>
      <c r="BU1179">
        <f t="shared" si="74"/>
        <v>1</v>
      </c>
      <c r="BV1179">
        <f t="shared" si="75"/>
        <v>1</v>
      </c>
    </row>
    <row r="1180" spans="1:74" x14ac:dyDescent="0.3">
      <c r="A1180" s="129">
        <v>1175</v>
      </c>
      <c r="BM1180" s="19"/>
      <c r="BN1180" s="19"/>
      <c r="BO1180" s="19"/>
      <c r="BP1180" s="19"/>
      <c r="BR1180">
        <f t="shared" si="72"/>
        <v>0</v>
      </c>
      <c r="BS1180">
        <f t="shared" si="73"/>
        <v>0</v>
      </c>
      <c r="BU1180">
        <f t="shared" si="74"/>
        <v>1</v>
      </c>
      <c r="BV1180">
        <f t="shared" si="75"/>
        <v>1</v>
      </c>
    </row>
    <row r="1181" spans="1:74" x14ac:dyDescent="0.3">
      <c r="A1181" s="129">
        <v>1176</v>
      </c>
      <c r="BM1181" s="19"/>
      <c r="BN1181" s="19"/>
      <c r="BO1181" s="19"/>
      <c r="BP1181" s="19"/>
      <c r="BR1181">
        <f t="shared" si="72"/>
        <v>0</v>
      </c>
      <c r="BS1181">
        <f t="shared" si="73"/>
        <v>0</v>
      </c>
      <c r="BU1181">
        <f t="shared" si="74"/>
        <v>1</v>
      </c>
      <c r="BV1181">
        <f t="shared" si="75"/>
        <v>1</v>
      </c>
    </row>
    <row r="1182" spans="1:74" x14ac:dyDescent="0.3">
      <c r="A1182" s="129">
        <v>1177</v>
      </c>
      <c r="BM1182" s="19"/>
      <c r="BN1182" s="19"/>
      <c r="BO1182" s="19"/>
      <c r="BP1182" s="19"/>
      <c r="BR1182">
        <f t="shared" si="72"/>
        <v>0</v>
      </c>
      <c r="BS1182">
        <f t="shared" si="73"/>
        <v>0</v>
      </c>
      <c r="BU1182">
        <f t="shared" si="74"/>
        <v>1</v>
      </c>
      <c r="BV1182">
        <f t="shared" si="75"/>
        <v>1</v>
      </c>
    </row>
    <row r="1183" spans="1:74" x14ac:dyDescent="0.3">
      <c r="A1183" s="129">
        <v>1178</v>
      </c>
      <c r="BM1183" s="19"/>
      <c r="BN1183" s="19"/>
      <c r="BO1183" s="19"/>
      <c r="BP1183" s="19"/>
      <c r="BR1183">
        <f t="shared" si="72"/>
        <v>0</v>
      </c>
      <c r="BS1183">
        <f t="shared" si="73"/>
        <v>0</v>
      </c>
      <c r="BU1183">
        <f t="shared" si="74"/>
        <v>1</v>
      </c>
      <c r="BV1183">
        <f t="shared" si="75"/>
        <v>1</v>
      </c>
    </row>
    <row r="1184" spans="1:74" x14ac:dyDescent="0.3">
      <c r="A1184" s="129">
        <v>1179</v>
      </c>
      <c r="BM1184" s="19"/>
      <c r="BN1184" s="19"/>
      <c r="BO1184" s="19"/>
      <c r="BP1184" s="19"/>
      <c r="BR1184">
        <f t="shared" si="72"/>
        <v>0</v>
      </c>
      <c r="BS1184">
        <f t="shared" si="73"/>
        <v>0</v>
      </c>
      <c r="BU1184">
        <f t="shared" si="74"/>
        <v>1</v>
      </c>
      <c r="BV1184">
        <f t="shared" si="75"/>
        <v>1</v>
      </c>
    </row>
    <row r="1185" spans="1:74" x14ac:dyDescent="0.3">
      <c r="A1185" s="129">
        <v>1180</v>
      </c>
      <c r="BM1185" s="19"/>
      <c r="BN1185" s="19"/>
      <c r="BO1185" s="19"/>
      <c r="BP1185" s="19"/>
      <c r="BR1185">
        <f t="shared" si="72"/>
        <v>0</v>
      </c>
      <c r="BS1185">
        <f t="shared" si="73"/>
        <v>0</v>
      </c>
      <c r="BU1185">
        <f t="shared" si="74"/>
        <v>1</v>
      </c>
      <c r="BV1185">
        <f t="shared" si="75"/>
        <v>1</v>
      </c>
    </row>
    <row r="1186" spans="1:74" x14ac:dyDescent="0.3">
      <c r="A1186" s="129">
        <v>1181</v>
      </c>
      <c r="BM1186" s="19"/>
      <c r="BN1186" s="19"/>
      <c r="BO1186" s="19"/>
      <c r="BP1186" s="19"/>
      <c r="BR1186">
        <f t="shared" si="72"/>
        <v>0</v>
      </c>
      <c r="BS1186">
        <f t="shared" si="73"/>
        <v>0</v>
      </c>
      <c r="BU1186">
        <f t="shared" si="74"/>
        <v>1</v>
      </c>
      <c r="BV1186">
        <f t="shared" si="75"/>
        <v>1</v>
      </c>
    </row>
    <row r="1187" spans="1:74" x14ac:dyDescent="0.3">
      <c r="A1187" s="129">
        <v>1182</v>
      </c>
      <c r="BM1187" s="19"/>
      <c r="BN1187" s="19"/>
      <c r="BO1187" s="19"/>
      <c r="BP1187" s="19"/>
      <c r="BR1187">
        <f t="shared" si="72"/>
        <v>0</v>
      </c>
      <c r="BS1187">
        <f t="shared" si="73"/>
        <v>0</v>
      </c>
      <c r="BU1187">
        <f t="shared" si="74"/>
        <v>1</v>
      </c>
      <c r="BV1187">
        <f t="shared" si="75"/>
        <v>1</v>
      </c>
    </row>
    <row r="1188" spans="1:74" x14ac:dyDescent="0.3">
      <c r="A1188" s="129">
        <v>1183</v>
      </c>
      <c r="BM1188" s="19"/>
      <c r="BN1188" s="19"/>
      <c r="BO1188" s="19"/>
      <c r="BP1188" s="19"/>
      <c r="BR1188">
        <f t="shared" si="72"/>
        <v>0</v>
      </c>
      <c r="BS1188">
        <f t="shared" si="73"/>
        <v>0</v>
      </c>
      <c r="BU1188">
        <f t="shared" si="74"/>
        <v>1</v>
      </c>
      <c r="BV1188">
        <f t="shared" si="75"/>
        <v>1</v>
      </c>
    </row>
    <row r="1189" spans="1:74" x14ac:dyDescent="0.3">
      <c r="A1189" s="129">
        <v>1184</v>
      </c>
      <c r="BM1189" s="19"/>
      <c r="BN1189" s="19"/>
      <c r="BO1189" s="19"/>
      <c r="BP1189" s="19"/>
      <c r="BR1189">
        <f t="shared" si="72"/>
        <v>0</v>
      </c>
      <c r="BS1189">
        <f t="shared" si="73"/>
        <v>0</v>
      </c>
      <c r="BU1189">
        <f t="shared" si="74"/>
        <v>1</v>
      </c>
      <c r="BV1189">
        <f t="shared" si="75"/>
        <v>1</v>
      </c>
    </row>
    <row r="1190" spans="1:74" x14ac:dyDescent="0.3">
      <c r="A1190" s="129">
        <v>1185</v>
      </c>
      <c r="BM1190" s="19"/>
      <c r="BN1190" s="19"/>
      <c r="BO1190" s="19"/>
      <c r="BP1190" s="19"/>
      <c r="BR1190">
        <f t="shared" si="72"/>
        <v>0</v>
      </c>
      <c r="BS1190">
        <f t="shared" si="73"/>
        <v>0</v>
      </c>
      <c r="BU1190">
        <f t="shared" si="74"/>
        <v>1</v>
      </c>
      <c r="BV1190">
        <f t="shared" si="75"/>
        <v>1</v>
      </c>
    </row>
    <row r="1191" spans="1:74" x14ac:dyDescent="0.3">
      <c r="A1191" s="129">
        <v>1186</v>
      </c>
      <c r="BM1191" s="19"/>
      <c r="BN1191" s="19"/>
      <c r="BO1191" s="19"/>
      <c r="BP1191" s="19"/>
      <c r="BR1191">
        <f t="shared" si="72"/>
        <v>0</v>
      </c>
      <c r="BS1191">
        <f t="shared" si="73"/>
        <v>0</v>
      </c>
      <c r="BU1191">
        <f t="shared" si="74"/>
        <v>1</v>
      </c>
      <c r="BV1191">
        <f t="shared" si="75"/>
        <v>1</v>
      </c>
    </row>
    <row r="1192" spans="1:74" x14ac:dyDescent="0.3">
      <c r="A1192" s="129">
        <v>1187</v>
      </c>
      <c r="BM1192" s="19"/>
      <c r="BN1192" s="19"/>
      <c r="BO1192" s="19"/>
      <c r="BP1192" s="19"/>
      <c r="BR1192">
        <f t="shared" si="72"/>
        <v>0</v>
      </c>
      <c r="BS1192">
        <f t="shared" si="73"/>
        <v>0</v>
      </c>
      <c r="BU1192">
        <f t="shared" si="74"/>
        <v>1</v>
      </c>
      <c r="BV1192">
        <f t="shared" si="75"/>
        <v>1</v>
      </c>
    </row>
    <row r="1193" spans="1:74" x14ac:dyDescent="0.3">
      <c r="A1193" s="129">
        <v>1188</v>
      </c>
      <c r="BM1193" s="19"/>
      <c r="BN1193" s="19"/>
      <c r="BO1193" s="19"/>
      <c r="BP1193" s="19"/>
      <c r="BR1193">
        <f t="shared" si="72"/>
        <v>0</v>
      </c>
      <c r="BS1193">
        <f t="shared" si="73"/>
        <v>0</v>
      </c>
      <c r="BU1193">
        <f t="shared" si="74"/>
        <v>1</v>
      </c>
      <c r="BV1193">
        <f t="shared" si="75"/>
        <v>1</v>
      </c>
    </row>
    <row r="1194" spans="1:74" x14ac:dyDescent="0.3">
      <c r="A1194" s="129">
        <v>1189</v>
      </c>
      <c r="BM1194" s="19"/>
      <c r="BN1194" s="19"/>
      <c r="BO1194" s="19"/>
      <c r="BP1194" s="19"/>
      <c r="BR1194">
        <f t="shared" si="72"/>
        <v>0</v>
      </c>
      <c r="BS1194">
        <f t="shared" si="73"/>
        <v>0</v>
      </c>
      <c r="BU1194">
        <f t="shared" si="74"/>
        <v>1</v>
      </c>
      <c r="BV1194">
        <f t="shared" si="75"/>
        <v>1</v>
      </c>
    </row>
    <row r="1195" spans="1:74" x14ac:dyDescent="0.3">
      <c r="A1195" s="129">
        <v>1190</v>
      </c>
      <c r="BM1195" s="19"/>
      <c r="BN1195" s="19"/>
      <c r="BO1195" s="19"/>
      <c r="BP1195" s="19"/>
      <c r="BR1195">
        <f t="shared" si="72"/>
        <v>0</v>
      </c>
      <c r="BS1195">
        <f t="shared" si="73"/>
        <v>0</v>
      </c>
      <c r="BU1195">
        <f t="shared" si="74"/>
        <v>1</v>
      </c>
      <c r="BV1195">
        <f t="shared" si="75"/>
        <v>1</v>
      </c>
    </row>
    <row r="1196" spans="1:74" x14ac:dyDescent="0.3">
      <c r="A1196" s="129">
        <v>1191</v>
      </c>
      <c r="BM1196" s="19"/>
      <c r="BN1196" s="19"/>
      <c r="BO1196" s="19"/>
      <c r="BP1196" s="19"/>
      <c r="BR1196">
        <f t="shared" si="72"/>
        <v>0</v>
      </c>
      <c r="BS1196">
        <f t="shared" si="73"/>
        <v>0</v>
      </c>
      <c r="BU1196">
        <f t="shared" si="74"/>
        <v>1</v>
      </c>
      <c r="BV1196">
        <f t="shared" si="75"/>
        <v>1</v>
      </c>
    </row>
    <row r="1197" spans="1:74" x14ac:dyDescent="0.3">
      <c r="A1197" s="129">
        <v>1192</v>
      </c>
      <c r="BM1197" s="19"/>
      <c r="BN1197" s="19"/>
      <c r="BO1197" s="19"/>
      <c r="BP1197" s="19"/>
      <c r="BR1197">
        <f t="shared" si="72"/>
        <v>0</v>
      </c>
      <c r="BS1197">
        <f t="shared" si="73"/>
        <v>0</v>
      </c>
      <c r="BU1197">
        <f t="shared" si="74"/>
        <v>1</v>
      </c>
      <c r="BV1197">
        <f t="shared" si="75"/>
        <v>1</v>
      </c>
    </row>
    <row r="1198" spans="1:74" x14ac:dyDescent="0.3">
      <c r="A1198" s="129">
        <v>1193</v>
      </c>
      <c r="BM1198" s="19"/>
      <c r="BN1198" s="19"/>
      <c r="BO1198" s="19"/>
      <c r="BP1198" s="19"/>
      <c r="BR1198">
        <f t="shared" si="72"/>
        <v>0</v>
      </c>
      <c r="BS1198">
        <f t="shared" si="73"/>
        <v>0</v>
      </c>
      <c r="BU1198">
        <f t="shared" si="74"/>
        <v>1</v>
      </c>
      <c r="BV1198">
        <f t="shared" si="75"/>
        <v>1</v>
      </c>
    </row>
    <row r="1199" spans="1:74" x14ac:dyDescent="0.3">
      <c r="A1199" s="129">
        <v>1194</v>
      </c>
      <c r="BM1199" s="19"/>
      <c r="BN1199" s="19"/>
      <c r="BO1199" s="19"/>
      <c r="BP1199" s="19"/>
      <c r="BR1199">
        <f t="shared" si="72"/>
        <v>0</v>
      </c>
      <c r="BS1199">
        <f t="shared" si="73"/>
        <v>0</v>
      </c>
      <c r="BU1199">
        <f t="shared" si="74"/>
        <v>1</v>
      </c>
      <c r="BV1199">
        <f t="shared" si="75"/>
        <v>1</v>
      </c>
    </row>
    <row r="1200" spans="1:74" x14ac:dyDescent="0.3">
      <c r="A1200" s="129">
        <v>1195</v>
      </c>
      <c r="BM1200" s="19"/>
      <c r="BN1200" s="19"/>
      <c r="BO1200" s="19"/>
      <c r="BP1200" s="19"/>
      <c r="BR1200">
        <f t="shared" si="72"/>
        <v>0</v>
      </c>
      <c r="BS1200">
        <f t="shared" si="73"/>
        <v>0</v>
      </c>
      <c r="BU1200">
        <f t="shared" si="74"/>
        <v>1</v>
      </c>
      <c r="BV1200">
        <f t="shared" si="75"/>
        <v>1</v>
      </c>
    </row>
    <row r="1201" spans="1:74" x14ac:dyDescent="0.3">
      <c r="A1201" s="129">
        <v>1196</v>
      </c>
      <c r="BM1201" s="19"/>
      <c r="BN1201" s="19"/>
      <c r="BO1201" s="19"/>
      <c r="BP1201" s="19"/>
      <c r="BR1201">
        <f t="shared" si="72"/>
        <v>0</v>
      </c>
      <c r="BS1201">
        <f t="shared" si="73"/>
        <v>0</v>
      </c>
      <c r="BU1201">
        <f t="shared" si="74"/>
        <v>1</v>
      </c>
      <c r="BV1201">
        <f t="shared" si="75"/>
        <v>1</v>
      </c>
    </row>
    <row r="1202" spans="1:74" x14ac:dyDescent="0.3">
      <c r="A1202" s="129">
        <v>1197</v>
      </c>
      <c r="BM1202" s="19"/>
      <c r="BN1202" s="19"/>
      <c r="BO1202" s="19"/>
      <c r="BP1202" s="19"/>
      <c r="BR1202">
        <f t="shared" si="72"/>
        <v>0</v>
      </c>
      <c r="BS1202">
        <f t="shared" si="73"/>
        <v>0</v>
      </c>
      <c r="BU1202">
        <f t="shared" si="74"/>
        <v>1</v>
      </c>
      <c r="BV1202">
        <f t="shared" si="75"/>
        <v>1</v>
      </c>
    </row>
    <row r="1203" spans="1:74" x14ac:dyDescent="0.3">
      <c r="A1203" s="129">
        <v>1198</v>
      </c>
      <c r="BM1203" s="19"/>
      <c r="BN1203" s="19"/>
      <c r="BO1203" s="19"/>
      <c r="BP1203" s="19"/>
      <c r="BR1203">
        <f t="shared" si="72"/>
        <v>0</v>
      </c>
      <c r="BS1203">
        <f t="shared" si="73"/>
        <v>0</v>
      </c>
      <c r="BU1203">
        <f t="shared" si="74"/>
        <v>1</v>
      </c>
      <c r="BV1203">
        <f t="shared" si="75"/>
        <v>1</v>
      </c>
    </row>
    <row r="1204" spans="1:74" x14ac:dyDescent="0.3">
      <c r="A1204" s="129">
        <v>1199</v>
      </c>
      <c r="BM1204" s="19"/>
      <c r="BN1204" s="19"/>
      <c r="BO1204" s="19"/>
      <c r="BP1204" s="19"/>
      <c r="BR1204">
        <f t="shared" si="72"/>
        <v>0</v>
      </c>
      <c r="BS1204">
        <f t="shared" si="73"/>
        <v>0</v>
      </c>
      <c r="BU1204">
        <f t="shared" si="74"/>
        <v>1</v>
      </c>
      <c r="BV1204">
        <f t="shared" si="75"/>
        <v>1</v>
      </c>
    </row>
    <row r="1205" spans="1:74" x14ac:dyDescent="0.3">
      <c r="A1205" s="129">
        <v>1200</v>
      </c>
      <c r="BM1205" s="19"/>
      <c r="BN1205" s="19"/>
      <c r="BO1205" s="19"/>
      <c r="BP1205" s="19"/>
      <c r="BR1205">
        <f t="shared" si="72"/>
        <v>0</v>
      </c>
      <c r="BS1205">
        <f t="shared" si="73"/>
        <v>0</v>
      </c>
      <c r="BU1205">
        <f t="shared" si="74"/>
        <v>1</v>
      </c>
      <c r="BV1205">
        <f t="shared" si="75"/>
        <v>1</v>
      </c>
    </row>
    <row r="1206" spans="1:74" x14ac:dyDescent="0.3">
      <c r="A1206" s="129">
        <v>1201</v>
      </c>
      <c r="BM1206" s="19"/>
      <c r="BN1206" s="19"/>
      <c r="BO1206" s="19"/>
      <c r="BP1206" s="19"/>
      <c r="BR1206">
        <f t="shared" si="72"/>
        <v>0</v>
      </c>
      <c r="BS1206">
        <f t="shared" si="73"/>
        <v>0</v>
      </c>
      <c r="BU1206">
        <f t="shared" si="74"/>
        <v>1</v>
      </c>
      <c r="BV1206">
        <f t="shared" si="75"/>
        <v>1</v>
      </c>
    </row>
    <row r="1207" spans="1:74" x14ac:dyDescent="0.3">
      <c r="A1207" s="129">
        <v>1202</v>
      </c>
      <c r="BM1207" s="19"/>
      <c r="BN1207" s="19"/>
      <c r="BO1207" s="19"/>
      <c r="BP1207" s="19"/>
      <c r="BR1207">
        <f t="shared" si="72"/>
        <v>0</v>
      </c>
      <c r="BS1207">
        <f t="shared" si="73"/>
        <v>0</v>
      </c>
      <c r="BU1207">
        <f t="shared" si="74"/>
        <v>1</v>
      </c>
      <c r="BV1207">
        <f t="shared" si="75"/>
        <v>1</v>
      </c>
    </row>
    <row r="1208" spans="1:74" x14ac:dyDescent="0.3">
      <c r="A1208" s="129">
        <v>1203</v>
      </c>
      <c r="BM1208" s="19"/>
      <c r="BN1208" s="19"/>
      <c r="BO1208" s="19"/>
      <c r="BP1208" s="19"/>
      <c r="BR1208">
        <f t="shared" si="72"/>
        <v>0</v>
      </c>
      <c r="BS1208">
        <f t="shared" si="73"/>
        <v>0</v>
      </c>
      <c r="BU1208">
        <f t="shared" si="74"/>
        <v>1</v>
      </c>
      <c r="BV1208">
        <f t="shared" si="75"/>
        <v>1</v>
      </c>
    </row>
    <row r="1209" spans="1:74" x14ac:dyDescent="0.3">
      <c r="A1209" s="129">
        <v>1204</v>
      </c>
      <c r="BM1209" s="19"/>
      <c r="BN1209" s="19"/>
      <c r="BO1209" s="19"/>
      <c r="BP1209" s="19"/>
      <c r="BR1209">
        <f t="shared" si="72"/>
        <v>0</v>
      </c>
      <c r="BS1209">
        <f t="shared" si="73"/>
        <v>0</v>
      </c>
      <c r="BU1209">
        <f t="shared" si="74"/>
        <v>1</v>
      </c>
      <c r="BV1209">
        <f t="shared" si="75"/>
        <v>1</v>
      </c>
    </row>
    <row r="1210" spans="1:74" x14ac:dyDescent="0.3">
      <c r="A1210" s="129">
        <v>1205</v>
      </c>
      <c r="BM1210" s="19"/>
      <c r="BN1210" s="19"/>
      <c r="BO1210" s="19"/>
      <c r="BP1210" s="19"/>
      <c r="BR1210">
        <f t="shared" si="72"/>
        <v>0</v>
      </c>
      <c r="BS1210">
        <f t="shared" si="73"/>
        <v>0</v>
      </c>
      <c r="BU1210">
        <f t="shared" si="74"/>
        <v>1</v>
      </c>
      <c r="BV1210">
        <f t="shared" si="75"/>
        <v>1</v>
      </c>
    </row>
    <row r="1211" spans="1:74" x14ac:dyDescent="0.3">
      <c r="A1211" s="129">
        <v>1206</v>
      </c>
      <c r="BM1211" s="19"/>
      <c r="BN1211" s="19"/>
      <c r="BO1211" s="19"/>
      <c r="BP1211" s="19"/>
      <c r="BR1211">
        <f t="shared" si="72"/>
        <v>0</v>
      </c>
      <c r="BS1211">
        <f t="shared" si="73"/>
        <v>0</v>
      </c>
      <c r="BU1211">
        <f t="shared" si="74"/>
        <v>1</v>
      </c>
      <c r="BV1211">
        <f t="shared" si="75"/>
        <v>1</v>
      </c>
    </row>
    <row r="1212" spans="1:74" x14ac:dyDescent="0.3">
      <c r="A1212" s="129">
        <v>1207</v>
      </c>
      <c r="BM1212" s="19"/>
      <c r="BN1212" s="19"/>
      <c r="BO1212" s="19"/>
      <c r="BP1212" s="19"/>
      <c r="BR1212">
        <f t="shared" si="72"/>
        <v>0</v>
      </c>
      <c r="BS1212">
        <f t="shared" si="73"/>
        <v>0</v>
      </c>
      <c r="BU1212">
        <f t="shared" si="74"/>
        <v>1</v>
      </c>
      <c r="BV1212">
        <f t="shared" si="75"/>
        <v>1</v>
      </c>
    </row>
    <row r="1213" spans="1:74" x14ac:dyDescent="0.3">
      <c r="A1213" s="129">
        <v>1208</v>
      </c>
      <c r="BM1213" s="19"/>
      <c r="BN1213" s="19"/>
      <c r="BO1213" s="19"/>
      <c r="BP1213" s="19"/>
      <c r="BR1213">
        <f t="shared" si="72"/>
        <v>0</v>
      </c>
      <c r="BS1213">
        <f t="shared" si="73"/>
        <v>0</v>
      </c>
      <c r="BU1213">
        <f t="shared" si="74"/>
        <v>1</v>
      </c>
      <c r="BV1213">
        <f t="shared" si="75"/>
        <v>1</v>
      </c>
    </row>
    <row r="1214" spans="1:74" x14ac:dyDescent="0.3">
      <c r="A1214" s="129">
        <v>1209</v>
      </c>
      <c r="BM1214" s="19"/>
      <c r="BN1214" s="19"/>
      <c r="BO1214" s="19"/>
      <c r="BP1214" s="19"/>
      <c r="BR1214">
        <f t="shared" si="72"/>
        <v>0</v>
      </c>
      <c r="BS1214">
        <f t="shared" si="73"/>
        <v>0</v>
      </c>
      <c r="BU1214">
        <f t="shared" si="74"/>
        <v>1</v>
      </c>
      <c r="BV1214">
        <f t="shared" si="75"/>
        <v>1</v>
      </c>
    </row>
    <row r="1215" spans="1:74" x14ac:dyDescent="0.3">
      <c r="A1215" s="129">
        <v>1210</v>
      </c>
      <c r="BM1215" s="19"/>
      <c r="BN1215" s="19"/>
      <c r="BO1215" s="19"/>
      <c r="BP1215" s="19"/>
      <c r="BR1215">
        <f t="shared" si="72"/>
        <v>0</v>
      </c>
      <c r="BS1215">
        <f t="shared" si="73"/>
        <v>0</v>
      </c>
      <c r="BU1215">
        <f t="shared" si="74"/>
        <v>1</v>
      </c>
      <c r="BV1215">
        <f t="shared" si="75"/>
        <v>1</v>
      </c>
    </row>
    <row r="1216" spans="1:74" x14ac:dyDescent="0.3">
      <c r="A1216" s="129">
        <v>1211</v>
      </c>
      <c r="BM1216" s="19"/>
      <c r="BN1216" s="19"/>
      <c r="BO1216" s="19"/>
      <c r="BP1216" s="19"/>
      <c r="BR1216">
        <f t="shared" si="72"/>
        <v>0</v>
      </c>
      <c r="BS1216">
        <f t="shared" si="73"/>
        <v>0</v>
      </c>
      <c r="BU1216">
        <f t="shared" si="74"/>
        <v>1</v>
      </c>
      <c r="BV1216">
        <f t="shared" si="75"/>
        <v>1</v>
      </c>
    </row>
    <row r="1217" spans="1:74" x14ac:dyDescent="0.3">
      <c r="A1217" s="129">
        <v>1212</v>
      </c>
      <c r="BM1217" s="19"/>
      <c r="BN1217" s="19"/>
      <c r="BO1217" s="19"/>
      <c r="BP1217" s="19"/>
      <c r="BR1217">
        <f t="shared" si="72"/>
        <v>0</v>
      </c>
      <c r="BS1217">
        <f t="shared" si="73"/>
        <v>0</v>
      </c>
      <c r="BU1217">
        <f t="shared" si="74"/>
        <v>1</v>
      </c>
      <c r="BV1217">
        <f t="shared" si="75"/>
        <v>1</v>
      </c>
    </row>
    <row r="1218" spans="1:74" x14ac:dyDescent="0.3">
      <c r="A1218" s="129">
        <v>1213</v>
      </c>
      <c r="BM1218" s="19"/>
      <c r="BN1218" s="19"/>
      <c r="BO1218" s="19"/>
      <c r="BP1218" s="19"/>
      <c r="BR1218">
        <f t="shared" si="72"/>
        <v>0</v>
      </c>
      <c r="BS1218">
        <f t="shared" si="73"/>
        <v>0</v>
      </c>
      <c r="BU1218">
        <f t="shared" si="74"/>
        <v>1</v>
      </c>
      <c r="BV1218">
        <f t="shared" si="75"/>
        <v>1</v>
      </c>
    </row>
    <row r="1219" spans="1:74" x14ac:dyDescent="0.3">
      <c r="A1219" s="129">
        <v>1214</v>
      </c>
      <c r="BM1219" s="19"/>
      <c r="BN1219" s="19"/>
      <c r="BO1219" s="19"/>
      <c r="BP1219" s="19"/>
      <c r="BR1219">
        <f t="shared" si="72"/>
        <v>0</v>
      </c>
      <c r="BS1219">
        <f t="shared" si="73"/>
        <v>0</v>
      </c>
      <c r="BU1219">
        <f t="shared" si="74"/>
        <v>1</v>
      </c>
      <c r="BV1219">
        <f t="shared" si="75"/>
        <v>1</v>
      </c>
    </row>
    <row r="1220" spans="1:74" x14ac:dyDescent="0.3">
      <c r="A1220" s="129">
        <v>1215</v>
      </c>
      <c r="BM1220" s="19"/>
      <c r="BN1220" s="19"/>
      <c r="BO1220" s="19"/>
      <c r="BP1220" s="19"/>
      <c r="BR1220">
        <f t="shared" si="72"/>
        <v>0</v>
      </c>
      <c r="BS1220">
        <f t="shared" si="73"/>
        <v>0</v>
      </c>
      <c r="BU1220">
        <f t="shared" si="74"/>
        <v>1</v>
      </c>
      <c r="BV1220">
        <f t="shared" si="75"/>
        <v>1</v>
      </c>
    </row>
    <row r="1221" spans="1:74" x14ac:dyDescent="0.3">
      <c r="A1221" s="129">
        <v>1216</v>
      </c>
      <c r="BM1221" s="19"/>
      <c r="BN1221" s="19"/>
      <c r="BO1221" s="19"/>
      <c r="BP1221" s="19"/>
      <c r="BR1221">
        <f t="shared" si="72"/>
        <v>0</v>
      </c>
      <c r="BS1221">
        <f t="shared" si="73"/>
        <v>0</v>
      </c>
      <c r="BU1221">
        <f t="shared" si="74"/>
        <v>1</v>
      </c>
      <c r="BV1221">
        <f t="shared" si="75"/>
        <v>1</v>
      </c>
    </row>
    <row r="1222" spans="1:74" x14ac:dyDescent="0.3">
      <c r="A1222" s="129">
        <v>1217</v>
      </c>
      <c r="BM1222" s="19"/>
      <c r="BN1222" s="19"/>
      <c r="BO1222" s="19"/>
      <c r="BP1222" s="19"/>
      <c r="BR1222">
        <f t="shared" si="72"/>
        <v>0</v>
      </c>
      <c r="BS1222">
        <f t="shared" si="73"/>
        <v>0</v>
      </c>
      <c r="BU1222">
        <f t="shared" si="74"/>
        <v>1</v>
      </c>
      <c r="BV1222">
        <f t="shared" si="75"/>
        <v>1</v>
      </c>
    </row>
    <row r="1223" spans="1:74" x14ac:dyDescent="0.3">
      <c r="A1223" s="129">
        <v>1218</v>
      </c>
      <c r="BM1223" s="19"/>
      <c r="BN1223" s="19"/>
      <c r="BO1223" s="19"/>
      <c r="BP1223" s="19"/>
      <c r="BR1223">
        <f t="shared" ref="BR1223:BR1286" si="76">BM1223*$BS$1-BN1223</f>
        <v>0</v>
      </c>
      <c r="BS1223">
        <f t="shared" ref="BS1223:BS1286" si="77">BO1223*$BS$1-BP1223</f>
        <v>0</v>
      </c>
      <c r="BU1223">
        <f t="shared" ref="BU1223:BU1286" si="78">IF(BR1223=MAX($BR1223:$BS1223),1,0)</f>
        <v>1</v>
      </c>
      <c r="BV1223">
        <f t="shared" ref="BV1223:BV1286" si="79">IF(BS1223=MAX($BR1223:$BS1223),1,0)</f>
        <v>1</v>
      </c>
    </row>
    <row r="1224" spans="1:74" x14ac:dyDescent="0.3">
      <c r="A1224" s="129">
        <v>1219</v>
      </c>
      <c r="BM1224" s="19"/>
      <c r="BN1224" s="19"/>
      <c r="BO1224" s="19"/>
      <c r="BP1224" s="19"/>
      <c r="BR1224">
        <f t="shared" si="76"/>
        <v>0</v>
      </c>
      <c r="BS1224">
        <f t="shared" si="77"/>
        <v>0</v>
      </c>
      <c r="BU1224">
        <f t="shared" si="78"/>
        <v>1</v>
      </c>
      <c r="BV1224">
        <f t="shared" si="79"/>
        <v>1</v>
      </c>
    </row>
    <row r="1225" spans="1:74" x14ac:dyDescent="0.3">
      <c r="A1225" s="129">
        <v>1220</v>
      </c>
      <c r="BM1225" s="19"/>
      <c r="BN1225" s="19"/>
      <c r="BO1225" s="19"/>
      <c r="BP1225" s="19"/>
      <c r="BR1225">
        <f t="shared" si="76"/>
        <v>0</v>
      </c>
      <c r="BS1225">
        <f t="shared" si="77"/>
        <v>0</v>
      </c>
      <c r="BU1225">
        <f t="shared" si="78"/>
        <v>1</v>
      </c>
      <c r="BV1225">
        <f t="shared" si="79"/>
        <v>1</v>
      </c>
    </row>
    <row r="1226" spans="1:74" x14ac:dyDescent="0.3">
      <c r="A1226" s="129">
        <v>1221</v>
      </c>
      <c r="BM1226" s="19"/>
      <c r="BN1226" s="19"/>
      <c r="BO1226" s="19"/>
      <c r="BP1226" s="19"/>
      <c r="BR1226">
        <f t="shared" si="76"/>
        <v>0</v>
      </c>
      <c r="BS1226">
        <f t="shared" si="77"/>
        <v>0</v>
      </c>
      <c r="BU1226">
        <f t="shared" si="78"/>
        <v>1</v>
      </c>
      <c r="BV1226">
        <f t="shared" si="79"/>
        <v>1</v>
      </c>
    </row>
    <row r="1227" spans="1:74" x14ac:dyDescent="0.3">
      <c r="A1227" s="129">
        <v>1222</v>
      </c>
      <c r="BM1227" s="19"/>
      <c r="BN1227" s="19"/>
      <c r="BO1227" s="19"/>
      <c r="BP1227" s="19"/>
      <c r="BR1227">
        <f t="shared" si="76"/>
        <v>0</v>
      </c>
      <c r="BS1227">
        <f t="shared" si="77"/>
        <v>0</v>
      </c>
      <c r="BU1227">
        <f t="shared" si="78"/>
        <v>1</v>
      </c>
      <c r="BV1227">
        <f t="shared" si="79"/>
        <v>1</v>
      </c>
    </row>
    <row r="1228" spans="1:74" x14ac:dyDescent="0.3">
      <c r="A1228" s="129">
        <v>1223</v>
      </c>
      <c r="BM1228" s="19"/>
      <c r="BN1228" s="19"/>
      <c r="BO1228" s="19"/>
      <c r="BP1228" s="19"/>
      <c r="BR1228">
        <f t="shared" si="76"/>
        <v>0</v>
      </c>
      <c r="BS1228">
        <f t="shared" si="77"/>
        <v>0</v>
      </c>
      <c r="BU1228">
        <f t="shared" si="78"/>
        <v>1</v>
      </c>
      <c r="BV1228">
        <f t="shared" si="79"/>
        <v>1</v>
      </c>
    </row>
    <row r="1229" spans="1:74" x14ac:dyDescent="0.3">
      <c r="A1229" s="129">
        <v>1224</v>
      </c>
      <c r="BM1229" s="19"/>
      <c r="BN1229" s="19"/>
      <c r="BO1229" s="19"/>
      <c r="BP1229" s="19"/>
      <c r="BR1229">
        <f t="shared" si="76"/>
        <v>0</v>
      </c>
      <c r="BS1229">
        <f t="shared" si="77"/>
        <v>0</v>
      </c>
      <c r="BU1229">
        <f t="shared" si="78"/>
        <v>1</v>
      </c>
      <c r="BV1229">
        <f t="shared" si="79"/>
        <v>1</v>
      </c>
    </row>
    <row r="1230" spans="1:74" x14ac:dyDescent="0.3">
      <c r="A1230" s="129">
        <v>1225</v>
      </c>
      <c r="BM1230" s="19"/>
      <c r="BN1230" s="19"/>
      <c r="BO1230" s="19"/>
      <c r="BP1230" s="19"/>
      <c r="BR1230">
        <f t="shared" si="76"/>
        <v>0</v>
      </c>
      <c r="BS1230">
        <f t="shared" si="77"/>
        <v>0</v>
      </c>
      <c r="BU1230">
        <f t="shared" si="78"/>
        <v>1</v>
      </c>
      <c r="BV1230">
        <f t="shared" si="79"/>
        <v>1</v>
      </c>
    </row>
    <row r="1231" spans="1:74" x14ac:dyDescent="0.3">
      <c r="A1231" s="129">
        <v>1226</v>
      </c>
      <c r="BM1231" s="19"/>
      <c r="BN1231" s="19"/>
      <c r="BO1231" s="19"/>
      <c r="BP1231" s="19"/>
      <c r="BR1231">
        <f t="shared" si="76"/>
        <v>0</v>
      </c>
      <c r="BS1231">
        <f t="shared" si="77"/>
        <v>0</v>
      </c>
      <c r="BU1231">
        <f t="shared" si="78"/>
        <v>1</v>
      </c>
      <c r="BV1231">
        <f t="shared" si="79"/>
        <v>1</v>
      </c>
    </row>
    <row r="1232" spans="1:74" x14ac:dyDescent="0.3">
      <c r="A1232" s="129">
        <v>1227</v>
      </c>
      <c r="BM1232" s="19"/>
      <c r="BN1232" s="19"/>
      <c r="BO1232" s="19"/>
      <c r="BP1232" s="19"/>
      <c r="BR1232">
        <f t="shared" si="76"/>
        <v>0</v>
      </c>
      <c r="BS1232">
        <f t="shared" si="77"/>
        <v>0</v>
      </c>
      <c r="BU1232">
        <f t="shared" si="78"/>
        <v>1</v>
      </c>
      <c r="BV1232">
        <f t="shared" si="79"/>
        <v>1</v>
      </c>
    </row>
    <row r="1233" spans="1:74" x14ac:dyDescent="0.3">
      <c r="A1233" s="129">
        <v>1228</v>
      </c>
      <c r="BM1233" s="19"/>
      <c r="BN1233" s="19"/>
      <c r="BO1233" s="19"/>
      <c r="BP1233" s="19"/>
      <c r="BR1233">
        <f t="shared" si="76"/>
        <v>0</v>
      </c>
      <c r="BS1233">
        <f t="shared" si="77"/>
        <v>0</v>
      </c>
      <c r="BU1233">
        <f t="shared" si="78"/>
        <v>1</v>
      </c>
      <c r="BV1233">
        <f t="shared" si="79"/>
        <v>1</v>
      </c>
    </row>
    <row r="1234" spans="1:74" x14ac:dyDescent="0.3">
      <c r="A1234" s="129">
        <v>1229</v>
      </c>
      <c r="BM1234" s="19"/>
      <c r="BN1234" s="19"/>
      <c r="BO1234" s="19"/>
      <c r="BP1234" s="19"/>
      <c r="BR1234">
        <f t="shared" si="76"/>
        <v>0</v>
      </c>
      <c r="BS1234">
        <f t="shared" si="77"/>
        <v>0</v>
      </c>
      <c r="BU1234">
        <f t="shared" si="78"/>
        <v>1</v>
      </c>
      <c r="BV1234">
        <f t="shared" si="79"/>
        <v>1</v>
      </c>
    </row>
    <row r="1235" spans="1:74" x14ac:dyDescent="0.3">
      <c r="A1235" s="129">
        <v>1230</v>
      </c>
      <c r="BM1235" s="19"/>
      <c r="BN1235" s="19"/>
      <c r="BO1235" s="19"/>
      <c r="BP1235" s="19"/>
      <c r="BR1235">
        <f t="shared" si="76"/>
        <v>0</v>
      </c>
      <c r="BS1235">
        <f t="shared" si="77"/>
        <v>0</v>
      </c>
      <c r="BU1235">
        <f t="shared" si="78"/>
        <v>1</v>
      </c>
      <c r="BV1235">
        <f t="shared" si="79"/>
        <v>1</v>
      </c>
    </row>
    <row r="1236" spans="1:74" x14ac:dyDescent="0.3">
      <c r="A1236" s="129">
        <v>1231</v>
      </c>
      <c r="BM1236" s="19"/>
      <c r="BN1236" s="19"/>
      <c r="BO1236" s="19"/>
      <c r="BP1236" s="19"/>
      <c r="BR1236">
        <f t="shared" si="76"/>
        <v>0</v>
      </c>
      <c r="BS1236">
        <f t="shared" si="77"/>
        <v>0</v>
      </c>
      <c r="BU1236">
        <f t="shared" si="78"/>
        <v>1</v>
      </c>
      <c r="BV1236">
        <f t="shared" si="79"/>
        <v>1</v>
      </c>
    </row>
    <row r="1237" spans="1:74" x14ac:dyDescent="0.3">
      <c r="A1237" s="129">
        <v>1232</v>
      </c>
      <c r="BM1237" s="19"/>
      <c r="BN1237" s="19"/>
      <c r="BO1237" s="19"/>
      <c r="BP1237" s="19"/>
      <c r="BR1237">
        <f t="shared" si="76"/>
        <v>0</v>
      </c>
      <c r="BS1237">
        <f t="shared" si="77"/>
        <v>0</v>
      </c>
      <c r="BU1237">
        <f t="shared" si="78"/>
        <v>1</v>
      </c>
      <c r="BV1237">
        <f t="shared" si="79"/>
        <v>1</v>
      </c>
    </row>
    <row r="1238" spans="1:74" x14ac:dyDescent="0.3">
      <c r="A1238" s="129">
        <v>1233</v>
      </c>
      <c r="BM1238" s="19"/>
      <c r="BN1238" s="19"/>
      <c r="BO1238" s="19"/>
      <c r="BP1238" s="19"/>
      <c r="BR1238">
        <f t="shared" si="76"/>
        <v>0</v>
      </c>
      <c r="BS1238">
        <f t="shared" si="77"/>
        <v>0</v>
      </c>
      <c r="BU1238">
        <f t="shared" si="78"/>
        <v>1</v>
      </c>
      <c r="BV1238">
        <f t="shared" si="79"/>
        <v>1</v>
      </c>
    </row>
    <row r="1239" spans="1:74" x14ac:dyDescent="0.3">
      <c r="A1239" s="129">
        <v>1234</v>
      </c>
      <c r="BM1239" s="19"/>
      <c r="BN1239" s="19"/>
      <c r="BO1239" s="19"/>
      <c r="BP1239" s="19"/>
      <c r="BR1239">
        <f t="shared" si="76"/>
        <v>0</v>
      </c>
      <c r="BS1239">
        <f t="shared" si="77"/>
        <v>0</v>
      </c>
      <c r="BU1239">
        <f t="shared" si="78"/>
        <v>1</v>
      </c>
      <c r="BV1239">
        <f t="shared" si="79"/>
        <v>1</v>
      </c>
    </row>
    <row r="1240" spans="1:74" x14ac:dyDescent="0.3">
      <c r="A1240" s="129">
        <v>1235</v>
      </c>
      <c r="BM1240" s="19"/>
      <c r="BN1240" s="19"/>
      <c r="BO1240" s="19"/>
      <c r="BP1240" s="19"/>
      <c r="BR1240">
        <f t="shared" si="76"/>
        <v>0</v>
      </c>
      <c r="BS1240">
        <f t="shared" si="77"/>
        <v>0</v>
      </c>
      <c r="BU1240">
        <f t="shared" si="78"/>
        <v>1</v>
      </c>
      <c r="BV1240">
        <f t="shared" si="79"/>
        <v>1</v>
      </c>
    </row>
    <row r="1241" spans="1:74" x14ac:dyDescent="0.3">
      <c r="A1241" s="129">
        <v>1236</v>
      </c>
      <c r="BM1241" s="19"/>
      <c r="BN1241" s="19"/>
      <c r="BO1241" s="19"/>
      <c r="BP1241" s="19"/>
      <c r="BR1241">
        <f t="shared" si="76"/>
        <v>0</v>
      </c>
      <c r="BS1241">
        <f t="shared" si="77"/>
        <v>0</v>
      </c>
      <c r="BU1241">
        <f t="shared" si="78"/>
        <v>1</v>
      </c>
      <c r="BV1241">
        <f t="shared" si="79"/>
        <v>1</v>
      </c>
    </row>
    <row r="1242" spans="1:74" x14ac:dyDescent="0.3">
      <c r="A1242" s="129">
        <v>1237</v>
      </c>
      <c r="BM1242" s="19"/>
      <c r="BN1242" s="19"/>
      <c r="BO1242" s="19"/>
      <c r="BP1242" s="19"/>
      <c r="BR1242">
        <f t="shared" si="76"/>
        <v>0</v>
      </c>
      <c r="BS1242">
        <f t="shared" si="77"/>
        <v>0</v>
      </c>
      <c r="BU1242">
        <f t="shared" si="78"/>
        <v>1</v>
      </c>
      <c r="BV1242">
        <f t="shared" si="79"/>
        <v>1</v>
      </c>
    </row>
    <row r="1243" spans="1:74" x14ac:dyDescent="0.3">
      <c r="A1243" s="129">
        <v>1238</v>
      </c>
      <c r="BM1243" s="19"/>
      <c r="BN1243" s="19"/>
      <c r="BO1243" s="19"/>
      <c r="BP1243" s="19"/>
      <c r="BR1243">
        <f t="shared" si="76"/>
        <v>0</v>
      </c>
      <c r="BS1243">
        <f t="shared" si="77"/>
        <v>0</v>
      </c>
      <c r="BU1243">
        <f t="shared" si="78"/>
        <v>1</v>
      </c>
      <c r="BV1243">
        <f t="shared" si="79"/>
        <v>1</v>
      </c>
    </row>
    <row r="1244" spans="1:74" x14ac:dyDescent="0.3">
      <c r="A1244" s="129">
        <v>1239</v>
      </c>
      <c r="BM1244" s="19"/>
      <c r="BN1244" s="19"/>
      <c r="BO1244" s="19"/>
      <c r="BP1244" s="19"/>
      <c r="BR1244">
        <f t="shared" si="76"/>
        <v>0</v>
      </c>
      <c r="BS1244">
        <f t="shared" si="77"/>
        <v>0</v>
      </c>
      <c r="BU1244">
        <f t="shared" si="78"/>
        <v>1</v>
      </c>
      <c r="BV1244">
        <f t="shared" si="79"/>
        <v>1</v>
      </c>
    </row>
    <row r="1245" spans="1:74" x14ac:dyDescent="0.3">
      <c r="A1245" s="129">
        <v>1240</v>
      </c>
      <c r="BM1245" s="19"/>
      <c r="BN1245" s="19"/>
      <c r="BO1245" s="19"/>
      <c r="BP1245" s="19"/>
      <c r="BR1245">
        <f t="shared" si="76"/>
        <v>0</v>
      </c>
      <c r="BS1245">
        <f t="shared" si="77"/>
        <v>0</v>
      </c>
      <c r="BU1245">
        <f t="shared" si="78"/>
        <v>1</v>
      </c>
      <c r="BV1245">
        <f t="shared" si="79"/>
        <v>1</v>
      </c>
    </row>
    <row r="1246" spans="1:74" x14ac:dyDescent="0.3">
      <c r="A1246" s="129">
        <v>1241</v>
      </c>
      <c r="BM1246" s="19"/>
      <c r="BN1246" s="19"/>
      <c r="BO1246" s="19"/>
      <c r="BP1246" s="19"/>
      <c r="BR1246">
        <f t="shared" si="76"/>
        <v>0</v>
      </c>
      <c r="BS1246">
        <f t="shared" si="77"/>
        <v>0</v>
      </c>
      <c r="BU1246">
        <f t="shared" si="78"/>
        <v>1</v>
      </c>
      <c r="BV1246">
        <f t="shared" si="79"/>
        <v>1</v>
      </c>
    </row>
    <row r="1247" spans="1:74" x14ac:dyDescent="0.3">
      <c r="A1247" s="129">
        <v>1242</v>
      </c>
      <c r="BM1247" s="19"/>
      <c r="BN1247" s="19"/>
      <c r="BO1247" s="19"/>
      <c r="BP1247" s="19"/>
      <c r="BR1247">
        <f t="shared" si="76"/>
        <v>0</v>
      </c>
      <c r="BS1247">
        <f t="shared" si="77"/>
        <v>0</v>
      </c>
      <c r="BU1247">
        <f t="shared" si="78"/>
        <v>1</v>
      </c>
      <c r="BV1247">
        <f t="shared" si="79"/>
        <v>1</v>
      </c>
    </row>
    <row r="1248" spans="1:74" x14ac:dyDescent="0.3">
      <c r="A1248" s="129">
        <v>1243</v>
      </c>
      <c r="BM1248" s="19"/>
      <c r="BN1248" s="19"/>
      <c r="BO1248" s="19"/>
      <c r="BP1248" s="19"/>
      <c r="BR1248">
        <f t="shared" si="76"/>
        <v>0</v>
      </c>
      <c r="BS1248">
        <f t="shared" si="77"/>
        <v>0</v>
      </c>
      <c r="BU1248">
        <f t="shared" si="78"/>
        <v>1</v>
      </c>
      <c r="BV1248">
        <f t="shared" si="79"/>
        <v>1</v>
      </c>
    </row>
    <row r="1249" spans="1:74" x14ac:dyDescent="0.3">
      <c r="A1249" s="129">
        <v>1244</v>
      </c>
      <c r="BM1249" s="19"/>
      <c r="BN1249" s="19"/>
      <c r="BO1249" s="19"/>
      <c r="BP1249" s="19"/>
      <c r="BR1249">
        <f t="shared" si="76"/>
        <v>0</v>
      </c>
      <c r="BS1249">
        <f t="shared" si="77"/>
        <v>0</v>
      </c>
      <c r="BU1249">
        <f t="shared" si="78"/>
        <v>1</v>
      </c>
      <c r="BV1249">
        <f t="shared" si="79"/>
        <v>1</v>
      </c>
    </row>
    <row r="1250" spans="1:74" x14ac:dyDescent="0.3">
      <c r="A1250" s="129">
        <v>1245</v>
      </c>
      <c r="BM1250" s="19"/>
      <c r="BN1250" s="19"/>
      <c r="BO1250" s="19"/>
      <c r="BP1250" s="19"/>
      <c r="BR1250">
        <f t="shared" si="76"/>
        <v>0</v>
      </c>
      <c r="BS1250">
        <f t="shared" si="77"/>
        <v>0</v>
      </c>
      <c r="BU1250">
        <f t="shared" si="78"/>
        <v>1</v>
      </c>
      <c r="BV1250">
        <f t="shared" si="79"/>
        <v>1</v>
      </c>
    </row>
    <row r="1251" spans="1:74" x14ac:dyDescent="0.3">
      <c r="A1251" s="129">
        <v>1246</v>
      </c>
      <c r="BM1251" s="19"/>
      <c r="BN1251" s="19"/>
      <c r="BO1251" s="19"/>
      <c r="BP1251" s="19"/>
      <c r="BR1251">
        <f t="shared" si="76"/>
        <v>0</v>
      </c>
      <c r="BS1251">
        <f t="shared" si="77"/>
        <v>0</v>
      </c>
      <c r="BU1251">
        <f t="shared" si="78"/>
        <v>1</v>
      </c>
      <c r="BV1251">
        <f t="shared" si="79"/>
        <v>1</v>
      </c>
    </row>
    <row r="1252" spans="1:74" x14ac:dyDescent="0.3">
      <c r="A1252" s="129">
        <v>1247</v>
      </c>
      <c r="BM1252" s="19"/>
      <c r="BN1252" s="19"/>
      <c r="BO1252" s="19"/>
      <c r="BP1252" s="19"/>
      <c r="BR1252">
        <f t="shared" si="76"/>
        <v>0</v>
      </c>
      <c r="BS1252">
        <f t="shared" si="77"/>
        <v>0</v>
      </c>
      <c r="BU1252">
        <f t="shared" si="78"/>
        <v>1</v>
      </c>
      <c r="BV1252">
        <f t="shared" si="79"/>
        <v>1</v>
      </c>
    </row>
    <row r="1253" spans="1:74" x14ac:dyDescent="0.3">
      <c r="A1253" s="129">
        <v>1248</v>
      </c>
      <c r="BM1253" s="19"/>
      <c r="BN1253" s="19"/>
      <c r="BO1253" s="19"/>
      <c r="BP1253" s="19"/>
      <c r="BR1253">
        <f t="shared" si="76"/>
        <v>0</v>
      </c>
      <c r="BS1253">
        <f t="shared" si="77"/>
        <v>0</v>
      </c>
      <c r="BU1253">
        <f t="shared" si="78"/>
        <v>1</v>
      </c>
      <c r="BV1253">
        <f t="shared" si="79"/>
        <v>1</v>
      </c>
    </row>
    <row r="1254" spans="1:74" x14ac:dyDescent="0.3">
      <c r="A1254" s="129">
        <v>1249</v>
      </c>
      <c r="BM1254" s="19"/>
      <c r="BN1254" s="19"/>
      <c r="BO1254" s="19"/>
      <c r="BP1254" s="19"/>
      <c r="BR1254">
        <f t="shared" si="76"/>
        <v>0</v>
      </c>
      <c r="BS1254">
        <f t="shared" si="77"/>
        <v>0</v>
      </c>
      <c r="BU1254">
        <f t="shared" si="78"/>
        <v>1</v>
      </c>
      <c r="BV1254">
        <f t="shared" si="79"/>
        <v>1</v>
      </c>
    </row>
    <row r="1255" spans="1:74" x14ac:dyDescent="0.3">
      <c r="A1255" s="129">
        <v>1250</v>
      </c>
      <c r="BM1255" s="19"/>
      <c r="BN1255" s="19"/>
      <c r="BO1255" s="19"/>
      <c r="BP1255" s="19"/>
      <c r="BR1255">
        <f t="shared" si="76"/>
        <v>0</v>
      </c>
      <c r="BS1255">
        <f t="shared" si="77"/>
        <v>0</v>
      </c>
      <c r="BU1255">
        <f t="shared" si="78"/>
        <v>1</v>
      </c>
      <c r="BV1255">
        <f t="shared" si="79"/>
        <v>1</v>
      </c>
    </row>
    <row r="1256" spans="1:74" x14ac:dyDescent="0.3">
      <c r="A1256" s="129">
        <v>1251</v>
      </c>
      <c r="BM1256" s="19"/>
      <c r="BN1256" s="19"/>
      <c r="BO1256" s="19"/>
      <c r="BP1256" s="19"/>
      <c r="BR1256">
        <f t="shared" si="76"/>
        <v>0</v>
      </c>
      <c r="BS1256">
        <f t="shared" si="77"/>
        <v>0</v>
      </c>
      <c r="BU1256">
        <f t="shared" si="78"/>
        <v>1</v>
      </c>
      <c r="BV1256">
        <f t="shared" si="79"/>
        <v>1</v>
      </c>
    </row>
    <row r="1257" spans="1:74" x14ac:dyDescent="0.3">
      <c r="A1257" s="129">
        <v>1252</v>
      </c>
      <c r="BM1257" s="19"/>
      <c r="BN1257" s="19"/>
      <c r="BO1257" s="19"/>
      <c r="BP1257" s="19"/>
      <c r="BR1257">
        <f t="shared" si="76"/>
        <v>0</v>
      </c>
      <c r="BS1257">
        <f t="shared" si="77"/>
        <v>0</v>
      </c>
      <c r="BU1257">
        <f t="shared" si="78"/>
        <v>1</v>
      </c>
      <c r="BV1257">
        <f t="shared" si="79"/>
        <v>1</v>
      </c>
    </row>
    <row r="1258" spans="1:74" x14ac:dyDescent="0.3">
      <c r="A1258" s="129">
        <v>1253</v>
      </c>
      <c r="BM1258" s="19"/>
      <c r="BN1258" s="19"/>
      <c r="BO1258" s="19"/>
      <c r="BP1258" s="19"/>
      <c r="BR1258">
        <f t="shared" si="76"/>
        <v>0</v>
      </c>
      <c r="BS1258">
        <f t="shared" si="77"/>
        <v>0</v>
      </c>
      <c r="BU1258">
        <f t="shared" si="78"/>
        <v>1</v>
      </c>
      <c r="BV1258">
        <f t="shared" si="79"/>
        <v>1</v>
      </c>
    </row>
    <row r="1259" spans="1:74" x14ac:dyDescent="0.3">
      <c r="A1259" s="129">
        <v>1254</v>
      </c>
      <c r="BM1259" s="19"/>
      <c r="BN1259" s="19"/>
      <c r="BO1259" s="19"/>
      <c r="BP1259" s="19"/>
      <c r="BR1259">
        <f t="shared" si="76"/>
        <v>0</v>
      </c>
      <c r="BS1259">
        <f t="shared" si="77"/>
        <v>0</v>
      </c>
      <c r="BU1259">
        <f t="shared" si="78"/>
        <v>1</v>
      </c>
      <c r="BV1259">
        <f t="shared" si="79"/>
        <v>1</v>
      </c>
    </row>
    <row r="1260" spans="1:74" x14ac:dyDescent="0.3">
      <c r="A1260" s="129">
        <v>1255</v>
      </c>
      <c r="BM1260" s="19"/>
      <c r="BN1260" s="19"/>
      <c r="BO1260" s="19"/>
      <c r="BP1260" s="19"/>
      <c r="BR1260">
        <f t="shared" si="76"/>
        <v>0</v>
      </c>
      <c r="BS1260">
        <f t="shared" si="77"/>
        <v>0</v>
      </c>
      <c r="BU1260">
        <f t="shared" si="78"/>
        <v>1</v>
      </c>
      <c r="BV1260">
        <f t="shared" si="79"/>
        <v>1</v>
      </c>
    </row>
    <row r="1261" spans="1:74" x14ac:dyDescent="0.3">
      <c r="A1261" s="129">
        <v>1256</v>
      </c>
      <c r="BM1261" s="19"/>
      <c r="BN1261" s="19"/>
      <c r="BO1261" s="19"/>
      <c r="BP1261" s="19"/>
      <c r="BR1261">
        <f t="shared" si="76"/>
        <v>0</v>
      </c>
      <c r="BS1261">
        <f t="shared" si="77"/>
        <v>0</v>
      </c>
      <c r="BU1261">
        <f t="shared" si="78"/>
        <v>1</v>
      </c>
      <c r="BV1261">
        <f t="shared" si="79"/>
        <v>1</v>
      </c>
    </row>
    <row r="1262" spans="1:74" x14ac:dyDescent="0.3">
      <c r="A1262" s="129">
        <v>1257</v>
      </c>
      <c r="BM1262" s="19"/>
      <c r="BN1262" s="19"/>
      <c r="BO1262" s="19"/>
      <c r="BP1262" s="19"/>
      <c r="BR1262">
        <f t="shared" si="76"/>
        <v>0</v>
      </c>
      <c r="BS1262">
        <f t="shared" si="77"/>
        <v>0</v>
      </c>
      <c r="BU1262">
        <f t="shared" si="78"/>
        <v>1</v>
      </c>
      <c r="BV1262">
        <f t="shared" si="79"/>
        <v>1</v>
      </c>
    </row>
    <row r="1263" spans="1:74" x14ac:dyDescent="0.3">
      <c r="A1263" s="129">
        <v>1258</v>
      </c>
      <c r="BM1263" s="19"/>
      <c r="BN1263" s="19"/>
      <c r="BO1263" s="19"/>
      <c r="BP1263" s="19"/>
      <c r="BR1263">
        <f t="shared" si="76"/>
        <v>0</v>
      </c>
      <c r="BS1263">
        <f t="shared" si="77"/>
        <v>0</v>
      </c>
      <c r="BU1263">
        <f t="shared" si="78"/>
        <v>1</v>
      </c>
      <c r="BV1263">
        <f t="shared" si="79"/>
        <v>1</v>
      </c>
    </row>
    <row r="1264" spans="1:74" x14ac:dyDescent="0.3">
      <c r="A1264" s="129">
        <v>1259</v>
      </c>
      <c r="BM1264" s="19"/>
      <c r="BN1264" s="19"/>
      <c r="BO1264" s="19"/>
      <c r="BP1264" s="19"/>
      <c r="BR1264">
        <f t="shared" si="76"/>
        <v>0</v>
      </c>
      <c r="BS1264">
        <f t="shared" si="77"/>
        <v>0</v>
      </c>
      <c r="BU1264">
        <f t="shared" si="78"/>
        <v>1</v>
      </c>
      <c r="BV1264">
        <f t="shared" si="79"/>
        <v>1</v>
      </c>
    </row>
    <row r="1265" spans="1:74" x14ac:dyDescent="0.3">
      <c r="A1265" s="129">
        <v>1260</v>
      </c>
      <c r="BM1265" s="19"/>
      <c r="BN1265" s="19"/>
      <c r="BO1265" s="19"/>
      <c r="BP1265" s="19"/>
      <c r="BR1265">
        <f t="shared" si="76"/>
        <v>0</v>
      </c>
      <c r="BS1265">
        <f t="shared" si="77"/>
        <v>0</v>
      </c>
      <c r="BU1265">
        <f t="shared" si="78"/>
        <v>1</v>
      </c>
      <c r="BV1265">
        <f t="shared" si="79"/>
        <v>1</v>
      </c>
    </row>
    <row r="1266" spans="1:74" x14ac:dyDescent="0.3">
      <c r="A1266" s="129">
        <v>1261</v>
      </c>
      <c r="BM1266" s="19"/>
      <c r="BN1266" s="19"/>
      <c r="BO1266" s="19"/>
      <c r="BP1266" s="19"/>
      <c r="BR1266">
        <f t="shared" si="76"/>
        <v>0</v>
      </c>
      <c r="BS1266">
        <f t="shared" si="77"/>
        <v>0</v>
      </c>
      <c r="BU1266">
        <f t="shared" si="78"/>
        <v>1</v>
      </c>
      <c r="BV1266">
        <f t="shared" si="79"/>
        <v>1</v>
      </c>
    </row>
    <row r="1267" spans="1:74" x14ac:dyDescent="0.3">
      <c r="A1267" s="129">
        <v>1262</v>
      </c>
      <c r="BM1267" s="19"/>
      <c r="BN1267" s="19"/>
      <c r="BO1267" s="19"/>
      <c r="BP1267" s="19"/>
      <c r="BR1267">
        <f t="shared" si="76"/>
        <v>0</v>
      </c>
      <c r="BS1267">
        <f t="shared" si="77"/>
        <v>0</v>
      </c>
      <c r="BU1267">
        <f t="shared" si="78"/>
        <v>1</v>
      </c>
      <c r="BV1267">
        <f t="shared" si="79"/>
        <v>1</v>
      </c>
    </row>
    <row r="1268" spans="1:74" x14ac:dyDescent="0.3">
      <c r="A1268" s="129">
        <v>1263</v>
      </c>
      <c r="BM1268" s="19"/>
      <c r="BN1268" s="19"/>
      <c r="BO1268" s="19"/>
      <c r="BP1268" s="19"/>
      <c r="BR1268">
        <f t="shared" si="76"/>
        <v>0</v>
      </c>
      <c r="BS1268">
        <f t="shared" si="77"/>
        <v>0</v>
      </c>
      <c r="BU1268">
        <f t="shared" si="78"/>
        <v>1</v>
      </c>
      <c r="BV1268">
        <f t="shared" si="79"/>
        <v>1</v>
      </c>
    </row>
    <row r="1269" spans="1:74" x14ac:dyDescent="0.3">
      <c r="A1269" s="129">
        <v>1264</v>
      </c>
      <c r="BM1269" s="19"/>
      <c r="BN1269" s="19"/>
      <c r="BO1269" s="19"/>
      <c r="BP1269" s="19"/>
      <c r="BR1269">
        <f t="shared" si="76"/>
        <v>0</v>
      </c>
      <c r="BS1269">
        <f t="shared" si="77"/>
        <v>0</v>
      </c>
      <c r="BU1269">
        <f t="shared" si="78"/>
        <v>1</v>
      </c>
      <c r="BV1269">
        <f t="shared" si="79"/>
        <v>1</v>
      </c>
    </row>
    <row r="1270" spans="1:74" x14ac:dyDescent="0.3">
      <c r="A1270" s="129">
        <v>1265</v>
      </c>
      <c r="BM1270" s="19"/>
      <c r="BN1270" s="19"/>
      <c r="BO1270" s="19"/>
      <c r="BP1270" s="19"/>
      <c r="BR1270">
        <f t="shared" si="76"/>
        <v>0</v>
      </c>
      <c r="BS1270">
        <f t="shared" si="77"/>
        <v>0</v>
      </c>
      <c r="BU1270">
        <f t="shared" si="78"/>
        <v>1</v>
      </c>
      <c r="BV1270">
        <f t="shared" si="79"/>
        <v>1</v>
      </c>
    </row>
    <row r="1271" spans="1:74" x14ac:dyDescent="0.3">
      <c r="A1271" s="129">
        <v>1266</v>
      </c>
      <c r="BM1271" s="19"/>
      <c r="BN1271" s="19"/>
      <c r="BO1271" s="19"/>
      <c r="BP1271" s="19"/>
      <c r="BR1271">
        <f t="shared" si="76"/>
        <v>0</v>
      </c>
      <c r="BS1271">
        <f t="shared" si="77"/>
        <v>0</v>
      </c>
      <c r="BU1271">
        <f t="shared" si="78"/>
        <v>1</v>
      </c>
      <c r="BV1271">
        <f t="shared" si="79"/>
        <v>1</v>
      </c>
    </row>
    <row r="1272" spans="1:74" x14ac:dyDescent="0.3">
      <c r="A1272" s="129">
        <v>1267</v>
      </c>
      <c r="BM1272" s="19"/>
      <c r="BN1272" s="19"/>
      <c r="BO1272" s="19"/>
      <c r="BP1272" s="19"/>
      <c r="BR1272">
        <f t="shared" si="76"/>
        <v>0</v>
      </c>
      <c r="BS1272">
        <f t="shared" si="77"/>
        <v>0</v>
      </c>
      <c r="BU1272">
        <f t="shared" si="78"/>
        <v>1</v>
      </c>
      <c r="BV1272">
        <f t="shared" si="79"/>
        <v>1</v>
      </c>
    </row>
    <row r="1273" spans="1:74" x14ac:dyDescent="0.3">
      <c r="A1273" s="129">
        <v>1268</v>
      </c>
      <c r="BM1273" s="19"/>
      <c r="BN1273" s="19"/>
      <c r="BO1273" s="19"/>
      <c r="BP1273" s="19"/>
      <c r="BR1273">
        <f t="shared" si="76"/>
        <v>0</v>
      </c>
      <c r="BS1273">
        <f t="shared" si="77"/>
        <v>0</v>
      </c>
      <c r="BU1273">
        <f t="shared" si="78"/>
        <v>1</v>
      </c>
      <c r="BV1273">
        <f t="shared" si="79"/>
        <v>1</v>
      </c>
    </row>
    <row r="1274" spans="1:74" x14ac:dyDescent="0.3">
      <c r="A1274" s="129">
        <v>1269</v>
      </c>
      <c r="BM1274" s="19"/>
      <c r="BN1274" s="19"/>
      <c r="BO1274" s="19"/>
      <c r="BP1274" s="19"/>
      <c r="BR1274">
        <f t="shared" si="76"/>
        <v>0</v>
      </c>
      <c r="BS1274">
        <f t="shared" si="77"/>
        <v>0</v>
      </c>
      <c r="BU1274">
        <f t="shared" si="78"/>
        <v>1</v>
      </c>
      <c r="BV1274">
        <f t="shared" si="79"/>
        <v>1</v>
      </c>
    </row>
    <row r="1275" spans="1:74" x14ac:dyDescent="0.3">
      <c r="A1275" s="129">
        <v>1270</v>
      </c>
      <c r="BM1275" s="19"/>
      <c r="BN1275" s="19"/>
      <c r="BO1275" s="19"/>
      <c r="BP1275" s="19"/>
      <c r="BR1275">
        <f t="shared" si="76"/>
        <v>0</v>
      </c>
      <c r="BS1275">
        <f t="shared" si="77"/>
        <v>0</v>
      </c>
      <c r="BU1275">
        <f t="shared" si="78"/>
        <v>1</v>
      </c>
      <c r="BV1275">
        <f t="shared" si="79"/>
        <v>1</v>
      </c>
    </row>
    <row r="1276" spans="1:74" x14ac:dyDescent="0.3">
      <c r="A1276" s="129">
        <v>1271</v>
      </c>
      <c r="BM1276" s="19"/>
      <c r="BN1276" s="19"/>
      <c r="BO1276" s="19"/>
      <c r="BP1276" s="19"/>
      <c r="BR1276">
        <f t="shared" si="76"/>
        <v>0</v>
      </c>
      <c r="BS1276">
        <f t="shared" si="77"/>
        <v>0</v>
      </c>
      <c r="BU1276">
        <f t="shared" si="78"/>
        <v>1</v>
      </c>
      <c r="BV1276">
        <f t="shared" si="79"/>
        <v>1</v>
      </c>
    </row>
    <row r="1277" spans="1:74" x14ac:dyDescent="0.3">
      <c r="A1277" s="129">
        <v>1272</v>
      </c>
      <c r="BM1277" s="19"/>
      <c r="BN1277" s="19"/>
      <c r="BO1277" s="19"/>
      <c r="BP1277" s="19"/>
      <c r="BR1277">
        <f t="shared" si="76"/>
        <v>0</v>
      </c>
      <c r="BS1277">
        <f t="shared" si="77"/>
        <v>0</v>
      </c>
      <c r="BU1277">
        <f t="shared" si="78"/>
        <v>1</v>
      </c>
      <c r="BV1277">
        <f t="shared" si="79"/>
        <v>1</v>
      </c>
    </row>
    <row r="1278" spans="1:74" x14ac:dyDescent="0.3">
      <c r="A1278" s="129">
        <v>1273</v>
      </c>
      <c r="BM1278" s="19"/>
      <c r="BN1278" s="19"/>
      <c r="BO1278" s="19"/>
      <c r="BP1278" s="19"/>
      <c r="BR1278">
        <f t="shared" si="76"/>
        <v>0</v>
      </c>
      <c r="BS1278">
        <f t="shared" si="77"/>
        <v>0</v>
      </c>
      <c r="BU1278">
        <f t="shared" si="78"/>
        <v>1</v>
      </c>
      <c r="BV1278">
        <f t="shared" si="79"/>
        <v>1</v>
      </c>
    </row>
    <row r="1279" spans="1:74" x14ac:dyDescent="0.3">
      <c r="A1279" s="129">
        <v>1274</v>
      </c>
      <c r="BM1279" s="19"/>
      <c r="BN1279" s="19"/>
      <c r="BO1279" s="19"/>
      <c r="BP1279" s="19"/>
      <c r="BR1279">
        <f t="shared" si="76"/>
        <v>0</v>
      </c>
      <c r="BS1279">
        <f t="shared" si="77"/>
        <v>0</v>
      </c>
      <c r="BU1279">
        <f t="shared" si="78"/>
        <v>1</v>
      </c>
      <c r="BV1279">
        <f t="shared" si="79"/>
        <v>1</v>
      </c>
    </row>
    <row r="1280" spans="1:74" x14ac:dyDescent="0.3">
      <c r="A1280" s="129">
        <v>1275</v>
      </c>
      <c r="BM1280" s="19"/>
      <c r="BN1280" s="19"/>
      <c r="BO1280" s="19"/>
      <c r="BP1280" s="19"/>
      <c r="BR1280">
        <f t="shared" si="76"/>
        <v>0</v>
      </c>
      <c r="BS1280">
        <f t="shared" si="77"/>
        <v>0</v>
      </c>
      <c r="BU1280">
        <f t="shared" si="78"/>
        <v>1</v>
      </c>
      <c r="BV1280">
        <f t="shared" si="79"/>
        <v>1</v>
      </c>
    </row>
    <row r="1281" spans="1:74" x14ac:dyDescent="0.3">
      <c r="A1281" s="129">
        <v>1276</v>
      </c>
      <c r="BM1281" s="19"/>
      <c r="BN1281" s="19"/>
      <c r="BO1281" s="19"/>
      <c r="BP1281" s="19"/>
      <c r="BR1281">
        <f t="shared" si="76"/>
        <v>0</v>
      </c>
      <c r="BS1281">
        <f t="shared" si="77"/>
        <v>0</v>
      </c>
      <c r="BU1281">
        <f t="shared" si="78"/>
        <v>1</v>
      </c>
      <c r="BV1281">
        <f t="shared" si="79"/>
        <v>1</v>
      </c>
    </row>
    <row r="1282" spans="1:74" x14ac:dyDescent="0.3">
      <c r="A1282" s="129">
        <v>1277</v>
      </c>
      <c r="BM1282" s="19"/>
      <c r="BN1282" s="19"/>
      <c r="BO1282" s="19"/>
      <c r="BP1282" s="19"/>
      <c r="BR1282">
        <f t="shared" si="76"/>
        <v>0</v>
      </c>
      <c r="BS1282">
        <f t="shared" si="77"/>
        <v>0</v>
      </c>
      <c r="BU1282">
        <f t="shared" si="78"/>
        <v>1</v>
      </c>
      <c r="BV1282">
        <f t="shared" si="79"/>
        <v>1</v>
      </c>
    </row>
    <row r="1283" spans="1:74" x14ac:dyDescent="0.3">
      <c r="A1283" s="129">
        <v>1278</v>
      </c>
      <c r="BM1283" s="19"/>
      <c r="BN1283" s="19"/>
      <c r="BO1283" s="19"/>
      <c r="BP1283" s="19"/>
      <c r="BR1283">
        <f t="shared" si="76"/>
        <v>0</v>
      </c>
      <c r="BS1283">
        <f t="shared" si="77"/>
        <v>0</v>
      </c>
      <c r="BU1283">
        <f t="shared" si="78"/>
        <v>1</v>
      </c>
      <c r="BV1283">
        <f t="shared" si="79"/>
        <v>1</v>
      </c>
    </row>
    <row r="1284" spans="1:74" x14ac:dyDescent="0.3">
      <c r="A1284" s="129">
        <v>1279</v>
      </c>
      <c r="BM1284" s="19"/>
      <c r="BN1284" s="19"/>
      <c r="BO1284" s="19"/>
      <c r="BP1284" s="19"/>
      <c r="BR1284">
        <f t="shared" si="76"/>
        <v>0</v>
      </c>
      <c r="BS1284">
        <f t="shared" si="77"/>
        <v>0</v>
      </c>
      <c r="BU1284">
        <f t="shared" si="78"/>
        <v>1</v>
      </c>
      <c r="BV1284">
        <f t="shared" si="79"/>
        <v>1</v>
      </c>
    </row>
    <row r="1285" spans="1:74" x14ac:dyDescent="0.3">
      <c r="A1285" s="129">
        <v>1280</v>
      </c>
      <c r="BM1285" s="19"/>
      <c r="BN1285" s="19"/>
      <c r="BO1285" s="19"/>
      <c r="BP1285" s="19"/>
      <c r="BR1285">
        <f t="shared" si="76"/>
        <v>0</v>
      </c>
      <c r="BS1285">
        <f t="shared" si="77"/>
        <v>0</v>
      </c>
      <c r="BU1285">
        <f t="shared" si="78"/>
        <v>1</v>
      </c>
      <c r="BV1285">
        <f t="shared" si="79"/>
        <v>1</v>
      </c>
    </row>
    <row r="1286" spans="1:74" x14ac:dyDescent="0.3">
      <c r="A1286" s="129">
        <v>1281</v>
      </c>
      <c r="BM1286" s="19"/>
      <c r="BN1286" s="19"/>
      <c r="BO1286" s="19"/>
      <c r="BP1286" s="19"/>
      <c r="BR1286">
        <f t="shared" si="76"/>
        <v>0</v>
      </c>
      <c r="BS1286">
        <f t="shared" si="77"/>
        <v>0</v>
      </c>
      <c r="BU1286">
        <f t="shared" si="78"/>
        <v>1</v>
      </c>
      <c r="BV1286">
        <f t="shared" si="79"/>
        <v>1</v>
      </c>
    </row>
    <row r="1287" spans="1:74" x14ac:dyDescent="0.3">
      <c r="A1287" s="129">
        <v>1282</v>
      </c>
      <c r="BM1287" s="19"/>
      <c r="BN1287" s="19"/>
      <c r="BO1287" s="19"/>
      <c r="BP1287" s="19"/>
      <c r="BR1287">
        <f t="shared" ref="BR1287:BR1350" si="80">BM1287*$BS$1-BN1287</f>
        <v>0</v>
      </c>
      <c r="BS1287">
        <f t="shared" ref="BS1287:BS1350" si="81">BO1287*$BS$1-BP1287</f>
        <v>0</v>
      </c>
      <c r="BU1287">
        <f t="shared" ref="BU1287:BU1350" si="82">IF(BR1287=MAX($BR1287:$BS1287),1,0)</f>
        <v>1</v>
      </c>
      <c r="BV1287">
        <f t="shared" ref="BV1287:BV1350" si="83">IF(BS1287=MAX($BR1287:$BS1287),1,0)</f>
        <v>1</v>
      </c>
    </row>
    <row r="1288" spans="1:74" x14ac:dyDescent="0.3">
      <c r="A1288" s="129">
        <v>1283</v>
      </c>
      <c r="BM1288" s="19"/>
      <c r="BN1288" s="19"/>
      <c r="BO1288" s="19"/>
      <c r="BP1288" s="19"/>
      <c r="BR1288">
        <f t="shared" si="80"/>
        <v>0</v>
      </c>
      <c r="BS1288">
        <f t="shared" si="81"/>
        <v>0</v>
      </c>
      <c r="BU1288">
        <f t="shared" si="82"/>
        <v>1</v>
      </c>
      <c r="BV1288">
        <f t="shared" si="83"/>
        <v>1</v>
      </c>
    </row>
    <row r="1289" spans="1:74" x14ac:dyDescent="0.3">
      <c r="A1289" s="129">
        <v>1284</v>
      </c>
      <c r="BM1289" s="19"/>
      <c r="BN1289" s="19"/>
      <c r="BO1289" s="19"/>
      <c r="BP1289" s="19"/>
      <c r="BR1289">
        <f t="shared" si="80"/>
        <v>0</v>
      </c>
      <c r="BS1289">
        <f t="shared" si="81"/>
        <v>0</v>
      </c>
      <c r="BU1289">
        <f t="shared" si="82"/>
        <v>1</v>
      </c>
      <c r="BV1289">
        <f t="shared" si="83"/>
        <v>1</v>
      </c>
    </row>
    <row r="1290" spans="1:74" x14ac:dyDescent="0.3">
      <c r="A1290" s="129">
        <v>1285</v>
      </c>
      <c r="BM1290" s="19"/>
      <c r="BN1290" s="19"/>
      <c r="BO1290" s="19"/>
      <c r="BP1290" s="19"/>
      <c r="BR1290">
        <f t="shared" si="80"/>
        <v>0</v>
      </c>
      <c r="BS1290">
        <f t="shared" si="81"/>
        <v>0</v>
      </c>
      <c r="BU1290">
        <f t="shared" si="82"/>
        <v>1</v>
      </c>
      <c r="BV1290">
        <f t="shared" si="83"/>
        <v>1</v>
      </c>
    </row>
    <row r="1291" spans="1:74" x14ac:dyDescent="0.3">
      <c r="A1291" s="129">
        <v>1286</v>
      </c>
      <c r="BM1291" s="19"/>
      <c r="BN1291" s="19"/>
      <c r="BO1291" s="19"/>
      <c r="BP1291" s="19"/>
      <c r="BR1291">
        <f t="shared" si="80"/>
        <v>0</v>
      </c>
      <c r="BS1291">
        <f t="shared" si="81"/>
        <v>0</v>
      </c>
      <c r="BU1291">
        <f t="shared" si="82"/>
        <v>1</v>
      </c>
      <c r="BV1291">
        <f t="shared" si="83"/>
        <v>1</v>
      </c>
    </row>
    <row r="1292" spans="1:74" x14ac:dyDescent="0.3">
      <c r="A1292" s="129">
        <v>1287</v>
      </c>
      <c r="BM1292" s="19"/>
      <c r="BN1292" s="19"/>
      <c r="BO1292" s="19"/>
      <c r="BP1292" s="19"/>
      <c r="BR1292">
        <f t="shared" si="80"/>
        <v>0</v>
      </c>
      <c r="BS1292">
        <f t="shared" si="81"/>
        <v>0</v>
      </c>
      <c r="BU1292">
        <f t="shared" si="82"/>
        <v>1</v>
      </c>
      <c r="BV1292">
        <f t="shared" si="83"/>
        <v>1</v>
      </c>
    </row>
    <row r="1293" spans="1:74" x14ac:dyDescent="0.3">
      <c r="A1293" s="129">
        <v>1288</v>
      </c>
      <c r="BM1293" s="19"/>
      <c r="BN1293" s="19"/>
      <c r="BO1293" s="19"/>
      <c r="BP1293" s="19"/>
      <c r="BR1293">
        <f t="shared" si="80"/>
        <v>0</v>
      </c>
      <c r="BS1293">
        <f t="shared" si="81"/>
        <v>0</v>
      </c>
      <c r="BU1293">
        <f t="shared" si="82"/>
        <v>1</v>
      </c>
      <c r="BV1293">
        <f t="shared" si="83"/>
        <v>1</v>
      </c>
    </row>
    <row r="1294" spans="1:74" x14ac:dyDescent="0.3">
      <c r="A1294" s="129">
        <v>1289</v>
      </c>
      <c r="BM1294" s="19"/>
      <c r="BN1294" s="19"/>
      <c r="BO1294" s="19"/>
      <c r="BP1294" s="19"/>
      <c r="BR1294">
        <f t="shared" si="80"/>
        <v>0</v>
      </c>
      <c r="BS1294">
        <f t="shared" si="81"/>
        <v>0</v>
      </c>
      <c r="BU1294">
        <f t="shared" si="82"/>
        <v>1</v>
      </c>
      <c r="BV1294">
        <f t="shared" si="83"/>
        <v>1</v>
      </c>
    </row>
    <row r="1295" spans="1:74" x14ac:dyDescent="0.3">
      <c r="A1295" s="129">
        <v>1290</v>
      </c>
      <c r="BM1295" s="19"/>
      <c r="BN1295" s="19"/>
      <c r="BO1295" s="19"/>
      <c r="BP1295" s="19"/>
      <c r="BR1295">
        <f t="shared" si="80"/>
        <v>0</v>
      </c>
      <c r="BS1295">
        <f t="shared" si="81"/>
        <v>0</v>
      </c>
      <c r="BU1295">
        <f t="shared" si="82"/>
        <v>1</v>
      </c>
      <c r="BV1295">
        <f t="shared" si="83"/>
        <v>1</v>
      </c>
    </row>
    <row r="1296" spans="1:74" x14ac:dyDescent="0.3">
      <c r="A1296" s="129">
        <v>1291</v>
      </c>
      <c r="BM1296" s="19"/>
      <c r="BN1296" s="19"/>
      <c r="BO1296" s="19"/>
      <c r="BP1296" s="19"/>
      <c r="BR1296">
        <f t="shared" si="80"/>
        <v>0</v>
      </c>
      <c r="BS1296">
        <f t="shared" si="81"/>
        <v>0</v>
      </c>
      <c r="BU1296">
        <f t="shared" si="82"/>
        <v>1</v>
      </c>
      <c r="BV1296">
        <f t="shared" si="83"/>
        <v>1</v>
      </c>
    </row>
    <row r="1297" spans="1:74" x14ac:dyDescent="0.3">
      <c r="A1297" s="129">
        <v>1292</v>
      </c>
      <c r="BM1297" s="19"/>
      <c r="BN1297" s="19"/>
      <c r="BO1297" s="19"/>
      <c r="BP1297" s="19"/>
      <c r="BR1297">
        <f t="shared" si="80"/>
        <v>0</v>
      </c>
      <c r="BS1297">
        <f t="shared" si="81"/>
        <v>0</v>
      </c>
      <c r="BU1297">
        <f t="shared" si="82"/>
        <v>1</v>
      </c>
      <c r="BV1297">
        <f t="shared" si="83"/>
        <v>1</v>
      </c>
    </row>
    <row r="1298" spans="1:74" x14ac:dyDescent="0.3">
      <c r="A1298" s="129">
        <v>1293</v>
      </c>
      <c r="BM1298" s="19"/>
      <c r="BN1298" s="19"/>
      <c r="BO1298" s="19"/>
      <c r="BP1298" s="19"/>
      <c r="BR1298">
        <f t="shared" si="80"/>
        <v>0</v>
      </c>
      <c r="BS1298">
        <f t="shared" si="81"/>
        <v>0</v>
      </c>
      <c r="BU1298">
        <f t="shared" si="82"/>
        <v>1</v>
      </c>
      <c r="BV1298">
        <f t="shared" si="83"/>
        <v>1</v>
      </c>
    </row>
    <row r="1299" spans="1:74" x14ac:dyDescent="0.3">
      <c r="A1299" s="129">
        <v>1294</v>
      </c>
      <c r="BM1299" s="19"/>
      <c r="BN1299" s="19"/>
      <c r="BO1299" s="19"/>
      <c r="BP1299" s="19"/>
      <c r="BR1299">
        <f t="shared" si="80"/>
        <v>0</v>
      </c>
      <c r="BS1299">
        <f t="shared" si="81"/>
        <v>0</v>
      </c>
      <c r="BU1299">
        <f t="shared" si="82"/>
        <v>1</v>
      </c>
      <c r="BV1299">
        <f t="shared" si="83"/>
        <v>1</v>
      </c>
    </row>
    <row r="1300" spans="1:74" x14ac:dyDescent="0.3">
      <c r="A1300" s="129">
        <v>1295</v>
      </c>
      <c r="BM1300" s="19"/>
      <c r="BN1300" s="19"/>
      <c r="BO1300" s="19"/>
      <c r="BP1300" s="19"/>
      <c r="BR1300">
        <f t="shared" si="80"/>
        <v>0</v>
      </c>
      <c r="BS1300">
        <f t="shared" si="81"/>
        <v>0</v>
      </c>
      <c r="BU1300">
        <f t="shared" si="82"/>
        <v>1</v>
      </c>
      <c r="BV1300">
        <f t="shared" si="83"/>
        <v>1</v>
      </c>
    </row>
    <row r="1301" spans="1:74" x14ac:dyDescent="0.3">
      <c r="A1301" s="129">
        <v>1296</v>
      </c>
      <c r="BM1301" s="19"/>
      <c r="BN1301" s="19"/>
      <c r="BO1301" s="19"/>
      <c r="BP1301" s="19"/>
      <c r="BR1301">
        <f t="shared" si="80"/>
        <v>0</v>
      </c>
      <c r="BS1301">
        <f t="shared" si="81"/>
        <v>0</v>
      </c>
      <c r="BU1301">
        <f t="shared" si="82"/>
        <v>1</v>
      </c>
      <c r="BV1301">
        <f t="shared" si="83"/>
        <v>1</v>
      </c>
    </row>
    <row r="1302" spans="1:74" x14ac:dyDescent="0.3">
      <c r="A1302" s="129">
        <v>1297</v>
      </c>
      <c r="BM1302" s="19"/>
      <c r="BN1302" s="19"/>
      <c r="BO1302" s="19"/>
      <c r="BP1302" s="19"/>
      <c r="BR1302">
        <f t="shared" si="80"/>
        <v>0</v>
      </c>
      <c r="BS1302">
        <f t="shared" si="81"/>
        <v>0</v>
      </c>
      <c r="BU1302">
        <f t="shared" si="82"/>
        <v>1</v>
      </c>
      <c r="BV1302">
        <f t="shared" si="83"/>
        <v>1</v>
      </c>
    </row>
    <row r="1303" spans="1:74" x14ac:dyDescent="0.3">
      <c r="A1303" s="129">
        <v>1298</v>
      </c>
      <c r="BM1303" s="19"/>
      <c r="BN1303" s="19"/>
      <c r="BO1303" s="19"/>
      <c r="BP1303" s="19"/>
      <c r="BR1303">
        <f t="shared" si="80"/>
        <v>0</v>
      </c>
      <c r="BS1303">
        <f t="shared" si="81"/>
        <v>0</v>
      </c>
      <c r="BU1303">
        <f t="shared" si="82"/>
        <v>1</v>
      </c>
      <c r="BV1303">
        <f t="shared" si="83"/>
        <v>1</v>
      </c>
    </row>
    <row r="1304" spans="1:74" x14ac:dyDescent="0.3">
      <c r="A1304" s="129">
        <v>1299</v>
      </c>
      <c r="BM1304" s="19"/>
      <c r="BN1304" s="19"/>
      <c r="BO1304" s="19"/>
      <c r="BP1304" s="19"/>
      <c r="BR1304">
        <f t="shared" si="80"/>
        <v>0</v>
      </c>
      <c r="BS1304">
        <f t="shared" si="81"/>
        <v>0</v>
      </c>
      <c r="BU1304">
        <f t="shared" si="82"/>
        <v>1</v>
      </c>
      <c r="BV1304">
        <f t="shared" si="83"/>
        <v>1</v>
      </c>
    </row>
    <row r="1305" spans="1:74" x14ac:dyDescent="0.3">
      <c r="A1305" s="129">
        <v>1300</v>
      </c>
      <c r="BM1305" s="19"/>
      <c r="BN1305" s="19"/>
      <c r="BO1305" s="19"/>
      <c r="BP1305" s="19"/>
      <c r="BR1305">
        <f t="shared" si="80"/>
        <v>0</v>
      </c>
      <c r="BS1305">
        <f t="shared" si="81"/>
        <v>0</v>
      </c>
      <c r="BU1305">
        <f t="shared" si="82"/>
        <v>1</v>
      </c>
      <c r="BV1305">
        <f t="shared" si="83"/>
        <v>1</v>
      </c>
    </row>
    <row r="1306" spans="1:74" x14ac:dyDescent="0.3">
      <c r="A1306" s="129">
        <v>1301</v>
      </c>
      <c r="BM1306" s="19"/>
      <c r="BN1306" s="19"/>
      <c r="BO1306" s="19"/>
      <c r="BP1306" s="19"/>
      <c r="BR1306">
        <f t="shared" si="80"/>
        <v>0</v>
      </c>
      <c r="BS1306">
        <f t="shared" si="81"/>
        <v>0</v>
      </c>
      <c r="BU1306">
        <f t="shared" si="82"/>
        <v>1</v>
      </c>
      <c r="BV1306">
        <f t="shared" si="83"/>
        <v>1</v>
      </c>
    </row>
    <row r="1307" spans="1:74" x14ac:dyDescent="0.3">
      <c r="A1307" s="129">
        <v>1302</v>
      </c>
      <c r="BM1307" s="19"/>
      <c r="BN1307" s="19"/>
      <c r="BO1307" s="19"/>
      <c r="BP1307" s="19"/>
      <c r="BR1307">
        <f t="shared" si="80"/>
        <v>0</v>
      </c>
      <c r="BS1307">
        <f t="shared" si="81"/>
        <v>0</v>
      </c>
      <c r="BU1307">
        <f t="shared" si="82"/>
        <v>1</v>
      </c>
      <c r="BV1307">
        <f t="shared" si="83"/>
        <v>1</v>
      </c>
    </row>
    <row r="1308" spans="1:74" x14ac:dyDescent="0.3">
      <c r="A1308" s="129">
        <v>1303</v>
      </c>
      <c r="BM1308" s="19"/>
      <c r="BN1308" s="19"/>
      <c r="BO1308" s="19"/>
      <c r="BP1308" s="19"/>
      <c r="BR1308">
        <f t="shared" si="80"/>
        <v>0</v>
      </c>
      <c r="BS1308">
        <f t="shared" si="81"/>
        <v>0</v>
      </c>
      <c r="BU1308">
        <f t="shared" si="82"/>
        <v>1</v>
      </c>
      <c r="BV1308">
        <f t="shared" si="83"/>
        <v>1</v>
      </c>
    </row>
    <row r="1309" spans="1:74" x14ac:dyDescent="0.3">
      <c r="A1309" s="129">
        <v>1304</v>
      </c>
      <c r="BM1309" s="19"/>
      <c r="BN1309" s="19"/>
      <c r="BO1309" s="19"/>
      <c r="BP1309" s="19"/>
      <c r="BR1309">
        <f t="shared" si="80"/>
        <v>0</v>
      </c>
      <c r="BS1309">
        <f t="shared" si="81"/>
        <v>0</v>
      </c>
      <c r="BU1309">
        <f t="shared" si="82"/>
        <v>1</v>
      </c>
      <c r="BV1309">
        <f t="shared" si="83"/>
        <v>1</v>
      </c>
    </row>
    <row r="1310" spans="1:74" x14ac:dyDescent="0.3">
      <c r="A1310" s="129">
        <v>1305</v>
      </c>
      <c r="BM1310" s="19"/>
      <c r="BN1310" s="19"/>
      <c r="BO1310" s="19"/>
      <c r="BP1310" s="19"/>
      <c r="BR1310">
        <f t="shared" si="80"/>
        <v>0</v>
      </c>
      <c r="BS1310">
        <f t="shared" si="81"/>
        <v>0</v>
      </c>
      <c r="BU1310">
        <f t="shared" si="82"/>
        <v>1</v>
      </c>
      <c r="BV1310">
        <f t="shared" si="83"/>
        <v>1</v>
      </c>
    </row>
    <row r="1311" spans="1:74" x14ac:dyDescent="0.3">
      <c r="A1311" s="129">
        <v>1306</v>
      </c>
      <c r="BM1311" s="19"/>
      <c r="BN1311" s="19"/>
      <c r="BO1311" s="19"/>
      <c r="BP1311" s="19"/>
      <c r="BR1311">
        <f t="shared" si="80"/>
        <v>0</v>
      </c>
      <c r="BS1311">
        <f t="shared" si="81"/>
        <v>0</v>
      </c>
      <c r="BU1311">
        <f t="shared" si="82"/>
        <v>1</v>
      </c>
      <c r="BV1311">
        <f t="shared" si="83"/>
        <v>1</v>
      </c>
    </row>
    <row r="1312" spans="1:74" x14ac:dyDescent="0.3">
      <c r="A1312" s="129">
        <v>1307</v>
      </c>
      <c r="BM1312" s="19"/>
      <c r="BN1312" s="19"/>
      <c r="BO1312" s="19"/>
      <c r="BP1312" s="19"/>
      <c r="BR1312">
        <f t="shared" si="80"/>
        <v>0</v>
      </c>
      <c r="BS1312">
        <f t="shared" si="81"/>
        <v>0</v>
      </c>
      <c r="BU1312">
        <f t="shared" si="82"/>
        <v>1</v>
      </c>
      <c r="BV1312">
        <f t="shared" si="83"/>
        <v>1</v>
      </c>
    </row>
    <row r="1313" spans="1:74" x14ac:dyDescent="0.3">
      <c r="A1313" s="129">
        <v>1308</v>
      </c>
      <c r="BM1313" s="19"/>
      <c r="BN1313" s="19"/>
      <c r="BO1313" s="19"/>
      <c r="BP1313" s="19"/>
      <c r="BR1313">
        <f t="shared" si="80"/>
        <v>0</v>
      </c>
      <c r="BS1313">
        <f t="shared" si="81"/>
        <v>0</v>
      </c>
      <c r="BU1313">
        <f t="shared" si="82"/>
        <v>1</v>
      </c>
      <c r="BV1313">
        <f t="shared" si="83"/>
        <v>1</v>
      </c>
    </row>
    <row r="1314" spans="1:74" x14ac:dyDescent="0.3">
      <c r="A1314" s="129">
        <v>1309</v>
      </c>
      <c r="BM1314" s="19"/>
      <c r="BN1314" s="19"/>
      <c r="BO1314" s="19"/>
      <c r="BP1314" s="19"/>
      <c r="BR1314">
        <f t="shared" si="80"/>
        <v>0</v>
      </c>
      <c r="BS1314">
        <f t="shared" si="81"/>
        <v>0</v>
      </c>
      <c r="BU1314">
        <f t="shared" si="82"/>
        <v>1</v>
      </c>
      <c r="BV1314">
        <f t="shared" si="83"/>
        <v>1</v>
      </c>
    </row>
    <row r="1315" spans="1:74" x14ac:dyDescent="0.3">
      <c r="A1315" s="129">
        <v>1310</v>
      </c>
      <c r="BM1315" s="19"/>
      <c r="BN1315" s="19"/>
      <c r="BO1315" s="19"/>
      <c r="BP1315" s="19"/>
      <c r="BR1315">
        <f t="shared" si="80"/>
        <v>0</v>
      </c>
      <c r="BS1315">
        <f t="shared" si="81"/>
        <v>0</v>
      </c>
      <c r="BU1315">
        <f t="shared" si="82"/>
        <v>1</v>
      </c>
      <c r="BV1315">
        <f t="shared" si="83"/>
        <v>1</v>
      </c>
    </row>
    <row r="1316" spans="1:74" x14ac:dyDescent="0.3">
      <c r="A1316" s="129">
        <v>1311</v>
      </c>
      <c r="BM1316" s="19"/>
      <c r="BN1316" s="19"/>
      <c r="BO1316" s="19"/>
      <c r="BP1316" s="19"/>
      <c r="BR1316">
        <f t="shared" si="80"/>
        <v>0</v>
      </c>
      <c r="BS1316">
        <f t="shared" si="81"/>
        <v>0</v>
      </c>
      <c r="BU1316">
        <f t="shared" si="82"/>
        <v>1</v>
      </c>
      <c r="BV1316">
        <f t="shared" si="83"/>
        <v>1</v>
      </c>
    </row>
    <row r="1317" spans="1:74" x14ac:dyDescent="0.3">
      <c r="A1317" s="129">
        <v>1312</v>
      </c>
      <c r="BM1317" s="19"/>
      <c r="BN1317" s="19"/>
      <c r="BO1317" s="19"/>
      <c r="BP1317" s="19"/>
      <c r="BR1317">
        <f t="shared" si="80"/>
        <v>0</v>
      </c>
      <c r="BS1317">
        <f t="shared" si="81"/>
        <v>0</v>
      </c>
      <c r="BU1317">
        <f t="shared" si="82"/>
        <v>1</v>
      </c>
      <c r="BV1317">
        <f t="shared" si="83"/>
        <v>1</v>
      </c>
    </row>
    <row r="1318" spans="1:74" x14ac:dyDescent="0.3">
      <c r="A1318" s="129">
        <v>1313</v>
      </c>
      <c r="BM1318" s="19"/>
      <c r="BN1318" s="19"/>
      <c r="BO1318" s="19"/>
      <c r="BP1318" s="19"/>
      <c r="BR1318">
        <f t="shared" si="80"/>
        <v>0</v>
      </c>
      <c r="BS1318">
        <f t="shared" si="81"/>
        <v>0</v>
      </c>
      <c r="BU1318">
        <f t="shared" si="82"/>
        <v>1</v>
      </c>
      <c r="BV1318">
        <f t="shared" si="83"/>
        <v>1</v>
      </c>
    </row>
    <row r="1319" spans="1:74" x14ac:dyDescent="0.3">
      <c r="A1319" s="129">
        <v>1314</v>
      </c>
      <c r="BM1319" s="19"/>
      <c r="BN1319" s="19"/>
      <c r="BO1319" s="19"/>
      <c r="BP1319" s="19"/>
      <c r="BR1319">
        <f t="shared" si="80"/>
        <v>0</v>
      </c>
      <c r="BS1319">
        <f t="shared" si="81"/>
        <v>0</v>
      </c>
      <c r="BU1319">
        <f t="shared" si="82"/>
        <v>1</v>
      </c>
      <c r="BV1319">
        <f t="shared" si="83"/>
        <v>1</v>
      </c>
    </row>
    <row r="1320" spans="1:74" x14ac:dyDescent="0.3">
      <c r="A1320" s="129">
        <v>1315</v>
      </c>
      <c r="BM1320" s="19"/>
      <c r="BN1320" s="19"/>
      <c r="BO1320" s="19"/>
      <c r="BP1320" s="19"/>
      <c r="BR1320">
        <f t="shared" si="80"/>
        <v>0</v>
      </c>
      <c r="BS1320">
        <f t="shared" si="81"/>
        <v>0</v>
      </c>
      <c r="BU1320">
        <f t="shared" si="82"/>
        <v>1</v>
      </c>
      <c r="BV1320">
        <f t="shared" si="83"/>
        <v>1</v>
      </c>
    </row>
    <row r="1321" spans="1:74" x14ac:dyDescent="0.3">
      <c r="A1321" s="129">
        <v>1316</v>
      </c>
      <c r="BM1321" s="19"/>
      <c r="BN1321" s="19"/>
      <c r="BO1321" s="19"/>
      <c r="BP1321" s="19"/>
      <c r="BR1321">
        <f t="shared" si="80"/>
        <v>0</v>
      </c>
      <c r="BS1321">
        <f t="shared" si="81"/>
        <v>0</v>
      </c>
      <c r="BU1321">
        <f t="shared" si="82"/>
        <v>1</v>
      </c>
      <c r="BV1321">
        <f t="shared" si="83"/>
        <v>1</v>
      </c>
    </row>
    <row r="1322" spans="1:74" x14ac:dyDescent="0.3">
      <c r="A1322" s="129">
        <v>1317</v>
      </c>
      <c r="BM1322" s="19"/>
      <c r="BN1322" s="19"/>
      <c r="BO1322" s="19"/>
      <c r="BP1322" s="19"/>
      <c r="BR1322">
        <f t="shared" si="80"/>
        <v>0</v>
      </c>
      <c r="BS1322">
        <f t="shared" si="81"/>
        <v>0</v>
      </c>
      <c r="BU1322">
        <f t="shared" si="82"/>
        <v>1</v>
      </c>
      <c r="BV1322">
        <f t="shared" si="83"/>
        <v>1</v>
      </c>
    </row>
    <row r="1323" spans="1:74" x14ac:dyDescent="0.3">
      <c r="A1323" s="129">
        <v>1318</v>
      </c>
      <c r="BM1323" s="19"/>
      <c r="BN1323" s="19"/>
      <c r="BO1323" s="19"/>
      <c r="BP1323" s="19"/>
      <c r="BR1323">
        <f t="shared" si="80"/>
        <v>0</v>
      </c>
      <c r="BS1323">
        <f t="shared" si="81"/>
        <v>0</v>
      </c>
      <c r="BU1323">
        <f t="shared" si="82"/>
        <v>1</v>
      </c>
      <c r="BV1323">
        <f t="shared" si="83"/>
        <v>1</v>
      </c>
    </row>
    <row r="1324" spans="1:74" x14ac:dyDescent="0.3">
      <c r="A1324" s="129">
        <v>1319</v>
      </c>
      <c r="BM1324" s="19"/>
      <c r="BN1324" s="19"/>
      <c r="BO1324" s="19"/>
      <c r="BP1324" s="19"/>
      <c r="BR1324">
        <f t="shared" si="80"/>
        <v>0</v>
      </c>
      <c r="BS1324">
        <f t="shared" si="81"/>
        <v>0</v>
      </c>
      <c r="BU1324">
        <f t="shared" si="82"/>
        <v>1</v>
      </c>
      <c r="BV1324">
        <f t="shared" si="83"/>
        <v>1</v>
      </c>
    </row>
    <row r="1325" spans="1:74" x14ac:dyDescent="0.3">
      <c r="A1325" s="129">
        <v>1320</v>
      </c>
      <c r="BM1325" s="19"/>
      <c r="BN1325" s="19"/>
      <c r="BO1325" s="19"/>
      <c r="BP1325" s="19"/>
      <c r="BR1325">
        <f t="shared" si="80"/>
        <v>0</v>
      </c>
      <c r="BS1325">
        <f t="shared" si="81"/>
        <v>0</v>
      </c>
      <c r="BU1325">
        <f t="shared" si="82"/>
        <v>1</v>
      </c>
      <c r="BV1325">
        <f t="shared" si="83"/>
        <v>1</v>
      </c>
    </row>
    <row r="1326" spans="1:74" x14ac:dyDescent="0.3">
      <c r="A1326" s="129">
        <v>1321</v>
      </c>
      <c r="BM1326" s="19"/>
      <c r="BN1326" s="19"/>
      <c r="BO1326" s="19"/>
      <c r="BP1326" s="19"/>
      <c r="BR1326">
        <f t="shared" si="80"/>
        <v>0</v>
      </c>
      <c r="BS1326">
        <f t="shared" si="81"/>
        <v>0</v>
      </c>
      <c r="BU1326">
        <f t="shared" si="82"/>
        <v>1</v>
      </c>
      <c r="BV1326">
        <f t="shared" si="83"/>
        <v>1</v>
      </c>
    </row>
    <row r="1327" spans="1:74" x14ac:dyDescent="0.3">
      <c r="A1327" s="129">
        <v>1322</v>
      </c>
      <c r="BM1327" s="19"/>
      <c r="BN1327" s="19"/>
      <c r="BO1327" s="19"/>
      <c r="BP1327" s="19"/>
      <c r="BR1327">
        <f t="shared" si="80"/>
        <v>0</v>
      </c>
      <c r="BS1327">
        <f t="shared" si="81"/>
        <v>0</v>
      </c>
      <c r="BU1327">
        <f t="shared" si="82"/>
        <v>1</v>
      </c>
      <c r="BV1327">
        <f t="shared" si="83"/>
        <v>1</v>
      </c>
    </row>
    <row r="1328" spans="1:74" x14ac:dyDescent="0.3">
      <c r="A1328" s="129">
        <v>1323</v>
      </c>
      <c r="BM1328" s="19"/>
      <c r="BN1328" s="19"/>
      <c r="BO1328" s="19"/>
      <c r="BP1328" s="19"/>
      <c r="BR1328">
        <f t="shared" si="80"/>
        <v>0</v>
      </c>
      <c r="BS1328">
        <f t="shared" si="81"/>
        <v>0</v>
      </c>
      <c r="BU1328">
        <f t="shared" si="82"/>
        <v>1</v>
      </c>
      <c r="BV1328">
        <f t="shared" si="83"/>
        <v>1</v>
      </c>
    </row>
    <row r="1329" spans="1:74" x14ac:dyDescent="0.3">
      <c r="A1329" s="129">
        <v>1324</v>
      </c>
      <c r="BM1329" s="19"/>
      <c r="BN1329" s="19"/>
      <c r="BO1329" s="19"/>
      <c r="BP1329" s="19"/>
      <c r="BR1329">
        <f t="shared" si="80"/>
        <v>0</v>
      </c>
      <c r="BS1329">
        <f t="shared" si="81"/>
        <v>0</v>
      </c>
      <c r="BU1329">
        <f t="shared" si="82"/>
        <v>1</v>
      </c>
      <c r="BV1329">
        <f t="shared" si="83"/>
        <v>1</v>
      </c>
    </row>
    <row r="1330" spans="1:74" x14ac:dyDescent="0.3">
      <c r="A1330" s="129">
        <v>1325</v>
      </c>
      <c r="BM1330" s="19"/>
      <c r="BN1330" s="19"/>
      <c r="BO1330" s="19"/>
      <c r="BP1330" s="19"/>
      <c r="BR1330">
        <f t="shared" si="80"/>
        <v>0</v>
      </c>
      <c r="BS1330">
        <f t="shared" si="81"/>
        <v>0</v>
      </c>
      <c r="BU1330">
        <f t="shared" si="82"/>
        <v>1</v>
      </c>
      <c r="BV1330">
        <f t="shared" si="83"/>
        <v>1</v>
      </c>
    </row>
    <row r="1331" spans="1:74" x14ac:dyDescent="0.3">
      <c r="A1331" s="129">
        <v>1326</v>
      </c>
      <c r="BM1331" s="19"/>
      <c r="BN1331" s="19"/>
      <c r="BO1331" s="19"/>
      <c r="BP1331" s="19"/>
      <c r="BR1331">
        <f t="shared" si="80"/>
        <v>0</v>
      </c>
      <c r="BS1331">
        <f t="shared" si="81"/>
        <v>0</v>
      </c>
      <c r="BU1331">
        <f t="shared" si="82"/>
        <v>1</v>
      </c>
      <c r="BV1331">
        <f t="shared" si="83"/>
        <v>1</v>
      </c>
    </row>
    <row r="1332" spans="1:74" x14ac:dyDescent="0.3">
      <c r="A1332" s="129">
        <v>1327</v>
      </c>
      <c r="BM1332" s="19"/>
      <c r="BN1332" s="19"/>
      <c r="BO1332" s="19"/>
      <c r="BP1332" s="19"/>
      <c r="BR1332">
        <f t="shared" si="80"/>
        <v>0</v>
      </c>
      <c r="BS1332">
        <f t="shared" si="81"/>
        <v>0</v>
      </c>
      <c r="BU1332">
        <f t="shared" si="82"/>
        <v>1</v>
      </c>
      <c r="BV1332">
        <f t="shared" si="83"/>
        <v>1</v>
      </c>
    </row>
    <row r="1333" spans="1:74" x14ac:dyDescent="0.3">
      <c r="A1333" s="129">
        <v>1328</v>
      </c>
      <c r="BM1333" s="19"/>
      <c r="BN1333" s="19"/>
      <c r="BO1333" s="19"/>
      <c r="BP1333" s="19"/>
      <c r="BR1333">
        <f t="shared" si="80"/>
        <v>0</v>
      </c>
      <c r="BS1333">
        <f t="shared" si="81"/>
        <v>0</v>
      </c>
      <c r="BU1333">
        <f t="shared" si="82"/>
        <v>1</v>
      </c>
      <c r="BV1333">
        <f t="shared" si="83"/>
        <v>1</v>
      </c>
    </row>
    <row r="1334" spans="1:74" x14ac:dyDescent="0.3">
      <c r="A1334" s="129">
        <v>1329</v>
      </c>
      <c r="BM1334" s="19"/>
      <c r="BN1334" s="19"/>
      <c r="BO1334" s="19"/>
      <c r="BP1334" s="19"/>
      <c r="BR1334">
        <f t="shared" si="80"/>
        <v>0</v>
      </c>
      <c r="BS1334">
        <f t="shared" si="81"/>
        <v>0</v>
      </c>
      <c r="BU1334">
        <f t="shared" si="82"/>
        <v>1</v>
      </c>
      <c r="BV1334">
        <f t="shared" si="83"/>
        <v>1</v>
      </c>
    </row>
    <row r="1335" spans="1:74" x14ac:dyDescent="0.3">
      <c r="A1335" s="129">
        <v>1330</v>
      </c>
      <c r="BM1335" s="19"/>
      <c r="BN1335" s="19"/>
      <c r="BO1335" s="19"/>
      <c r="BP1335" s="19"/>
      <c r="BR1335">
        <f t="shared" si="80"/>
        <v>0</v>
      </c>
      <c r="BS1335">
        <f t="shared" si="81"/>
        <v>0</v>
      </c>
      <c r="BU1335">
        <f t="shared" si="82"/>
        <v>1</v>
      </c>
      <c r="BV1335">
        <f t="shared" si="83"/>
        <v>1</v>
      </c>
    </row>
    <row r="1336" spans="1:74" x14ac:dyDescent="0.3">
      <c r="A1336" s="129">
        <v>1331</v>
      </c>
      <c r="BM1336" s="19"/>
      <c r="BN1336" s="19"/>
      <c r="BO1336" s="19"/>
      <c r="BP1336" s="19"/>
      <c r="BR1336">
        <f t="shared" si="80"/>
        <v>0</v>
      </c>
      <c r="BS1336">
        <f t="shared" si="81"/>
        <v>0</v>
      </c>
      <c r="BU1336">
        <f t="shared" si="82"/>
        <v>1</v>
      </c>
      <c r="BV1336">
        <f t="shared" si="83"/>
        <v>1</v>
      </c>
    </row>
    <row r="1337" spans="1:74" x14ac:dyDescent="0.3">
      <c r="A1337" s="129">
        <v>1332</v>
      </c>
      <c r="BM1337" s="19"/>
      <c r="BN1337" s="19"/>
      <c r="BO1337" s="19"/>
      <c r="BP1337" s="19"/>
      <c r="BR1337">
        <f t="shared" si="80"/>
        <v>0</v>
      </c>
      <c r="BS1337">
        <f t="shared" si="81"/>
        <v>0</v>
      </c>
      <c r="BU1337">
        <f t="shared" si="82"/>
        <v>1</v>
      </c>
      <c r="BV1337">
        <f t="shared" si="83"/>
        <v>1</v>
      </c>
    </row>
    <row r="1338" spans="1:74" x14ac:dyDescent="0.3">
      <c r="A1338" s="129">
        <v>1333</v>
      </c>
      <c r="BM1338" s="19"/>
      <c r="BN1338" s="19"/>
      <c r="BO1338" s="19"/>
      <c r="BP1338" s="19"/>
      <c r="BR1338">
        <f t="shared" si="80"/>
        <v>0</v>
      </c>
      <c r="BS1338">
        <f t="shared" si="81"/>
        <v>0</v>
      </c>
      <c r="BU1338">
        <f t="shared" si="82"/>
        <v>1</v>
      </c>
      <c r="BV1338">
        <f t="shared" si="83"/>
        <v>1</v>
      </c>
    </row>
    <row r="1339" spans="1:74" x14ac:dyDescent="0.3">
      <c r="A1339" s="129">
        <v>1334</v>
      </c>
      <c r="BM1339" s="19"/>
      <c r="BN1339" s="19"/>
      <c r="BO1339" s="19"/>
      <c r="BP1339" s="19"/>
      <c r="BR1339">
        <f t="shared" si="80"/>
        <v>0</v>
      </c>
      <c r="BS1339">
        <f t="shared" si="81"/>
        <v>0</v>
      </c>
      <c r="BU1339">
        <f t="shared" si="82"/>
        <v>1</v>
      </c>
      <c r="BV1339">
        <f t="shared" si="83"/>
        <v>1</v>
      </c>
    </row>
    <row r="1340" spans="1:74" x14ac:dyDescent="0.3">
      <c r="A1340" s="129">
        <v>1335</v>
      </c>
      <c r="BM1340" s="19"/>
      <c r="BN1340" s="19"/>
      <c r="BO1340" s="19"/>
      <c r="BP1340" s="19"/>
      <c r="BR1340">
        <f t="shared" si="80"/>
        <v>0</v>
      </c>
      <c r="BS1340">
        <f t="shared" si="81"/>
        <v>0</v>
      </c>
      <c r="BU1340">
        <f t="shared" si="82"/>
        <v>1</v>
      </c>
      <c r="BV1340">
        <f t="shared" si="83"/>
        <v>1</v>
      </c>
    </row>
    <row r="1341" spans="1:74" x14ac:dyDescent="0.3">
      <c r="A1341" s="129">
        <v>1336</v>
      </c>
      <c r="BM1341" s="19"/>
      <c r="BN1341" s="19"/>
      <c r="BO1341" s="19"/>
      <c r="BP1341" s="19"/>
      <c r="BR1341">
        <f t="shared" si="80"/>
        <v>0</v>
      </c>
      <c r="BS1341">
        <f t="shared" si="81"/>
        <v>0</v>
      </c>
      <c r="BU1341">
        <f t="shared" si="82"/>
        <v>1</v>
      </c>
      <c r="BV1341">
        <f t="shared" si="83"/>
        <v>1</v>
      </c>
    </row>
    <row r="1342" spans="1:74" x14ac:dyDescent="0.3">
      <c r="A1342" s="129">
        <v>1337</v>
      </c>
      <c r="BM1342" s="19"/>
      <c r="BN1342" s="19"/>
      <c r="BO1342" s="19"/>
      <c r="BP1342" s="19"/>
      <c r="BR1342">
        <f t="shared" si="80"/>
        <v>0</v>
      </c>
      <c r="BS1342">
        <f t="shared" si="81"/>
        <v>0</v>
      </c>
      <c r="BU1342">
        <f t="shared" si="82"/>
        <v>1</v>
      </c>
      <c r="BV1342">
        <f t="shared" si="83"/>
        <v>1</v>
      </c>
    </row>
    <row r="1343" spans="1:74" x14ac:dyDescent="0.3">
      <c r="A1343" s="129">
        <v>1338</v>
      </c>
      <c r="BM1343" s="19"/>
      <c r="BN1343" s="19"/>
      <c r="BO1343" s="19"/>
      <c r="BP1343" s="19"/>
      <c r="BR1343">
        <f t="shared" si="80"/>
        <v>0</v>
      </c>
      <c r="BS1343">
        <f t="shared" si="81"/>
        <v>0</v>
      </c>
      <c r="BU1343">
        <f t="shared" si="82"/>
        <v>1</v>
      </c>
      <c r="BV1343">
        <f t="shared" si="83"/>
        <v>1</v>
      </c>
    </row>
    <row r="1344" spans="1:74" x14ac:dyDescent="0.3">
      <c r="A1344" s="129">
        <v>1339</v>
      </c>
      <c r="BM1344" s="19"/>
      <c r="BN1344" s="19"/>
      <c r="BO1344" s="19"/>
      <c r="BP1344" s="19"/>
      <c r="BR1344">
        <f t="shared" si="80"/>
        <v>0</v>
      </c>
      <c r="BS1344">
        <f t="shared" si="81"/>
        <v>0</v>
      </c>
      <c r="BU1344">
        <f t="shared" si="82"/>
        <v>1</v>
      </c>
      <c r="BV1344">
        <f t="shared" si="83"/>
        <v>1</v>
      </c>
    </row>
    <row r="1345" spans="1:74" x14ac:dyDescent="0.3">
      <c r="A1345" s="129">
        <v>1340</v>
      </c>
      <c r="BM1345" s="19"/>
      <c r="BN1345" s="19"/>
      <c r="BO1345" s="19"/>
      <c r="BP1345" s="19"/>
      <c r="BR1345">
        <f t="shared" si="80"/>
        <v>0</v>
      </c>
      <c r="BS1345">
        <f t="shared" si="81"/>
        <v>0</v>
      </c>
      <c r="BU1345">
        <f t="shared" si="82"/>
        <v>1</v>
      </c>
      <c r="BV1345">
        <f t="shared" si="83"/>
        <v>1</v>
      </c>
    </row>
    <row r="1346" spans="1:74" x14ac:dyDescent="0.3">
      <c r="A1346" s="129">
        <v>1341</v>
      </c>
      <c r="BM1346" s="19"/>
      <c r="BN1346" s="19"/>
      <c r="BO1346" s="19"/>
      <c r="BP1346" s="19"/>
      <c r="BR1346">
        <f t="shared" si="80"/>
        <v>0</v>
      </c>
      <c r="BS1346">
        <f t="shared" si="81"/>
        <v>0</v>
      </c>
      <c r="BU1346">
        <f t="shared" si="82"/>
        <v>1</v>
      </c>
      <c r="BV1346">
        <f t="shared" si="83"/>
        <v>1</v>
      </c>
    </row>
    <row r="1347" spans="1:74" x14ac:dyDescent="0.3">
      <c r="A1347" s="129">
        <v>1342</v>
      </c>
      <c r="BM1347" s="19"/>
      <c r="BN1347" s="19"/>
      <c r="BO1347" s="19"/>
      <c r="BP1347" s="19"/>
      <c r="BR1347">
        <f t="shared" si="80"/>
        <v>0</v>
      </c>
      <c r="BS1347">
        <f t="shared" si="81"/>
        <v>0</v>
      </c>
      <c r="BU1347">
        <f t="shared" si="82"/>
        <v>1</v>
      </c>
      <c r="BV1347">
        <f t="shared" si="83"/>
        <v>1</v>
      </c>
    </row>
    <row r="1348" spans="1:74" x14ac:dyDescent="0.3">
      <c r="A1348" s="129">
        <v>1343</v>
      </c>
      <c r="BM1348" s="19"/>
      <c r="BN1348" s="19"/>
      <c r="BO1348" s="19"/>
      <c r="BP1348" s="19"/>
      <c r="BR1348">
        <f t="shared" si="80"/>
        <v>0</v>
      </c>
      <c r="BS1348">
        <f t="shared" si="81"/>
        <v>0</v>
      </c>
      <c r="BU1348">
        <f t="shared" si="82"/>
        <v>1</v>
      </c>
      <c r="BV1348">
        <f t="shared" si="83"/>
        <v>1</v>
      </c>
    </row>
    <row r="1349" spans="1:74" x14ac:dyDescent="0.3">
      <c r="A1349" s="129">
        <v>1344</v>
      </c>
      <c r="BM1349" s="19"/>
      <c r="BN1349" s="19"/>
      <c r="BO1349" s="19"/>
      <c r="BP1349" s="19"/>
      <c r="BR1349">
        <f t="shared" si="80"/>
        <v>0</v>
      </c>
      <c r="BS1349">
        <f t="shared" si="81"/>
        <v>0</v>
      </c>
      <c r="BU1349">
        <f t="shared" si="82"/>
        <v>1</v>
      </c>
      <c r="BV1349">
        <f t="shared" si="83"/>
        <v>1</v>
      </c>
    </row>
    <row r="1350" spans="1:74" x14ac:dyDescent="0.3">
      <c r="A1350" s="129">
        <v>1345</v>
      </c>
      <c r="BM1350" s="19"/>
      <c r="BN1350" s="19"/>
      <c r="BO1350" s="19"/>
      <c r="BP1350" s="19"/>
      <c r="BR1350">
        <f t="shared" si="80"/>
        <v>0</v>
      </c>
      <c r="BS1350">
        <f t="shared" si="81"/>
        <v>0</v>
      </c>
      <c r="BU1350">
        <f t="shared" si="82"/>
        <v>1</v>
      </c>
      <c r="BV1350">
        <f t="shared" si="83"/>
        <v>1</v>
      </c>
    </row>
    <row r="1351" spans="1:74" x14ac:dyDescent="0.3">
      <c r="A1351" s="129">
        <v>1346</v>
      </c>
      <c r="BM1351" s="19"/>
      <c r="BN1351" s="19"/>
      <c r="BO1351" s="19"/>
      <c r="BP1351" s="19"/>
      <c r="BR1351">
        <f t="shared" ref="BR1351:BR1414" si="84">BM1351*$BS$1-BN1351</f>
        <v>0</v>
      </c>
      <c r="BS1351">
        <f t="shared" ref="BS1351:BS1414" si="85">BO1351*$BS$1-BP1351</f>
        <v>0</v>
      </c>
      <c r="BU1351">
        <f t="shared" ref="BU1351:BU1414" si="86">IF(BR1351=MAX($BR1351:$BS1351),1,0)</f>
        <v>1</v>
      </c>
      <c r="BV1351">
        <f t="shared" ref="BV1351:BV1414" si="87">IF(BS1351=MAX($BR1351:$BS1351),1,0)</f>
        <v>1</v>
      </c>
    </row>
    <row r="1352" spans="1:74" x14ac:dyDescent="0.3">
      <c r="A1352" s="129">
        <v>1347</v>
      </c>
      <c r="BM1352" s="19"/>
      <c r="BN1352" s="19"/>
      <c r="BO1352" s="19"/>
      <c r="BP1352" s="19"/>
      <c r="BR1352">
        <f t="shared" si="84"/>
        <v>0</v>
      </c>
      <c r="BS1352">
        <f t="shared" si="85"/>
        <v>0</v>
      </c>
      <c r="BU1352">
        <f t="shared" si="86"/>
        <v>1</v>
      </c>
      <c r="BV1352">
        <f t="shared" si="87"/>
        <v>1</v>
      </c>
    </row>
    <row r="1353" spans="1:74" x14ac:dyDescent="0.3">
      <c r="A1353" s="129">
        <v>1348</v>
      </c>
      <c r="BM1353" s="19"/>
      <c r="BN1353" s="19"/>
      <c r="BO1353" s="19"/>
      <c r="BP1353" s="19"/>
      <c r="BR1353">
        <f t="shared" si="84"/>
        <v>0</v>
      </c>
      <c r="BS1353">
        <f t="shared" si="85"/>
        <v>0</v>
      </c>
      <c r="BU1353">
        <f t="shared" si="86"/>
        <v>1</v>
      </c>
      <c r="BV1353">
        <f t="shared" si="87"/>
        <v>1</v>
      </c>
    </row>
    <row r="1354" spans="1:74" x14ac:dyDescent="0.3">
      <c r="A1354" s="129">
        <v>1349</v>
      </c>
      <c r="BM1354" s="19"/>
      <c r="BN1354" s="19"/>
      <c r="BO1354" s="19"/>
      <c r="BP1354" s="19"/>
      <c r="BR1354">
        <f t="shared" si="84"/>
        <v>0</v>
      </c>
      <c r="BS1354">
        <f t="shared" si="85"/>
        <v>0</v>
      </c>
      <c r="BU1354">
        <f t="shared" si="86"/>
        <v>1</v>
      </c>
      <c r="BV1354">
        <f t="shared" si="87"/>
        <v>1</v>
      </c>
    </row>
    <row r="1355" spans="1:74" x14ac:dyDescent="0.3">
      <c r="A1355" s="129">
        <v>1350</v>
      </c>
      <c r="BM1355" s="19"/>
      <c r="BN1355" s="19"/>
      <c r="BO1355" s="19"/>
      <c r="BP1355" s="19"/>
      <c r="BR1355">
        <f t="shared" si="84"/>
        <v>0</v>
      </c>
      <c r="BS1355">
        <f t="shared" si="85"/>
        <v>0</v>
      </c>
      <c r="BU1355">
        <f t="shared" si="86"/>
        <v>1</v>
      </c>
      <c r="BV1355">
        <f t="shared" si="87"/>
        <v>1</v>
      </c>
    </row>
    <row r="1356" spans="1:74" x14ac:dyDescent="0.3">
      <c r="A1356" s="129">
        <v>1351</v>
      </c>
      <c r="BM1356" s="19"/>
      <c r="BN1356" s="19"/>
      <c r="BO1356" s="19"/>
      <c r="BP1356" s="19"/>
      <c r="BR1356">
        <f t="shared" si="84"/>
        <v>0</v>
      </c>
      <c r="BS1356">
        <f t="shared" si="85"/>
        <v>0</v>
      </c>
      <c r="BU1356">
        <f t="shared" si="86"/>
        <v>1</v>
      </c>
      <c r="BV1356">
        <f t="shared" si="87"/>
        <v>1</v>
      </c>
    </row>
    <row r="1357" spans="1:74" x14ac:dyDescent="0.3">
      <c r="A1357" s="129">
        <v>1352</v>
      </c>
      <c r="BM1357" s="19"/>
      <c r="BN1357" s="19"/>
      <c r="BO1357" s="19"/>
      <c r="BP1357" s="19"/>
      <c r="BR1357">
        <f t="shared" si="84"/>
        <v>0</v>
      </c>
      <c r="BS1357">
        <f t="shared" si="85"/>
        <v>0</v>
      </c>
      <c r="BU1357">
        <f t="shared" si="86"/>
        <v>1</v>
      </c>
      <c r="BV1357">
        <f t="shared" si="87"/>
        <v>1</v>
      </c>
    </row>
    <row r="1358" spans="1:74" x14ac:dyDescent="0.3">
      <c r="A1358" s="129">
        <v>1353</v>
      </c>
      <c r="BM1358" s="19"/>
      <c r="BN1358" s="19"/>
      <c r="BO1358" s="19"/>
      <c r="BP1358" s="19"/>
      <c r="BR1358">
        <f t="shared" si="84"/>
        <v>0</v>
      </c>
      <c r="BS1358">
        <f t="shared" si="85"/>
        <v>0</v>
      </c>
      <c r="BU1358">
        <f t="shared" si="86"/>
        <v>1</v>
      </c>
      <c r="BV1358">
        <f t="shared" si="87"/>
        <v>1</v>
      </c>
    </row>
    <row r="1359" spans="1:74" x14ac:dyDescent="0.3">
      <c r="A1359" s="129">
        <v>1354</v>
      </c>
      <c r="BM1359" s="19"/>
      <c r="BN1359" s="19"/>
      <c r="BO1359" s="19"/>
      <c r="BP1359" s="19"/>
      <c r="BR1359">
        <f t="shared" si="84"/>
        <v>0</v>
      </c>
      <c r="BS1359">
        <f t="shared" si="85"/>
        <v>0</v>
      </c>
      <c r="BU1359">
        <f t="shared" si="86"/>
        <v>1</v>
      </c>
      <c r="BV1359">
        <f t="shared" si="87"/>
        <v>1</v>
      </c>
    </row>
    <row r="1360" spans="1:74" x14ac:dyDescent="0.3">
      <c r="A1360" s="129">
        <v>1355</v>
      </c>
      <c r="BM1360" s="19"/>
      <c r="BN1360" s="19"/>
      <c r="BO1360" s="19"/>
      <c r="BP1360" s="19"/>
      <c r="BR1360">
        <f t="shared" si="84"/>
        <v>0</v>
      </c>
      <c r="BS1360">
        <f t="shared" si="85"/>
        <v>0</v>
      </c>
      <c r="BU1360">
        <f t="shared" si="86"/>
        <v>1</v>
      </c>
      <c r="BV1360">
        <f t="shared" si="87"/>
        <v>1</v>
      </c>
    </row>
    <row r="1361" spans="1:74" x14ac:dyDescent="0.3">
      <c r="A1361" s="129">
        <v>1356</v>
      </c>
      <c r="BM1361" s="19"/>
      <c r="BN1361" s="19"/>
      <c r="BO1361" s="19"/>
      <c r="BP1361" s="19"/>
      <c r="BR1361">
        <f t="shared" si="84"/>
        <v>0</v>
      </c>
      <c r="BS1361">
        <f t="shared" si="85"/>
        <v>0</v>
      </c>
      <c r="BU1361">
        <f t="shared" si="86"/>
        <v>1</v>
      </c>
      <c r="BV1361">
        <f t="shared" si="87"/>
        <v>1</v>
      </c>
    </row>
    <row r="1362" spans="1:74" x14ac:dyDescent="0.3">
      <c r="A1362" s="129">
        <v>1357</v>
      </c>
      <c r="BM1362" s="19"/>
      <c r="BN1362" s="19"/>
      <c r="BO1362" s="19"/>
      <c r="BP1362" s="19"/>
      <c r="BR1362">
        <f t="shared" si="84"/>
        <v>0</v>
      </c>
      <c r="BS1362">
        <f t="shared" si="85"/>
        <v>0</v>
      </c>
      <c r="BU1362">
        <f t="shared" si="86"/>
        <v>1</v>
      </c>
      <c r="BV1362">
        <f t="shared" si="87"/>
        <v>1</v>
      </c>
    </row>
    <row r="1363" spans="1:74" x14ac:dyDescent="0.3">
      <c r="A1363" s="129">
        <v>1358</v>
      </c>
      <c r="BM1363" s="19"/>
      <c r="BN1363" s="19"/>
      <c r="BO1363" s="19"/>
      <c r="BP1363" s="19"/>
      <c r="BR1363">
        <f t="shared" si="84"/>
        <v>0</v>
      </c>
      <c r="BS1363">
        <f t="shared" si="85"/>
        <v>0</v>
      </c>
      <c r="BU1363">
        <f t="shared" si="86"/>
        <v>1</v>
      </c>
      <c r="BV1363">
        <f t="shared" si="87"/>
        <v>1</v>
      </c>
    </row>
    <row r="1364" spans="1:74" x14ac:dyDescent="0.3">
      <c r="A1364" s="129">
        <v>1359</v>
      </c>
      <c r="BM1364" s="19"/>
      <c r="BN1364" s="19"/>
      <c r="BO1364" s="19"/>
      <c r="BP1364" s="19"/>
      <c r="BR1364">
        <f t="shared" si="84"/>
        <v>0</v>
      </c>
      <c r="BS1364">
        <f t="shared" si="85"/>
        <v>0</v>
      </c>
      <c r="BU1364">
        <f t="shared" si="86"/>
        <v>1</v>
      </c>
      <c r="BV1364">
        <f t="shared" si="87"/>
        <v>1</v>
      </c>
    </row>
    <row r="1365" spans="1:74" x14ac:dyDescent="0.3">
      <c r="A1365" s="129">
        <v>1360</v>
      </c>
      <c r="BM1365" s="19"/>
      <c r="BN1365" s="19"/>
      <c r="BO1365" s="19"/>
      <c r="BP1365" s="19"/>
      <c r="BR1365">
        <f t="shared" si="84"/>
        <v>0</v>
      </c>
      <c r="BS1365">
        <f t="shared" si="85"/>
        <v>0</v>
      </c>
      <c r="BU1365">
        <f t="shared" si="86"/>
        <v>1</v>
      </c>
      <c r="BV1365">
        <f t="shared" si="87"/>
        <v>1</v>
      </c>
    </row>
    <row r="1366" spans="1:74" x14ac:dyDescent="0.3">
      <c r="A1366" s="129">
        <v>1361</v>
      </c>
      <c r="BM1366" s="19"/>
      <c r="BN1366" s="19"/>
      <c r="BO1366" s="19"/>
      <c r="BP1366" s="19"/>
      <c r="BR1366">
        <f t="shared" si="84"/>
        <v>0</v>
      </c>
      <c r="BS1366">
        <f t="shared" si="85"/>
        <v>0</v>
      </c>
      <c r="BU1366">
        <f t="shared" si="86"/>
        <v>1</v>
      </c>
      <c r="BV1366">
        <f t="shared" si="87"/>
        <v>1</v>
      </c>
    </row>
    <row r="1367" spans="1:74" x14ac:dyDescent="0.3">
      <c r="A1367" s="129">
        <v>1362</v>
      </c>
      <c r="BM1367" s="19"/>
      <c r="BN1367" s="19"/>
      <c r="BO1367" s="19"/>
      <c r="BP1367" s="19"/>
      <c r="BR1367">
        <f t="shared" si="84"/>
        <v>0</v>
      </c>
      <c r="BS1367">
        <f t="shared" si="85"/>
        <v>0</v>
      </c>
      <c r="BU1367">
        <f t="shared" si="86"/>
        <v>1</v>
      </c>
      <c r="BV1367">
        <f t="shared" si="87"/>
        <v>1</v>
      </c>
    </row>
    <row r="1368" spans="1:74" x14ac:dyDescent="0.3">
      <c r="A1368" s="129">
        <v>1363</v>
      </c>
      <c r="BM1368" s="19"/>
      <c r="BN1368" s="19"/>
      <c r="BO1368" s="19"/>
      <c r="BP1368" s="19"/>
      <c r="BR1368">
        <f t="shared" si="84"/>
        <v>0</v>
      </c>
      <c r="BS1368">
        <f t="shared" si="85"/>
        <v>0</v>
      </c>
      <c r="BU1368">
        <f t="shared" si="86"/>
        <v>1</v>
      </c>
      <c r="BV1368">
        <f t="shared" si="87"/>
        <v>1</v>
      </c>
    </row>
    <row r="1369" spans="1:74" x14ac:dyDescent="0.3">
      <c r="A1369" s="129">
        <v>1364</v>
      </c>
      <c r="BM1369" s="19"/>
      <c r="BN1369" s="19"/>
      <c r="BO1369" s="19"/>
      <c r="BP1369" s="19"/>
      <c r="BR1369">
        <f t="shared" si="84"/>
        <v>0</v>
      </c>
      <c r="BS1369">
        <f t="shared" si="85"/>
        <v>0</v>
      </c>
      <c r="BU1369">
        <f t="shared" si="86"/>
        <v>1</v>
      </c>
      <c r="BV1369">
        <f t="shared" si="87"/>
        <v>1</v>
      </c>
    </row>
    <row r="1370" spans="1:74" x14ac:dyDescent="0.3">
      <c r="A1370" s="129">
        <v>1365</v>
      </c>
      <c r="BM1370" s="19"/>
      <c r="BN1370" s="19"/>
      <c r="BO1370" s="19"/>
      <c r="BP1370" s="19"/>
      <c r="BR1370">
        <f t="shared" si="84"/>
        <v>0</v>
      </c>
      <c r="BS1370">
        <f t="shared" si="85"/>
        <v>0</v>
      </c>
      <c r="BU1370">
        <f t="shared" si="86"/>
        <v>1</v>
      </c>
      <c r="BV1370">
        <f t="shared" si="87"/>
        <v>1</v>
      </c>
    </row>
    <row r="1371" spans="1:74" x14ac:dyDescent="0.3">
      <c r="A1371" s="129">
        <v>1366</v>
      </c>
      <c r="BM1371" s="19"/>
      <c r="BN1371" s="19"/>
      <c r="BO1371" s="19"/>
      <c r="BP1371" s="19"/>
      <c r="BR1371">
        <f t="shared" si="84"/>
        <v>0</v>
      </c>
      <c r="BS1371">
        <f t="shared" si="85"/>
        <v>0</v>
      </c>
      <c r="BU1371">
        <f t="shared" si="86"/>
        <v>1</v>
      </c>
      <c r="BV1371">
        <f t="shared" si="87"/>
        <v>1</v>
      </c>
    </row>
    <row r="1372" spans="1:74" x14ac:dyDescent="0.3">
      <c r="A1372" s="129">
        <v>1367</v>
      </c>
      <c r="BM1372" s="19"/>
      <c r="BN1372" s="19"/>
      <c r="BO1372" s="19"/>
      <c r="BP1372" s="19"/>
      <c r="BR1372">
        <f t="shared" si="84"/>
        <v>0</v>
      </c>
      <c r="BS1372">
        <f t="shared" si="85"/>
        <v>0</v>
      </c>
      <c r="BU1372">
        <f t="shared" si="86"/>
        <v>1</v>
      </c>
      <c r="BV1372">
        <f t="shared" si="87"/>
        <v>1</v>
      </c>
    </row>
    <row r="1373" spans="1:74" x14ac:dyDescent="0.3">
      <c r="A1373" s="129">
        <v>1368</v>
      </c>
      <c r="BM1373" s="19"/>
      <c r="BN1373" s="19"/>
      <c r="BO1373" s="19"/>
      <c r="BP1373" s="19"/>
      <c r="BR1373">
        <f t="shared" si="84"/>
        <v>0</v>
      </c>
      <c r="BS1373">
        <f t="shared" si="85"/>
        <v>0</v>
      </c>
      <c r="BU1373">
        <f t="shared" si="86"/>
        <v>1</v>
      </c>
      <c r="BV1373">
        <f t="shared" si="87"/>
        <v>1</v>
      </c>
    </row>
    <row r="1374" spans="1:74" x14ac:dyDescent="0.3">
      <c r="A1374" s="129">
        <v>1369</v>
      </c>
      <c r="BM1374" s="19"/>
      <c r="BN1374" s="19"/>
      <c r="BO1374" s="19"/>
      <c r="BP1374" s="19"/>
      <c r="BR1374">
        <f t="shared" si="84"/>
        <v>0</v>
      </c>
      <c r="BS1374">
        <f t="shared" si="85"/>
        <v>0</v>
      </c>
      <c r="BU1374">
        <f t="shared" si="86"/>
        <v>1</v>
      </c>
      <c r="BV1374">
        <f t="shared" si="87"/>
        <v>1</v>
      </c>
    </row>
    <row r="1375" spans="1:74" x14ac:dyDescent="0.3">
      <c r="A1375" s="129">
        <v>1370</v>
      </c>
      <c r="BM1375" s="19"/>
      <c r="BN1375" s="19"/>
      <c r="BO1375" s="19"/>
      <c r="BP1375" s="19"/>
      <c r="BR1375">
        <f t="shared" si="84"/>
        <v>0</v>
      </c>
      <c r="BS1375">
        <f t="shared" si="85"/>
        <v>0</v>
      </c>
      <c r="BU1375">
        <f t="shared" si="86"/>
        <v>1</v>
      </c>
      <c r="BV1375">
        <f t="shared" si="87"/>
        <v>1</v>
      </c>
    </row>
    <row r="1376" spans="1:74" x14ac:dyDescent="0.3">
      <c r="A1376" s="129">
        <v>1371</v>
      </c>
      <c r="BM1376" s="19"/>
      <c r="BN1376" s="19"/>
      <c r="BO1376" s="19"/>
      <c r="BP1376" s="19"/>
      <c r="BR1376">
        <f t="shared" si="84"/>
        <v>0</v>
      </c>
      <c r="BS1376">
        <f t="shared" si="85"/>
        <v>0</v>
      </c>
      <c r="BU1376">
        <f t="shared" si="86"/>
        <v>1</v>
      </c>
      <c r="BV1376">
        <f t="shared" si="87"/>
        <v>1</v>
      </c>
    </row>
    <row r="1377" spans="1:74" x14ac:dyDescent="0.3">
      <c r="A1377" s="129">
        <v>1372</v>
      </c>
      <c r="BM1377" s="19"/>
      <c r="BN1377" s="19"/>
      <c r="BO1377" s="19"/>
      <c r="BP1377" s="19"/>
      <c r="BR1377">
        <f t="shared" si="84"/>
        <v>0</v>
      </c>
      <c r="BS1377">
        <f t="shared" si="85"/>
        <v>0</v>
      </c>
      <c r="BU1377">
        <f t="shared" si="86"/>
        <v>1</v>
      </c>
      <c r="BV1377">
        <f t="shared" si="87"/>
        <v>1</v>
      </c>
    </row>
    <row r="1378" spans="1:74" x14ac:dyDescent="0.3">
      <c r="A1378" s="129">
        <v>1373</v>
      </c>
      <c r="BM1378" s="19"/>
      <c r="BN1378" s="19"/>
      <c r="BO1378" s="19"/>
      <c r="BP1378" s="19"/>
      <c r="BR1378">
        <f t="shared" si="84"/>
        <v>0</v>
      </c>
      <c r="BS1378">
        <f t="shared" si="85"/>
        <v>0</v>
      </c>
      <c r="BU1378">
        <f t="shared" si="86"/>
        <v>1</v>
      </c>
      <c r="BV1378">
        <f t="shared" si="87"/>
        <v>1</v>
      </c>
    </row>
    <row r="1379" spans="1:74" x14ac:dyDescent="0.3">
      <c r="A1379" s="129">
        <v>1374</v>
      </c>
      <c r="BM1379" s="19"/>
      <c r="BN1379" s="19"/>
      <c r="BO1379" s="19"/>
      <c r="BP1379" s="19"/>
      <c r="BR1379">
        <f t="shared" si="84"/>
        <v>0</v>
      </c>
      <c r="BS1379">
        <f t="shared" si="85"/>
        <v>0</v>
      </c>
      <c r="BU1379">
        <f t="shared" si="86"/>
        <v>1</v>
      </c>
      <c r="BV1379">
        <f t="shared" si="87"/>
        <v>1</v>
      </c>
    </row>
    <row r="1380" spans="1:74" x14ac:dyDescent="0.3">
      <c r="A1380" s="129">
        <v>1375</v>
      </c>
      <c r="BM1380" s="19"/>
      <c r="BN1380" s="19"/>
      <c r="BO1380" s="19"/>
      <c r="BP1380" s="19"/>
      <c r="BR1380">
        <f t="shared" si="84"/>
        <v>0</v>
      </c>
      <c r="BS1380">
        <f t="shared" si="85"/>
        <v>0</v>
      </c>
      <c r="BU1380">
        <f t="shared" si="86"/>
        <v>1</v>
      </c>
      <c r="BV1380">
        <f t="shared" si="87"/>
        <v>1</v>
      </c>
    </row>
    <row r="1381" spans="1:74" x14ac:dyDescent="0.3">
      <c r="A1381" s="129">
        <v>1376</v>
      </c>
      <c r="BM1381" s="19"/>
      <c r="BN1381" s="19"/>
      <c r="BO1381" s="19"/>
      <c r="BP1381" s="19"/>
      <c r="BR1381">
        <f t="shared" si="84"/>
        <v>0</v>
      </c>
      <c r="BS1381">
        <f t="shared" si="85"/>
        <v>0</v>
      </c>
      <c r="BU1381">
        <f t="shared" si="86"/>
        <v>1</v>
      </c>
      <c r="BV1381">
        <f t="shared" si="87"/>
        <v>1</v>
      </c>
    </row>
    <row r="1382" spans="1:74" x14ac:dyDescent="0.3">
      <c r="A1382" s="129">
        <v>1377</v>
      </c>
      <c r="BM1382" s="19"/>
      <c r="BN1382" s="19"/>
      <c r="BO1382" s="19"/>
      <c r="BP1382" s="19"/>
      <c r="BR1382">
        <f t="shared" si="84"/>
        <v>0</v>
      </c>
      <c r="BS1382">
        <f t="shared" si="85"/>
        <v>0</v>
      </c>
      <c r="BU1382">
        <f t="shared" si="86"/>
        <v>1</v>
      </c>
      <c r="BV1382">
        <f t="shared" si="87"/>
        <v>1</v>
      </c>
    </row>
    <row r="1383" spans="1:74" x14ac:dyDescent="0.3">
      <c r="A1383" s="129">
        <v>1378</v>
      </c>
      <c r="BM1383" s="19"/>
      <c r="BN1383" s="19"/>
      <c r="BO1383" s="19"/>
      <c r="BP1383" s="19"/>
      <c r="BR1383">
        <f t="shared" si="84"/>
        <v>0</v>
      </c>
      <c r="BS1383">
        <f t="shared" si="85"/>
        <v>0</v>
      </c>
      <c r="BU1383">
        <f t="shared" si="86"/>
        <v>1</v>
      </c>
      <c r="BV1383">
        <f t="shared" si="87"/>
        <v>1</v>
      </c>
    </row>
    <row r="1384" spans="1:74" x14ac:dyDescent="0.3">
      <c r="A1384" s="129">
        <v>1379</v>
      </c>
      <c r="BM1384" s="19"/>
      <c r="BN1384" s="19"/>
      <c r="BO1384" s="19"/>
      <c r="BP1384" s="19"/>
      <c r="BR1384">
        <f t="shared" si="84"/>
        <v>0</v>
      </c>
      <c r="BS1384">
        <f t="shared" si="85"/>
        <v>0</v>
      </c>
      <c r="BU1384">
        <f t="shared" si="86"/>
        <v>1</v>
      </c>
      <c r="BV1384">
        <f t="shared" si="87"/>
        <v>1</v>
      </c>
    </row>
    <row r="1385" spans="1:74" x14ac:dyDescent="0.3">
      <c r="A1385" s="129">
        <v>1380</v>
      </c>
      <c r="BM1385" s="19"/>
      <c r="BN1385" s="19"/>
      <c r="BO1385" s="19"/>
      <c r="BP1385" s="19"/>
      <c r="BR1385">
        <f t="shared" si="84"/>
        <v>0</v>
      </c>
      <c r="BS1385">
        <f t="shared" si="85"/>
        <v>0</v>
      </c>
      <c r="BU1385">
        <f t="shared" si="86"/>
        <v>1</v>
      </c>
      <c r="BV1385">
        <f t="shared" si="87"/>
        <v>1</v>
      </c>
    </row>
    <row r="1386" spans="1:74" x14ac:dyDescent="0.3">
      <c r="A1386" s="129">
        <v>1381</v>
      </c>
      <c r="BM1386" s="19"/>
      <c r="BN1386" s="19"/>
      <c r="BO1386" s="19"/>
      <c r="BP1386" s="19"/>
      <c r="BR1386">
        <f t="shared" si="84"/>
        <v>0</v>
      </c>
      <c r="BS1386">
        <f t="shared" si="85"/>
        <v>0</v>
      </c>
      <c r="BU1386">
        <f t="shared" si="86"/>
        <v>1</v>
      </c>
      <c r="BV1386">
        <f t="shared" si="87"/>
        <v>1</v>
      </c>
    </row>
    <row r="1387" spans="1:74" x14ac:dyDescent="0.3">
      <c r="A1387" s="129">
        <v>1382</v>
      </c>
      <c r="BM1387" s="19"/>
      <c r="BN1387" s="19"/>
      <c r="BO1387" s="19"/>
      <c r="BP1387" s="19"/>
      <c r="BR1387">
        <f t="shared" si="84"/>
        <v>0</v>
      </c>
      <c r="BS1387">
        <f t="shared" si="85"/>
        <v>0</v>
      </c>
      <c r="BU1387">
        <f t="shared" si="86"/>
        <v>1</v>
      </c>
      <c r="BV1387">
        <f t="shared" si="87"/>
        <v>1</v>
      </c>
    </row>
    <row r="1388" spans="1:74" x14ac:dyDescent="0.3">
      <c r="A1388" s="129">
        <v>1383</v>
      </c>
      <c r="BM1388" s="19"/>
      <c r="BN1388" s="19"/>
      <c r="BO1388" s="19"/>
      <c r="BP1388" s="19"/>
      <c r="BR1388">
        <f t="shared" si="84"/>
        <v>0</v>
      </c>
      <c r="BS1388">
        <f t="shared" si="85"/>
        <v>0</v>
      </c>
      <c r="BU1388">
        <f t="shared" si="86"/>
        <v>1</v>
      </c>
      <c r="BV1388">
        <f t="shared" si="87"/>
        <v>1</v>
      </c>
    </row>
    <row r="1389" spans="1:74" x14ac:dyDescent="0.3">
      <c r="A1389" s="129">
        <v>1384</v>
      </c>
      <c r="BM1389" s="19"/>
      <c r="BN1389" s="19"/>
      <c r="BO1389" s="19"/>
      <c r="BP1389" s="19"/>
      <c r="BR1389">
        <f t="shared" si="84"/>
        <v>0</v>
      </c>
      <c r="BS1389">
        <f t="shared" si="85"/>
        <v>0</v>
      </c>
      <c r="BU1389">
        <f t="shared" si="86"/>
        <v>1</v>
      </c>
      <c r="BV1389">
        <f t="shared" si="87"/>
        <v>1</v>
      </c>
    </row>
    <row r="1390" spans="1:74" x14ac:dyDescent="0.3">
      <c r="A1390" s="129">
        <v>1385</v>
      </c>
      <c r="BM1390" s="19"/>
      <c r="BN1390" s="19"/>
      <c r="BO1390" s="19"/>
      <c r="BP1390" s="19"/>
      <c r="BR1390">
        <f t="shared" si="84"/>
        <v>0</v>
      </c>
      <c r="BS1390">
        <f t="shared" si="85"/>
        <v>0</v>
      </c>
      <c r="BU1390">
        <f t="shared" si="86"/>
        <v>1</v>
      </c>
      <c r="BV1390">
        <f t="shared" si="87"/>
        <v>1</v>
      </c>
    </row>
    <row r="1391" spans="1:74" x14ac:dyDescent="0.3">
      <c r="A1391" s="129">
        <v>1386</v>
      </c>
      <c r="BM1391" s="19"/>
      <c r="BN1391" s="19"/>
      <c r="BO1391" s="19"/>
      <c r="BP1391" s="19"/>
      <c r="BR1391">
        <f t="shared" si="84"/>
        <v>0</v>
      </c>
      <c r="BS1391">
        <f t="shared" si="85"/>
        <v>0</v>
      </c>
      <c r="BU1391">
        <f t="shared" si="86"/>
        <v>1</v>
      </c>
      <c r="BV1391">
        <f t="shared" si="87"/>
        <v>1</v>
      </c>
    </row>
    <row r="1392" spans="1:74" x14ac:dyDescent="0.3">
      <c r="A1392" s="129">
        <v>1387</v>
      </c>
      <c r="BM1392" s="19"/>
      <c r="BN1392" s="19"/>
      <c r="BO1392" s="19"/>
      <c r="BP1392" s="19"/>
      <c r="BR1392">
        <f t="shared" si="84"/>
        <v>0</v>
      </c>
      <c r="BS1392">
        <f t="shared" si="85"/>
        <v>0</v>
      </c>
      <c r="BU1392">
        <f t="shared" si="86"/>
        <v>1</v>
      </c>
      <c r="BV1392">
        <f t="shared" si="87"/>
        <v>1</v>
      </c>
    </row>
    <row r="1393" spans="1:74" x14ac:dyDescent="0.3">
      <c r="A1393" s="129">
        <v>1388</v>
      </c>
      <c r="BM1393" s="19"/>
      <c r="BN1393" s="19"/>
      <c r="BO1393" s="19"/>
      <c r="BP1393" s="19"/>
      <c r="BR1393">
        <f t="shared" si="84"/>
        <v>0</v>
      </c>
      <c r="BS1393">
        <f t="shared" si="85"/>
        <v>0</v>
      </c>
      <c r="BU1393">
        <f t="shared" si="86"/>
        <v>1</v>
      </c>
      <c r="BV1393">
        <f t="shared" si="87"/>
        <v>1</v>
      </c>
    </row>
    <row r="1394" spans="1:74" x14ac:dyDescent="0.3">
      <c r="A1394" s="129">
        <v>1389</v>
      </c>
      <c r="BM1394" s="19"/>
      <c r="BN1394" s="19"/>
      <c r="BO1394" s="19"/>
      <c r="BP1394" s="19"/>
      <c r="BR1394">
        <f t="shared" si="84"/>
        <v>0</v>
      </c>
      <c r="BS1394">
        <f t="shared" si="85"/>
        <v>0</v>
      </c>
      <c r="BU1394">
        <f t="shared" si="86"/>
        <v>1</v>
      </c>
      <c r="BV1394">
        <f t="shared" si="87"/>
        <v>1</v>
      </c>
    </row>
    <row r="1395" spans="1:74" x14ac:dyDescent="0.3">
      <c r="A1395" s="129">
        <v>1390</v>
      </c>
      <c r="BM1395" s="19"/>
      <c r="BN1395" s="19"/>
      <c r="BO1395" s="19"/>
      <c r="BP1395" s="19"/>
      <c r="BR1395">
        <f t="shared" si="84"/>
        <v>0</v>
      </c>
      <c r="BS1395">
        <f t="shared" si="85"/>
        <v>0</v>
      </c>
      <c r="BU1395">
        <f t="shared" si="86"/>
        <v>1</v>
      </c>
      <c r="BV1395">
        <f t="shared" si="87"/>
        <v>1</v>
      </c>
    </row>
    <row r="1396" spans="1:74" x14ac:dyDescent="0.3">
      <c r="A1396" s="129">
        <v>1391</v>
      </c>
      <c r="BM1396" s="19"/>
      <c r="BN1396" s="19"/>
      <c r="BO1396" s="19"/>
      <c r="BP1396" s="19"/>
      <c r="BR1396">
        <f t="shared" si="84"/>
        <v>0</v>
      </c>
      <c r="BS1396">
        <f t="shared" si="85"/>
        <v>0</v>
      </c>
      <c r="BU1396">
        <f t="shared" si="86"/>
        <v>1</v>
      </c>
      <c r="BV1396">
        <f t="shared" si="87"/>
        <v>1</v>
      </c>
    </row>
    <row r="1397" spans="1:74" x14ac:dyDescent="0.3">
      <c r="A1397" s="129">
        <v>1392</v>
      </c>
      <c r="BM1397" s="19"/>
      <c r="BN1397" s="19"/>
      <c r="BO1397" s="19"/>
      <c r="BP1397" s="19"/>
      <c r="BR1397">
        <f t="shared" si="84"/>
        <v>0</v>
      </c>
      <c r="BS1397">
        <f t="shared" si="85"/>
        <v>0</v>
      </c>
      <c r="BU1397">
        <f t="shared" si="86"/>
        <v>1</v>
      </c>
      <c r="BV1397">
        <f t="shared" si="87"/>
        <v>1</v>
      </c>
    </row>
    <row r="1398" spans="1:74" x14ac:dyDescent="0.3">
      <c r="A1398" s="129">
        <v>1393</v>
      </c>
      <c r="BM1398" s="19"/>
      <c r="BN1398" s="19"/>
      <c r="BO1398" s="19"/>
      <c r="BP1398" s="19"/>
      <c r="BR1398">
        <f t="shared" si="84"/>
        <v>0</v>
      </c>
      <c r="BS1398">
        <f t="shared" si="85"/>
        <v>0</v>
      </c>
      <c r="BU1398">
        <f t="shared" si="86"/>
        <v>1</v>
      </c>
      <c r="BV1398">
        <f t="shared" si="87"/>
        <v>1</v>
      </c>
    </row>
    <row r="1399" spans="1:74" x14ac:dyDescent="0.3">
      <c r="A1399" s="129">
        <v>1394</v>
      </c>
      <c r="BM1399" s="19"/>
      <c r="BN1399" s="19"/>
      <c r="BO1399" s="19"/>
      <c r="BP1399" s="19"/>
      <c r="BR1399">
        <f t="shared" si="84"/>
        <v>0</v>
      </c>
      <c r="BS1399">
        <f t="shared" si="85"/>
        <v>0</v>
      </c>
      <c r="BU1399">
        <f t="shared" si="86"/>
        <v>1</v>
      </c>
      <c r="BV1399">
        <f t="shared" si="87"/>
        <v>1</v>
      </c>
    </row>
    <row r="1400" spans="1:74" x14ac:dyDescent="0.3">
      <c r="A1400" s="129">
        <v>1395</v>
      </c>
      <c r="BM1400" s="19"/>
      <c r="BN1400" s="19"/>
      <c r="BO1400" s="19"/>
      <c r="BP1400" s="19"/>
      <c r="BR1400">
        <f t="shared" si="84"/>
        <v>0</v>
      </c>
      <c r="BS1400">
        <f t="shared" si="85"/>
        <v>0</v>
      </c>
      <c r="BU1400">
        <f t="shared" si="86"/>
        <v>1</v>
      </c>
      <c r="BV1400">
        <f t="shared" si="87"/>
        <v>1</v>
      </c>
    </row>
    <row r="1401" spans="1:74" x14ac:dyDescent="0.3">
      <c r="A1401" s="129">
        <v>1396</v>
      </c>
      <c r="BM1401" s="19"/>
      <c r="BN1401" s="19"/>
      <c r="BO1401" s="19"/>
      <c r="BP1401" s="19"/>
      <c r="BR1401">
        <f t="shared" si="84"/>
        <v>0</v>
      </c>
      <c r="BS1401">
        <f t="shared" si="85"/>
        <v>0</v>
      </c>
      <c r="BU1401">
        <f t="shared" si="86"/>
        <v>1</v>
      </c>
      <c r="BV1401">
        <f t="shared" si="87"/>
        <v>1</v>
      </c>
    </row>
    <row r="1402" spans="1:74" x14ac:dyDescent="0.3">
      <c r="A1402" s="129">
        <v>1397</v>
      </c>
      <c r="BM1402" s="19"/>
      <c r="BN1402" s="19"/>
      <c r="BO1402" s="19"/>
      <c r="BP1402" s="19"/>
      <c r="BR1402">
        <f t="shared" si="84"/>
        <v>0</v>
      </c>
      <c r="BS1402">
        <f t="shared" si="85"/>
        <v>0</v>
      </c>
      <c r="BU1402">
        <f t="shared" si="86"/>
        <v>1</v>
      </c>
      <c r="BV1402">
        <f t="shared" si="87"/>
        <v>1</v>
      </c>
    </row>
    <row r="1403" spans="1:74" x14ac:dyDescent="0.3">
      <c r="A1403" s="129">
        <v>1398</v>
      </c>
      <c r="BM1403" s="19"/>
      <c r="BN1403" s="19"/>
      <c r="BO1403" s="19"/>
      <c r="BP1403" s="19"/>
      <c r="BR1403">
        <f t="shared" si="84"/>
        <v>0</v>
      </c>
      <c r="BS1403">
        <f t="shared" si="85"/>
        <v>0</v>
      </c>
      <c r="BU1403">
        <f t="shared" si="86"/>
        <v>1</v>
      </c>
      <c r="BV1403">
        <f t="shared" si="87"/>
        <v>1</v>
      </c>
    </row>
    <row r="1404" spans="1:74" x14ac:dyDescent="0.3">
      <c r="A1404" s="129">
        <v>1399</v>
      </c>
      <c r="BM1404" s="19"/>
      <c r="BN1404" s="19"/>
      <c r="BO1404" s="19"/>
      <c r="BP1404" s="19"/>
      <c r="BR1404">
        <f t="shared" si="84"/>
        <v>0</v>
      </c>
      <c r="BS1404">
        <f t="shared" si="85"/>
        <v>0</v>
      </c>
      <c r="BU1404">
        <f t="shared" si="86"/>
        <v>1</v>
      </c>
      <c r="BV1404">
        <f t="shared" si="87"/>
        <v>1</v>
      </c>
    </row>
    <row r="1405" spans="1:74" x14ac:dyDescent="0.3">
      <c r="A1405" s="129">
        <v>1400</v>
      </c>
      <c r="BM1405" s="19"/>
      <c r="BN1405" s="19"/>
      <c r="BO1405" s="19"/>
      <c r="BP1405" s="19"/>
      <c r="BR1405">
        <f t="shared" si="84"/>
        <v>0</v>
      </c>
      <c r="BS1405">
        <f t="shared" si="85"/>
        <v>0</v>
      </c>
      <c r="BU1405">
        <f t="shared" si="86"/>
        <v>1</v>
      </c>
      <c r="BV1405">
        <f t="shared" si="87"/>
        <v>1</v>
      </c>
    </row>
    <row r="1406" spans="1:74" x14ac:dyDescent="0.3">
      <c r="A1406" s="129">
        <v>1401</v>
      </c>
      <c r="BM1406" s="19"/>
      <c r="BN1406" s="19"/>
      <c r="BO1406" s="19"/>
      <c r="BP1406" s="19"/>
      <c r="BR1406">
        <f t="shared" si="84"/>
        <v>0</v>
      </c>
      <c r="BS1406">
        <f t="shared" si="85"/>
        <v>0</v>
      </c>
      <c r="BU1406">
        <f t="shared" si="86"/>
        <v>1</v>
      </c>
      <c r="BV1406">
        <f t="shared" si="87"/>
        <v>1</v>
      </c>
    </row>
    <row r="1407" spans="1:74" x14ac:dyDescent="0.3">
      <c r="A1407" s="129">
        <v>1402</v>
      </c>
      <c r="BM1407" s="19"/>
      <c r="BN1407" s="19"/>
      <c r="BO1407" s="19"/>
      <c r="BP1407" s="19"/>
      <c r="BR1407">
        <f t="shared" si="84"/>
        <v>0</v>
      </c>
      <c r="BS1407">
        <f t="shared" si="85"/>
        <v>0</v>
      </c>
      <c r="BU1407">
        <f t="shared" si="86"/>
        <v>1</v>
      </c>
      <c r="BV1407">
        <f t="shared" si="87"/>
        <v>1</v>
      </c>
    </row>
    <row r="1408" spans="1:74" x14ac:dyDescent="0.3">
      <c r="A1408" s="129">
        <v>1403</v>
      </c>
      <c r="BM1408" s="19"/>
      <c r="BN1408" s="19"/>
      <c r="BO1408" s="19"/>
      <c r="BP1408" s="19"/>
      <c r="BR1408">
        <f t="shared" si="84"/>
        <v>0</v>
      </c>
      <c r="BS1408">
        <f t="shared" si="85"/>
        <v>0</v>
      </c>
      <c r="BU1408">
        <f t="shared" si="86"/>
        <v>1</v>
      </c>
      <c r="BV1408">
        <f t="shared" si="87"/>
        <v>1</v>
      </c>
    </row>
    <row r="1409" spans="1:74" x14ac:dyDescent="0.3">
      <c r="A1409" s="129">
        <v>1404</v>
      </c>
      <c r="BM1409" s="19"/>
      <c r="BN1409" s="19"/>
      <c r="BO1409" s="19"/>
      <c r="BP1409" s="19"/>
      <c r="BR1409">
        <f t="shared" si="84"/>
        <v>0</v>
      </c>
      <c r="BS1409">
        <f t="shared" si="85"/>
        <v>0</v>
      </c>
      <c r="BU1409">
        <f t="shared" si="86"/>
        <v>1</v>
      </c>
      <c r="BV1409">
        <f t="shared" si="87"/>
        <v>1</v>
      </c>
    </row>
    <row r="1410" spans="1:74" x14ac:dyDescent="0.3">
      <c r="A1410" s="129">
        <v>1405</v>
      </c>
      <c r="BM1410" s="19"/>
      <c r="BN1410" s="19"/>
      <c r="BO1410" s="19"/>
      <c r="BP1410" s="19"/>
      <c r="BR1410">
        <f t="shared" si="84"/>
        <v>0</v>
      </c>
      <c r="BS1410">
        <f t="shared" si="85"/>
        <v>0</v>
      </c>
      <c r="BU1410">
        <f t="shared" si="86"/>
        <v>1</v>
      </c>
      <c r="BV1410">
        <f t="shared" si="87"/>
        <v>1</v>
      </c>
    </row>
    <row r="1411" spans="1:74" x14ac:dyDescent="0.3">
      <c r="A1411" s="129">
        <v>1406</v>
      </c>
      <c r="BM1411" s="19"/>
      <c r="BN1411" s="19"/>
      <c r="BO1411" s="19"/>
      <c r="BP1411" s="19"/>
      <c r="BR1411">
        <f t="shared" si="84"/>
        <v>0</v>
      </c>
      <c r="BS1411">
        <f t="shared" si="85"/>
        <v>0</v>
      </c>
      <c r="BU1411">
        <f t="shared" si="86"/>
        <v>1</v>
      </c>
      <c r="BV1411">
        <f t="shared" si="87"/>
        <v>1</v>
      </c>
    </row>
    <row r="1412" spans="1:74" x14ac:dyDescent="0.3">
      <c r="A1412" s="129">
        <v>1407</v>
      </c>
      <c r="BM1412" s="19"/>
      <c r="BN1412" s="19"/>
      <c r="BO1412" s="19"/>
      <c r="BP1412" s="19"/>
      <c r="BR1412">
        <f t="shared" si="84"/>
        <v>0</v>
      </c>
      <c r="BS1412">
        <f t="shared" si="85"/>
        <v>0</v>
      </c>
      <c r="BU1412">
        <f t="shared" si="86"/>
        <v>1</v>
      </c>
      <c r="BV1412">
        <f t="shared" si="87"/>
        <v>1</v>
      </c>
    </row>
    <row r="1413" spans="1:74" x14ac:dyDescent="0.3">
      <c r="A1413" s="129">
        <v>1408</v>
      </c>
      <c r="BM1413" s="19"/>
      <c r="BN1413" s="19"/>
      <c r="BO1413" s="19"/>
      <c r="BP1413" s="19"/>
      <c r="BR1413">
        <f t="shared" si="84"/>
        <v>0</v>
      </c>
      <c r="BS1413">
        <f t="shared" si="85"/>
        <v>0</v>
      </c>
      <c r="BU1413">
        <f t="shared" si="86"/>
        <v>1</v>
      </c>
      <c r="BV1413">
        <f t="shared" si="87"/>
        <v>1</v>
      </c>
    </row>
    <row r="1414" spans="1:74" x14ac:dyDescent="0.3">
      <c r="A1414" s="129">
        <v>1409</v>
      </c>
      <c r="BM1414" s="19"/>
      <c r="BN1414" s="19"/>
      <c r="BO1414" s="19"/>
      <c r="BP1414" s="19"/>
      <c r="BR1414">
        <f t="shared" si="84"/>
        <v>0</v>
      </c>
      <c r="BS1414">
        <f t="shared" si="85"/>
        <v>0</v>
      </c>
      <c r="BU1414">
        <f t="shared" si="86"/>
        <v>1</v>
      </c>
      <c r="BV1414">
        <f t="shared" si="87"/>
        <v>1</v>
      </c>
    </row>
    <row r="1415" spans="1:74" x14ac:dyDescent="0.3">
      <c r="A1415" s="129">
        <v>1410</v>
      </c>
      <c r="BM1415" s="19"/>
      <c r="BN1415" s="19"/>
      <c r="BO1415" s="19"/>
      <c r="BP1415" s="19"/>
      <c r="BR1415">
        <f t="shared" ref="BR1415:BR1478" si="88">BM1415*$BS$1-BN1415</f>
        <v>0</v>
      </c>
      <c r="BS1415">
        <f t="shared" ref="BS1415:BS1478" si="89">BO1415*$BS$1-BP1415</f>
        <v>0</v>
      </c>
      <c r="BU1415">
        <f t="shared" ref="BU1415:BU1478" si="90">IF(BR1415=MAX($BR1415:$BS1415),1,0)</f>
        <v>1</v>
      </c>
      <c r="BV1415">
        <f t="shared" ref="BV1415:BV1478" si="91">IF(BS1415=MAX($BR1415:$BS1415),1,0)</f>
        <v>1</v>
      </c>
    </row>
    <row r="1416" spans="1:74" x14ac:dyDescent="0.3">
      <c r="A1416" s="129">
        <v>1411</v>
      </c>
      <c r="BM1416" s="19"/>
      <c r="BN1416" s="19"/>
      <c r="BO1416" s="19"/>
      <c r="BP1416" s="19"/>
      <c r="BR1416">
        <f t="shared" si="88"/>
        <v>0</v>
      </c>
      <c r="BS1416">
        <f t="shared" si="89"/>
        <v>0</v>
      </c>
      <c r="BU1416">
        <f t="shared" si="90"/>
        <v>1</v>
      </c>
      <c r="BV1416">
        <f t="shared" si="91"/>
        <v>1</v>
      </c>
    </row>
    <row r="1417" spans="1:74" x14ac:dyDescent="0.3">
      <c r="A1417" s="129">
        <v>1412</v>
      </c>
      <c r="BM1417" s="19"/>
      <c r="BN1417" s="19"/>
      <c r="BO1417" s="19"/>
      <c r="BP1417" s="19"/>
      <c r="BR1417">
        <f t="shared" si="88"/>
        <v>0</v>
      </c>
      <c r="BS1417">
        <f t="shared" si="89"/>
        <v>0</v>
      </c>
      <c r="BU1417">
        <f t="shared" si="90"/>
        <v>1</v>
      </c>
      <c r="BV1417">
        <f t="shared" si="91"/>
        <v>1</v>
      </c>
    </row>
    <row r="1418" spans="1:74" x14ac:dyDescent="0.3">
      <c r="A1418" s="129">
        <v>1413</v>
      </c>
      <c r="BM1418" s="19"/>
      <c r="BN1418" s="19"/>
      <c r="BO1418" s="19"/>
      <c r="BP1418" s="19"/>
      <c r="BR1418">
        <f t="shared" si="88"/>
        <v>0</v>
      </c>
      <c r="BS1418">
        <f t="shared" si="89"/>
        <v>0</v>
      </c>
      <c r="BU1418">
        <f t="shared" si="90"/>
        <v>1</v>
      </c>
      <c r="BV1418">
        <f t="shared" si="91"/>
        <v>1</v>
      </c>
    </row>
    <row r="1419" spans="1:74" x14ac:dyDescent="0.3">
      <c r="A1419" s="129">
        <v>1414</v>
      </c>
      <c r="BM1419" s="19"/>
      <c r="BN1419" s="19"/>
      <c r="BO1419" s="19"/>
      <c r="BP1419" s="19"/>
      <c r="BR1419">
        <f t="shared" si="88"/>
        <v>0</v>
      </c>
      <c r="BS1419">
        <f t="shared" si="89"/>
        <v>0</v>
      </c>
      <c r="BU1419">
        <f t="shared" si="90"/>
        <v>1</v>
      </c>
      <c r="BV1419">
        <f t="shared" si="91"/>
        <v>1</v>
      </c>
    </row>
    <row r="1420" spans="1:74" x14ac:dyDescent="0.3">
      <c r="A1420" s="129">
        <v>1415</v>
      </c>
      <c r="BM1420" s="19"/>
      <c r="BN1420" s="19"/>
      <c r="BO1420" s="19"/>
      <c r="BP1420" s="19"/>
      <c r="BR1420">
        <f t="shared" si="88"/>
        <v>0</v>
      </c>
      <c r="BS1420">
        <f t="shared" si="89"/>
        <v>0</v>
      </c>
      <c r="BU1420">
        <f t="shared" si="90"/>
        <v>1</v>
      </c>
      <c r="BV1420">
        <f t="shared" si="91"/>
        <v>1</v>
      </c>
    </row>
    <row r="1421" spans="1:74" x14ac:dyDescent="0.3">
      <c r="A1421" s="129">
        <v>1416</v>
      </c>
      <c r="BM1421" s="19"/>
      <c r="BN1421" s="19"/>
      <c r="BO1421" s="19"/>
      <c r="BP1421" s="19"/>
      <c r="BR1421">
        <f t="shared" si="88"/>
        <v>0</v>
      </c>
      <c r="BS1421">
        <f t="shared" si="89"/>
        <v>0</v>
      </c>
      <c r="BU1421">
        <f t="shared" si="90"/>
        <v>1</v>
      </c>
      <c r="BV1421">
        <f t="shared" si="91"/>
        <v>1</v>
      </c>
    </row>
    <row r="1422" spans="1:74" x14ac:dyDescent="0.3">
      <c r="A1422" s="129">
        <v>1417</v>
      </c>
      <c r="BM1422" s="19"/>
      <c r="BN1422" s="19"/>
      <c r="BO1422" s="19"/>
      <c r="BP1422" s="19"/>
      <c r="BR1422">
        <f t="shared" si="88"/>
        <v>0</v>
      </c>
      <c r="BS1422">
        <f t="shared" si="89"/>
        <v>0</v>
      </c>
      <c r="BU1422">
        <f t="shared" si="90"/>
        <v>1</v>
      </c>
      <c r="BV1422">
        <f t="shared" si="91"/>
        <v>1</v>
      </c>
    </row>
    <row r="1423" spans="1:74" x14ac:dyDescent="0.3">
      <c r="A1423" s="129">
        <v>1418</v>
      </c>
      <c r="BM1423" s="19"/>
      <c r="BN1423" s="19"/>
      <c r="BO1423" s="19"/>
      <c r="BP1423" s="19"/>
      <c r="BR1423">
        <f t="shared" si="88"/>
        <v>0</v>
      </c>
      <c r="BS1423">
        <f t="shared" si="89"/>
        <v>0</v>
      </c>
      <c r="BU1423">
        <f t="shared" si="90"/>
        <v>1</v>
      </c>
      <c r="BV1423">
        <f t="shared" si="91"/>
        <v>1</v>
      </c>
    </row>
    <row r="1424" spans="1:74" x14ac:dyDescent="0.3">
      <c r="A1424" s="129">
        <v>1419</v>
      </c>
      <c r="BM1424" s="19"/>
      <c r="BN1424" s="19"/>
      <c r="BO1424" s="19"/>
      <c r="BP1424" s="19"/>
      <c r="BR1424">
        <f t="shared" si="88"/>
        <v>0</v>
      </c>
      <c r="BS1424">
        <f t="shared" si="89"/>
        <v>0</v>
      </c>
      <c r="BU1424">
        <f t="shared" si="90"/>
        <v>1</v>
      </c>
      <c r="BV1424">
        <f t="shared" si="91"/>
        <v>1</v>
      </c>
    </row>
    <row r="1425" spans="1:74" x14ac:dyDescent="0.3">
      <c r="A1425" s="129">
        <v>1420</v>
      </c>
      <c r="BM1425" s="19"/>
      <c r="BN1425" s="19"/>
      <c r="BO1425" s="19"/>
      <c r="BP1425" s="19"/>
      <c r="BR1425">
        <f t="shared" si="88"/>
        <v>0</v>
      </c>
      <c r="BS1425">
        <f t="shared" si="89"/>
        <v>0</v>
      </c>
      <c r="BU1425">
        <f t="shared" si="90"/>
        <v>1</v>
      </c>
      <c r="BV1425">
        <f t="shared" si="91"/>
        <v>1</v>
      </c>
    </row>
    <row r="1426" spans="1:74" x14ac:dyDescent="0.3">
      <c r="A1426" s="129">
        <v>1421</v>
      </c>
      <c r="BM1426" s="19"/>
      <c r="BN1426" s="19"/>
      <c r="BO1426" s="19"/>
      <c r="BP1426" s="19"/>
      <c r="BR1426">
        <f t="shared" si="88"/>
        <v>0</v>
      </c>
      <c r="BS1426">
        <f t="shared" si="89"/>
        <v>0</v>
      </c>
      <c r="BU1426">
        <f t="shared" si="90"/>
        <v>1</v>
      </c>
      <c r="BV1426">
        <f t="shared" si="91"/>
        <v>1</v>
      </c>
    </row>
    <row r="1427" spans="1:74" x14ac:dyDescent="0.3">
      <c r="A1427" s="129">
        <v>1422</v>
      </c>
      <c r="BM1427" s="19"/>
      <c r="BN1427" s="19"/>
      <c r="BO1427" s="19"/>
      <c r="BP1427" s="19"/>
      <c r="BR1427">
        <f t="shared" si="88"/>
        <v>0</v>
      </c>
      <c r="BS1427">
        <f t="shared" si="89"/>
        <v>0</v>
      </c>
      <c r="BU1427">
        <f t="shared" si="90"/>
        <v>1</v>
      </c>
      <c r="BV1427">
        <f t="shared" si="91"/>
        <v>1</v>
      </c>
    </row>
    <row r="1428" spans="1:74" x14ac:dyDescent="0.3">
      <c r="A1428" s="129">
        <v>1423</v>
      </c>
      <c r="BM1428" s="19"/>
      <c r="BN1428" s="19"/>
      <c r="BO1428" s="19"/>
      <c r="BP1428" s="19"/>
      <c r="BR1428">
        <f t="shared" si="88"/>
        <v>0</v>
      </c>
      <c r="BS1428">
        <f t="shared" si="89"/>
        <v>0</v>
      </c>
      <c r="BU1428">
        <f t="shared" si="90"/>
        <v>1</v>
      </c>
      <c r="BV1428">
        <f t="shared" si="91"/>
        <v>1</v>
      </c>
    </row>
    <row r="1429" spans="1:74" x14ac:dyDescent="0.3">
      <c r="A1429" s="129">
        <v>1424</v>
      </c>
      <c r="BM1429" s="19"/>
      <c r="BN1429" s="19"/>
      <c r="BO1429" s="19"/>
      <c r="BP1429" s="19"/>
      <c r="BR1429">
        <f t="shared" si="88"/>
        <v>0</v>
      </c>
      <c r="BS1429">
        <f t="shared" si="89"/>
        <v>0</v>
      </c>
      <c r="BU1429">
        <f t="shared" si="90"/>
        <v>1</v>
      </c>
      <c r="BV1429">
        <f t="shared" si="91"/>
        <v>1</v>
      </c>
    </row>
    <row r="1430" spans="1:74" x14ac:dyDescent="0.3">
      <c r="A1430" s="129">
        <v>1425</v>
      </c>
      <c r="BM1430" s="19"/>
      <c r="BN1430" s="19"/>
      <c r="BO1430" s="19"/>
      <c r="BP1430" s="19"/>
      <c r="BR1430">
        <f t="shared" si="88"/>
        <v>0</v>
      </c>
      <c r="BS1430">
        <f t="shared" si="89"/>
        <v>0</v>
      </c>
      <c r="BU1430">
        <f t="shared" si="90"/>
        <v>1</v>
      </c>
      <c r="BV1430">
        <f t="shared" si="91"/>
        <v>1</v>
      </c>
    </row>
    <row r="1431" spans="1:74" x14ac:dyDescent="0.3">
      <c r="A1431" s="129">
        <v>1426</v>
      </c>
      <c r="BM1431" s="19"/>
      <c r="BN1431" s="19"/>
      <c r="BO1431" s="19"/>
      <c r="BP1431" s="19"/>
      <c r="BR1431">
        <f t="shared" si="88"/>
        <v>0</v>
      </c>
      <c r="BS1431">
        <f t="shared" si="89"/>
        <v>0</v>
      </c>
      <c r="BU1431">
        <f t="shared" si="90"/>
        <v>1</v>
      </c>
      <c r="BV1431">
        <f t="shared" si="91"/>
        <v>1</v>
      </c>
    </row>
    <row r="1432" spans="1:74" x14ac:dyDescent="0.3">
      <c r="A1432" s="129">
        <v>1427</v>
      </c>
      <c r="BM1432" s="19"/>
      <c r="BN1432" s="19"/>
      <c r="BO1432" s="19"/>
      <c r="BP1432" s="19"/>
      <c r="BR1432">
        <f t="shared" si="88"/>
        <v>0</v>
      </c>
      <c r="BS1432">
        <f t="shared" si="89"/>
        <v>0</v>
      </c>
      <c r="BU1432">
        <f t="shared" si="90"/>
        <v>1</v>
      </c>
      <c r="BV1432">
        <f t="shared" si="91"/>
        <v>1</v>
      </c>
    </row>
    <row r="1433" spans="1:74" x14ac:dyDescent="0.3">
      <c r="A1433" s="129">
        <v>1428</v>
      </c>
      <c r="BM1433" s="19"/>
      <c r="BN1433" s="19"/>
      <c r="BO1433" s="19"/>
      <c r="BP1433" s="19"/>
      <c r="BR1433">
        <f t="shared" si="88"/>
        <v>0</v>
      </c>
      <c r="BS1433">
        <f t="shared" si="89"/>
        <v>0</v>
      </c>
      <c r="BU1433">
        <f t="shared" si="90"/>
        <v>1</v>
      </c>
      <c r="BV1433">
        <f t="shared" si="91"/>
        <v>1</v>
      </c>
    </row>
    <row r="1434" spans="1:74" x14ac:dyDescent="0.3">
      <c r="A1434" s="129">
        <v>1429</v>
      </c>
      <c r="BM1434" s="19"/>
      <c r="BN1434" s="19"/>
      <c r="BO1434" s="19"/>
      <c r="BP1434" s="19"/>
      <c r="BR1434">
        <f t="shared" si="88"/>
        <v>0</v>
      </c>
      <c r="BS1434">
        <f t="shared" si="89"/>
        <v>0</v>
      </c>
      <c r="BU1434">
        <f t="shared" si="90"/>
        <v>1</v>
      </c>
      <c r="BV1434">
        <f t="shared" si="91"/>
        <v>1</v>
      </c>
    </row>
    <row r="1435" spans="1:74" x14ac:dyDescent="0.3">
      <c r="A1435" s="129">
        <v>1430</v>
      </c>
      <c r="BM1435" s="19"/>
      <c r="BN1435" s="19"/>
      <c r="BO1435" s="19"/>
      <c r="BP1435" s="19"/>
      <c r="BR1435">
        <f t="shared" si="88"/>
        <v>0</v>
      </c>
      <c r="BS1435">
        <f t="shared" si="89"/>
        <v>0</v>
      </c>
      <c r="BU1435">
        <f t="shared" si="90"/>
        <v>1</v>
      </c>
      <c r="BV1435">
        <f t="shared" si="91"/>
        <v>1</v>
      </c>
    </row>
    <row r="1436" spans="1:74" x14ac:dyDescent="0.3">
      <c r="A1436" s="129">
        <v>1431</v>
      </c>
      <c r="BM1436" s="19"/>
      <c r="BN1436" s="19"/>
      <c r="BO1436" s="19"/>
      <c r="BP1436" s="19"/>
      <c r="BR1436">
        <f t="shared" si="88"/>
        <v>0</v>
      </c>
      <c r="BS1436">
        <f t="shared" si="89"/>
        <v>0</v>
      </c>
      <c r="BU1436">
        <f t="shared" si="90"/>
        <v>1</v>
      </c>
      <c r="BV1436">
        <f t="shared" si="91"/>
        <v>1</v>
      </c>
    </row>
    <row r="1437" spans="1:74" x14ac:dyDescent="0.3">
      <c r="A1437" s="129">
        <v>1432</v>
      </c>
      <c r="BM1437" s="19"/>
      <c r="BN1437" s="19"/>
      <c r="BO1437" s="19"/>
      <c r="BP1437" s="19"/>
      <c r="BR1437">
        <f t="shared" si="88"/>
        <v>0</v>
      </c>
      <c r="BS1437">
        <f t="shared" si="89"/>
        <v>0</v>
      </c>
      <c r="BU1437">
        <f t="shared" si="90"/>
        <v>1</v>
      </c>
      <c r="BV1437">
        <f t="shared" si="91"/>
        <v>1</v>
      </c>
    </row>
    <row r="1438" spans="1:74" x14ac:dyDescent="0.3">
      <c r="A1438" s="129">
        <v>1433</v>
      </c>
      <c r="BM1438" s="19"/>
      <c r="BN1438" s="19"/>
      <c r="BO1438" s="19"/>
      <c r="BP1438" s="19"/>
      <c r="BR1438">
        <f t="shared" si="88"/>
        <v>0</v>
      </c>
      <c r="BS1438">
        <f t="shared" si="89"/>
        <v>0</v>
      </c>
      <c r="BU1438">
        <f t="shared" si="90"/>
        <v>1</v>
      </c>
      <c r="BV1438">
        <f t="shared" si="91"/>
        <v>1</v>
      </c>
    </row>
    <row r="1439" spans="1:74" x14ac:dyDescent="0.3">
      <c r="A1439" s="129">
        <v>1434</v>
      </c>
      <c r="BM1439" s="19"/>
      <c r="BN1439" s="19"/>
      <c r="BO1439" s="19"/>
      <c r="BP1439" s="19"/>
      <c r="BR1439">
        <f t="shared" si="88"/>
        <v>0</v>
      </c>
      <c r="BS1439">
        <f t="shared" si="89"/>
        <v>0</v>
      </c>
      <c r="BU1439">
        <f t="shared" si="90"/>
        <v>1</v>
      </c>
      <c r="BV1439">
        <f t="shared" si="91"/>
        <v>1</v>
      </c>
    </row>
    <row r="1440" spans="1:74" x14ac:dyDescent="0.3">
      <c r="A1440" s="129">
        <v>1435</v>
      </c>
      <c r="BM1440" s="19"/>
      <c r="BN1440" s="19"/>
      <c r="BO1440" s="19"/>
      <c r="BP1440" s="19"/>
      <c r="BR1440">
        <f t="shared" si="88"/>
        <v>0</v>
      </c>
      <c r="BS1440">
        <f t="shared" si="89"/>
        <v>0</v>
      </c>
      <c r="BU1440">
        <f t="shared" si="90"/>
        <v>1</v>
      </c>
      <c r="BV1440">
        <f t="shared" si="91"/>
        <v>1</v>
      </c>
    </row>
    <row r="1441" spans="1:74" x14ac:dyDescent="0.3">
      <c r="A1441" s="129">
        <v>1436</v>
      </c>
      <c r="BM1441" s="19"/>
      <c r="BN1441" s="19"/>
      <c r="BO1441" s="19"/>
      <c r="BP1441" s="19"/>
      <c r="BR1441">
        <f t="shared" si="88"/>
        <v>0</v>
      </c>
      <c r="BS1441">
        <f t="shared" si="89"/>
        <v>0</v>
      </c>
      <c r="BU1441">
        <f t="shared" si="90"/>
        <v>1</v>
      </c>
      <c r="BV1441">
        <f t="shared" si="91"/>
        <v>1</v>
      </c>
    </row>
    <row r="1442" spans="1:74" x14ac:dyDescent="0.3">
      <c r="A1442" s="129">
        <v>1437</v>
      </c>
      <c r="BM1442" s="19"/>
      <c r="BN1442" s="19"/>
      <c r="BO1442" s="19"/>
      <c r="BP1442" s="19"/>
      <c r="BR1442">
        <f t="shared" si="88"/>
        <v>0</v>
      </c>
      <c r="BS1442">
        <f t="shared" si="89"/>
        <v>0</v>
      </c>
      <c r="BU1442">
        <f t="shared" si="90"/>
        <v>1</v>
      </c>
      <c r="BV1442">
        <f t="shared" si="91"/>
        <v>1</v>
      </c>
    </row>
    <row r="1443" spans="1:74" x14ac:dyDescent="0.3">
      <c r="A1443" s="129">
        <v>1438</v>
      </c>
      <c r="BM1443" s="19"/>
      <c r="BN1443" s="19"/>
      <c r="BO1443" s="19"/>
      <c r="BP1443" s="19"/>
      <c r="BR1443">
        <f t="shared" si="88"/>
        <v>0</v>
      </c>
      <c r="BS1443">
        <f t="shared" si="89"/>
        <v>0</v>
      </c>
      <c r="BU1443">
        <f t="shared" si="90"/>
        <v>1</v>
      </c>
      <c r="BV1443">
        <f t="shared" si="91"/>
        <v>1</v>
      </c>
    </row>
    <row r="1444" spans="1:74" x14ac:dyDescent="0.3">
      <c r="A1444" s="129">
        <v>1439</v>
      </c>
      <c r="BM1444" s="19"/>
      <c r="BN1444" s="19"/>
      <c r="BO1444" s="19"/>
      <c r="BP1444" s="19"/>
      <c r="BR1444">
        <f t="shared" si="88"/>
        <v>0</v>
      </c>
      <c r="BS1444">
        <f t="shared" si="89"/>
        <v>0</v>
      </c>
      <c r="BU1444">
        <f t="shared" si="90"/>
        <v>1</v>
      </c>
      <c r="BV1444">
        <f t="shared" si="91"/>
        <v>1</v>
      </c>
    </row>
    <row r="1445" spans="1:74" x14ac:dyDescent="0.3">
      <c r="A1445" s="129">
        <v>1440</v>
      </c>
      <c r="BM1445" s="19"/>
      <c r="BN1445" s="19"/>
      <c r="BO1445" s="19"/>
      <c r="BP1445" s="19"/>
      <c r="BR1445">
        <f t="shared" si="88"/>
        <v>0</v>
      </c>
      <c r="BS1445">
        <f t="shared" si="89"/>
        <v>0</v>
      </c>
      <c r="BU1445">
        <f t="shared" si="90"/>
        <v>1</v>
      </c>
      <c r="BV1445">
        <f t="shared" si="91"/>
        <v>1</v>
      </c>
    </row>
    <row r="1446" spans="1:74" x14ac:dyDescent="0.3">
      <c r="A1446" s="129">
        <v>1441</v>
      </c>
      <c r="BM1446" s="19"/>
      <c r="BN1446" s="19"/>
      <c r="BO1446" s="19"/>
      <c r="BP1446" s="19"/>
      <c r="BR1446">
        <f t="shared" si="88"/>
        <v>0</v>
      </c>
      <c r="BS1446">
        <f t="shared" si="89"/>
        <v>0</v>
      </c>
      <c r="BU1446">
        <f t="shared" si="90"/>
        <v>1</v>
      </c>
      <c r="BV1446">
        <f t="shared" si="91"/>
        <v>1</v>
      </c>
    </row>
    <row r="1447" spans="1:74" x14ac:dyDescent="0.3">
      <c r="A1447" s="129">
        <v>1442</v>
      </c>
      <c r="BM1447" s="19"/>
      <c r="BN1447" s="19"/>
      <c r="BO1447" s="19"/>
      <c r="BP1447" s="19"/>
      <c r="BR1447">
        <f t="shared" si="88"/>
        <v>0</v>
      </c>
      <c r="BS1447">
        <f t="shared" si="89"/>
        <v>0</v>
      </c>
      <c r="BU1447">
        <f t="shared" si="90"/>
        <v>1</v>
      </c>
      <c r="BV1447">
        <f t="shared" si="91"/>
        <v>1</v>
      </c>
    </row>
    <row r="1448" spans="1:74" x14ac:dyDescent="0.3">
      <c r="A1448" s="129">
        <v>1443</v>
      </c>
      <c r="BM1448" s="19"/>
      <c r="BN1448" s="19"/>
      <c r="BO1448" s="19"/>
      <c r="BP1448" s="19"/>
      <c r="BR1448">
        <f t="shared" si="88"/>
        <v>0</v>
      </c>
      <c r="BS1448">
        <f t="shared" si="89"/>
        <v>0</v>
      </c>
      <c r="BU1448">
        <f t="shared" si="90"/>
        <v>1</v>
      </c>
      <c r="BV1448">
        <f t="shared" si="91"/>
        <v>1</v>
      </c>
    </row>
    <row r="1449" spans="1:74" x14ac:dyDescent="0.3">
      <c r="A1449" s="129">
        <v>1444</v>
      </c>
      <c r="BM1449" s="19"/>
      <c r="BN1449" s="19"/>
      <c r="BO1449" s="19"/>
      <c r="BP1449" s="19"/>
      <c r="BR1449">
        <f t="shared" si="88"/>
        <v>0</v>
      </c>
      <c r="BS1449">
        <f t="shared" si="89"/>
        <v>0</v>
      </c>
      <c r="BU1449">
        <f t="shared" si="90"/>
        <v>1</v>
      </c>
      <c r="BV1449">
        <f t="shared" si="91"/>
        <v>1</v>
      </c>
    </row>
    <row r="1450" spans="1:74" x14ac:dyDescent="0.3">
      <c r="A1450" s="129">
        <v>1445</v>
      </c>
      <c r="BM1450" s="19"/>
      <c r="BN1450" s="19"/>
      <c r="BO1450" s="19"/>
      <c r="BP1450" s="19"/>
      <c r="BR1450">
        <f t="shared" si="88"/>
        <v>0</v>
      </c>
      <c r="BS1450">
        <f t="shared" si="89"/>
        <v>0</v>
      </c>
      <c r="BU1450">
        <f t="shared" si="90"/>
        <v>1</v>
      </c>
      <c r="BV1450">
        <f t="shared" si="91"/>
        <v>1</v>
      </c>
    </row>
    <row r="1451" spans="1:74" x14ac:dyDescent="0.3">
      <c r="A1451" s="129">
        <v>1446</v>
      </c>
      <c r="BM1451" s="19"/>
      <c r="BN1451" s="19"/>
      <c r="BO1451" s="19"/>
      <c r="BP1451" s="19"/>
      <c r="BR1451">
        <f t="shared" si="88"/>
        <v>0</v>
      </c>
      <c r="BS1451">
        <f t="shared" si="89"/>
        <v>0</v>
      </c>
      <c r="BU1451">
        <f t="shared" si="90"/>
        <v>1</v>
      </c>
      <c r="BV1451">
        <f t="shared" si="91"/>
        <v>1</v>
      </c>
    </row>
    <row r="1452" spans="1:74" x14ac:dyDescent="0.3">
      <c r="A1452" s="129">
        <v>1447</v>
      </c>
      <c r="BM1452" s="19"/>
      <c r="BN1452" s="19"/>
      <c r="BO1452" s="19"/>
      <c r="BP1452" s="19"/>
      <c r="BR1452">
        <f t="shared" si="88"/>
        <v>0</v>
      </c>
      <c r="BS1452">
        <f t="shared" si="89"/>
        <v>0</v>
      </c>
      <c r="BU1452">
        <f t="shared" si="90"/>
        <v>1</v>
      </c>
      <c r="BV1452">
        <f t="shared" si="91"/>
        <v>1</v>
      </c>
    </row>
    <row r="1453" spans="1:74" x14ac:dyDescent="0.3">
      <c r="A1453" s="129">
        <v>1448</v>
      </c>
      <c r="BM1453" s="19"/>
      <c r="BN1453" s="19"/>
      <c r="BO1453" s="19"/>
      <c r="BP1453" s="19"/>
      <c r="BR1453">
        <f t="shared" si="88"/>
        <v>0</v>
      </c>
      <c r="BS1453">
        <f t="shared" si="89"/>
        <v>0</v>
      </c>
      <c r="BU1453">
        <f t="shared" si="90"/>
        <v>1</v>
      </c>
      <c r="BV1453">
        <f t="shared" si="91"/>
        <v>1</v>
      </c>
    </row>
    <row r="1454" spans="1:74" x14ac:dyDescent="0.3">
      <c r="A1454" s="129">
        <v>1449</v>
      </c>
      <c r="BM1454" s="19"/>
      <c r="BN1454" s="19"/>
      <c r="BO1454" s="19"/>
      <c r="BP1454" s="19"/>
      <c r="BR1454">
        <f t="shared" si="88"/>
        <v>0</v>
      </c>
      <c r="BS1454">
        <f t="shared" si="89"/>
        <v>0</v>
      </c>
      <c r="BU1454">
        <f t="shared" si="90"/>
        <v>1</v>
      </c>
      <c r="BV1454">
        <f t="shared" si="91"/>
        <v>1</v>
      </c>
    </row>
    <row r="1455" spans="1:74" x14ac:dyDescent="0.3">
      <c r="A1455" s="129">
        <v>1450</v>
      </c>
      <c r="BM1455" s="19"/>
      <c r="BN1455" s="19"/>
      <c r="BO1455" s="19"/>
      <c r="BP1455" s="19"/>
      <c r="BR1455">
        <f t="shared" si="88"/>
        <v>0</v>
      </c>
      <c r="BS1455">
        <f t="shared" si="89"/>
        <v>0</v>
      </c>
      <c r="BU1455">
        <f t="shared" si="90"/>
        <v>1</v>
      </c>
      <c r="BV1455">
        <f t="shared" si="91"/>
        <v>1</v>
      </c>
    </row>
    <row r="1456" spans="1:74" x14ac:dyDescent="0.3">
      <c r="A1456" s="129">
        <v>1451</v>
      </c>
      <c r="BM1456" s="19"/>
      <c r="BN1456" s="19"/>
      <c r="BO1456" s="19"/>
      <c r="BP1456" s="19"/>
      <c r="BR1456">
        <f t="shared" si="88"/>
        <v>0</v>
      </c>
      <c r="BS1456">
        <f t="shared" si="89"/>
        <v>0</v>
      </c>
      <c r="BU1456">
        <f t="shared" si="90"/>
        <v>1</v>
      </c>
      <c r="BV1456">
        <f t="shared" si="91"/>
        <v>1</v>
      </c>
    </row>
    <row r="1457" spans="1:74" x14ac:dyDescent="0.3">
      <c r="A1457" s="129">
        <v>1452</v>
      </c>
      <c r="BM1457" s="19"/>
      <c r="BN1457" s="19"/>
      <c r="BO1457" s="19"/>
      <c r="BP1457" s="19"/>
      <c r="BR1457">
        <f t="shared" si="88"/>
        <v>0</v>
      </c>
      <c r="BS1457">
        <f t="shared" si="89"/>
        <v>0</v>
      </c>
      <c r="BU1457">
        <f t="shared" si="90"/>
        <v>1</v>
      </c>
      <c r="BV1457">
        <f t="shared" si="91"/>
        <v>1</v>
      </c>
    </row>
    <row r="1458" spans="1:74" x14ac:dyDescent="0.3">
      <c r="A1458" s="129">
        <v>1453</v>
      </c>
      <c r="BM1458" s="19"/>
      <c r="BN1458" s="19"/>
      <c r="BO1458" s="19"/>
      <c r="BP1458" s="19"/>
      <c r="BR1458">
        <f t="shared" si="88"/>
        <v>0</v>
      </c>
      <c r="BS1458">
        <f t="shared" si="89"/>
        <v>0</v>
      </c>
      <c r="BU1458">
        <f t="shared" si="90"/>
        <v>1</v>
      </c>
      <c r="BV1458">
        <f t="shared" si="91"/>
        <v>1</v>
      </c>
    </row>
    <row r="1459" spans="1:74" x14ac:dyDescent="0.3">
      <c r="A1459" s="129">
        <v>1454</v>
      </c>
      <c r="BM1459" s="19"/>
      <c r="BN1459" s="19"/>
      <c r="BO1459" s="19"/>
      <c r="BP1459" s="19"/>
      <c r="BR1459">
        <f t="shared" si="88"/>
        <v>0</v>
      </c>
      <c r="BS1459">
        <f t="shared" si="89"/>
        <v>0</v>
      </c>
      <c r="BU1459">
        <f t="shared" si="90"/>
        <v>1</v>
      </c>
      <c r="BV1459">
        <f t="shared" si="91"/>
        <v>1</v>
      </c>
    </row>
    <row r="1460" spans="1:74" x14ac:dyDescent="0.3">
      <c r="A1460" s="129">
        <v>1455</v>
      </c>
      <c r="BM1460" s="19"/>
      <c r="BN1460" s="19"/>
      <c r="BO1460" s="19"/>
      <c r="BP1460" s="19"/>
      <c r="BR1460">
        <f t="shared" si="88"/>
        <v>0</v>
      </c>
      <c r="BS1460">
        <f t="shared" si="89"/>
        <v>0</v>
      </c>
      <c r="BU1460">
        <f t="shared" si="90"/>
        <v>1</v>
      </c>
      <c r="BV1460">
        <f t="shared" si="91"/>
        <v>1</v>
      </c>
    </row>
    <row r="1461" spans="1:74" x14ac:dyDescent="0.3">
      <c r="A1461" s="129">
        <v>1456</v>
      </c>
      <c r="BM1461" s="19"/>
      <c r="BN1461" s="19"/>
      <c r="BO1461" s="19"/>
      <c r="BP1461" s="19"/>
      <c r="BR1461">
        <f t="shared" si="88"/>
        <v>0</v>
      </c>
      <c r="BS1461">
        <f t="shared" si="89"/>
        <v>0</v>
      </c>
      <c r="BU1461">
        <f t="shared" si="90"/>
        <v>1</v>
      </c>
      <c r="BV1461">
        <f t="shared" si="91"/>
        <v>1</v>
      </c>
    </row>
    <row r="1462" spans="1:74" x14ac:dyDescent="0.3">
      <c r="A1462" s="129">
        <v>1457</v>
      </c>
      <c r="BM1462" s="19"/>
      <c r="BN1462" s="19"/>
      <c r="BO1462" s="19"/>
      <c r="BP1462" s="19"/>
      <c r="BR1462">
        <f t="shared" si="88"/>
        <v>0</v>
      </c>
      <c r="BS1462">
        <f t="shared" si="89"/>
        <v>0</v>
      </c>
      <c r="BU1462">
        <f t="shared" si="90"/>
        <v>1</v>
      </c>
      <c r="BV1462">
        <f t="shared" si="91"/>
        <v>1</v>
      </c>
    </row>
    <row r="1463" spans="1:74" x14ac:dyDescent="0.3">
      <c r="A1463" s="129">
        <v>1458</v>
      </c>
      <c r="BM1463" s="19"/>
      <c r="BN1463" s="19"/>
      <c r="BO1463" s="19"/>
      <c r="BP1463" s="19"/>
      <c r="BR1463">
        <f t="shared" si="88"/>
        <v>0</v>
      </c>
      <c r="BS1463">
        <f t="shared" si="89"/>
        <v>0</v>
      </c>
      <c r="BU1463">
        <f t="shared" si="90"/>
        <v>1</v>
      </c>
      <c r="BV1463">
        <f t="shared" si="91"/>
        <v>1</v>
      </c>
    </row>
    <row r="1464" spans="1:74" x14ac:dyDescent="0.3">
      <c r="A1464" s="129">
        <v>1459</v>
      </c>
      <c r="BM1464" s="19"/>
      <c r="BN1464" s="19"/>
      <c r="BO1464" s="19"/>
      <c r="BP1464" s="19"/>
      <c r="BR1464">
        <f t="shared" si="88"/>
        <v>0</v>
      </c>
      <c r="BS1464">
        <f t="shared" si="89"/>
        <v>0</v>
      </c>
      <c r="BU1464">
        <f t="shared" si="90"/>
        <v>1</v>
      </c>
      <c r="BV1464">
        <f t="shared" si="91"/>
        <v>1</v>
      </c>
    </row>
    <row r="1465" spans="1:74" x14ac:dyDescent="0.3">
      <c r="A1465" s="129">
        <v>1460</v>
      </c>
      <c r="BM1465" s="19"/>
      <c r="BN1465" s="19"/>
      <c r="BO1465" s="19"/>
      <c r="BP1465" s="19"/>
      <c r="BR1465">
        <f t="shared" si="88"/>
        <v>0</v>
      </c>
      <c r="BS1465">
        <f t="shared" si="89"/>
        <v>0</v>
      </c>
      <c r="BU1465">
        <f t="shared" si="90"/>
        <v>1</v>
      </c>
      <c r="BV1465">
        <f t="shared" si="91"/>
        <v>1</v>
      </c>
    </row>
    <row r="1466" spans="1:74" x14ac:dyDescent="0.3">
      <c r="A1466" s="129">
        <v>1461</v>
      </c>
      <c r="BM1466" s="19"/>
      <c r="BN1466" s="19"/>
      <c r="BO1466" s="19"/>
      <c r="BP1466" s="19"/>
      <c r="BR1466">
        <f t="shared" si="88"/>
        <v>0</v>
      </c>
      <c r="BS1466">
        <f t="shared" si="89"/>
        <v>0</v>
      </c>
      <c r="BU1466">
        <f t="shared" si="90"/>
        <v>1</v>
      </c>
      <c r="BV1466">
        <f t="shared" si="91"/>
        <v>1</v>
      </c>
    </row>
    <row r="1467" spans="1:74" x14ac:dyDescent="0.3">
      <c r="A1467" s="129">
        <v>1462</v>
      </c>
      <c r="BM1467" s="19"/>
      <c r="BN1467" s="19"/>
      <c r="BO1467" s="19"/>
      <c r="BP1467" s="19"/>
      <c r="BR1467">
        <f t="shared" si="88"/>
        <v>0</v>
      </c>
      <c r="BS1467">
        <f t="shared" si="89"/>
        <v>0</v>
      </c>
      <c r="BU1467">
        <f t="shared" si="90"/>
        <v>1</v>
      </c>
      <c r="BV1467">
        <f t="shared" si="91"/>
        <v>1</v>
      </c>
    </row>
    <row r="1468" spans="1:74" x14ac:dyDescent="0.3">
      <c r="A1468" s="129">
        <v>1463</v>
      </c>
      <c r="BM1468" s="19"/>
      <c r="BN1468" s="19"/>
      <c r="BO1468" s="19"/>
      <c r="BP1468" s="19"/>
      <c r="BR1468">
        <f t="shared" si="88"/>
        <v>0</v>
      </c>
      <c r="BS1468">
        <f t="shared" si="89"/>
        <v>0</v>
      </c>
      <c r="BU1468">
        <f t="shared" si="90"/>
        <v>1</v>
      </c>
      <c r="BV1468">
        <f t="shared" si="91"/>
        <v>1</v>
      </c>
    </row>
    <row r="1469" spans="1:74" x14ac:dyDescent="0.3">
      <c r="A1469" s="129">
        <v>1464</v>
      </c>
      <c r="BM1469" s="19"/>
      <c r="BN1469" s="19"/>
      <c r="BO1469" s="19"/>
      <c r="BP1469" s="19"/>
      <c r="BR1469">
        <f t="shared" si="88"/>
        <v>0</v>
      </c>
      <c r="BS1469">
        <f t="shared" si="89"/>
        <v>0</v>
      </c>
      <c r="BU1469">
        <f t="shared" si="90"/>
        <v>1</v>
      </c>
      <c r="BV1469">
        <f t="shared" si="91"/>
        <v>1</v>
      </c>
    </row>
    <row r="1470" spans="1:74" x14ac:dyDescent="0.3">
      <c r="A1470" s="129">
        <v>1465</v>
      </c>
      <c r="BM1470" s="19"/>
      <c r="BN1470" s="19"/>
      <c r="BO1470" s="19"/>
      <c r="BP1470" s="19"/>
      <c r="BR1470">
        <f t="shared" si="88"/>
        <v>0</v>
      </c>
      <c r="BS1470">
        <f t="shared" si="89"/>
        <v>0</v>
      </c>
      <c r="BU1470">
        <f t="shared" si="90"/>
        <v>1</v>
      </c>
      <c r="BV1470">
        <f t="shared" si="91"/>
        <v>1</v>
      </c>
    </row>
    <row r="1471" spans="1:74" x14ac:dyDescent="0.3">
      <c r="A1471" s="129">
        <v>1466</v>
      </c>
      <c r="BM1471" s="19"/>
      <c r="BN1471" s="19"/>
      <c r="BO1471" s="19"/>
      <c r="BP1471" s="19"/>
      <c r="BR1471">
        <f t="shared" si="88"/>
        <v>0</v>
      </c>
      <c r="BS1471">
        <f t="shared" si="89"/>
        <v>0</v>
      </c>
      <c r="BU1471">
        <f t="shared" si="90"/>
        <v>1</v>
      </c>
      <c r="BV1471">
        <f t="shared" si="91"/>
        <v>1</v>
      </c>
    </row>
    <row r="1472" spans="1:74" x14ac:dyDescent="0.3">
      <c r="A1472" s="129">
        <v>1467</v>
      </c>
      <c r="BM1472" s="19"/>
      <c r="BN1472" s="19"/>
      <c r="BO1472" s="19"/>
      <c r="BP1472" s="19"/>
      <c r="BR1472">
        <f t="shared" si="88"/>
        <v>0</v>
      </c>
      <c r="BS1472">
        <f t="shared" si="89"/>
        <v>0</v>
      </c>
      <c r="BU1472">
        <f t="shared" si="90"/>
        <v>1</v>
      </c>
      <c r="BV1472">
        <f t="shared" si="91"/>
        <v>1</v>
      </c>
    </row>
    <row r="1473" spans="1:74" x14ac:dyDescent="0.3">
      <c r="A1473" s="129">
        <v>1468</v>
      </c>
      <c r="BM1473" s="19"/>
      <c r="BN1473" s="19"/>
      <c r="BO1473" s="19"/>
      <c r="BP1473" s="19"/>
      <c r="BR1473">
        <f t="shared" si="88"/>
        <v>0</v>
      </c>
      <c r="BS1473">
        <f t="shared" si="89"/>
        <v>0</v>
      </c>
      <c r="BU1473">
        <f t="shared" si="90"/>
        <v>1</v>
      </c>
      <c r="BV1473">
        <f t="shared" si="91"/>
        <v>1</v>
      </c>
    </row>
    <row r="1474" spans="1:74" x14ac:dyDescent="0.3">
      <c r="A1474" s="129">
        <v>1469</v>
      </c>
      <c r="BM1474" s="19"/>
      <c r="BN1474" s="19"/>
      <c r="BO1474" s="19"/>
      <c r="BP1474" s="19"/>
      <c r="BR1474">
        <f t="shared" si="88"/>
        <v>0</v>
      </c>
      <c r="BS1474">
        <f t="shared" si="89"/>
        <v>0</v>
      </c>
      <c r="BU1474">
        <f t="shared" si="90"/>
        <v>1</v>
      </c>
      <c r="BV1474">
        <f t="shared" si="91"/>
        <v>1</v>
      </c>
    </row>
    <row r="1475" spans="1:74" x14ac:dyDescent="0.3">
      <c r="A1475" s="129">
        <v>1470</v>
      </c>
      <c r="BM1475" s="19"/>
      <c r="BN1475" s="19"/>
      <c r="BO1475" s="19"/>
      <c r="BP1475" s="19"/>
      <c r="BR1475">
        <f t="shared" si="88"/>
        <v>0</v>
      </c>
      <c r="BS1475">
        <f t="shared" si="89"/>
        <v>0</v>
      </c>
      <c r="BU1475">
        <f t="shared" si="90"/>
        <v>1</v>
      </c>
      <c r="BV1475">
        <f t="shared" si="91"/>
        <v>1</v>
      </c>
    </row>
    <row r="1476" spans="1:74" x14ac:dyDescent="0.3">
      <c r="A1476" s="129">
        <v>1471</v>
      </c>
      <c r="BM1476" s="19"/>
      <c r="BN1476" s="19"/>
      <c r="BO1476" s="19"/>
      <c r="BP1476" s="19"/>
      <c r="BR1476">
        <f t="shared" si="88"/>
        <v>0</v>
      </c>
      <c r="BS1476">
        <f t="shared" si="89"/>
        <v>0</v>
      </c>
      <c r="BU1476">
        <f t="shared" si="90"/>
        <v>1</v>
      </c>
      <c r="BV1476">
        <f t="shared" si="91"/>
        <v>1</v>
      </c>
    </row>
    <row r="1477" spans="1:74" x14ac:dyDescent="0.3">
      <c r="A1477" s="129">
        <v>1472</v>
      </c>
      <c r="BM1477" s="19"/>
      <c r="BN1477" s="19"/>
      <c r="BO1477" s="19"/>
      <c r="BP1477" s="19"/>
      <c r="BR1477">
        <f t="shared" si="88"/>
        <v>0</v>
      </c>
      <c r="BS1477">
        <f t="shared" si="89"/>
        <v>0</v>
      </c>
      <c r="BU1477">
        <f t="shared" si="90"/>
        <v>1</v>
      </c>
      <c r="BV1477">
        <f t="shared" si="91"/>
        <v>1</v>
      </c>
    </row>
    <row r="1478" spans="1:74" x14ac:dyDescent="0.3">
      <c r="A1478" s="129">
        <v>1473</v>
      </c>
      <c r="BM1478" s="19"/>
      <c r="BN1478" s="19"/>
      <c r="BO1478" s="19"/>
      <c r="BP1478" s="19"/>
      <c r="BR1478">
        <f t="shared" si="88"/>
        <v>0</v>
      </c>
      <c r="BS1478">
        <f t="shared" si="89"/>
        <v>0</v>
      </c>
      <c r="BU1478">
        <f t="shared" si="90"/>
        <v>1</v>
      </c>
      <c r="BV1478">
        <f t="shared" si="91"/>
        <v>1</v>
      </c>
    </row>
    <row r="1479" spans="1:74" x14ac:dyDescent="0.3">
      <c r="A1479" s="129">
        <v>1474</v>
      </c>
      <c r="BM1479" s="19"/>
      <c r="BN1479" s="19"/>
      <c r="BO1479" s="19"/>
      <c r="BP1479" s="19"/>
      <c r="BR1479">
        <f t="shared" ref="BR1479:BR1542" si="92">BM1479*$BS$1-BN1479</f>
        <v>0</v>
      </c>
      <c r="BS1479">
        <f t="shared" ref="BS1479:BS1542" si="93">BO1479*$BS$1-BP1479</f>
        <v>0</v>
      </c>
      <c r="BU1479">
        <f t="shared" ref="BU1479:BU1542" si="94">IF(BR1479=MAX($BR1479:$BS1479),1,0)</f>
        <v>1</v>
      </c>
      <c r="BV1479">
        <f t="shared" ref="BV1479:BV1542" si="95">IF(BS1479=MAX($BR1479:$BS1479),1,0)</f>
        <v>1</v>
      </c>
    </row>
    <row r="1480" spans="1:74" x14ac:dyDescent="0.3">
      <c r="A1480" s="129">
        <v>1475</v>
      </c>
      <c r="BM1480" s="19"/>
      <c r="BN1480" s="19"/>
      <c r="BO1480" s="19"/>
      <c r="BP1480" s="19"/>
      <c r="BR1480">
        <f t="shared" si="92"/>
        <v>0</v>
      </c>
      <c r="BS1480">
        <f t="shared" si="93"/>
        <v>0</v>
      </c>
      <c r="BU1480">
        <f t="shared" si="94"/>
        <v>1</v>
      </c>
      <c r="BV1480">
        <f t="shared" si="95"/>
        <v>1</v>
      </c>
    </row>
    <row r="1481" spans="1:74" x14ac:dyDescent="0.3">
      <c r="A1481" s="129">
        <v>1476</v>
      </c>
      <c r="BM1481" s="19"/>
      <c r="BN1481" s="19"/>
      <c r="BO1481" s="19"/>
      <c r="BP1481" s="19"/>
      <c r="BR1481">
        <f t="shared" si="92"/>
        <v>0</v>
      </c>
      <c r="BS1481">
        <f t="shared" si="93"/>
        <v>0</v>
      </c>
      <c r="BU1481">
        <f t="shared" si="94"/>
        <v>1</v>
      </c>
      <c r="BV1481">
        <f t="shared" si="95"/>
        <v>1</v>
      </c>
    </row>
    <row r="1482" spans="1:74" x14ac:dyDescent="0.3">
      <c r="A1482" s="129">
        <v>1477</v>
      </c>
      <c r="BM1482" s="19"/>
      <c r="BN1482" s="19"/>
      <c r="BO1482" s="19"/>
      <c r="BP1482" s="19"/>
      <c r="BR1482">
        <f t="shared" si="92"/>
        <v>0</v>
      </c>
      <c r="BS1482">
        <f t="shared" si="93"/>
        <v>0</v>
      </c>
      <c r="BU1482">
        <f t="shared" si="94"/>
        <v>1</v>
      </c>
      <c r="BV1482">
        <f t="shared" si="95"/>
        <v>1</v>
      </c>
    </row>
    <row r="1483" spans="1:74" x14ac:dyDescent="0.3">
      <c r="A1483" s="129">
        <v>1478</v>
      </c>
      <c r="BM1483" s="19"/>
      <c r="BN1483" s="19"/>
      <c r="BO1483" s="19"/>
      <c r="BP1483" s="19"/>
      <c r="BR1483">
        <f t="shared" si="92"/>
        <v>0</v>
      </c>
      <c r="BS1483">
        <f t="shared" si="93"/>
        <v>0</v>
      </c>
      <c r="BU1483">
        <f t="shared" si="94"/>
        <v>1</v>
      </c>
      <c r="BV1483">
        <f t="shared" si="95"/>
        <v>1</v>
      </c>
    </row>
    <row r="1484" spans="1:74" x14ac:dyDescent="0.3">
      <c r="A1484" s="129">
        <v>1479</v>
      </c>
      <c r="BM1484" s="19"/>
      <c r="BN1484" s="19"/>
      <c r="BO1484" s="19"/>
      <c r="BP1484" s="19"/>
      <c r="BR1484">
        <f t="shared" si="92"/>
        <v>0</v>
      </c>
      <c r="BS1484">
        <f t="shared" si="93"/>
        <v>0</v>
      </c>
      <c r="BU1484">
        <f t="shared" si="94"/>
        <v>1</v>
      </c>
      <c r="BV1484">
        <f t="shared" si="95"/>
        <v>1</v>
      </c>
    </row>
    <row r="1485" spans="1:74" x14ac:dyDescent="0.3">
      <c r="A1485" s="129">
        <v>1480</v>
      </c>
      <c r="BM1485" s="19"/>
      <c r="BN1485" s="19"/>
      <c r="BO1485" s="19"/>
      <c r="BP1485" s="19"/>
      <c r="BR1485">
        <f t="shared" si="92"/>
        <v>0</v>
      </c>
      <c r="BS1485">
        <f t="shared" si="93"/>
        <v>0</v>
      </c>
      <c r="BU1485">
        <f t="shared" si="94"/>
        <v>1</v>
      </c>
      <c r="BV1485">
        <f t="shared" si="95"/>
        <v>1</v>
      </c>
    </row>
    <row r="1486" spans="1:74" x14ac:dyDescent="0.3">
      <c r="A1486" s="129">
        <v>1481</v>
      </c>
      <c r="BM1486" s="19"/>
      <c r="BN1486" s="19"/>
      <c r="BO1486" s="19"/>
      <c r="BP1486" s="19"/>
      <c r="BR1486">
        <f t="shared" si="92"/>
        <v>0</v>
      </c>
      <c r="BS1486">
        <f t="shared" si="93"/>
        <v>0</v>
      </c>
      <c r="BU1486">
        <f t="shared" si="94"/>
        <v>1</v>
      </c>
      <c r="BV1486">
        <f t="shared" si="95"/>
        <v>1</v>
      </c>
    </row>
    <row r="1487" spans="1:74" x14ac:dyDescent="0.3">
      <c r="A1487" s="129">
        <v>1482</v>
      </c>
      <c r="BM1487" s="19"/>
      <c r="BN1487" s="19"/>
      <c r="BO1487" s="19"/>
      <c r="BP1487" s="19"/>
      <c r="BR1487">
        <f t="shared" si="92"/>
        <v>0</v>
      </c>
      <c r="BS1487">
        <f t="shared" si="93"/>
        <v>0</v>
      </c>
      <c r="BU1487">
        <f t="shared" si="94"/>
        <v>1</v>
      </c>
      <c r="BV1487">
        <f t="shared" si="95"/>
        <v>1</v>
      </c>
    </row>
    <row r="1488" spans="1:74" x14ac:dyDescent="0.3">
      <c r="A1488" s="129">
        <v>1483</v>
      </c>
      <c r="BM1488" s="19"/>
      <c r="BN1488" s="19"/>
      <c r="BO1488" s="19"/>
      <c r="BP1488" s="19"/>
      <c r="BR1488">
        <f t="shared" si="92"/>
        <v>0</v>
      </c>
      <c r="BS1488">
        <f t="shared" si="93"/>
        <v>0</v>
      </c>
      <c r="BU1488">
        <f t="shared" si="94"/>
        <v>1</v>
      </c>
      <c r="BV1488">
        <f t="shared" si="95"/>
        <v>1</v>
      </c>
    </row>
    <row r="1489" spans="1:74" x14ac:dyDescent="0.3">
      <c r="A1489" s="129">
        <v>1484</v>
      </c>
      <c r="BM1489" s="19"/>
      <c r="BN1489" s="19"/>
      <c r="BO1489" s="19"/>
      <c r="BP1489" s="19"/>
      <c r="BR1489">
        <f t="shared" si="92"/>
        <v>0</v>
      </c>
      <c r="BS1489">
        <f t="shared" si="93"/>
        <v>0</v>
      </c>
      <c r="BU1489">
        <f t="shared" si="94"/>
        <v>1</v>
      </c>
      <c r="BV1489">
        <f t="shared" si="95"/>
        <v>1</v>
      </c>
    </row>
    <row r="1490" spans="1:74" x14ac:dyDescent="0.3">
      <c r="A1490" s="129">
        <v>1485</v>
      </c>
      <c r="BM1490" s="19"/>
      <c r="BN1490" s="19"/>
      <c r="BO1490" s="19"/>
      <c r="BP1490" s="19"/>
      <c r="BR1490">
        <f t="shared" si="92"/>
        <v>0</v>
      </c>
      <c r="BS1490">
        <f t="shared" si="93"/>
        <v>0</v>
      </c>
      <c r="BU1490">
        <f t="shared" si="94"/>
        <v>1</v>
      </c>
      <c r="BV1490">
        <f t="shared" si="95"/>
        <v>1</v>
      </c>
    </row>
    <row r="1491" spans="1:74" x14ac:dyDescent="0.3">
      <c r="A1491" s="129">
        <v>1486</v>
      </c>
      <c r="BM1491" s="19"/>
      <c r="BN1491" s="19"/>
      <c r="BO1491" s="19"/>
      <c r="BP1491" s="19"/>
      <c r="BR1491">
        <f t="shared" si="92"/>
        <v>0</v>
      </c>
      <c r="BS1491">
        <f t="shared" si="93"/>
        <v>0</v>
      </c>
      <c r="BU1491">
        <f t="shared" si="94"/>
        <v>1</v>
      </c>
      <c r="BV1491">
        <f t="shared" si="95"/>
        <v>1</v>
      </c>
    </row>
    <row r="1492" spans="1:74" x14ac:dyDescent="0.3">
      <c r="A1492" s="129">
        <v>1487</v>
      </c>
      <c r="BM1492" s="19"/>
      <c r="BN1492" s="19"/>
      <c r="BO1492" s="19"/>
      <c r="BP1492" s="19"/>
      <c r="BR1492">
        <f t="shared" si="92"/>
        <v>0</v>
      </c>
      <c r="BS1492">
        <f t="shared" si="93"/>
        <v>0</v>
      </c>
      <c r="BU1492">
        <f t="shared" si="94"/>
        <v>1</v>
      </c>
      <c r="BV1492">
        <f t="shared" si="95"/>
        <v>1</v>
      </c>
    </row>
    <row r="1493" spans="1:74" x14ac:dyDescent="0.3">
      <c r="A1493" s="129">
        <v>1488</v>
      </c>
      <c r="BM1493" s="19"/>
      <c r="BN1493" s="19"/>
      <c r="BO1493" s="19"/>
      <c r="BP1493" s="19"/>
      <c r="BR1493">
        <f t="shared" si="92"/>
        <v>0</v>
      </c>
      <c r="BS1493">
        <f t="shared" si="93"/>
        <v>0</v>
      </c>
      <c r="BU1493">
        <f t="shared" si="94"/>
        <v>1</v>
      </c>
      <c r="BV1493">
        <f t="shared" si="95"/>
        <v>1</v>
      </c>
    </row>
    <row r="1494" spans="1:74" x14ac:dyDescent="0.3">
      <c r="A1494" s="129">
        <v>1489</v>
      </c>
      <c r="BM1494" s="19"/>
      <c r="BN1494" s="19"/>
      <c r="BO1494" s="19"/>
      <c r="BP1494" s="19"/>
      <c r="BR1494">
        <f t="shared" si="92"/>
        <v>0</v>
      </c>
      <c r="BS1494">
        <f t="shared" si="93"/>
        <v>0</v>
      </c>
      <c r="BU1494">
        <f t="shared" si="94"/>
        <v>1</v>
      </c>
      <c r="BV1494">
        <f t="shared" si="95"/>
        <v>1</v>
      </c>
    </row>
    <row r="1495" spans="1:74" x14ac:dyDescent="0.3">
      <c r="A1495" s="129">
        <v>1490</v>
      </c>
      <c r="BM1495" s="19"/>
      <c r="BN1495" s="19"/>
      <c r="BO1495" s="19"/>
      <c r="BP1495" s="19"/>
      <c r="BR1495">
        <f t="shared" si="92"/>
        <v>0</v>
      </c>
      <c r="BS1495">
        <f t="shared" si="93"/>
        <v>0</v>
      </c>
      <c r="BU1495">
        <f t="shared" si="94"/>
        <v>1</v>
      </c>
      <c r="BV1495">
        <f t="shared" si="95"/>
        <v>1</v>
      </c>
    </row>
    <row r="1496" spans="1:74" x14ac:dyDescent="0.3">
      <c r="A1496" s="129">
        <v>1491</v>
      </c>
      <c r="BM1496" s="19"/>
      <c r="BN1496" s="19"/>
      <c r="BO1496" s="19"/>
      <c r="BP1496" s="19"/>
      <c r="BR1496">
        <f t="shared" si="92"/>
        <v>0</v>
      </c>
      <c r="BS1496">
        <f t="shared" si="93"/>
        <v>0</v>
      </c>
      <c r="BU1496">
        <f t="shared" si="94"/>
        <v>1</v>
      </c>
      <c r="BV1496">
        <f t="shared" si="95"/>
        <v>1</v>
      </c>
    </row>
    <row r="1497" spans="1:74" x14ac:dyDescent="0.3">
      <c r="A1497" s="129">
        <v>1492</v>
      </c>
      <c r="BM1497" s="19"/>
      <c r="BN1497" s="19"/>
      <c r="BO1497" s="19"/>
      <c r="BP1497" s="19"/>
      <c r="BR1497">
        <f t="shared" si="92"/>
        <v>0</v>
      </c>
      <c r="BS1497">
        <f t="shared" si="93"/>
        <v>0</v>
      </c>
      <c r="BU1497">
        <f t="shared" si="94"/>
        <v>1</v>
      </c>
      <c r="BV1497">
        <f t="shared" si="95"/>
        <v>1</v>
      </c>
    </row>
    <row r="1498" spans="1:74" x14ac:dyDescent="0.3">
      <c r="A1498" s="129">
        <v>1493</v>
      </c>
      <c r="BM1498" s="19"/>
      <c r="BN1498" s="19"/>
      <c r="BO1498" s="19"/>
      <c r="BP1498" s="19"/>
      <c r="BR1498">
        <f t="shared" si="92"/>
        <v>0</v>
      </c>
      <c r="BS1498">
        <f t="shared" si="93"/>
        <v>0</v>
      </c>
      <c r="BU1498">
        <f t="shared" si="94"/>
        <v>1</v>
      </c>
      <c r="BV1498">
        <f t="shared" si="95"/>
        <v>1</v>
      </c>
    </row>
    <row r="1499" spans="1:74" x14ac:dyDescent="0.3">
      <c r="A1499" s="129">
        <v>1494</v>
      </c>
      <c r="BM1499" s="19"/>
      <c r="BN1499" s="19"/>
      <c r="BO1499" s="19"/>
      <c r="BP1499" s="19"/>
      <c r="BR1499">
        <f t="shared" si="92"/>
        <v>0</v>
      </c>
      <c r="BS1499">
        <f t="shared" si="93"/>
        <v>0</v>
      </c>
      <c r="BU1499">
        <f t="shared" si="94"/>
        <v>1</v>
      </c>
      <c r="BV1499">
        <f t="shared" si="95"/>
        <v>1</v>
      </c>
    </row>
    <row r="1500" spans="1:74" x14ac:dyDescent="0.3">
      <c r="A1500" s="129">
        <v>1495</v>
      </c>
      <c r="BM1500" s="19"/>
      <c r="BN1500" s="19"/>
      <c r="BO1500" s="19"/>
      <c r="BP1500" s="19"/>
      <c r="BR1500">
        <f t="shared" si="92"/>
        <v>0</v>
      </c>
      <c r="BS1500">
        <f t="shared" si="93"/>
        <v>0</v>
      </c>
      <c r="BU1500">
        <f t="shared" si="94"/>
        <v>1</v>
      </c>
      <c r="BV1500">
        <f t="shared" si="95"/>
        <v>1</v>
      </c>
    </row>
    <row r="1501" spans="1:74" x14ac:dyDescent="0.3">
      <c r="A1501" s="129">
        <v>1496</v>
      </c>
      <c r="BM1501" s="19"/>
      <c r="BN1501" s="19"/>
      <c r="BO1501" s="19"/>
      <c r="BP1501" s="19"/>
      <c r="BR1501">
        <f t="shared" si="92"/>
        <v>0</v>
      </c>
      <c r="BS1501">
        <f t="shared" si="93"/>
        <v>0</v>
      </c>
      <c r="BU1501">
        <f t="shared" si="94"/>
        <v>1</v>
      </c>
      <c r="BV1501">
        <f t="shared" si="95"/>
        <v>1</v>
      </c>
    </row>
    <row r="1502" spans="1:74" x14ac:dyDescent="0.3">
      <c r="A1502" s="129">
        <v>1497</v>
      </c>
      <c r="BM1502" s="19"/>
      <c r="BN1502" s="19"/>
      <c r="BO1502" s="19"/>
      <c r="BP1502" s="19"/>
      <c r="BR1502">
        <f t="shared" si="92"/>
        <v>0</v>
      </c>
      <c r="BS1502">
        <f t="shared" si="93"/>
        <v>0</v>
      </c>
      <c r="BU1502">
        <f t="shared" si="94"/>
        <v>1</v>
      </c>
      <c r="BV1502">
        <f t="shared" si="95"/>
        <v>1</v>
      </c>
    </row>
    <row r="1503" spans="1:74" x14ac:dyDescent="0.3">
      <c r="A1503" s="129">
        <v>1498</v>
      </c>
      <c r="BM1503" s="19"/>
      <c r="BN1503" s="19"/>
      <c r="BO1503" s="19"/>
      <c r="BP1503" s="19"/>
      <c r="BR1503">
        <f t="shared" si="92"/>
        <v>0</v>
      </c>
      <c r="BS1503">
        <f t="shared" si="93"/>
        <v>0</v>
      </c>
      <c r="BU1503">
        <f t="shared" si="94"/>
        <v>1</v>
      </c>
      <c r="BV1503">
        <f t="shared" si="95"/>
        <v>1</v>
      </c>
    </row>
    <row r="1504" spans="1:74" x14ac:dyDescent="0.3">
      <c r="A1504" s="129">
        <v>1499</v>
      </c>
      <c r="BM1504" s="19"/>
      <c r="BN1504" s="19"/>
      <c r="BO1504" s="19"/>
      <c r="BP1504" s="19"/>
      <c r="BR1504">
        <f t="shared" si="92"/>
        <v>0</v>
      </c>
      <c r="BS1504">
        <f t="shared" si="93"/>
        <v>0</v>
      </c>
      <c r="BU1504">
        <f t="shared" si="94"/>
        <v>1</v>
      </c>
      <c r="BV1504">
        <f t="shared" si="95"/>
        <v>1</v>
      </c>
    </row>
    <row r="1505" spans="1:74" x14ac:dyDescent="0.3">
      <c r="A1505" s="129">
        <v>1500</v>
      </c>
      <c r="BM1505" s="19"/>
      <c r="BN1505" s="19"/>
      <c r="BO1505" s="19"/>
      <c r="BP1505" s="19"/>
      <c r="BR1505">
        <f t="shared" si="92"/>
        <v>0</v>
      </c>
      <c r="BS1505">
        <f t="shared" si="93"/>
        <v>0</v>
      </c>
      <c r="BU1505">
        <f t="shared" si="94"/>
        <v>1</v>
      </c>
      <c r="BV1505">
        <f t="shared" si="95"/>
        <v>1</v>
      </c>
    </row>
    <row r="1506" spans="1:74" x14ac:dyDescent="0.3">
      <c r="A1506" s="129">
        <v>1501</v>
      </c>
      <c r="BM1506" s="19"/>
      <c r="BN1506" s="19"/>
      <c r="BO1506" s="19"/>
      <c r="BP1506" s="19"/>
      <c r="BR1506">
        <f t="shared" si="92"/>
        <v>0</v>
      </c>
      <c r="BS1506">
        <f t="shared" si="93"/>
        <v>0</v>
      </c>
      <c r="BU1506">
        <f t="shared" si="94"/>
        <v>1</v>
      </c>
      <c r="BV1506">
        <f t="shared" si="95"/>
        <v>1</v>
      </c>
    </row>
    <row r="1507" spans="1:74" x14ac:dyDescent="0.3">
      <c r="A1507" s="129">
        <v>1502</v>
      </c>
      <c r="BM1507" s="19"/>
      <c r="BN1507" s="19"/>
      <c r="BO1507" s="19"/>
      <c r="BP1507" s="19"/>
      <c r="BR1507">
        <f t="shared" si="92"/>
        <v>0</v>
      </c>
      <c r="BS1507">
        <f t="shared" si="93"/>
        <v>0</v>
      </c>
      <c r="BU1507">
        <f t="shared" si="94"/>
        <v>1</v>
      </c>
      <c r="BV1507">
        <f t="shared" si="95"/>
        <v>1</v>
      </c>
    </row>
    <row r="1508" spans="1:74" x14ac:dyDescent="0.3">
      <c r="A1508" s="129">
        <v>1503</v>
      </c>
      <c r="BM1508" s="19"/>
      <c r="BN1508" s="19"/>
      <c r="BO1508" s="19"/>
      <c r="BP1508" s="19"/>
      <c r="BR1508">
        <f t="shared" si="92"/>
        <v>0</v>
      </c>
      <c r="BS1508">
        <f t="shared" si="93"/>
        <v>0</v>
      </c>
      <c r="BU1508">
        <f t="shared" si="94"/>
        <v>1</v>
      </c>
      <c r="BV1508">
        <f t="shared" si="95"/>
        <v>1</v>
      </c>
    </row>
    <row r="1509" spans="1:74" x14ac:dyDescent="0.3">
      <c r="A1509" s="129">
        <v>1504</v>
      </c>
      <c r="BM1509" s="19"/>
      <c r="BN1509" s="19"/>
      <c r="BO1509" s="19"/>
      <c r="BP1509" s="19"/>
      <c r="BR1509">
        <f t="shared" si="92"/>
        <v>0</v>
      </c>
      <c r="BS1509">
        <f t="shared" si="93"/>
        <v>0</v>
      </c>
      <c r="BU1509">
        <f t="shared" si="94"/>
        <v>1</v>
      </c>
      <c r="BV1509">
        <f t="shared" si="95"/>
        <v>1</v>
      </c>
    </row>
    <row r="1510" spans="1:74" x14ac:dyDescent="0.3">
      <c r="A1510" s="129">
        <v>1505</v>
      </c>
      <c r="BM1510" s="19"/>
      <c r="BN1510" s="19"/>
      <c r="BO1510" s="19"/>
      <c r="BP1510" s="19"/>
      <c r="BR1510">
        <f t="shared" si="92"/>
        <v>0</v>
      </c>
      <c r="BS1510">
        <f t="shared" si="93"/>
        <v>0</v>
      </c>
      <c r="BU1510">
        <f t="shared" si="94"/>
        <v>1</v>
      </c>
      <c r="BV1510">
        <f t="shared" si="95"/>
        <v>1</v>
      </c>
    </row>
    <row r="1511" spans="1:74" x14ac:dyDescent="0.3">
      <c r="A1511" s="129">
        <v>1506</v>
      </c>
      <c r="BM1511" s="19"/>
      <c r="BN1511" s="19"/>
      <c r="BO1511" s="19"/>
      <c r="BP1511" s="19"/>
      <c r="BR1511">
        <f t="shared" si="92"/>
        <v>0</v>
      </c>
      <c r="BS1511">
        <f t="shared" si="93"/>
        <v>0</v>
      </c>
      <c r="BU1511">
        <f t="shared" si="94"/>
        <v>1</v>
      </c>
      <c r="BV1511">
        <f t="shared" si="95"/>
        <v>1</v>
      </c>
    </row>
    <row r="1512" spans="1:74" x14ac:dyDescent="0.3">
      <c r="A1512" s="129">
        <v>1507</v>
      </c>
      <c r="BM1512" s="19"/>
      <c r="BN1512" s="19"/>
      <c r="BO1512" s="19"/>
      <c r="BP1512" s="19"/>
      <c r="BR1512">
        <f t="shared" si="92"/>
        <v>0</v>
      </c>
      <c r="BS1512">
        <f t="shared" si="93"/>
        <v>0</v>
      </c>
      <c r="BU1512">
        <f t="shared" si="94"/>
        <v>1</v>
      </c>
      <c r="BV1512">
        <f t="shared" si="95"/>
        <v>1</v>
      </c>
    </row>
    <row r="1513" spans="1:74" x14ac:dyDescent="0.3">
      <c r="A1513" s="129">
        <v>1508</v>
      </c>
      <c r="BM1513" s="19"/>
      <c r="BN1513" s="19"/>
      <c r="BO1513" s="19"/>
      <c r="BP1513" s="19"/>
      <c r="BR1513">
        <f t="shared" si="92"/>
        <v>0</v>
      </c>
      <c r="BS1513">
        <f t="shared" si="93"/>
        <v>0</v>
      </c>
      <c r="BU1513">
        <f t="shared" si="94"/>
        <v>1</v>
      </c>
      <c r="BV1513">
        <f t="shared" si="95"/>
        <v>1</v>
      </c>
    </row>
    <row r="1514" spans="1:74" x14ac:dyDescent="0.3">
      <c r="A1514" s="129">
        <v>1509</v>
      </c>
      <c r="BM1514" s="19"/>
      <c r="BN1514" s="19"/>
      <c r="BO1514" s="19"/>
      <c r="BP1514" s="19"/>
      <c r="BR1514">
        <f t="shared" si="92"/>
        <v>0</v>
      </c>
      <c r="BS1514">
        <f t="shared" si="93"/>
        <v>0</v>
      </c>
      <c r="BU1514">
        <f t="shared" si="94"/>
        <v>1</v>
      </c>
      <c r="BV1514">
        <f t="shared" si="95"/>
        <v>1</v>
      </c>
    </row>
    <row r="1515" spans="1:74" x14ac:dyDescent="0.3">
      <c r="A1515" s="129">
        <v>1510</v>
      </c>
      <c r="BM1515" s="19"/>
      <c r="BN1515" s="19"/>
      <c r="BO1515" s="19"/>
      <c r="BP1515" s="19"/>
      <c r="BR1515">
        <f t="shared" si="92"/>
        <v>0</v>
      </c>
      <c r="BS1515">
        <f t="shared" si="93"/>
        <v>0</v>
      </c>
      <c r="BU1515">
        <f t="shared" si="94"/>
        <v>1</v>
      </c>
      <c r="BV1515">
        <f t="shared" si="95"/>
        <v>1</v>
      </c>
    </row>
    <row r="1516" spans="1:74" x14ac:dyDescent="0.3">
      <c r="A1516" s="129">
        <v>1511</v>
      </c>
      <c r="BM1516" s="19"/>
      <c r="BN1516" s="19"/>
      <c r="BO1516" s="19"/>
      <c r="BP1516" s="19"/>
      <c r="BR1516">
        <f t="shared" si="92"/>
        <v>0</v>
      </c>
      <c r="BS1516">
        <f t="shared" si="93"/>
        <v>0</v>
      </c>
      <c r="BU1516">
        <f t="shared" si="94"/>
        <v>1</v>
      </c>
      <c r="BV1516">
        <f t="shared" si="95"/>
        <v>1</v>
      </c>
    </row>
    <row r="1517" spans="1:74" x14ac:dyDescent="0.3">
      <c r="A1517" s="129">
        <v>1512</v>
      </c>
      <c r="BM1517" s="19"/>
      <c r="BN1517" s="19"/>
      <c r="BO1517" s="19"/>
      <c r="BP1517" s="19"/>
      <c r="BR1517">
        <f t="shared" si="92"/>
        <v>0</v>
      </c>
      <c r="BS1517">
        <f t="shared" si="93"/>
        <v>0</v>
      </c>
      <c r="BU1517">
        <f t="shared" si="94"/>
        <v>1</v>
      </c>
      <c r="BV1517">
        <f t="shared" si="95"/>
        <v>1</v>
      </c>
    </row>
    <row r="1518" spans="1:74" x14ac:dyDescent="0.3">
      <c r="A1518" s="129">
        <v>1513</v>
      </c>
      <c r="BM1518" s="19"/>
      <c r="BN1518" s="19"/>
      <c r="BO1518" s="19"/>
      <c r="BP1518" s="19"/>
      <c r="BR1518">
        <f t="shared" si="92"/>
        <v>0</v>
      </c>
      <c r="BS1518">
        <f t="shared" si="93"/>
        <v>0</v>
      </c>
      <c r="BU1518">
        <f t="shared" si="94"/>
        <v>1</v>
      </c>
      <c r="BV1518">
        <f t="shared" si="95"/>
        <v>1</v>
      </c>
    </row>
    <row r="1519" spans="1:74" x14ac:dyDescent="0.3">
      <c r="A1519" s="129">
        <v>1514</v>
      </c>
      <c r="BM1519" s="19"/>
      <c r="BN1519" s="19"/>
      <c r="BO1519" s="19"/>
      <c r="BP1519" s="19"/>
      <c r="BR1519">
        <f t="shared" si="92"/>
        <v>0</v>
      </c>
      <c r="BS1519">
        <f t="shared" si="93"/>
        <v>0</v>
      </c>
      <c r="BU1519">
        <f t="shared" si="94"/>
        <v>1</v>
      </c>
      <c r="BV1519">
        <f t="shared" si="95"/>
        <v>1</v>
      </c>
    </row>
    <row r="1520" spans="1:74" x14ac:dyDescent="0.3">
      <c r="A1520" s="129">
        <v>1515</v>
      </c>
      <c r="BM1520" s="19"/>
      <c r="BN1520" s="19"/>
      <c r="BO1520" s="19"/>
      <c r="BP1520" s="19"/>
      <c r="BR1520">
        <f t="shared" si="92"/>
        <v>0</v>
      </c>
      <c r="BS1520">
        <f t="shared" si="93"/>
        <v>0</v>
      </c>
      <c r="BU1520">
        <f t="shared" si="94"/>
        <v>1</v>
      </c>
      <c r="BV1520">
        <f t="shared" si="95"/>
        <v>1</v>
      </c>
    </row>
    <row r="1521" spans="1:74" x14ac:dyDescent="0.3">
      <c r="A1521" s="129">
        <v>1516</v>
      </c>
      <c r="BM1521" s="19"/>
      <c r="BN1521" s="19"/>
      <c r="BO1521" s="19"/>
      <c r="BP1521" s="19"/>
      <c r="BR1521">
        <f t="shared" si="92"/>
        <v>0</v>
      </c>
      <c r="BS1521">
        <f t="shared" si="93"/>
        <v>0</v>
      </c>
      <c r="BU1521">
        <f t="shared" si="94"/>
        <v>1</v>
      </c>
      <c r="BV1521">
        <f t="shared" si="95"/>
        <v>1</v>
      </c>
    </row>
    <row r="1522" spans="1:74" x14ac:dyDescent="0.3">
      <c r="A1522" s="129">
        <v>1517</v>
      </c>
      <c r="BM1522" s="19"/>
      <c r="BN1522" s="19"/>
      <c r="BO1522" s="19"/>
      <c r="BP1522" s="19"/>
      <c r="BR1522">
        <f t="shared" si="92"/>
        <v>0</v>
      </c>
      <c r="BS1522">
        <f t="shared" si="93"/>
        <v>0</v>
      </c>
      <c r="BU1522">
        <f t="shared" si="94"/>
        <v>1</v>
      </c>
      <c r="BV1522">
        <f t="shared" si="95"/>
        <v>1</v>
      </c>
    </row>
    <row r="1523" spans="1:74" x14ac:dyDescent="0.3">
      <c r="A1523" s="129">
        <v>1518</v>
      </c>
      <c r="BM1523" s="19"/>
      <c r="BN1523" s="19"/>
      <c r="BO1523" s="19"/>
      <c r="BP1523" s="19"/>
      <c r="BR1523">
        <f t="shared" si="92"/>
        <v>0</v>
      </c>
      <c r="BS1523">
        <f t="shared" si="93"/>
        <v>0</v>
      </c>
      <c r="BU1523">
        <f t="shared" si="94"/>
        <v>1</v>
      </c>
      <c r="BV1523">
        <f t="shared" si="95"/>
        <v>1</v>
      </c>
    </row>
    <row r="1524" spans="1:74" x14ac:dyDescent="0.3">
      <c r="A1524" s="129">
        <v>1519</v>
      </c>
      <c r="BM1524" s="19"/>
      <c r="BN1524" s="19"/>
      <c r="BO1524" s="19"/>
      <c r="BP1524" s="19"/>
      <c r="BR1524">
        <f t="shared" si="92"/>
        <v>0</v>
      </c>
      <c r="BS1524">
        <f t="shared" si="93"/>
        <v>0</v>
      </c>
      <c r="BU1524">
        <f t="shared" si="94"/>
        <v>1</v>
      </c>
      <c r="BV1524">
        <f t="shared" si="95"/>
        <v>1</v>
      </c>
    </row>
    <row r="1525" spans="1:74" x14ac:dyDescent="0.3">
      <c r="A1525" s="129">
        <v>1520</v>
      </c>
      <c r="BM1525" s="19"/>
      <c r="BN1525" s="19"/>
      <c r="BO1525" s="19"/>
      <c r="BP1525" s="19"/>
      <c r="BR1525">
        <f t="shared" si="92"/>
        <v>0</v>
      </c>
      <c r="BS1525">
        <f t="shared" si="93"/>
        <v>0</v>
      </c>
      <c r="BU1525">
        <f t="shared" si="94"/>
        <v>1</v>
      </c>
      <c r="BV1525">
        <f t="shared" si="95"/>
        <v>1</v>
      </c>
    </row>
    <row r="1526" spans="1:74" x14ac:dyDescent="0.3">
      <c r="A1526" s="129">
        <v>1521</v>
      </c>
      <c r="BM1526" s="19"/>
      <c r="BN1526" s="19"/>
      <c r="BO1526" s="19"/>
      <c r="BP1526" s="19"/>
      <c r="BR1526">
        <f t="shared" si="92"/>
        <v>0</v>
      </c>
      <c r="BS1526">
        <f t="shared" si="93"/>
        <v>0</v>
      </c>
      <c r="BU1526">
        <f t="shared" si="94"/>
        <v>1</v>
      </c>
      <c r="BV1526">
        <f t="shared" si="95"/>
        <v>1</v>
      </c>
    </row>
    <row r="1527" spans="1:74" x14ac:dyDescent="0.3">
      <c r="A1527" s="129">
        <v>1522</v>
      </c>
      <c r="BM1527" s="19"/>
      <c r="BN1527" s="19"/>
      <c r="BO1527" s="19"/>
      <c r="BP1527" s="19"/>
      <c r="BR1527">
        <f t="shared" si="92"/>
        <v>0</v>
      </c>
      <c r="BS1527">
        <f t="shared" si="93"/>
        <v>0</v>
      </c>
      <c r="BU1527">
        <f t="shared" si="94"/>
        <v>1</v>
      </c>
      <c r="BV1527">
        <f t="shared" si="95"/>
        <v>1</v>
      </c>
    </row>
    <row r="1528" spans="1:74" x14ac:dyDescent="0.3">
      <c r="A1528" s="129">
        <v>1523</v>
      </c>
      <c r="BM1528" s="19"/>
      <c r="BN1528" s="19"/>
      <c r="BO1528" s="19"/>
      <c r="BP1528" s="19"/>
      <c r="BR1528">
        <f t="shared" si="92"/>
        <v>0</v>
      </c>
      <c r="BS1528">
        <f t="shared" si="93"/>
        <v>0</v>
      </c>
      <c r="BU1528">
        <f t="shared" si="94"/>
        <v>1</v>
      </c>
      <c r="BV1528">
        <f t="shared" si="95"/>
        <v>1</v>
      </c>
    </row>
    <row r="1529" spans="1:74" x14ac:dyDescent="0.3">
      <c r="A1529" s="129">
        <v>1524</v>
      </c>
      <c r="BM1529" s="19"/>
      <c r="BN1529" s="19"/>
      <c r="BO1529" s="19"/>
      <c r="BP1529" s="19"/>
      <c r="BR1529">
        <f t="shared" si="92"/>
        <v>0</v>
      </c>
      <c r="BS1529">
        <f t="shared" si="93"/>
        <v>0</v>
      </c>
      <c r="BU1529">
        <f t="shared" si="94"/>
        <v>1</v>
      </c>
      <c r="BV1529">
        <f t="shared" si="95"/>
        <v>1</v>
      </c>
    </row>
    <row r="1530" spans="1:74" x14ac:dyDescent="0.3">
      <c r="A1530" s="129">
        <v>1525</v>
      </c>
      <c r="BM1530" s="19"/>
      <c r="BN1530" s="19"/>
      <c r="BO1530" s="19"/>
      <c r="BP1530" s="19"/>
      <c r="BR1530">
        <f t="shared" si="92"/>
        <v>0</v>
      </c>
      <c r="BS1530">
        <f t="shared" si="93"/>
        <v>0</v>
      </c>
      <c r="BU1530">
        <f t="shared" si="94"/>
        <v>1</v>
      </c>
      <c r="BV1530">
        <f t="shared" si="95"/>
        <v>1</v>
      </c>
    </row>
    <row r="1531" spans="1:74" x14ac:dyDescent="0.3">
      <c r="A1531" s="129">
        <v>1526</v>
      </c>
      <c r="BM1531" s="19"/>
      <c r="BN1531" s="19"/>
      <c r="BO1531" s="19"/>
      <c r="BP1531" s="19"/>
      <c r="BR1531">
        <f t="shared" si="92"/>
        <v>0</v>
      </c>
      <c r="BS1531">
        <f t="shared" si="93"/>
        <v>0</v>
      </c>
      <c r="BU1531">
        <f t="shared" si="94"/>
        <v>1</v>
      </c>
      <c r="BV1531">
        <f t="shared" si="95"/>
        <v>1</v>
      </c>
    </row>
    <row r="1532" spans="1:74" x14ac:dyDescent="0.3">
      <c r="A1532" s="129">
        <v>1527</v>
      </c>
      <c r="BM1532" s="19"/>
      <c r="BN1532" s="19"/>
      <c r="BO1532" s="19"/>
      <c r="BP1532" s="19"/>
      <c r="BR1532">
        <f t="shared" si="92"/>
        <v>0</v>
      </c>
      <c r="BS1532">
        <f t="shared" si="93"/>
        <v>0</v>
      </c>
      <c r="BU1532">
        <f t="shared" si="94"/>
        <v>1</v>
      </c>
      <c r="BV1532">
        <f t="shared" si="95"/>
        <v>1</v>
      </c>
    </row>
    <row r="1533" spans="1:74" x14ac:dyDescent="0.3">
      <c r="A1533" s="129">
        <v>1528</v>
      </c>
      <c r="BM1533" s="19"/>
      <c r="BN1533" s="19"/>
      <c r="BO1533" s="19"/>
      <c r="BP1533" s="19"/>
      <c r="BR1533">
        <f t="shared" si="92"/>
        <v>0</v>
      </c>
      <c r="BS1533">
        <f t="shared" si="93"/>
        <v>0</v>
      </c>
      <c r="BU1533">
        <f t="shared" si="94"/>
        <v>1</v>
      </c>
      <c r="BV1533">
        <f t="shared" si="95"/>
        <v>1</v>
      </c>
    </row>
    <row r="1534" spans="1:74" x14ac:dyDescent="0.3">
      <c r="A1534" s="129">
        <v>1529</v>
      </c>
      <c r="BM1534" s="19"/>
      <c r="BN1534" s="19"/>
      <c r="BO1534" s="19"/>
      <c r="BP1534" s="19"/>
      <c r="BR1534">
        <f t="shared" si="92"/>
        <v>0</v>
      </c>
      <c r="BS1534">
        <f t="shared" si="93"/>
        <v>0</v>
      </c>
      <c r="BU1534">
        <f t="shared" si="94"/>
        <v>1</v>
      </c>
      <c r="BV1534">
        <f t="shared" si="95"/>
        <v>1</v>
      </c>
    </row>
    <row r="1535" spans="1:74" x14ac:dyDescent="0.3">
      <c r="A1535" s="129">
        <v>1530</v>
      </c>
      <c r="BM1535" s="19"/>
      <c r="BN1535" s="19"/>
      <c r="BO1535" s="19"/>
      <c r="BP1535" s="19"/>
      <c r="BR1535">
        <f t="shared" si="92"/>
        <v>0</v>
      </c>
      <c r="BS1535">
        <f t="shared" si="93"/>
        <v>0</v>
      </c>
      <c r="BU1535">
        <f t="shared" si="94"/>
        <v>1</v>
      </c>
      <c r="BV1535">
        <f t="shared" si="95"/>
        <v>1</v>
      </c>
    </row>
    <row r="1536" spans="1:74" x14ac:dyDescent="0.3">
      <c r="A1536" s="129">
        <v>1531</v>
      </c>
      <c r="BM1536" s="19"/>
      <c r="BN1536" s="19"/>
      <c r="BO1536" s="19"/>
      <c r="BP1536" s="19"/>
      <c r="BR1536">
        <f t="shared" si="92"/>
        <v>0</v>
      </c>
      <c r="BS1536">
        <f t="shared" si="93"/>
        <v>0</v>
      </c>
      <c r="BU1536">
        <f t="shared" si="94"/>
        <v>1</v>
      </c>
      <c r="BV1536">
        <f t="shared" si="95"/>
        <v>1</v>
      </c>
    </row>
    <row r="1537" spans="1:74" x14ac:dyDescent="0.3">
      <c r="A1537" s="129">
        <v>1532</v>
      </c>
      <c r="BM1537" s="19"/>
      <c r="BN1537" s="19"/>
      <c r="BO1537" s="19"/>
      <c r="BP1537" s="19"/>
      <c r="BR1537">
        <f t="shared" si="92"/>
        <v>0</v>
      </c>
      <c r="BS1537">
        <f t="shared" si="93"/>
        <v>0</v>
      </c>
      <c r="BU1537">
        <f t="shared" si="94"/>
        <v>1</v>
      </c>
      <c r="BV1537">
        <f t="shared" si="95"/>
        <v>1</v>
      </c>
    </row>
    <row r="1538" spans="1:74" x14ac:dyDescent="0.3">
      <c r="A1538" s="129">
        <v>1533</v>
      </c>
      <c r="BM1538" s="19"/>
      <c r="BN1538" s="19"/>
      <c r="BO1538" s="19"/>
      <c r="BP1538" s="19"/>
      <c r="BR1538">
        <f t="shared" si="92"/>
        <v>0</v>
      </c>
      <c r="BS1538">
        <f t="shared" si="93"/>
        <v>0</v>
      </c>
      <c r="BU1538">
        <f t="shared" si="94"/>
        <v>1</v>
      </c>
      <c r="BV1538">
        <f t="shared" si="95"/>
        <v>1</v>
      </c>
    </row>
    <row r="1539" spans="1:74" x14ac:dyDescent="0.3">
      <c r="A1539" s="129">
        <v>1534</v>
      </c>
      <c r="BM1539" s="19"/>
      <c r="BN1539" s="19"/>
      <c r="BO1539" s="19"/>
      <c r="BP1539" s="19"/>
      <c r="BR1539">
        <f t="shared" si="92"/>
        <v>0</v>
      </c>
      <c r="BS1539">
        <f t="shared" si="93"/>
        <v>0</v>
      </c>
      <c r="BU1539">
        <f t="shared" si="94"/>
        <v>1</v>
      </c>
      <c r="BV1539">
        <f t="shared" si="95"/>
        <v>1</v>
      </c>
    </row>
    <row r="1540" spans="1:74" x14ac:dyDescent="0.3">
      <c r="A1540" s="129">
        <v>1535</v>
      </c>
      <c r="BM1540" s="19"/>
      <c r="BN1540" s="19"/>
      <c r="BO1540" s="19"/>
      <c r="BP1540" s="19"/>
      <c r="BR1540">
        <f t="shared" si="92"/>
        <v>0</v>
      </c>
      <c r="BS1540">
        <f t="shared" si="93"/>
        <v>0</v>
      </c>
      <c r="BU1540">
        <f t="shared" si="94"/>
        <v>1</v>
      </c>
      <c r="BV1540">
        <f t="shared" si="95"/>
        <v>1</v>
      </c>
    </row>
    <row r="1541" spans="1:74" x14ac:dyDescent="0.3">
      <c r="A1541" s="129">
        <v>1536</v>
      </c>
      <c r="BM1541" s="19"/>
      <c r="BN1541" s="19"/>
      <c r="BO1541" s="19"/>
      <c r="BP1541" s="19"/>
      <c r="BR1541">
        <f t="shared" si="92"/>
        <v>0</v>
      </c>
      <c r="BS1541">
        <f t="shared" si="93"/>
        <v>0</v>
      </c>
      <c r="BU1541">
        <f t="shared" si="94"/>
        <v>1</v>
      </c>
      <c r="BV1541">
        <f t="shared" si="95"/>
        <v>1</v>
      </c>
    </row>
    <row r="1542" spans="1:74" x14ac:dyDescent="0.3">
      <c r="A1542" s="129">
        <v>1537</v>
      </c>
      <c r="BM1542" s="19"/>
      <c r="BN1542" s="19"/>
      <c r="BO1542" s="19"/>
      <c r="BP1542" s="19"/>
      <c r="BR1542">
        <f t="shared" si="92"/>
        <v>0</v>
      </c>
      <c r="BS1542">
        <f t="shared" si="93"/>
        <v>0</v>
      </c>
      <c r="BU1542">
        <f t="shared" si="94"/>
        <v>1</v>
      </c>
      <c r="BV1542">
        <f t="shared" si="95"/>
        <v>1</v>
      </c>
    </row>
    <row r="1543" spans="1:74" x14ac:dyDescent="0.3">
      <c r="A1543" s="129">
        <v>1538</v>
      </c>
      <c r="BM1543" s="19"/>
      <c r="BN1543" s="19"/>
      <c r="BO1543" s="19"/>
      <c r="BP1543" s="19"/>
      <c r="BR1543">
        <f t="shared" ref="BR1543:BR1606" si="96">BM1543*$BS$1-BN1543</f>
        <v>0</v>
      </c>
      <c r="BS1543">
        <f t="shared" ref="BS1543:BS1606" si="97">BO1543*$BS$1-BP1543</f>
        <v>0</v>
      </c>
      <c r="BU1543">
        <f t="shared" ref="BU1543:BU1606" si="98">IF(BR1543=MAX($BR1543:$BS1543),1,0)</f>
        <v>1</v>
      </c>
      <c r="BV1543">
        <f t="shared" ref="BV1543:BV1606" si="99">IF(BS1543=MAX($BR1543:$BS1543),1,0)</f>
        <v>1</v>
      </c>
    </row>
    <row r="1544" spans="1:74" x14ac:dyDescent="0.3">
      <c r="A1544" s="129">
        <v>1539</v>
      </c>
      <c r="BM1544" s="19"/>
      <c r="BN1544" s="19"/>
      <c r="BO1544" s="19"/>
      <c r="BP1544" s="19"/>
      <c r="BR1544">
        <f t="shared" si="96"/>
        <v>0</v>
      </c>
      <c r="BS1544">
        <f t="shared" si="97"/>
        <v>0</v>
      </c>
      <c r="BU1544">
        <f t="shared" si="98"/>
        <v>1</v>
      </c>
      <c r="BV1544">
        <f t="shared" si="99"/>
        <v>1</v>
      </c>
    </row>
    <row r="1545" spans="1:74" x14ac:dyDescent="0.3">
      <c r="A1545" s="129">
        <v>1540</v>
      </c>
      <c r="BM1545" s="19"/>
      <c r="BN1545" s="19"/>
      <c r="BO1545" s="19"/>
      <c r="BP1545" s="19"/>
      <c r="BR1545">
        <f t="shared" si="96"/>
        <v>0</v>
      </c>
      <c r="BS1545">
        <f t="shared" si="97"/>
        <v>0</v>
      </c>
      <c r="BU1545">
        <f t="shared" si="98"/>
        <v>1</v>
      </c>
      <c r="BV1545">
        <f t="shared" si="99"/>
        <v>1</v>
      </c>
    </row>
    <row r="1546" spans="1:74" x14ac:dyDescent="0.3">
      <c r="A1546" s="129">
        <v>1541</v>
      </c>
      <c r="BM1546" s="19"/>
      <c r="BN1546" s="19"/>
      <c r="BO1546" s="19"/>
      <c r="BP1546" s="19"/>
      <c r="BR1546">
        <f t="shared" si="96"/>
        <v>0</v>
      </c>
      <c r="BS1546">
        <f t="shared" si="97"/>
        <v>0</v>
      </c>
      <c r="BU1546">
        <f t="shared" si="98"/>
        <v>1</v>
      </c>
      <c r="BV1546">
        <f t="shared" si="99"/>
        <v>1</v>
      </c>
    </row>
    <row r="1547" spans="1:74" x14ac:dyDescent="0.3">
      <c r="A1547" s="129">
        <v>1542</v>
      </c>
      <c r="BM1547" s="19"/>
      <c r="BN1547" s="19"/>
      <c r="BO1547" s="19"/>
      <c r="BP1547" s="19"/>
      <c r="BR1547">
        <f t="shared" si="96"/>
        <v>0</v>
      </c>
      <c r="BS1547">
        <f t="shared" si="97"/>
        <v>0</v>
      </c>
      <c r="BU1547">
        <f t="shared" si="98"/>
        <v>1</v>
      </c>
      <c r="BV1547">
        <f t="shared" si="99"/>
        <v>1</v>
      </c>
    </row>
    <row r="1548" spans="1:74" x14ac:dyDescent="0.3">
      <c r="A1548" s="129">
        <v>1543</v>
      </c>
      <c r="BM1548" s="19"/>
      <c r="BN1548" s="19"/>
      <c r="BO1548" s="19"/>
      <c r="BP1548" s="19"/>
      <c r="BR1548">
        <f t="shared" si="96"/>
        <v>0</v>
      </c>
      <c r="BS1548">
        <f t="shared" si="97"/>
        <v>0</v>
      </c>
      <c r="BU1548">
        <f t="shared" si="98"/>
        <v>1</v>
      </c>
      <c r="BV1548">
        <f t="shared" si="99"/>
        <v>1</v>
      </c>
    </row>
    <row r="1549" spans="1:74" x14ac:dyDescent="0.3">
      <c r="A1549" s="129">
        <v>1544</v>
      </c>
      <c r="BM1549" s="19"/>
      <c r="BN1549" s="19"/>
      <c r="BO1549" s="19"/>
      <c r="BP1549" s="19"/>
      <c r="BR1549">
        <f t="shared" si="96"/>
        <v>0</v>
      </c>
      <c r="BS1549">
        <f t="shared" si="97"/>
        <v>0</v>
      </c>
      <c r="BU1549">
        <f t="shared" si="98"/>
        <v>1</v>
      </c>
      <c r="BV1549">
        <f t="shared" si="99"/>
        <v>1</v>
      </c>
    </row>
    <row r="1550" spans="1:74" x14ac:dyDescent="0.3">
      <c r="A1550" s="129">
        <v>1545</v>
      </c>
      <c r="BM1550" s="19"/>
      <c r="BN1550" s="19"/>
      <c r="BO1550" s="19"/>
      <c r="BP1550" s="19"/>
      <c r="BR1550">
        <f t="shared" si="96"/>
        <v>0</v>
      </c>
      <c r="BS1550">
        <f t="shared" si="97"/>
        <v>0</v>
      </c>
      <c r="BU1550">
        <f t="shared" si="98"/>
        <v>1</v>
      </c>
      <c r="BV1550">
        <f t="shared" si="99"/>
        <v>1</v>
      </c>
    </row>
    <row r="1551" spans="1:74" x14ac:dyDescent="0.3">
      <c r="A1551" s="129">
        <v>1546</v>
      </c>
      <c r="BM1551" s="19"/>
      <c r="BN1551" s="19"/>
      <c r="BO1551" s="19"/>
      <c r="BP1551" s="19"/>
      <c r="BR1551">
        <f t="shared" si="96"/>
        <v>0</v>
      </c>
      <c r="BS1551">
        <f t="shared" si="97"/>
        <v>0</v>
      </c>
      <c r="BU1551">
        <f t="shared" si="98"/>
        <v>1</v>
      </c>
      <c r="BV1551">
        <f t="shared" si="99"/>
        <v>1</v>
      </c>
    </row>
    <row r="1552" spans="1:74" x14ac:dyDescent="0.3">
      <c r="A1552" s="129">
        <v>1547</v>
      </c>
      <c r="BM1552" s="19"/>
      <c r="BN1552" s="19"/>
      <c r="BO1552" s="19"/>
      <c r="BP1552" s="19"/>
      <c r="BR1552">
        <f t="shared" si="96"/>
        <v>0</v>
      </c>
      <c r="BS1552">
        <f t="shared" si="97"/>
        <v>0</v>
      </c>
      <c r="BU1552">
        <f t="shared" si="98"/>
        <v>1</v>
      </c>
      <c r="BV1552">
        <f t="shared" si="99"/>
        <v>1</v>
      </c>
    </row>
    <row r="1553" spans="1:74" x14ac:dyDescent="0.3">
      <c r="A1553" s="129">
        <v>1548</v>
      </c>
      <c r="BM1553" s="19"/>
      <c r="BN1553" s="19"/>
      <c r="BO1553" s="19"/>
      <c r="BP1553" s="19"/>
      <c r="BR1553">
        <f t="shared" si="96"/>
        <v>0</v>
      </c>
      <c r="BS1553">
        <f t="shared" si="97"/>
        <v>0</v>
      </c>
      <c r="BU1553">
        <f t="shared" si="98"/>
        <v>1</v>
      </c>
      <c r="BV1553">
        <f t="shared" si="99"/>
        <v>1</v>
      </c>
    </row>
    <row r="1554" spans="1:74" x14ac:dyDescent="0.3">
      <c r="A1554" s="129">
        <v>1549</v>
      </c>
      <c r="BM1554" s="19"/>
      <c r="BN1554" s="19"/>
      <c r="BO1554" s="19"/>
      <c r="BP1554" s="19"/>
      <c r="BR1554">
        <f t="shared" si="96"/>
        <v>0</v>
      </c>
      <c r="BS1554">
        <f t="shared" si="97"/>
        <v>0</v>
      </c>
      <c r="BU1554">
        <f t="shared" si="98"/>
        <v>1</v>
      </c>
      <c r="BV1554">
        <f t="shared" si="99"/>
        <v>1</v>
      </c>
    </row>
    <row r="1555" spans="1:74" x14ac:dyDescent="0.3">
      <c r="A1555" s="129">
        <v>1550</v>
      </c>
      <c r="BM1555" s="19"/>
      <c r="BN1555" s="19"/>
      <c r="BO1555" s="19"/>
      <c r="BP1555" s="19"/>
      <c r="BR1555">
        <f t="shared" si="96"/>
        <v>0</v>
      </c>
      <c r="BS1555">
        <f t="shared" si="97"/>
        <v>0</v>
      </c>
      <c r="BU1555">
        <f t="shared" si="98"/>
        <v>1</v>
      </c>
      <c r="BV1555">
        <f t="shared" si="99"/>
        <v>1</v>
      </c>
    </row>
    <row r="1556" spans="1:74" x14ac:dyDescent="0.3">
      <c r="A1556" s="129">
        <v>1551</v>
      </c>
      <c r="BM1556" s="19"/>
      <c r="BN1556" s="19"/>
      <c r="BO1556" s="19"/>
      <c r="BP1556" s="19"/>
      <c r="BR1556">
        <f t="shared" si="96"/>
        <v>0</v>
      </c>
      <c r="BS1556">
        <f t="shared" si="97"/>
        <v>0</v>
      </c>
      <c r="BU1556">
        <f t="shared" si="98"/>
        <v>1</v>
      </c>
      <c r="BV1556">
        <f t="shared" si="99"/>
        <v>1</v>
      </c>
    </row>
    <row r="1557" spans="1:74" x14ac:dyDescent="0.3">
      <c r="A1557" s="129">
        <v>1552</v>
      </c>
      <c r="BM1557" s="19"/>
      <c r="BN1557" s="19"/>
      <c r="BO1557" s="19"/>
      <c r="BP1557" s="19"/>
      <c r="BR1557">
        <f t="shared" si="96"/>
        <v>0</v>
      </c>
      <c r="BS1557">
        <f t="shared" si="97"/>
        <v>0</v>
      </c>
      <c r="BU1557">
        <f t="shared" si="98"/>
        <v>1</v>
      </c>
      <c r="BV1557">
        <f t="shared" si="99"/>
        <v>1</v>
      </c>
    </row>
    <row r="1558" spans="1:74" x14ac:dyDescent="0.3">
      <c r="A1558" s="129">
        <v>1553</v>
      </c>
      <c r="BM1558" s="19"/>
      <c r="BN1558" s="19"/>
      <c r="BO1558" s="19"/>
      <c r="BP1558" s="19"/>
      <c r="BR1558">
        <f t="shared" si="96"/>
        <v>0</v>
      </c>
      <c r="BS1558">
        <f t="shared" si="97"/>
        <v>0</v>
      </c>
      <c r="BU1558">
        <f t="shared" si="98"/>
        <v>1</v>
      </c>
      <c r="BV1558">
        <f t="shared" si="99"/>
        <v>1</v>
      </c>
    </row>
    <row r="1559" spans="1:74" x14ac:dyDescent="0.3">
      <c r="A1559" s="129">
        <v>1554</v>
      </c>
      <c r="BM1559" s="19"/>
      <c r="BN1559" s="19"/>
      <c r="BO1559" s="19"/>
      <c r="BP1559" s="19"/>
      <c r="BR1559">
        <f t="shared" si="96"/>
        <v>0</v>
      </c>
      <c r="BS1559">
        <f t="shared" si="97"/>
        <v>0</v>
      </c>
      <c r="BU1559">
        <f t="shared" si="98"/>
        <v>1</v>
      </c>
      <c r="BV1559">
        <f t="shared" si="99"/>
        <v>1</v>
      </c>
    </row>
    <row r="1560" spans="1:74" x14ac:dyDescent="0.3">
      <c r="A1560" s="129">
        <v>1555</v>
      </c>
      <c r="BM1560" s="19"/>
      <c r="BN1560" s="19"/>
      <c r="BO1560" s="19"/>
      <c r="BP1560" s="19"/>
      <c r="BR1560">
        <f t="shared" si="96"/>
        <v>0</v>
      </c>
      <c r="BS1560">
        <f t="shared" si="97"/>
        <v>0</v>
      </c>
      <c r="BU1560">
        <f t="shared" si="98"/>
        <v>1</v>
      </c>
      <c r="BV1560">
        <f t="shared" si="99"/>
        <v>1</v>
      </c>
    </row>
    <row r="1561" spans="1:74" x14ac:dyDescent="0.3">
      <c r="A1561" s="129">
        <v>1556</v>
      </c>
      <c r="BM1561" s="19"/>
      <c r="BN1561" s="19"/>
      <c r="BO1561" s="19"/>
      <c r="BP1561" s="19"/>
      <c r="BR1561">
        <f t="shared" si="96"/>
        <v>0</v>
      </c>
      <c r="BS1561">
        <f t="shared" si="97"/>
        <v>0</v>
      </c>
      <c r="BU1561">
        <f t="shared" si="98"/>
        <v>1</v>
      </c>
      <c r="BV1561">
        <f t="shared" si="99"/>
        <v>1</v>
      </c>
    </row>
    <row r="1562" spans="1:74" x14ac:dyDescent="0.3">
      <c r="A1562" s="129">
        <v>1557</v>
      </c>
      <c r="BM1562" s="19"/>
      <c r="BN1562" s="19"/>
      <c r="BO1562" s="19"/>
      <c r="BP1562" s="19"/>
      <c r="BR1562">
        <f t="shared" si="96"/>
        <v>0</v>
      </c>
      <c r="BS1562">
        <f t="shared" si="97"/>
        <v>0</v>
      </c>
      <c r="BU1562">
        <f t="shared" si="98"/>
        <v>1</v>
      </c>
      <c r="BV1562">
        <f t="shared" si="99"/>
        <v>1</v>
      </c>
    </row>
    <row r="1563" spans="1:74" x14ac:dyDescent="0.3">
      <c r="A1563" s="129">
        <v>1558</v>
      </c>
      <c r="BM1563" s="19"/>
      <c r="BN1563" s="19"/>
      <c r="BO1563" s="19"/>
      <c r="BP1563" s="19"/>
      <c r="BR1563">
        <f t="shared" si="96"/>
        <v>0</v>
      </c>
      <c r="BS1563">
        <f t="shared" si="97"/>
        <v>0</v>
      </c>
      <c r="BU1563">
        <f t="shared" si="98"/>
        <v>1</v>
      </c>
      <c r="BV1563">
        <f t="shared" si="99"/>
        <v>1</v>
      </c>
    </row>
    <row r="1564" spans="1:74" x14ac:dyDescent="0.3">
      <c r="A1564" s="129">
        <v>1559</v>
      </c>
      <c r="BM1564" s="19"/>
      <c r="BN1564" s="19"/>
      <c r="BO1564" s="19"/>
      <c r="BP1564" s="19"/>
      <c r="BR1564">
        <f t="shared" si="96"/>
        <v>0</v>
      </c>
      <c r="BS1564">
        <f t="shared" si="97"/>
        <v>0</v>
      </c>
      <c r="BU1564">
        <f t="shared" si="98"/>
        <v>1</v>
      </c>
      <c r="BV1564">
        <f t="shared" si="99"/>
        <v>1</v>
      </c>
    </row>
    <row r="1565" spans="1:74" x14ac:dyDescent="0.3">
      <c r="A1565" s="129">
        <v>1560</v>
      </c>
      <c r="BM1565" s="19"/>
      <c r="BN1565" s="19"/>
      <c r="BO1565" s="19"/>
      <c r="BP1565" s="19"/>
      <c r="BR1565">
        <f t="shared" si="96"/>
        <v>0</v>
      </c>
      <c r="BS1565">
        <f t="shared" si="97"/>
        <v>0</v>
      </c>
      <c r="BU1565">
        <f t="shared" si="98"/>
        <v>1</v>
      </c>
      <c r="BV1565">
        <f t="shared" si="99"/>
        <v>1</v>
      </c>
    </row>
    <row r="1566" spans="1:74" x14ac:dyDescent="0.3">
      <c r="A1566" s="129">
        <v>1561</v>
      </c>
      <c r="BM1566" s="19"/>
      <c r="BN1566" s="19"/>
      <c r="BO1566" s="19"/>
      <c r="BP1566" s="19"/>
      <c r="BR1566">
        <f t="shared" si="96"/>
        <v>0</v>
      </c>
      <c r="BS1566">
        <f t="shared" si="97"/>
        <v>0</v>
      </c>
      <c r="BU1566">
        <f t="shared" si="98"/>
        <v>1</v>
      </c>
      <c r="BV1566">
        <f t="shared" si="99"/>
        <v>1</v>
      </c>
    </row>
    <row r="1567" spans="1:74" x14ac:dyDescent="0.3">
      <c r="A1567" s="129">
        <v>1562</v>
      </c>
      <c r="BM1567" s="19"/>
      <c r="BN1567" s="19"/>
      <c r="BO1567" s="19"/>
      <c r="BP1567" s="19"/>
      <c r="BR1567">
        <f t="shared" si="96"/>
        <v>0</v>
      </c>
      <c r="BS1567">
        <f t="shared" si="97"/>
        <v>0</v>
      </c>
      <c r="BU1567">
        <f t="shared" si="98"/>
        <v>1</v>
      </c>
      <c r="BV1567">
        <f t="shared" si="99"/>
        <v>1</v>
      </c>
    </row>
    <row r="1568" spans="1:74" x14ac:dyDescent="0.3">
      <c r="A1568" s="129">
        <v>1563</v>
      </c>
      <c r="BM1568" s="19"/>
      <c r="BN1568" s="19"/>
      <c r="BO1568" s="19"/>
      <c r="BP1568" s="19"/>
      <c r="BR1568">
        <f t="shared" si="96"/>
        <v>0</v>
      </c>
      <c r="BS1568">
        <f t="shared" si="97"/>
        <v>0</v>
      </c>
      <c r="BU1568">
        <f t="shared" si="98"/>
        <v>1</v>
      </c>
      <c r="BV1568">
        <f t="shared" si="99"/>
        <v>1</v>
      </c>
    </row>
    <row r="1569" spans="1:74" x14ac:dyDescent="0.3">
      <c r="A1569" s="129">
        <v>1564</v>
      </c>
      <c r="BM1569" s="19"/>
      <c r="BN1569" s="19"/>
      <c r="BO1569" s="19"/>
      <c r="BP1569" s="19"/>
      <c r="BR1569">
        <f t="shared" si="96"/>
        <v>0</v>
      </c>
      <c r="BS1569">
        <f t="shared" si="97"/>
        <v>0</v>
      </c>
      <c r="BU1569">
        <f t="shared" si="98"/>
        <v>1</v>
      </c>
      <c r="BV1569">
        <f t="shared" si="99"/>
        <v>1</v>
      </c>
    </row>
    <row r="1570" spans="1:74" x14ac:dyDescent="0.3">
      <c r="A1570" s="129">
        <v>1565</v>
      </c>
      <c r="BM1570" s="19"/>
      <c r="BN1570" s="19"/>
      <c r="BO1570" s="19"/>
      <c r="BP1570" s="19"/>
      <c r="BR1570">
        <f t="shared" si="96"/>
        <v>0</v>
      </c>
      <c r="BS1570">
        <f t="shared" si="97"/>
        <v>0</v>
      </c>
      <c r="BU1570">
        <f t="shared" si="98"/>
        <v>1</v>
      </c>
      <c r="BV1570">
        <f t="shared" si="99"/>
        <v>1</v>
      </c>
    </row>
    <row r="1571" spans="1:74" x14ac:dyDescent="0.3">
      <c r="A1571" s="129">
        <v>1566</v>
      </c>
      <c r="BM1571" s="19"/>
      <c r="BN1571" s="19"/>
      <c r="BO1571" s="19"/>
      <c r="BP1571" s="19"/>
      <c r="BR1571">
        <f t="shared" si="96"/>
        <v>0</v>
      </c>
      <c r="BS1571">
        <f t="shared" si="97"/>
        <v>0</v>
      </c>
      <c r="BU1571">
        <f t="shared" si="98"/>
        <v>1</v>
      </c>
      <c r="BV1571">
        <f t="shared" si="99"/>
        <v>1</v>
      </c>
    </row>
    <row r="1572" spans="1:74" x14ac:dyDescent="0.3">
      <c r="A1572" s="129">
        <v>1567</v>
      </c>
      <c r="BM1572" s="19"/>
      <c r="BN1572" s="19"/>
      <c r="BO1572" s="19"/>
      <c r="BP1572" s="19"/>
      <c r="BR1572">
        <f t="shared" si="96"/>
        <v>0</v>
      </c>
      <c r="BS1572">
        <f t="shared" si="97"/>
        <v>0</v>
      </c>
      <c r="BU1572">
        <f t="shared" si="98"/>
        <v>1</v>
      </c>
      <c r="BV1572">
        <f t="shared" si="99"/>
        <v>1</v>
      </c>
    </row>
    <row r="1573" spans="1:74" x14ac:dyDescent="0.3">
      <c r="A1573" s="129">
        <v>1568</v>
      </c>
      <c r="BM1573" s="19"/>
      <c r="BN1573" s="19"/>
      <c r="BO1573" s="19"/>
      <c r="BP1573" s="19"/>
      <c r="BR1573">
        <f t="shared" si="96"/>
        <v>0</v>
      </c>
      <c r="BS1573">
        <f t="shared" si="97"/>
        <v>0</v>
      </c>
      <c r="BU1573">
        <f t="shared" si="98"/>
        <v>1</v>
      </c>
      <c r="BV1573">
        <f t="shared" si="99"/>
        <v>1</v>
      </c>
    </row>
    <row r="1574" spans="1:74" x14ac:dyDescent="0.3">
      <c r="A1574" s="129">
        <v>1569</v>
      </c>
      <c r="BM1574" s="19"/>
      <c r="BN1574" s="19"/>
      <c r="BO1574" s="19"/>
      <c r="BP1574" s="19"/>
      <c r="BR1574">
        <f t="shared" si="96"/>
        <v>0</v>
      </c>
      <c r="BS1574">
        <f t="shared" si="97"/>
        <v>0</v>
      </c>
      <c r="BU1574">
        <f t="shared" si="98"/>
        <v>1</v>
      </c>
      <c r="BV1574">
        <f t="shared" si="99"/>
        <v>1</v>
      </c>
    </row>
    <row r="1575" spans="1:74" x14ac:dyDescent="0.3">
      <c r="A1575" s="129">
        <v>1570</v>
      </c>
      <c r="BM1575" s="19"/>
      <c r="BN1575" s="19"/>
      <c r="BO1575" s="19"/>
      <c r="BP1575" s="19"/>
      <c r="BR1575">
        <f t="shared" si="96"/>
        <v>0</v>
      </c>
      <c r="BS1575">
        <f t="shared" si="97"/>
        <v>0</v>
      </c>
      <c r="BU1575">
        <f t="shared" si="98"/>
        <v>1</v>
      </c>
      <c r="BV1575">
        <f t="shared" si="99"/>
        <v>1</v>
      </c>
    </row>
    <row r="1576" spans="1:74" x14ac:dyDescent="0.3">
      <c r="A1576" s="129">
        <v>1571</v>
      </c>
      <c r="BM1576" s="19"/>
      <c r="BN1576" s="19"/>
      <c r="BO1576" s="19"/>
      <c r="BP1576" s="19"/>
      <c r="BR1576">
        <f t="shared" si="96"/>
        <v>0</v>
      </c>
      <c r="BS1576">
        <f t="shared" si="97"/>
        <v>0</v>
      </c>
      <c r="BU1576">
        <f t="shared" si="98"/>
        <v>1</v>
      </c>
      <c r="BV1576">
        <f t="shared" si="99"/>
        <v>1</v>
      </c>
    </row>
    <row r="1577" spans="1:74" x14ac:dyDescent="0.3">
      <c r="A1577" s="129">
        <v>1572</v>
      </c>
      <c r="BM1577" s="19"/>
      <c r="BN1577" s="19"/>
      <c r="BO1577" s="19"/>
      <c r="BP1577" s="19"/>
      <c r="BR1577">
        <f t="shared" si="96"/>
        <v>0</v>
      </c>
      <c r="BS1577">
        <f t="shared" si="97"/>
        <v>0</v>
      </c>
      <c r="BU1577">
        <f t="shared" si="98"/>
        <v>1</v>
      </c>
      <c r="BV1577">
        <f t="shared" si="99"/>
        <v>1</v>
      </c>
    </row>
    <row r="1578" spans="1:74" x14ac:dyDescent="0.3">
      <c r="A1578" s="129">
        <v>1573</v>
      </c>
      <c r="BM1578" s="19"/>
      <c r="BN1578" s="19"/>
      <c r="BO1578" s="19"/>
      <c r="BP1578" s="19"/>
      <c r="BR1578">
        <f t="shared" si="96"/>
        <v>0</v>
      </c>
      <c r="BS1578">
        <f t="shared" si="97"/>
        <v>0</v>
      </c>
      <c r="BU1578">
        <f t="shared" si="98"/>
        <v>1</v>
      </c>
      <c r="BV1578">
        <f t="shared" si="99"/>
        <v>1</v>
      </c>
    </row>
    <row r="1579" spans="1:74" x14ac:dyDescent="0.3">
      <c r="A1579" s="129">
        <v>1574</v>
      </c>
      <c r="BM1579" s="19"/>
      <c r="BN1579" s="19"/>
      <c r="BO1579" s="19"/>
      <c r="BP1579" s="19"/>
      <c r="BR1579">
        <f t="shared" si="96"/>
        <v>0</v>
      </c>
      <c r="BS1579">
        <f t="shared" si="97"/>
        <v>0</v>
      </c>
      <c r="BU1579">
        <f t="shared" si="98"/>
        <v>1</v>
      </c>
      <c r="BV1579">
        <f t="shared" si="99"/>
        <v>1</v>
      </c>
    </row>
    <row r="1580" spans="1:74" x14ac:dyDescent="0.3">
      <c r="A1580" s="129">
        <v>1575</v>
      </c>
      <c r="BM1580" s="19"/>
      <c r="BN1580" s="19"/>
      <c r="BO1580" s="19"/>
      <c r="BP1580" s="19"/>
      <c r="BR1580">
        <f t="shared" si="96"/>
        <v>0</v>
      </c>
      <c r="BS1580">
        <f t="shared" si="97"/>
        <v>0</v>
      </c>
      <c r="BU1580">
        <f t="shared" si="98"/>
        <v>1</v>
      </c>
      <c r="BV1580">
        <f t="shared" si="99"/>
        <v>1</v>
      </c>
    </row>
    <row r="1581" spans="1:74" x14ac:dyDescent="0.3">
      <c r="A1581" s="129">
        <v>1576</v>
      </c>
      <c r="BM1581" s="19"/>
      <c r="BN1581" s="19"/>
      <c r="BO1581" s="19"/>
      <c r="BP1581" s="19"/>
      <c r="BR1581">
        <f t="shared" si="96"/>
        <v>0</v>
      </c>
      <c r="BS1581">
        <f t="shared" si="97"/>
        <v>0</v>
      </c>
      <c r="BU1581">
        <f t="shared" si="98"/>
        <v>1</v>
      </c>
      <c r="BV1581">
        <f t="shared" si="99"/>
        <v>1</v>
      </c>
    </row>
    <row r="1582" spans="1:74" x14ac:dyDescent="0.3">
      <c r="A1582" s="129">
        <v>1577</v>
      </c>
      <c r="BM1582" s="19"/>
      <c r="BN1582" s="19"/>
      <c r="BO1582" s="19"/>
      <c r="BP1582" s="19"/>
      <c r="BR1582">
        <f t="shared" si="96"/>
        <v>0</v>
      </c>
      <c r="BS1582">
        <f t="shared" si="97"/>
        <v>0</v>
      </c>
      <c r="BU1582">
        <f t="shared" si="98"/>
        <v>1</v>
      </c>
      <c r="BV1582">
        <f t="shared" si="99"/>
        <v>1</v>
      </c>
    </row>
    <row r="1583" spans="1:74" x14ac:dyDescent="0.3">
      <c r="A1583" s="129">
        <v>1578</v>
      </c>
      <c r="BM1583" s="19"/>
      <c r="BN1583" s="19"/>
      <c r="BO1583" s="19"/>
      <c r="BP1583" s="19"/>
      <c r="BR1583">
        <f t="shared" si="96"/>
        <v>0</v>
      </c>
      <c r="BS1583">
        <f t="shared" si="97"/>
        <v>0</v>
      </c>
      <c r="BU1583">
        <f t="shared" si="98"/>
        <v>1</v>
      </c>
      <c r="BV1583">
        <f t="shared" si="99"/>
        <v>1</v>
      </c>
    </row>
    <row r="1584" spans="1:74" x14ac:dyDescent="0.3">
      <c r="A1584" s="129">
        <v>1579</v>
      </c>
      <c r="BM1584" s="19"/>
      <c r="BN1584" s="19"/>
      <c r="BO1584" s="19"/>
      <c r="BP1584" s="19"/>
      <c r="BR1584">
        <f t="shared" si="96"/>
        <v>0</v>
      </c>
      <c r="BS1584">
        <f t="shared" si="97"/>
        <v>0</v>
      </c>
      <c r="BU1584">
        <f t="shared" si="98"/>
        <v>1</v>
      </c>
      <c r="BV1584">
        <f t="shared" si="99"/>
        <v>1</v>
      </c>
    </row>
    <row r="1585" spans="1:74" x14ac:dyDescent="0.3">
      <c r="A1585" s="129">
        <v>1580</v>
      </c>
      <c r="BM1585" s="19"/>
      <c r="BN1585" s="19"/>
      <c r="BO1585" s="19"/>
      <c r="BP1585" s="19"/>
      <c r="BR1585">
        <f t="shared" si="96"/>
        <v>0</v>
      </c>
      <c r="BS1585">
        <f t="shared" si="97"/>
        <v>0</v>
      </c>
      <c r="BU1585">
        <f t="shared" si="98"/>
        <v>1</v>
      </c>
      <c r="BV1585">
        <f t="shared" si="99"/>
        <v>1</v>
      </c>
    </row>
    <row r="1586" spans="1:74" x14ac:dyDescent="0.3">
      <c r="A1586" s="129">
        <v>1581</v>
      </c>
      <c r="BM1586" s="19"/>
      <c r="BN1586" s="19"/>
      <c r="BO1586" s="19"/>
      <c r="BP1586" s="19"/>
      <c r="BR1586">
        <f t="shared" si="96"/>
        <v>0</v>
      </c>
      <c r="BS1586">
        <f t="shared" si="97"/>
        <v>0</v>
      </c>
      <c r="BU1586">
        <f t="shared" si="98"/>
        <v>1</v>
      </c>
      <c r="BV1586">
        <f t="shared" si="99"/>
        <v>1</v>
      </c>
    </row>
    <row r="1587" spans="1:74" x14ac:dyDescent="0.3">
      <c r="A1587" s="129">
        <v>1582</v>
      </c>
      <c r="BM1587" s="19"/>
      <c r="BN1587" s="19"/>
      <c r="BO1587" s="19"/>
      <c r="BP1587" s="19"/>
      <c r="BR1587">
        <f t="shared" si="96"/>
        <v>0</v>
      </c>
      <c r="BS1587">
        <f t="shared" si="97"/>
        <v>0</v>
      </c>
      <c r="BU1587">
        <f t="shared" si="98"/>
        <v>1</v>
      </c>
      <c r="BV1587">
        <f t="shared" si="99"/>
        <v>1</v>
      </c>
    </row>
    <row r="1588" spans="1:74" x14ac:dyDescent="0.3">
      <c r="A1588" s="129">
        <v>1583</v>
      </c>
      <c r="BM1588" s="19"/>
      <c r="BN1588" s="19"/>
      <c r="BO1588" s="19"/>
      <c r="BP1588" s="19"/>
      <c r="BR1588">
        <f t="shared" si="96"/>
        <v>0</v>
      </c>
      <c r="BS1588">
        <f t="shared" si="97"/>
        <v>0</v>
      </c>
      <c r="BU1588">
        <f t="shared" si="98"/>
        <v>1</v>
      </c>
      <c r="BV1588">
        <f t="shared" si="99"/>
        <v>1</v>
      </c>
    </row>
    <row r="1589" spans="1:74" x14ac:dyDescent="0.3">
      <c r="A1589" s="129">
        <v>1584</v>
      </c>
      <c r="BM1589" s="19"/>
      <c r="BN1589" s="19"/>
      <c r="BO1589" s="19"/>
      <c r="BP1589" s="19"/>
      <c r="BR1589">
        <f t="shared" si="96"/>
        <v>0</v>
      </c>
      <c r="BS1589">
        <f t="shared" si="97"/>
        <v>0</v>
      </c>
      <c r="BU1589">
        <f t="shared" si="98"/>
        <v>1</v>
      </c>
      <c r="BV1589">
        <f t="shared" si="99"/>
        <v>1</v>
      </c>
    </row>
    <row r="1590" spans="1:74" x14ac:dyDescent="0.3">
      <c r="A1590" s="129">
        <v>1585</v>
      </c>
      <c r="BM1590" s="19"/>
      <c r="BN1590" s="19"/>
      <c r="BO1590" s="19"/>
      <c r="BP1590" s="19"/>
      <c r="BR1590">
        <f t="shared" si="96"/>
        <v>0</v>
      </c>
      <c r="BS1590">
        <f t="shared" si="97"/>
        <v>0</v>
      </c>
      <c r="BU1590">
        <f t="shared" si="98"/>
        <v>1</v>
      </c>
      <c r="BV1590">
        <f t="shared" si="99"/>
        <v>1</v>
      </c>
    </row>
    <row r="1591" spans="1:74" x14ac:dyDescent="0.3">
      <c r="A1591" s="129">
        <v>1586</v>
      </c>
      <c r="BM1591" s="19"/>
      <c r="BN1591" s="19"/>
      <c r="BO1591" s="19"/>
      <c r="BP1591" s="19"/>
      <c r="BR1591">
        <f t="shared" si="96"/>
        <v>0</v>
      </c>
      <c r="BS1591">
        <f t="shared" si="97"/>
        <v>0</v>
      </c>
      <c r="BU1591">
        <f t="shared" si="98"/>
        <v>1</v>
      </c>
      <c r="BV1591">
        <f t="shared" si="99"/>
        <v>1</v>
      </c>
    </row>
    <row r="1592" spans="1:74" x14ac:dyDescent="0.3">
      <c r="A1592" s="129">
        <v>1587</v>
      </c>
      <c r="BM1592" s="19"/>
      <c r="BN1592" s="19"/>
      <c r="BO1592" s="19"/>
      <c r="BP1592" s="19"/>
      <c r="BR1592">
        <f t="shared" si="96"/>
        <v>0</v>
      </c>
      <c r="BS1592">
        <f t="shared" si="97"/>
        <v>0</v>
      </c>
      <c r="BU1592">
        <f t="shared" si="98"/>
        <v>1</v>
      </c>
      <c r="BV1592">
        <f t="shared" si="99"/>
        <v>1</v>
      </c>
    </row>
    <row r="1593" spans="1:74" x14ac:dyDescent="0.3">
      <c r="A1593" s="129">
        <v>1588</v>
      </c>
      <c r="BM1593" s="19"/>
      <c r="BN1593" s="19"/>
      <c r="BO1593" s="19"/>
      <c r="BP1593" s="19"/>
      <c r="BR1593">
        <f t="shared" si="96"/>
        <v>0</v>
      </c>
      <c r="BS1593">
        <f t="shared" si="97"/>
        <v>0</v>
      </c>
      <c r="BU1593">
        <f t="shared" si="98"/>
        <v>1</v>
      </c>
      <c r="BV1593">
        <f t="shared" si="99"/>
        <v>1</v>
      </c>
    </row>
    <row r="1594" spans="1:74" x14ac:dyDescent="0.3">
      <c r="A1594" s="129">
        <v>1589</v>
      </c>
      <c r="BM1594" s="19"/>
      <c r="BN1594" s="19"/>
      <c r="BO1594" s="19"/>
      <c r="BP1594" s="19"/>
      <c r="BR1594">
        <f t="shared" si="96"/>
        <v>0</v>
      </c>
      <c r="BS1594">
        <f t="shared" si="97"/>
        <v>0</v>
      </c>
      <c r="BU1594">
        <f t="shared" si="98"/>
        <v>1</v>
      </c>
      <c r="BV1594">
        <f t="shared" si="99"/>
        <v>1</v>
      </c>
    </row>
    <row r="1595" spans="1:74" x14ac:dyDescent="0.3">
      <c r="A1595" s="129">
        <v>1590</v>
      </c>
      <c r="BM1595" s="19"/>
      <c r="BN1595" s="19"/>
      <c r="BO1595" s="19"/>
      <c r="BP1595" s="19"/>
      <c r="BR1595">
        <f t="shared" si="96"/>
        <v>0</v>
      </c>
      <c r="BS1595">
        <f t="shared" si="97"/>
        <v>0</v>
      </c>
      <c r="BU1595">
        <f t="shared" si="98"/>
        <v>1</v>
      </c>
      <c r="BV1595">
        <f t="shared" si="99"/>
        <v>1</v>
      </c>
    </row>
    <row r="1596" spans="1:74" x14ac:dyDescent="0.3">
      <c r="A1596" s="129">
        <v>1591</v>
      </c>
      <c r="BM1596" s="19"/>
      <c r="BN1596" s="19"/>
      <c r="BO1596" s="19"/>
      <c r="BP1596" s="19"/>
      <c r="BR1596">
        <f t="shared" si="96"/>
        <v>0</v>
      </c>
      <c r="BS1596">
        <f t="shared" si="97"/>
        <v>0</v>
      </c>
      <c r="BU1596">
        <f t="shared" si="98"/>
        <v>1</v>
      </c>
      <c r="BV1596">
        <f t="shared" si="99"/>
        <v>1</v>
      </c>
    </row>
    <row r="1597" spans="1:74" x14ac:dyDescent="0.3">
      <c r="A1597" s="129">
        <v>1592</v>
      </c>
      <c r="BM1597" s="19"/>
      <c r="BN1597" s="19"/>
      <c r="BO1597" s="19"/>
      <c r="BP1597" s="19"/>
      <c r="BR1597">
        <f t="shared" si="96"/>
        <v>0</v>
      </c>
      <c r="BS1597">
        <f t="shared" si="97"/>
        <v>0</v>
      </c>
      <c r="BU1597">
        <f t="shared" si="98"/>
        <v>1</v>
      </c>
      <c r="BV1597">
        <f t="shared" si="99"/>
        <v>1</v>
      </c>
    </row>
    <row r="1598" spans="1:74" x14ac:dyDescent="0.3">
      <c r="A1598" s="129">
        <v>1593</v>
      </c>
      <c r="BM1598" s="19"/>
      <c r="BN1598" s="19"/>
      <c r="BO1598" s="19"/>
      <c r="BP1598" s="19"/>
      <c r="BR1598">
        <f t="shared" si="96"/>
        <v>0</v>
      </c>
      <c r="BS1598">
        <f t="shared" si="97"/>
        <v>0</v>
      </c>
      <c r="BU1598">
        <f t="shared" si="98"/>
        <v>1</v>
      </c>
      <c r="BV1598">
        <f t="shared" si="99"/>
        <v>1</v>
      </c>
    </row>
    <row r="1599" spans="1:74" x14ac:dyDescent="0.3">
      <c r="A1599" s="129">
        <v>1594</v>
      </c>
      <c r="BM1599" s="19"/>
      <c r="BN1599" s="19"/>
      <c r="BO1599" s="19"/>
      <c r="BP1599" s="19"/>
      <c r="BR1599">
        <f t="shared" si="96"/>
        <v>0</v>
      </c>
      <c r="BS1599">
        <f t="shared" si="97"/>
        <v>0</v>
      </c>
      <c r="BU1599">
        <f t="shared" si="98"/>
        <v>1</v>
      </c>
      <c r="BV1599">
        <f t="shared" si="99"/>
        <v>1</v>
      </c>
    </row>
    <row r="1600" spans="1:74" x14ac:dyDescent="0.3">
      <c r="A1600" s="129">
        <v>1595</v>
      </c>
      <c r="BM1600" s="19"/>
      <c r="BN1600" s="19"/>
      <c r="BO1600" s="19"/>
      <c r="BP1600" s="19"/>
      <c r="BR1600">
        <f t="shared" si="96"/>
        <v>0</v>
      </c>
      <c r="BS1600">
        <f t="shared" si="97"/>
        <v>0</v>
      </c>
      <c r="BU1600">
        <f t="shared" si="98"/>
        <v>1</v>
      </c>
      <c r="BV1600">
        <f t="shared" si="99"/>
        <v>1</v>
      </c>
    </row>
    <row r="1601" spans="1:74" x14ac:dyDescent="0.3">
      <c r="A1601" s="129">
        <v>1596</v>
      </c>
      <c r="BM1601" s="19"/>
      <c r="BN1601" s="19"/>
      <c r="BO1601" s="19"/>
      <c r="BP1601" s="19"/>
      <c r="BR1601">
        <f t="shared" si="96"/>
        <v>0</v>
      </c>
      <c r="BS1601">
        <f t="shared" si="97"/>
        <v>0</v>
      </c>
      <c r="BU1601">
        <f t="shared" si="98"/>
        <v>1</v>
      </c>
      <c r="BV1601">
        <f t="shared" si="99"/>
        <v>1</v>
      </c>
    </row>
    <row r="1602" spans="1:74" x14ac:dyDescent="0.3">
      <c r="A1602" s="129">
        <v>1597</v>
      </c>
      <c r="BM1602" s="19"/>
      <c r="BN1602" s="19"/>
      <c r="BO1602" s="19"/>
      <c r="BP1602" s="19"/>
      <c r="BR1602">
        <f t="shared" si="96"/>
        <v>0</v>
      </c>
      <c r="BS1602">
        <f t="shared" si="97"/>
        <v>0</v>
      </c>
      <c r="BU1602">
        <f t="shared" si="98"/>
        <v>1</v>
      </c>
      <c r="BV1602">
        <f t="shared" si="99"/>
        <v>1</v>
      </c>
    </row>
    <row r="1603" spans="1:74" x14ac:dyDescent="0.3">
      <c r="A1603" s="129">
        <v>1598</v>
      </c>
      <c r="BM1603" s="19"/>
      <c r="BN1603" s="19"/>
      <c r="BO1603" s="19"/>
      <c r="BP1603" s="19"/>
      <c r="BR1603">
        <f t="shared" si="96"/>
        <v>0</v>
      </c>
      <c r="BS1603">
        <f t="shared" si="97"/>
        <v>0</v>
      </c>
      <c r="BU1603">
        <f t="shared" si="98"/>
        <v>1</v>
      </c>
      <c r="BV1603">
        <f t="shared" si="99"/>
        <v>1</v>
      </c>
    </row>
    <row r="1604" spans="1:74" x14ac:dyDescent="0.3">
      <c r="A1604" s="129">
        <v>1599</v>
      </c>
      <c r="BM1604" s="19"/>
      <c r="BN1604" s="19"/>
      <c r="BO1604" s="19"/>
      <c r="BP1604" s="19"/>
      <c r="BR1604">
        <f t="shared" si="96"/>
        <v>0</v>
      </c>
      <c r="BS1604">
        <f t="shared" si="97"/>
        <v>0</v>
      </c>
      <c r="BU1604">
        <f t="shared" si="98"/>
        <v>1</v>
      </c>
      <c r="BV1604">
        <f t="shared" si="99"/>
        <v>1</v>
      </c>
    </row>
    <row r="1605" spans="1:74" x14ac:dyDescent="0.3">
      <c r="A1605" s="129">
        <v>1600</v>
      </c>
      <c r="BM1605" s="19"/>
      <c r="BN1605" s="19"/>
      <c r="BO1605" s="19"/>
      <c r="BP1605" s="19"/>
      <c r="BR1605">
        <f t="shared" si="96"/>
        <v>0</v>
      </c>
      <c r="BS1605">
        <f t="shared" si="97"/>
        <v>0</v>
      </c>
      <c r="BU1605">
        <f t="shared" si="98"/>
        <v>1</v>
      </c>
      <c r="BV1605">
        <f t="shared" si="99"/>
        <v>1</v>
      </c>
    </row>
    <row r="1606" spans="1:74" x14ac:dyDescent="0.3">
      <c r="A1606" s="129">
        <v>1601</v>
      </c>
      <c r="BM1606" s="19"/>
      <c r="BN1606" s="19"/>
      <c r="BO1606" s="19"/>
      <c r="BP1606" s="19"/>
      <c r="BR1606">
        <f t="shared" si="96"/>
        <v>0</v>
      </c>
      <c r="BS1606">
        <f t="shared" si="97"/>
        <v>0</v>
      </c>
      <c r="BU1606">
        <f t="shared" si="98"/>
        <v>1</v>
      </c>
      <c r="BV1606">
        <f t="shared" si="99"/>
        <v>1</v>
      </c>
    </row>
    <row r="1607" spans="1:74" x14ac:dyDescent="0.3">
      <c r="A1607" s="129">
        <v>1602</v>
      </c>
      <c r="BM1607" s="19"/>
      <c r="BN1607" s="19"/>
      <c r="BO1607" s="19"/>
      <c r="BP1607" s="19"/>
      <c r="BR1607">
        <f t="shared" ref="BR1607:BR1670" si="100">BM1607*$BS$1-BN1607</f>
        <v>0</v>
      </c>
      <c r="BS1607">
        <f t="shared" ref="BS1607:BS1670" si="101">BO1607*$BS$1-BP1607</f>
        <v>0</v>
      </c>
      <c r="BU1607">
        <f t="shared" ref="BU1607:BU1670" si="102">IF(BR1607=MAX($BR1607:$BS1607),1,0)</f>
        <v>1</v>
      </c>
      <c r="BV1607">
        <f t="shared" ref="BV1607:BV1670" si="103">IF(BS1607=MAX($BR1607:$BS1607),1,0)</f>
        <v>1</v>
      </c>
    </row>
    <row r="1608" spans="1:74" x14ac:dyDescent="0.3">
      <c r="A1608" s="129">
        <v>1603</v>
      </c>
      <c r="BM1608" s="19"/>
      <c r="BN1608" s="19"/>
      <c r="BO1608" s="19"/>
      <c r="BP1608" s="19"/>
      <c r="BR1608">
        <f t="shared" si="100"/>
        <v>0</v>
      </c>
      <c r="BS1608">
        <f t="shared" si="101"/>
        <v>0</v>
      </c>
      <c r="BU1608">
        <f t="shared" si="102"/>
        <v>1</v>
      </c>
      <c r="BV1608">
        <f t="shared" si="103"/>
        <v>1</v>
      </c>
    </row>
    <row r="1609" spans="1:74" x14ac:dyDescent="0.3">
      <c r="A1609" s="129">
        <v>1604</v>
      </c>
      <c r="BM1609" s="19"/>
      <c r="BN1609" s="19"/>
      <c r="BO1609" s="19"/>
      <c r="BP1609" s="19"/>
      <c r="BR1609">
        <f t="shared" si="100"/>
        <v>0</v>
      </c>
      <c r="BS1609">
        <f t="shared" si="101"/>
        <v>0</v>
      </c>
      <c r="BU1609">
        <f t="shared" si="102"/>
        <v>1</v>
      </c>
      <c r="BV1609">
        <f t="shared" si="103"/>
        <v>1</v>
      </c>
    </row>
    <row r="1610" spans="1:74" x14ac:dyDescent="0.3">
      <c r="A1610" s="129">
        <v>1605</v>
      </c>
      <c r="BM1610" s="19"/>
      <c r="BN1610" s="19"/>
      <c r="BO1610" s="19"/>
      <c r="BP1610" s="19"/>
      <c r="BR1610">
        <f t="shared" si="100"/>
        <v>0</v>
      </c>
      <c r="BS1610">
        <f t="shared" si="101"/>
        <v>0</v>
      </c>
      <c r="BU1610">
        <f t="shared" si="102"/>
        <v>1</v>
      </c>
      <c r="BV1610">
        <f t="shared" si="103"/>
        <v>1</v>
      </c>
    </row>
    <row r="1611" spans="1:74" x14ac:dyDescent="0.3">
      <c r="A1611" s="129">
        <v>1606</v>
      </c>
      <c r="BM1611" s="19"/>
      <c r="BN1611" s="19"/>
      <c r="BO1611" s="19"/>
      <c r="BP1611" s="19"/>
      <c r="BR1611">
        <f t="shared" si="100"/>
        <v>0</v>
      </c>
      <c r="BS1611">
        <f t="shared" si="101"/>
        <v>0</v>
      </c>
      <c r="BU1611">
        <f t="shared" si="102"/>
        <v>1</v>
      </c>
      <c r="BV1611">
        <f t="shared" si="103"/>
        <v>1</v>
      </c>
    </row>
    <row r="1612" spans="1:74" x14ac:dyDescent="0.3">
      <c r="A1612" s="129">
        <v>1607</v>
      </c>
      <c r="BM1612" s="19"/>
      <c r="BN1612" s="19"/>
      <c r="BO1612" s="19"/>
      <c r="BP1612" s="19"/>
      <c r="BR1612">
        <f t="shared" si="100"/>
        <v>0</v>
      </c>
      <c r="BS1612">
        <f t="shared" si="101"/>
        <v>0</v>
      </c>
      <c r="BU1612">
        <f t="shared" si="102"/>
        <v>1</v>
      </c>
      <c r="BV1612">
        <f t="shared" si="103"/>
        <v>1</v>
      </c>
    </row>
    <row r="1613" spans="1:74" x14ac:dyDescent="0.3">
      <c r="A1613" s="129">
        <v>1608</v>
      </c>
      <c r="BM1613" s="19"/>
      <c r="BN1613" s="19"/>
      <c r="BO1613" s="19"/>
      <c r="BP1613" s="19"/>
      <c r="BR1613">
        <f t="shared" si="100"/>
        <v>0</v>
      </c>
      <c r="BS1613">
        <f t="shared" si="101"/>
        <v>0</v>
      </c>
      <c r="BU1613">
        <f t="shared" si="102"/>
        <v>1</v>
      </c>
      <c r="BV1613">
        <f t="shared" si="103"/>
        <v>1</v>
      </c>
    </row>
    <row r="1614" spans="1:74" x14ac:dyDescent="0.3">
      <c r="A1614" s="129">
        <v>1609</v>
      </c>
      <c r="BM1614" s="19"/>
      <c r="BN1614" s="19"/>
      <c r="BO1614" s="19"/>
      <c r="BP1614" s="19"/>
      <c r="BR1614">
        <f t="shared" si="100"/>
        <v>0</v>
      </c>
      <c r="BS1614">
        <f t="shared" si="101"/>
        <v>0</v>
      </c>
      <c r="BU1614">
        <f t="shared" si="102"/>
        <v>1</v>
      </c>
      <c r="BV1614">
        <f t="shared" si="103"/>
        <v>1</v>
      </c>
    </row>
    <row r="1615" spans="1:74" x14ac:dyDescent="0.3">
      <c r="A1615" s="129">
        <v>1610</v>
      </c>
      <c r="BM1615" s="19"/>
      <c r="BN1615" s="19"/>
      <c r="BO1615" s="19"/>
      <c r="BP1615" s="19"/>
      <c r="BR1615">
        <f t="shared" si="100"/>
        <v>0</v>
      </c>
      <c r="BS1615">
        <f t="shared" si="101"/>
        <v>0</v>
      </c>
      <c r="BU1615">
        <f t="shared" si="102"/>
        <v>1</v>
      </c>
      <c r="BV1615">
        <f t="shared" si="103"/>
        <v>1</v>
      </c>
    </row>
    <row r="1616" spans="1:74" x14ac:dyDescent="0.3">
      <c r="A1616" s="129">
        <v>1611</v>
      </c>
      <c r="BM1616" s="19"/>
      <c r="BN1616" s="19"/>
      <c r="BO1616" s="19"/>
      <c r="BP1616" s="19"/>
      <c r="BR1616">
        <f t="shared" si="100"/>
        <v>0</v>
      </c>
      <c r="BS1616">
        <f t="shared" si="101"/>
        <v>0</v>
      </c>
      <c r="BU1616">
        <f t="shared" si="102"/>
        <v>1</v>
      </c>
      <c r="BV1616">
        <f t="shared" si="103"/>
        <v>1</v>
      </c>
    </row>
    <row r="1617" spans="1:74" x14ac:dyDescent="0.3">
      <c r="A1617" s="129">
        <v>1612</v>
      </c>
      <c r="BM1617" s="19"/>
      <c r="BN1617" s="19"/>
      <c r="BO1617" s="19"/>
      <c r="BP1617" s="19"/>
      <c r="BR1617">
        <f t="shared" si="100"/>
        <v>0</v>
      </c>
      <c r="BS1617">
        <f t="shared" si="101"/>
        <v>0</v>
      </c>
      <c r="BU1617">
        <f t="shared" si="102"/>
        <v>1</v>
      </c>
      <c r="BV1617">
        <f t="shared" si="103"/>
        <v>1</v>
      </c>
    </row>
    <row r="1618" spans="1:74" x14ac:dyDescent="0.3">
      <c r="A1618" s="129">
        <v>1613</v>
      </c>
      <c r="BM1618" s="19"/>
      <c r="BN1618" s="19"/>
      <c r="BO1618" s="19"/>
      <c r="BP1618" s="19"/>
      <c r="BR1618">
        <f t="shared" si="100"/>
        <v>0</v>
      </c>
      <c r="BS1618">
        <f t="shared" si="101"/>
        <v>0</v>
      </c>
      <c r="BU1618">
        <f t="shared" si="102"/>
        <v>1</v>
      </c>
      <c r="BV1618">
        <f t="shared" si="103"/>
        <v>1</v>
      </c>
    </row>
    <row r="1619" spans="1:74" x14ac:dyDescent="0.3">
      <c r="A1619" s="129">
        <v>1614</v>
      </c>
      <c r="BM1619" s="19"/>
      <c r="BN1619" s="19"/>
      <c r="BO1619" s="19"/>
      <c r="BP1619" s="19"/>
      <c r="BR1619">
        <f t="shared" si="100"/>
        <v>0</v>
      </c>
      <c r="BS1619">
        <f t="shared" si="101"/>
        <v>0</v>
      </c>
      <c r="BU1619">
        <f t="shared" si="102"/>
        <v>1</v>
      </c>
      <c r="BV1619">
        <f t="shared" si="103"/>
        <v>1</v>
      </c>
    </row>
    <row r="1620" spans="1:74" x14ac:dyDescent="0.3">
      <c r="A1620" s="129">
        <v>1615</v>
      </c>
      <c r="BM1620" s="19"/>
      <c r="BN1620" s="19"/>
      <c r="BO1620" s="19"/>
      <c r="BP1620" s="19"/>
      <c r="BR1620">
        <f t="shared" si="100"/>
        <v>0</v>
      </c>
      <c r="BS1620">
        <f t="shared" si="101"/>
        <v>0</v>
      </c>
      <c r="BU1620">
        <f t="shared" si="102"/>
        <v>1</v>
      </c>
      <c r="BV1620">
        <f t="shared" si="103"/>
        <v>1</v>
      </c>
    </row>
    <row r="1621" spans="1:74" x14ac:dyDescent="0.3">
      <c r="A1621" s="129">
        <v>1616</v>
      </c>
      <c r="BM1621" s="19"/>
      <c r="BN1621" s="19"/>
      <c r="BO1621" s="19"/>
      <c r="BP1621" s="19"/>
      <c r="BR1621">
        <f t="shared" si="100"/>
        <v>0</v>
      </c>
      <c r="BS1621">
        <f t="shared" si="101"/>
        <v>0</v>
      </c>
      <c r="BU1621">
        <f t="shared" si="102"/>
        <v>1</v>
      </c>
      <c r="BV1621">
        <f t="shared" si="103"/>
        <v>1</v>
      </c>
    </row>
    <row r="1622" spans="1:74" x14ac:dyDescent="0.3">
      <c r="A1622" s="129">
        <v>1617</v>
      </c>
      <c r="BM1622" s="19"/>
      <c r="BN1622" s="19"/>
      <c r="BO1622" s="19"/>
      <c r="BP1622" s="19"/>
      <c r="BR1622">
        <f t="shared" si="100"/>
        <v>0</v>
      </c>
      <c r="BS1622">
        <f t="shared" si="101"/>
        <v>0</v>
      </c>
      <c r="BU1622">
        <f t="shared" si="102"/>
        <v>1</v>
      </c>
      <c r="BV1622">
        <f t="shared" si="103"/>
        <v>1</v>
      </c>
    </row>
    <row r="1623" spans="1:74" x14ac:dyDescent="0.3">
      <c r="A1623" s="129">
        <v>1618</v>
      </c>
      <c r="BM1623" s="19"/>
      <c r="BN1623" s="19"/>
      <c r="BO1623" s="19"/>
      <c r="BP1623" s="19"/>
      <c r="BR1623">
        <f t="shared" si="100"/>
        <v>0</v>
      </c>
      <c r="BS1623">
        <f t="shared" si="101"/>
        <v>0</v>
      </c>
      <c r="BU1623">
        <f t="shared" si="102"/>
        <v>1</v>
      </c>
      <c r="BV1623">
        <f t="shared" si="103"/>
        <v>1</v>
      </c>
    </row>
    <row r="1624" spans="1:74" x14ac:dyDescent="0.3">
      <c r="A1624" s="129">
        <v>1619</v>
      </c>
      <c r="BM1624" s="19"/>
      <c r="BN1624" s="19"/>
      <c r="BO1624" s="19"/>
      <c r="BP1624" s="19"/>
      <c r="BR1624">
        <f t="shared" si="100"/>
        <v>0</v>
      </c>
      <c r="BS1624">
        <f t="shared" si="101"/>
        <v>0</v>
      </c>
      <c r="BU1624">
        <f t="shared" si="102"/>
        <v>1</v>
      </c>
      <c r="BV1624">
        <f t="shared" si="103"/>
        <v>1</v>
      </c>
    </row>
    <row r="1625" spans="1:74" x14ac:dyDescent="0.3">
      <c r="A1625" s="129">
        <v>1620</v>
      </c>
      <c r="BM1625" s="19"/>
      <c r="BN1625" s="19"/>
      <c r="BO1625" s="19"/>
      <c r="BP1625" s="19"/>
      <c r="BR1625">
        <f t="shared" si="100"/>
        <v>0</v>
      </c>
      <c r="BS1625">
        <f t="shared" si="101"/>
        <v>0</v>
      </c>
      <c r="BU1625">
        <f t="shared" si="102"/>
        <v>1</v>
      </c>
      <c r="BV1625">
        <f t="shared" si="103"/>
        <v>1</v>
      </c>
    </row>
    <row r="1626" spans="1:74" x14ac:dyDescent="0.3">
      <c r="A1626" s="129">
        <v>1621</v>
      </c>
      <c r="BM1626" s="19"/>
      <c r="BN1626" s="19"/>
      <c r="BO1626" s="19"/>
      <c r="BP1626" s="19"/>
      <c r="BR1626">
        <f t="shared" si="100"/>
        <v>0</v>
      </c>
      <c r="BS1626">
        <f t="shared" si="101"/>
        <v>0</v>
      </c>
      <c r="BU1626">
        <f t="shared" si="102"/>
        <v>1</v>
      </c>
      <c r="BV1626">
        <f t="shared" si="103"/>
        <v>1</v>
      </c>
    </row>
    <row r="1627" spans="1:74" x14ac:dyDescent="0.3">
      <c r="A1627" s="129">
        <v>1622</v>
      </c>
      <c r="BM1627" s="19"/>
      <c r="BN1627" s="19"/>
      <c r="BO1627" s="19"/>
      <c r="BP1627" s="19"/>
      <c r="BR1627">
        <f t="shared" si="100"/>
        <v>0</v>
      </c>
      <c r="BS1627">
        <f t="shared" si="101"/>
        <v>0</v>
      </c>
      <c r="BU1627">
        <f t="shared" si="102"/>
        <v>1</v>
      </c>
      <c r="BV1627">
        <f t="shared" si="103"/>
        <v>1</v>
      </c>
    </row>
    <row r="1628" spans="1:74" x14ac:dyDescent="0.3">
      <c r="A1628" s="129">
        <v>1623</v>
      </c>
      <c r="BM1628" s="19"/>
      <c r="BN1628" s="19"/>
      <c r="BO1628" s="19"/>
      <c r="BP1628" s="19"/>
      <c r="BR1628">
        <f t="shared" si="100"/>
        <v>0</v>
      </c>
      <c r="BS1628">
        <f t="shared" si="101"/>
        <v>0</v>
      </c>
      <c r="BU1628">
        <f t="shared" si="102"/>
        <v>1</v>
      </c>
      <c r="BV1628">
        <f t="shared" si="103"/>
        <v>1</v>
      </c>
    </row>
    <row r="1629" spans="1:74" x14ac:dyDescent="0.3">
      <c r="A1629" s="129">
        <v>1624</v>
      </c>
      <c r="BM1629" s="19"/>
      <c r="BN1629" s="19"/>
      <c r="BO1629" s="19"/>
      <c r="BP1629" s="19"/>
      <c r="BR1629">
        <f t="shared" si="100"/>
        <v>0</v>
      </c>
      <c r="BS1629">
        <f t="shared" si="101"/>
        <v>0</v>
      </c>
      <c r="BU1629">
        <f t="shared" si="102"/>
        <v>1</v>
      </c>
      <c r="BV1629">
        <f t="shared" si="103"/>
        <v>1</v>
      </c>
    </row>
    <row r="1630" spans="1:74" x14ac:dyDescent="0.3">
      <c r="A1630" s="129">
        <v>1625</v>
      </c>
      <c r="BM1630" s="19"/>
      <c r="BN1630" s="19"/>
      <c r="BO1630" s="19"/>
      <c r="BP1630" s="19"/>
      <c r="BR1630">
        <f t="shared" si="100"/>
        <v>0</v>
      </c>
      <c r="BS1630">
        <f t="shared" si="101"/>
        <v>0</v>
      </c>
      <c r="BU1630">
        <f t="shared" si="102"/>
        <v>1</v>
      </c>
      <c r="BV1630">
        <f t="shared" si="103"/>
        <v>1</v>
      </c>
    </row>
    <row r="1631" spans="1:74" x14ac:dyDescent="0.3">
      <c r="A1631" s="129">
        <v>1626</v>
      </c>
      <c r="BM1631" s="19"/>
      <c r="BN1631" s="19"/>
      <c r="BO1631" s="19"/>
      <c r="BP1631" s="19"/>
      <c r="BR1631">
        <f t="shared" si="100"/>
        <v>0</v>
      </c>
      <c r="BS1631">
        <f t="shared" si="101"/>
        <v>0</v>
      </c>
      <c r="BU1631">
        <f t="shared" si="102"/>
        <v>1</v>
      </c>
      <c r="BV1631">
        <f t="shared" si="103"/>
        <v>1</v>
      </c>
    </row>
    <row r="1632" spans="1:74" x14ac:dyDescent="0.3">
      <c r="A1632" s="129">
        <v>1627</v>
      </c>
      <c r="BM1632" s="19"/>
      <c r="BN1632" s="19"/>
      <c r="BO1632" s="19"/>
      <c r="BP1632" s="19"/>
      <c r="BR1632">
        <f t="shared" si="100"/>
        <v>0</v>
      </c>
      <c r="BS1632">
        <f t="shared" si="101"/>
        <v>0</v>
      </c>
      <c r="BU1632">
        <f t="shared" si="102"/>
        <v>1</v>
      </c>
      <c r="BV1632">
        <f t="shared" si="103"/>
        <v>1</v>
      </c>
    </row>
    <row r="1633" spans="1:74" x14ac:dyDescent="0.3">
      <c r="A1633" s="129">
        <v>1628</v>
      </c>
      <c r="BM1633" s="19"/>
      <c r="BN1633" s="19"/>
      <c r="BO1633" s="19"/>
      <c r="BP1633" s="19"/>
      <c r="BR1633">
        <f t="shared" si="100"/>
        <v>0</v>
      </c>
      <c r="BS1633">
        <f t="shared" si="101"/>
        <v>0</v>
      </c>
      <c r="BU1633">
        <f t="shared" si="102"/>
        <v>1</v>
      </c>
      <c r="BV1633">
        <f t="shared" si="103"/>
        <v>1</v>
      </c>
    </row>
    <row r="1634" spans="1:74" x14ac:dyDescent="0.3">
      <c r="A1634" s="129">
        <v>1629</v>
      </c>
      <c r="BM1634" s="19"/>
      <c r="BN1634" s="19"/>
      <c r="BO1634" s="19"/>
      <c r="BP1634" s="19"/>
      <c r="BR1634">
        <f t="shared" si="100"/>
        <v>0</v>
      </c>
      <c r="BS1634">
        <f t="shared" si="101"/>
        <v>0</v>
      </c>
      <c r="BU1634">
        <f t="shared" si="102"/>
        <v>1</v>
      </c>
      <c r="BV1634">
        <f t="shared" si="103"/>
        <v>1</v>
      </c>
    </row>
    <row r="1635" spans="1:74" x14ac:dyDescent="0.3">
      <c r="A1635" s="129">
        <v>1630</v>
      </c>
      <c r="BM1635" s="19"/>
      <c r="BN1635" s="19"/>
      <c r="BO1635" s="19"/>
      <c r="BP1635" s="19"/>
      <c r="BR1635">
        <f t="shared" si="100"/>
        <v>0</v>
      </c>
      <c r="BS1635">
        <f t="shared" si="101"/>
        <v>0</v>
      </c>
      <c r="BU1635">
        <f t="shared" si="102"/>
        <v>1</v>
      </c>
      <c r="BV1635">
        <f t="shared" si="103"/>
        <v>1</v>
      </c>
    </row>
    <row r="1636" spans="1:74" x14ac:dyDescent="0.3">
      <c r="A1636" s="129">
        <v>1631</v>
      </c>
      <c r="BM1636" s="19"/>
      <c r="BN1636" s="19"/>
      <c r="BO1636" s="19"/>
      <c r="BP1636" s="19"/>
      <c r="BR1636">
        <f t="shared" si="100"/>
        <v>0</v>
      </c>
      <c r="BS1636">
        <f t="shared" si="101"/>
        <v>0</v>
      </c>
      <c r="BU1636">
        <f t="shared" si="102"/>
        <v>1</v>
      </c>
      <c r="BV1636">
        <f t="shared" si="103"/>
        <v>1</v>
      </c>
    </row>
    <row r="1637" spans="1:74" x14ac:dyDescent="0.3">
      <c r="A1637" s="129">
        <v>1632</v>
      </c>
      <c r="BM1637" s="19"/>
      <c r="BN1637" s="19"/>
      <c r="BO1637" s="19"/>
      <c r="BP1637" s="19"/>
      <c r="BR1637">
        <f t="shared" si="100"/>
        <v>0</v>
      </c>
      <c r="BS1637">
        <f t="shared" si="101"/>
        <v>0</v>
      </c>
      <c r="BU1637">
        <f t="shared" si="102"/>
        <v>1</v>
      </c>
      <c r="BV1637">
        <f t="shared" si="103"/>
        <v>1</v>
      </c>
    </row>
    <row r="1638" spans="1:74" x14ac:dyDescent="0.3">
      <c r="A1638" s="129">
        <v>1633</v>
      </c>
      <c r="BM1638" s="19"/>
      <c r="BN1638" s="19"/>
      <c r="BO1638" s="19"/>
      <c r="BP1638" s="19"/>
      <c r="BR1638">
        <f t="shared" si="100"/>
        <v>0</v>
      </c>
      <c r="BS1638">
        <f t="shared" si="101"/>
        <v>0</v>
      </c>
      <c r="BU1638">
        <f t="shared" si="102"/>
        <v>1</v>
      </c>
      <c r="BV1638">
        <f t="shared" si="103"/>
        <v>1</v>
      </c>
    </row>
    <row r="1639" spans="1:74" x14ac:dyDescent="0.3">
      <c r="A1639" s="129">
        <v>1634</v>
      </c>
      <c r="BM1639" s="19"/>
      <c r="BN1639" s="19"/>
      <c r="BO1639" s="19"/>
      <c r="BP1639" s="19"/>
      <c r="BR1639">
        <f t="shared" si="100"/>
        <v>0</v>
      </c>
      <c r="BS1639">
        <f t="shared" si="101"/>
        <v>0</v>
      </c>
      <c r="BU1639">
        <f t="shared" si="102"/>
        <v>1</v>
      </c>
      <c r="BV1639">
        <f t="shared" si="103"/>
        <v>1</v>
      </c>
    </row>
    <row r="1640" spans="1:74" x14ac:dyDescent="0.3">
      <c r="A1640" s="129">
        <v>1635</v>
      </c>
      <c r="BM1640" s="19"/>
      <c r="BN1640" s="19"/>
      <c r="BO1640" s="19"/>
      <c r="BP1640" s="19"/>
      <c r="BR1640">
        <f t="shared" si="100"/>
        <v>0</v>
      </c>
      <c r="BS1640">
        <f t="shared" si="101"/>
        <v>0</v>
      </c>
      <c r="BU1640">
        <f t="shared" si="102"/>
        <v>1</v>
      </c>
      <c r="BV1640">
        <f t="shared" si="103"/>
        <v>1</v>
      </c>
    </row>
    <row r="1641" spans="1:74" x14ac:dyDescent="0.3">
      <c r="A1641" s="129">
        <v>1636</v>
      </c>
      <c r="BM1641" s="19"/>
      <c r="BN1641" s="19"/>
      <c r="BO1641" s="19"/>
      <c r="BP1641" s="19"/>
      <c r="BR1641">
        <f t="shared" si="100"/>
        <v>0</v>
      </c>
      <c r="BS1641">
        <f t="shared" si="101"/>
        <v>0</v>
      </c>
      <c r="BU1641">
        <f t="shared" si="102"/>
        <v>1</v>
      </c>
      <c r="BV1641">
        <f t="shared" si="103"/>
        <v>1</v>
      </c>
    </row>
    <row r="1642" spans="1:74" x14ac:dyDescent="0.3">
      <c r="A1642" s="129">
        <v>1637</v>
      </c>
      <c r="BM1642" s="19"/>
      <c r="BN1642" s="19"/>
      <c r="BO1642" s="19"/>
      <c r="BP1642" s="19"/>
      <c r="BR1642">
        <f t="shared" si="100"/>
        <v>0</v>
      </c>
      <c r="BS1642">
        <f t="shared" si="101"/>
        <v>0</v>
      </c>
      <c r="BU1642">
        <f t="shared" si="102"/>
        <v>1</v>
      </c>
      <c r="BV1642">
        <f t="shared" si="103"/>
        <v>1</v>
      </c>
    </row>
    <row r="1643" spans="1:74" x14ac:dyDescent="0.3">
      <c r="A1643" s="129">
        <v>1638</v>
      </c>
      <c r="BM1643" s="19"/>
      <c r="BN1643" s="19"/>
      <c r="BO1643" s="19"/>
      <c r="BP1643" s="19"/>
      <c r="BR1643">
        <f t="shared" si="100"/>
        <v>0</v>
      </c>
      <c r="BS1643">
        <f t="shared" si="101"/>
        <v>0</v>
      </c>
      <c r="BU1643">
        <f t="shared" si="102"/>
        <v>1</v>
      </c>
      <c r="BV1643">
        <f t="shared" si="103"/>
        <v>1</v>
      </c>
    </row>
    <row r="1644" spans="1:74" x14ac:dyDescent="0.3">
      <c r="A1644" s="129">
        <v>1639</v>
      </c>
      <c r="BM1644" s="19"/>
      <c r="BN1644" s="19"/>
      <c r="BO1644" s="19"/>
      <c r="BP1644" s="19"/>
      <c r="BR1644">
        <f t="shared" si="100"/>
        <v>0</v>
      </c>
      <c r="BS1644">
        <f t="shared" si="101"/>
        <v>0</v>
      </c>
      <c r="BU1644">
        <f t="shared" si="102"/>
        <v>1</v>
      </c>
      <c r="BV1644">
        <f t="shared" si="103"/>
        <v>1</v>
      </c>
    </row>
    <row r="1645" spans="1:74" x14ac:dyDescent="0.3">
      <c r="A1645" s="129">
        <v>1640</v>
      </c>
      <c r="BM1645" s="19"/>
      <c r="BN1645" s="19"/>
      <c r="BO1645" s="19"/>
      <c r="BP1645" s="19"/>
      <c r="BR1645">
        <f t="shared" si="100"/>
        <v>0</v>
      </c>
      <c r="BS1645">
        <f t="shared" si="101"/>
        <v>0</v>
      </c>
      <c r="BU1645">
        <f t="shared" si="102"/>
        <v>1</v>
      </c>
      <c r="BV1645">
        <f t="shared" si="103"/>
        <v>1</v>
      </c>
    </row>
    <row r="1646" spans="1:74" x14ac:dyDescent="0.3">
      <c r="A1646" s="129">
        <v>1641</v>
      </c>
      <c r="BM1646" s="19"/>
      <c r="BN1646" s="19"/>
      <c r="BO1646" s="19"/>
      <c r="BP1646" s="19"/>
      <c r="BR1646">
        <f t="shared" si="100"/>
        <v>0</v>
      </c>
      <c r="BS1646">
        <f t="shared" si="101"/>
        <v>0</v>
      </c>
      <c r="BU1646">
        <f t="shared" si="102"/>
        <v>1</v>
      </c>
      <c r="BV1646">
        <f t="shared" si="103"/>
        <v>1</v>
      </c>
    </row>
    <row r="1647" spans="1:74" x14ac:dyDescent="0.3">
      <c r="A1647" s="129">
        <v>1642</v>
      </c>
      <c r="BM1647" s="19"/>
      <c r="BN1647" s="19"/>
      <c r="BO1647" s="19"/>
      <c r="BP1647" s="19"/>
      <c r="BR1647">
        <f t="shared" si="100"/>
        <v>0</v>
      </c>
      <c r="BS1647">
        <f t="shared" si="101"/>
        <v>0</v>
      </c>
      <c r="BU1647">
        <f t="shared" si="102"/>
        <v>1</v>
      </c>
      <c r="BV1647">
        <f t="shared" si="103"/>
        <v>1</v>
      </c>
    </row>
    <row r="1648" spans="1:74" x14ac:dyDescent="0.3">
      <c r="A1648" s="129">
        <v>1643</v>
      </c>
      <c r="BM1648" s="19"/>
      <c r="BN1648" s="19"/>
      <c r="BO1648" s="19"/>
      <c r="BP1648" s="19"/>
      <c r="BR1648">
        <f t="shared" si="100"/>
        <v>0</v>
      </c>
      <c r="BS1648">
        <f t="shared" si="101"/>
        <v>0</v>
      </c>
      <c r="BU1648">
        <f t="shared" si="102"/>
        <v>1</v>
      </c>
      <c r="BV1648">
        <f t="shared" si="103"/>
        <v>1</v>
      </c>
    </row>
    <row r="1649" spans="1:74" x14ac:dyDescent="0.3">
      <c r="A1649" s="129">
        <v>1644</v>
      </c>
      <c r="BM1649" s="19"/>
      <c r="BN1649" s="19"/>
      <c r="BO1649" s="19"/>
      <c r="BP1649" s="19"/>
      <c r="BR1649">
        <f t="shared" si="100"/>
        <v>0</v>
      </c>
      <c r="BS1649">
        <f t="shared" si="101"/>
        <v>0</v>
      </c>
      <c r="BU1649">
        <f t="shared" si="102"/>
        <v>1</v>
      </c>
      <c r="BV1649">
        <f t="shared" si="103"/>
        <v>1</v>
      </c>
    </row>
    <row r="1650" spans="1:74" x14ac:dyDescent="0.3">
      <c r="A1650" s="129">
        <v>1645</v>
      </c>
      <c r="BM1650" s="19"/>
      <c r="BN1650" s="19"/>
      <c r="BO1650" s="19"/>
      <c r="BP1650" s="19"/>
      <c r="BR1650">
        <f t="shared" si="100"/>
        <v>0</v>
      </c>
      <c r="BS1650">
        <f t="shared" si="101"/>
        <v>0</v>
      </c>
      <c r="BU1650">
        <f t="shared" si="102"/>
        <v>1</v>
      </c>
      <c r="BV1650">
        <f t="shared" si="103"/>
        <v>1</v>
      </c>
    </row>
    <row r="1651" spans="1:74" x14ac:dyDescent="0.3">
      <c r="A1651" s="129">
        <v>1646</v>
      </c>
      <c r="BM1651" s="19"/>
      <c r="BN1651" s="19"/>
      <c r="BO1651" s="19"/>
      <c r="BP1651" s="19"/>
      <c r="BR1651">
        <f t="shared" si="100"/>
        <v>0</v>
      </c>
      <c r="BS1651">
        <f t="shared" si="101"/>
        <v>0</v>
      </c>
      <c r="BU1651">
        <f t="shared" si="102"/>
        <v>1</v>
      </c>
      <c r="BV1651">
        <f t="shared" si="103"/>
        <v>1</v>
      </c>
    </row>
    <row r="1652" spans="1:74" x14ac:dyDescent="0.3">
      <c r="A1652" s="129">
        <v>1647</v>
      </c>
      <c r="BM1652" s="19"/>
      <c r="BN1652" s="19"/>
      <c r="BO1652" s="19"/>
      <c r="BP1652" s="19"/>
      <c r="BR1652">
        <f t="shared" si="100"/>
        <v>0</v>
      </c>
      <c r="BS1652">
        <f t="shared" si="101"/>
        <v>0</v>
      </c>
      <c r="BU1652">
        <f t="shared" si="102"/>
        <v>1</v>
      </c>
      <c r="BV1652">
        <f t="shared" si="103"/>
        <v>1</v>
      </c>
    </row>
    <row r="1653" spans="1:74" x14ac:dyDescent="0.3">
      <c r="A1653" s="129">
        <v>1648</v>
      </c>
      <c r="BM1653" s="19"/>
      <c r="BN1653" s="19"/>
      <c r="BO1653" s="19"/>
      <c r="BP1653" s="19"/>
      <c r="BR1653">
        <f t="shared" si="100"/>
        <v>0</v>
      </c>
      <c r="BS1653">
        <f t="shared" si="101"/>
        <v>0</v>
      </c>
      <c r="BU1653">
        <f t="shared" si="102"/>
        <v>1</v>
      </c>
      <c r="BV1653">
        <f t="shared" si="103"/>
        <v>1</v>
      </c>
    </row>
    <row r="1654" spans="1:74" x14ac:dyDescent="0.3">
      <c r="A1654" s="129">
        <v>1649</v>
      </c>
      <c r="BM1654" s="19"/>
      <c r="BN1654" s="19"/>
      <c r="BO1654" s="19"/>
      <c r="BP1654" s="19"/>
      <c r="BR1654">
        <f t="shared" si="100"/>
        <v>0</v>
      </c>
      <c r="BS1654">
        <f t="shared" si="101"/>
        <v>0</v>
      </c>
      <c r="BU1654">
        <f t="shared" si="102"/>
        <v>1</v>
      </c>
      <c r="BV1654">
        <f t="shared" si="103"/>
        <v>1</v>
      </c>
    </row>
    <row r="1655" spans="1:74" x14ac:dyDescent="0.3">
      <c r="A1655" s="129">
        <v>1650</v>
      </c>
      <c r="BM1655" s="19"/>
      <c r="BN1655" s="19"/>
      <c r="BO1655" s="19"/>
      <c r="BP1655" s="19"/>
      <c r="BR1655">
        <f t="shared" si="100"/>
        <v>0</v>
      </c>
      <c r="BS1655">
        <f t="shared" si="101"/>
        <v>0</v>
      </c>
      <c r="BU1655">
        <f t="shared" si="102"/>
        <v>1</v>
      </c>
      <c r="BV1655">
        <f t="shared" si="103"/>
        <v>1</v>
      </c>
    </row>
    <row r="1656" spans="1:74" x14ac:dyDescent="0.3">
      <c r="A1656" s="129">
        <v>1651</v>
      </c>
      <c r="BM1656" s="19"/>
      <c r="BN1656" s="19"/>
      <c r="BO1656" s="19"/>
      <c r="BP1656" s="19"/>
      <c r="BR1656">
        <f t="shared" si="100"/>
        <v>0</v>
      </c>
      <c r="BS1656">
        <f t="shared" si="101"/>
        <v>0</v>
      </c>
      <c r="BU1656">
        <f t="shared" si="102"/>
        <v>1</v>
      </c>
      <c r="BV1656">
        <f t="shared" si="103"/>
        <v>1</v>
      </c>
    </row>
    <row r="1657" spans="1:74" x14ac:dyDescent="0.3">
      <c r="A1657" s="129">
        <v>1652</v>
      </c>
      <c r="BM1657" s="19"/>
      <c r="BN1657" s="19"/>
      <c r="BO1657" s="19"/>
      <c r="BP1657" s="19"/>
      <c r="BR1657">
        <f t="shared" si="100"/>
        <v>0</v>
      </c>
      <c r="BS1657">
        <f t="shared" si="101"/>
        <v>0</v>
      </c>
      <c r="BU1657">
        <f t="shared" si="102"/>
        <v>1</v>
      </c>
      <c r="BV1657">
        <f t="shared" si="103"/>
        <v>1</v>
      </c>
    </row>
    <row r="1658" spans="1:74" x14ac:dyDescent="0.3">
      <c r="A1658" s="129">
        <v>1653</v>
      </c>
      <c r="BM1658" s="19"/>
      <c r="BN1658" s="19"/>
      <c r="BO1658" s="19"/>
      <c r="BP1658" s="19"/>
      <c r="BR1658">
        <f t="shared" si="100"/>
        <v>0</v>
      </c>
      <c r="BS1658">
        <f t="shared" si="101"/>
        <v>0</v>
      </c>
      <c r="BU1658">
        <f t="shared" si="102"/>
        <v>1</v>
      </c>
      <c r="BV1658">
        <f t="shared" si="103"/>
        <v>1</v>
      </c>
    </row>
    <row r="1659" spans="1:74" x14ac:dyDescent="0.3">
      <c r="A1659" s="129">
        <v>1654</v>
      </c>
      <c r="BM1659" s="19"/>
      <c r="BN1659" s="19"/>
      <c r="BO1659" s="19"/>
      <c r="BP1659" s="19"/>
      <c r="BR1659">
        <f t="shared" si="100"/>
        <v>0</v>
      </c>
      <c r="BS1659">
        <f t="shared" si="101"/>
        <v>0</v>
      </c>
      <c r="BU1659">
        <f t="shared" si="102"/>
        <v>1</v>
      </c>
      <c r="BV1659">
        <f t="shared" si="103"/>
        <v>1</v>
      </c>
    </row>
    <row r="1660" spans="1:74" x14ac:dyDescent="0.3">
      <c r="A1660" s="129">
        <v>1655</v>
      </c>
      <c r="BM1660" s="19"/>
      <c r="BN1660" s="19"/>
      <c r="BO1660" s="19"/>
      <c r="BP1660" s="19"/>
      <c r="BR1660">
        <f t="shared" si="100"/>
        <v>0</v>
      </c>
      <c r="BS1660">
        <f t="shared" si="101"/>
        <v>0</v>
      </c>
      <c r="BU1660">
        <f t="shared" si="102"/>
        <v>1</v>
      </c>
      <c r="BV1660">
        <f t="shared" si="103"/>
        <v>1</v>
      </c>
    </row>
    <row r="1661" spans="1:74" x14ac:dyDescent="0.3">
      <c r="A1661" s="129">
        <v>1656</v>
      </c>
      <c r="BM1661" s="19"/>
      <c r="BN1661" s="19"/>
      <c r="BO1661" s="19"/>
      <c r="BP1661" s="19"/>
      <c r="BR1661">
        <f t="shared" si="100"/>
        <v>0</v>
      </c>
      <c r="BS1661">
        <f t="shared" si="101"/>
        <v>0</v>
      </c>
      <c r="BU1661">
        <f t="shared" si="102"/>
        <v>1</v>
      </c>
      <c r="BV1661">
        <f t="shared" si="103"/>
        <v>1</v>
      </c>
    </row>
    <row r="1662" spans="1:74" x14ac:dyDescent="0.3">
      <c r="A1662" s="129">
        <v>1657</v>
      </c>
      <c r="BM1662" s="19"/>
      <c r="BN1662" s="19"/>
      <c r="BO1662" s="19"/>
      <c r="BP1662" s="19"/>
      <c r="BR1662">
        <f t="shared" si="100"/>
        <v>0</v>
      </c>
      <c r="BS1662">
        <f t="shared" si="101"/>
        <v>0</v>
      </c>
      <c r="BU1662">
        <f t="shared" si="102"/>
        <v>1</v>
      </c>
      <c r="BV1662">
        <f t="shared" si="103"/>
        <v>1</v>
      </c>
    </row>
    <row r="1663" spans="1:74" x14ac:dyDescent="0.3">
      <c r="A1663" s="129">
        <v>1658</v>
      </c>
      <c r="BM1663" s="19"/>
      <c r="BN1663" s="19"/>
      <c r="BO1663" s="19"/>
      <c r="BP1663" s="19"/>
      <c r="BR1663">
        <f t="shared" si="100"/>
        <v>0</v>
      </c>
      <c r="BS1663">
        <f t="shared" si="101"/>
        <v>0</v>
      </c>
      <c r="BU1663">
        <f t="shared" si="102"/>
        <v>1</v>
      </c>
      <c r="BV1663">
        <f t="shared" si="103"/>
        <v>1</v>
      </c>
    </row>
    <row r="1664" spans="1:74" x14ac:dyDescent="0.3">
      <c r="A1664" s="129">
        <v>1659</v>
      </c>
      <c r="BM1664" s="19"/>
      <c r="BN1664" s="19"/>
      <c r="BO1664" s="19"/>
      <c r="BP1664" s="19"/>
      <c r="BR1664">
        <f t="shared" si="100"/>
        <v>0</v>
      </c>
      <c r="BS1664">
        <f t="shared" si="101"/>
        <v>0</v>
      </c>
      <c r="BU1664">
        <f t="shared" si="102"/>
        <v>1</v>
      </c>
      <c r="BV1664">
        <f t="shared" si="103"/>
        <v>1</v>
      </c>
    </row>
    <row r="1665" spans="1:74" x14ac:dyDescent="0.3">
      <c r="A1665" s="129">
        <v>1660</v>
      </c>
      <c r="BM1665" s="19"/>
      <c r="BN1665" s="19"/>
      <c r="BO1665" s="19"/>
      <c r="BP1665" s="19"/>
      <c r="BR1665">
        <f t="shared" si="100"/>
        <v>0</v>
      </c>
      <c r="BS1665">
        <f t="shared" si="101"/>
        <v>0</v>
      </c>
      <c r="BU1665">
        <f t="shared" si="102"/>
        <v>1</v>
      </c>
      <c r="BV1665">
        <f t="shared" si="103"/>
        <v>1</v>
      </c>
    </row>
    <row r="1666" spans="1:74" x14ac:dyDescent="0.3">
      <c r="A1666" s="129">
        <v>1661</v>
      </c>
      <c r="BM1666" s="19"/>
      <c r="BN1666" s="19"/>
      <c r="BO1666" s="19"/>
      <c r="BP1666" s="19"/>
      <c r="BR1666">
        <f t="shared" si="100"/>
        <v>0</v>
      </c>
      <c r="BS1666">
        <f t="shared" si="101"/>
        <v>0</v>
      </c>
      <c r="BU1666">
        <f t="shared" si="102"/>
        <v>1</v>
      </c>
      <c r="BV1666">
        <f t="shared" si="103"/>
        <v>1</v>
      </c>
    </row>
    <row r="1667" spans="1:74" x14ac:dyDescent="0.3">
      <c r="A1667" s="129">
        <v>1662</v>
      </c>
      <c r="BM1667" s="19"/>
      <c r="BN1667" s="19"/>
      <c r="BO1667" s="19"/>
      <c r="BP1667" s="19"/>
      <c r="BR1667">
        <f t="shared" si="100"/>
        <v>0</v>
      </c>
      <c r="BS1667">
        <f t="shared" si="101"/>
        <v>0</v>
      </c>
      <c r="BU1667">
        <f t="shared" si="102"/>
        <v>1</v>
      </c>
      <c r="BV1667">
        <f t="shared" si="103"/>
        <v>1</v>
      </c>
    </row>
    <row r="1668" spans="1:74" x14ac:dyDescent="0.3">
      <c r="A1668" s="129">
        <v>1663</v>
      </c>
      <c r="BM1668" s="19"/>
      <c r="BN1668" s="19"/>
      <c r="BO1668" s="19"/>
      <c r="BP1668" s="19"/>
      <c r="BR1668">
        <f t="shared" si="100"/>
        <v>0</v>
      </c>
      <c r="BS1668">
        <f t="shared" si="101"/>
        <v>0</v>
      </c>
      <c r="BU1668">
        <f t="shared" si="102"/>
        <v>1</v>
      </c>
      <c r="BV1668">
        <f t="shared" si="103"/>
        <v>1</v>
      </c>
    </row>
    <row r="1669" spans="1:74" x14ac:dyDescent="0.3">
      <c r="A1669" s="129">
        <v>1664</v>
      </c>
      <c r="BM1669" s="19"/>
      <c r="BN1669" s="19"/>
      <c r="BO1669" s="19"/>
      <c r="BP1669" s="19"/>
      <c r="BR1669">
        <f t="shared" si="100"/>
        <v>0</v>
      </c>
      <c r="BS1669">
        <f t="shared" si="101"/>
        <v>0</v>
      </c>
      <c r="BU1669">
        <f t="shared" si="102"/>
        <v>1</v>
      </c>
      <c r="BV1669">
        <f t="shared" si="103"/>
        <v>1</v>
      </c>
    </row>
    <row r="1670" spans="1:74" x14ac:dyDescent="0.3">
      <c r="A1670" s="129">
        <v>1665</v>
      </c>
      <c r="BM1670" s="19"/>
      <c r="BN1670" s="19"/>
      <c r="BO1670" s="19"/>
      <c r="BP1670" s="19"/>
      <c r="BR1670">
        <f t="shared" si="100"/>
        <v>0</v>
      </c>
      <c r="BS1670">
        <f t="shared" si="101"/>
        <v>0</v>
      </c>
      <c r="BU1670">
        <f t="shared" si="102"/>
        <v>1</v>
      </c>
      <c r="BV1670">
        <f t="shared" si="103"/>
        <v>1</v>
      </c>
    </row>
    <row r="1671" spans="1:74" x14ac:dyDescent="0.3">
      <c r="A1671" s="129">
        <v>1666</v>
      </c>
      <c r="BM1671" s="19"/>
      <c r="BN1671" s="19"/>
      <c r="BO1671" s="19"/>
      <c r="BP1671" s="19"/>
      <c r="BR1671">
        <f t="shared" ref="BR1671:BR1734" si="104">BM1671*$BS$1-BN1671</f>
        <v>0</v>
      </c>
      <c r="BS1671">
        <f t="shared" ref="BS1671:BS1734" si="105">BO1671*$BS$1-BP1671</f>
        <v>0</v>
      </c>
      <c r="BU1671">
        <f t="shared" ref="BU1671:BU1734" si="106">IF(BR1671=MAX($BR1671:$BS1671),1,0)</f>
        <v>1</v>
      </c>
      <c r="BV1671">
        <f t="shared" ref="BV1671:BV1734" si="107">IF(BS1671=MAX($BR1671:$BS1671),1,0)</f>
        <v>1</v>
      </c>
    </row>
    <row r="1672" spans="1:74" x14ac:dyDescent="0.3">
      <c r="A1672" s="129">
        <v>1667</v>
      </c>
      <c r="BM1672" s="19"/>
      <c r="BN1672" s="19"/>
      <c r="BO1672" s="19"/>
      <c r="BP1672" s="19"/>
      <c r="BR1672">
        <f t="shared" si="104"/>
        <v>0</v>
      </c>
      <c r="BS1672">
        <f t="shared" si="105"/>
        <v>0</v>
      </c>
      <c r="BU1672">
        <f t="shared" si="106"/>
        <v>1</v>
      </c>
      <c r="BV1672">
        <f t="shared" si="107"/>
        <v>1</v>
      </c>
    </row>
    <row r="1673" spans="1:74" x14ac:dyDescent="0.3">
      <c r="A1673" s="129">
        <v>1668</v>
      </c>
      <c r="BM1673" s="19"/>
      <c r="BN1673" s="19"/>
      <c r="BO1673" s="19"/>
      <c r="BP1673" s="19"/>
      <c r="BR1673">
        <f t="shared" si="104"/>
        <v>0</v>
      </c>
      <c r="BS1673">
        <f t="shared" si="105"/>
        <v>0</v>
      </c>
      <c r="BU1673">
        <f t="shared" si="106"/>
        <v>1</v>
      </c>
      <c r="BV1673">
        <f t="shared" si="107"/>
        <v>1</v>
      </c>
    </row>
    <row r="1674" spans="1:74" x14ac:dyDescent="0.3">
      <c r="A1674" s="129">
        <v>1669</v>
      </c>
      <c r="BM1674" s="19"/>
      <c r="BN1674" s="19"/>
      <c r="BO1674" s="19"/>
      <c r="BP1674" s="19"/>
      <c r="BR1674">
        <f t="shared" si="104"/>
        <v>0</v>
      </c>
      <c r="BS1674">
        <f t="shared" si="105"/>
        <v>0</v>
      </c>
      <c r="BU1674">
        <f t="shared" si="106"/>
        <v>1</v>
      </c>
      <c r="BV1674">
        <f t="shared" si="107"/>
        <v>1</v>
      </c>
    </row>
    <row r="1675" spans="1:74" x14ac:dyDescent="0.3">
      <c r="A1675" s="129">
        <v>1670</v>
      </c>
      <c r="BM1675" s="19"/>
      <c r="BN1675" s="19"/>
      <c r="BO1675" s="19"/>
      <c r="BP1675" s="19"/>
      <c r="BR1675">
        <f t="shared" si="104"/>
        <v>0</v>
      </c>
      <c r="BS1675">
        <f t="shared" si="105"/>
        <v>0</v>
      </c>
      <c r="BU1675">
        <f t="shared" si="106"/>
        <v>1</v>
      </c>
      <c r="BV1675">
        <f t="shared" si="107"/>
        <v>1</v>
      </c>
    </row>
    <row r="1676" spans="1:74" x14ac:dyDescent="0.3">
      <c r="A1676" s="129">
        <v>1671</v>
      </c>
      <c r="BM1676" s="19"/>
      <c r="BN1676" s="19"/>
      <c r="BO1676" s="19"/>
      <c r="BP1676" s="19"/>
      <c r="BR1676">
        <f t="shared" si="104"/>
        <v>0</v>
      </c>
      <c r="BS1676">
        <f t="shared" si="105"/>
        <v>0</v>
      </c>
      <c r="BU1676">
        <f t="shared" si="106"/>
        <v>1</v>
      </c>
      <c r="BV1676">
        <f t="shared" si="107"/>
        <v>1</v>
      </c>
    </row>
    <row r="1677" spans="1:74" x14ac:dyDescent="0.3">
      <c r="A1677" s="129">
        <v>1672</v>
      </c>
      <c r="BM1677" s="19"/>
      <c r="BN1677" s="19"/>
      <c r="BO1677" s="19"/>
      <c r="BP1677" s="19"/>
      <c r="BR1677">
        <f t="shared" si="104"/>
        <v>0</v>
      </c>
      <c r="BS1677">
        <f t="shared" si="105"/>
        <v>0</v>
      </c>
      <c r="BU1677">
        <f t="shared" si="106"/>
        <v>1</v>
      </c>
      <c r="BV1677">
        <f t="shared" si="107"/>
        <v>1</v>
      </c>
    </row>
    <row r="1678" spans="1:74" x14ac:dyDescent="0.3">
      <c r="A1678" s="129">
        <v>1673</v>
      </c>
      <c r="BM1678" s="19"/>
      <c r="BN1678" s="19"/>
      <c r="BO1678" s="19"/>
      <c r="BP1678" s="19"/>
      <c r="BR1678">
        <f t="shared" si="104"/>
        <v>0</v>
      </c>
      <c r="BS1678">
        <f t="shared" si="105"/>
        <v>0</v>
      </c>
      <c r="BU1678">
        <f t="shared" si="106"/>
        <v>1</v>
      </c>
      <c r="BV1678">
        <f t="shared" si="107"/>
        <v>1</v>
      </c>
    </row>
    <row r="1679" spans="1:74" x14ac:dyDescent="0.3">
      <c r="A1679" s="129">
        <v>1674</v>
      </c>
      <c r="BM1679" s="19"/>
      <c r="BN1679" s="19"/>
      <c r="BO1679" s="19"/>
      <c r="BP1679" s="19"/>
      <c r="BR1679">
        <f t="shared" si="104"/>
        <v>0</v>
      </c>
      <c r="BS1679">
        <f t="shared" si="105"/>
        <v>0</v>
      </c>
      <c r="BU1679">
        <f t="shared" si="106"/>
        <v>1</v>
      </c>
      <c r="BV1679">
        <f t="shared" si="107"/>
        <v>1</v>
      </c>
    </row>
    <row r="1680" spans="1:74" x14ac:dyDescent="0.3">
      <c r="A1680" s="129">
        <v>1675</v>
      </c>
      <c r="BM1680" s="19"/>
      <c r="BN1680" s="19"/>
      <c r="BO1680" s="19"/>
      <c r="BP1680" s="19"/>
      <c r="BR1680">
        <f t="shared" si="104"/>
        <v>0</v>
      </c>
      <c r="BS1680">
        <f t="shared" si="105"/>
        <v>0</v>
      </c>
      <c r="BU1680">
        <f t="shared" si="106"/>
        <v>1</v>
      </c>
      <c r="BV1680">
        <f t="shared" si="107"/>
        <v>1</v>
      </c>
    </row>
    <row r="1681" spans="1:74" x14ac:dyDescent="0.3">
      <c r="A1681" s="129">
        <v>1676</v>
      </c>
      <c r="BM1681" s="19"/>
      <c r="BN1681" s="19"/>
      <c r="BO1681" s="19"/>
      <c r="BP1681" s="19"/>
      <c r="BR1681">
        <f t="shared" si="104"/>
        <v>0</v>
      </c>
      <c r="BS1681">
        <f t="shared" si="105"/>
        <v>0</v>
      </c>
      <c r="BU1681">
        <f t="shared" si="106"/>
        <v>1</v>
      </c>
      <c r="BV1681">
        <f t="shared" si="107"/>
        <v>1</v>
      </c>
    </row>
    <row r="1682" spans="1:74" x14ac:dyDescent="0.3">
      <c r="A1682" s="129">
        <v>1677</v>
      </c>
      <c r="BM1682" s="19"/>
      <c r="BN1682" s="19"/>
      <c r="BO1682" s="19"/>
      <c r="BP1682" s="19"/>
      <c r="BR1682">
        <f t="shared" si="104"/>
        <v>0</v>
      </c>
      <c r="BS1682">
        <f t="shared" si="105"/>
        <v>0</v>
      </c>
      <c r="BU1682">
        <f t="shared" si="106"/>
        <v>1</v>
      </c>
      <c r="BV1682">
        <f t="shared" si="107"/>
        <v>1</v>
      </c>
    </row>
    <row r="1683" spans="1:74" x14ac:dyDescent="0.3">
      <c r="A1683" s="129">
        <v>1678</v>
      </c>
      <c r="BM1683" s="19"/>
      <c r="BN1683" s="19"/>
      <c r="BO1683" s="19"/>
      <c r="BP1683" s="19"/>
      <c r="BR1683">
        <f t="shared" si="104"/>
        <v>0</v>
      </c>
      <c r="BS1683">
        <f t="shared" si="105"/>
        <v>0</v>
      </c>
      <c r="BU1683">
        <f t="shared" si="106"/>
        <v>1</v>
      </c>
      <c r="BV1683">
        <f t="shared" si="107"/>
        <v>1</v>
      </c>
    </row>
    <row r="1684" spans="1:74" x14ac:dyDescent="0.3">
      <c r="A1684" s="129">
        <v>1679</v>
      </c>
      <c r="BM1684" s="19"/>
      <c r="BN1684" s="19"/>
      <c r="BO1684" s="19"/>
      <c r="BP1684" s="19"/>
      <c r="BR1684">
        <f t="shared" si="104"/>
        <v>0</v>
      </c>
      <c r="BS1684">
        <f t="shared" si="105"/>
        <v>0</v>
      </c>
      <c r="BU1684">
        <f t="shared" si="106"/>
        <v>1</v>
      </c>
      <c r="BV1684">
        <f t="shared" si="107"/>
        <v>1</v>
      </c>
    </row>
    <row r="1685" spans="1:74" x14ac:dyDescent="0.3">
      <c r="A1685" s="129">
        <v>1680</v>
      </c>
      <c r="BM1685" s="19"/>
      <c r="BN1685" s="19"/>
      <c r="BO1685" s="19"/>
      <c r="BP1685" s="19"/>
      <c r="BR1685">
        <f t="shared" si="104"/>
        <v>0</v>
      </c>
      <c r="BS1685">
        <f t="shared" si="105"/>
        <v>0</v>
      </c>
      <c r="BU1685">
        <f t="shared" si="106"/>
        <v>1</v>
      </c>
      <c r="BV1685">
        <f t="shared" si="107"/>
        <v>1</v>
      </c>
    </row>
    <row r="1686" spans="1:74" x14ac:dyDescent="0.3">
      <c r="A1686" s="129">
        <v>1681</v>
      </c>
      <c r="BM1686" s="19"/>
      <c r="BN1686" s="19"/>
      <c r="BO1686" s="19"/>
      <c r="BP1686" s="19"/>
      <c r="BR1686">
        <f t="shared" si="104"/>
        <v>0</v>
      </c>
      <c r="BS1686">
        <f t="shared" si="105"/>
        <v>0</v>
      </c>
      <c r="BU1686">
        <f t="shared" si="106"/>
        <v>1</v>
      </c>
      <c r="BV1686">
        <f t="shared" si="107"/>
        <v>1</v>
      </c>
    </row>
    <row r="1687" spans="1:74" x14ac:dyDescent="0.3">
      <c r="A1687" s="129">
        <v>1682</v>
      </c>
      <c r="BM1687" s="19"/>
      <c r="BN1687" s="19"/>
      <c r="BO1687" s="19"/>
      <c r="BP1687" s="19"/>
      <c r="BR1687">
        <f t="shared" si="104"/>
        <v>0</v>
      </c>
      <c r="BS1687">
        <f t="shared" si="105"/>
        <v>0</v>
      </c>
      <c r="BU1687">
        <f t="shared" si="106"/>
        <v>1</v>
      </c>
      <c r="BV1687">
        <f t="shared" si="107"/>
        <v>1</v>
      </c>
    </row>
    <row r="1688" spans="1:74" x14ac:dyDescent="0.3">
      <c r="A1688" s="129">
        <v>1683</v>
      </c>
      <c r="BM1688" s="19"/>
      <c r="BN1688" s="19"/>
      <c r="BO1688" s="19"/>
      <c r="BP1688" s="19"/>
      <c r="BR1688">
        <f t="shared" si="104"/>
        <v>0</v>
      </c>
      <c r="BS1688">
        <f t="shared" si="105"/>
        <v>0</v>
      </c>
      <c r="BU1688">
        <f t="shared" si="106"/>
        <v>1</v>
      </c>
      <c r="BV1688">
        <f t="shared" si="107"/>
        <v>1</v>
      </c>
    </row>
    <row r="1689" spans="1:74" x14ac:dyDescent="0.3">
      <c r="A1689" s="129">
        <v>1684</v>
      </c>
      <c r="BM1689" s="19"/>
      <c r="BN1689" s="19"/>
      <c r="BO1689" s="19"/>
      <c r="BP1689" s="19"/>
      <c r="BR1689">
        <f t="shared" si="104"/>
        <v>0</v>
      </c>
      <c r="BS1689">
        <f t="shared" si="105"/>
        <v>0</v>
      </c>
      <c r="BU1689">
        <f t="shared" si="106"/>
        <v>1</v>
      </c>
      <c r="BV1689">
        <f t="shared" si="107"/>
        <v>1</v>
      </c>
    </row>
    <row r="1690" spans="1:74" x14ac:dyDescent="0.3">
      <c r="A1690" s="129">
        <v>1685</v>
      </c>
      <c r="BM1690" s="19"/>
      <c r="BN1690" s="19"/>
      <c r="BO1690" s="19"/>
      <c r="BP1690" s="19"/>
      <c r="BR1690">
        <f t="shared" si="104"/>
        <v>0</v>
      </c>
      <c r="BS1690">
        <f t="shared" si="105"/>
        <v>0</v>
      </c>
      <c r="BU1690">
        <f t="shared" si="106"/>
        <v>1</v>
      </c>
      <c r="BV1690">
        <f t="shared" si="107"/>
        <v>1</v>
      </c>
    </row>
    <row r="1691" spans="1:74" x14ac:dyDescent="0.3">
      <c r="A1691" s="129">
        <v>1686</v>
      </c>
      <c r="BM1691" s="19"/>
      <c r="BN1691" s="19"/>
      <c r="BO1691" s="19"/>
      <c r="BP1691" s="19"/>
      <c r="BR1691">
        <f t="shared" si="104"/>
        <v>0</v>
      </c>
      <c r="BS1691">
        <f t="shared" si="105"/>
        <v>0</v>
      </c>
      <c r="BU1691">
        <f t="shared" si="106"/>
        <v>1</v>
      </c>
      <c r="BV1691">
        <f t="shared" si="107"/>
        <v>1</v>
      </c>
    </row>
    <row r="1692" spans="1:74" x14ac:dyDescent="0.3">
      <c r="A1692" s="129">
        <v>1687</v>
      </c>
      <c r="BM1692" s="19"/>
      <c r="BN1692" s="19"/>
      <c r="BO1692" s="19"/>
      <c r="BP1692" s="19"/>
      <c r="BR1692">
        <f t="shared" si="104"/>
        <v>0</v>
      </c>
      <c r="BS1692">
        <f t="shared" si="105"/>
        <v>0</v>
      </c>
      <c r="BU1692">
        <f t="shared" si="106"/>
        <v>1</v>
      </c>
      <c r="BV1692">
        <f t="shared" si="107"/>
        <v>1</v>
      </c>
    </row>
    <row r="1693" spans="1:74" x14ac:dyDescent="0.3">
      <c r="A1693" s="129">
        <v>1688</v>
      </c>
      <c r="BM1693" s="19"/>
      <c r="BN1693" s="19"/>
      <c r="BO1693" s="19"/>
      <c r="BP1693" s="19"/>
      <c r="BR1693">
        <f t="shared" si="104"/>
        <v>0</v>
      </c>
      <c r="BS1693">
        <f t="shared" si="105"/>
        <v>0</v>
      </c>
      <c r="BU1693">
        <f t="shared" si="106"/>
        <v>1</v>
      </c>
      <c r="BV1693">
        <f t="shared" si="107"/>
        <v>1</v>
      </c>
    </row>
    <row r="1694" spans="1:74" x14ac:dyDescent="0.3">
      <c r="A1694" s="129">
        <v>1689</v>
      </c>
      <c r="BM1694" s="19"/>
      <c r="BN1694" s="19"/>
      <c r="BO1694" s="19"/>
      <c r="BP1694" s="19"/>
      <c r="BR1694">
        <f t="shared" si="104"/>
        <v>0</v>
      </c>
      <c r="BS1694">
        <f t="shared" si="105"/>
        <v>0</v>
      </c>
      <c r="BU1694">
        <f t="shared" si="106"/>
        <v>1</v>
      </c>
      <c r="BV1694">
        <f t="shared" si="107"/>
        <v>1</v>
      </c>
    </row>
    <row r="1695" spans="1:74" x14ac:dyDescent="0.3">
      <c r="A1695" s="129">
        <v>1690</v>
      </c>
      <c r="BM1695" s="19"/>
      <c r="BN1695" s="19"/>
      <c r="BO1695" s="19"/>
      <c r="BP1695" s="19"/>
      <c r="BR1695">
        <f t="shared" si="104"/>
        <v>0</v>
      </c>
      <c r="BS1695">
        <f t="shared" si="105"/>
        <v>0</v>
      </c>
      <c r="BU1695">
        <f t="shared" si="106"/>
        <v>1</v>
      </c>
      <c r="BV1695">
        <f t="shared" si="107"/>
        <v>1</v>
      </c>
    </row>
    <row r="1696" spans="1:74" x14ac:dyDescent="0.3">
      <c r="A1696" s="129">
        <v>1691</v>
      </c>
      <c r="BM1696" s="19"/>
      <c r="BN1696" s="19"/>
      <c r="BO1696" s="19"/>
      <c r="BP1696" s="19"/>
      <c r="BR1696">
        <f t="shared" si="104"/>
        <v>0</v>
      </c>
      <c r="BS1696">
        <f t="shared" si="105"/>
        <v>0</v>
      </c>
      <c r="BU1696">
        <f t="shared" si="106"/>
        <v>1</v>
      </c>
      <c r="BV1696">
        <f t="shared" si="107"/>
        <v>1</v>
      </c>
    </row>
    <row r="1697" spans="1:74" x14ac:dyDescent="0.3">
      <c r="A1697" s="129">
        <v>1692</v>
      </c>
      <c r="BM1697" s="19"/>
      <c r="BN1697" s="19"/>
      <c r="BO1697" s="19"/>
      <c r="BP1697" s="19"/>
      <c r="BR1697">
        <f t="shared" si="104"/>
        <v>0</v>
      </c>
      <c r="BS1697">
        <f t="shared" si="105"/>
        <v>0</v>
      </c>
      <c r="BU1697">
        <f t="shared" si="106"/>
        <v>1</v>
      </c>
      <c r="BV1697">
        <f t="shared" si="107"/>
        <v>1</v>
      </c>
    </row>
    <row r="1698" spans="1:74" x14ac:dyDescent="0.3">
      <c r="A1698" s="129">
        <v>1693</v>
      </c>
      <c r="BM1698" s="19"/>
      <c r="BN1698" s="19"/>
      <c r="BO1698" s="19"/>
      <c r="BP1698" s="19"/>
      <c r="BR1698">
        <f t="shared" si="104"/>
        <v>0</v>
      </c>
      <c r="BS1698">
        <f t="shared" si="105"/>
        <v>0</v>
      </c>
      <c r="BU1698">
        <f t="shared" si="106"/>
        <v>1</v>
      </c>
      <c r="BV1698">
        <f t="shared" si="107"/>
        <v>1</v>
      </c>
    </row>
    <row r="1699" spans="1:74" x14ac:dyDescent="0.3">
      <c r="A1699" s="129">
        <v>1694</v>
      </c>
      <c r="BM1699" s="19"/>
      <c r="BN1699" s="19"/>
      <c r="BO1699" s="19"/>
      <c r="BP1699" s="19"/>
      <c r="BR1699">
        <f t="shared" si="104"/>
        <v>0</v>
      </c>
      <c r="BS1699">
        <f t="shared" si="105"/>
        <v>0</v>
      </c>
      <c r="BU1699">
        <f t="shared" si="106"/>
        <v>1</v>
      </c>
      <c r="BV1699">
        <f t="shared" si="107"/>
        <v>1</v>
      </c>
    </row>
    <row r="1700" spans="1:74" x14ac:dyDescent="0.3">
      <c r="A1700" s="129">
        <v>1695</v>
      </c>
      <c r="BM1700" s="19"/>
      <c r="BN1700" s="19"/>
      <c r="BO1700" s="19"/>
      <c r="BP1700" s="19"/>
      <c r="BR1700">
        <f t="shared" si="104"/>
        <v>0</v>
      </c>
      <c r="BS1700">
        <f t="shared" si="105"/>
        <v>0</v>
      </c>
      <c r="BU1700">
        <f t="shared" si="106"/>
        <v>1</v>
      </c>
      <c r="BV1700">
        <f t="shared" si="107"/>
        <v>1</v>
      </c>
    </row>
    <row r="1701" spans="1:74" x14ac:dyDescent="0.3">
      <c r="A1701" s="129">
        <v>1696</v>
      </c>
      <c r="BM1701" s="19"/>
      <c r="BN1701" s="19"/>
      <c r="BO1701" s="19"/>
      <c r="BP1701" s="19"/>
      <c r="BR1701">
        <f t="shared" si="104"/>
        <v>0</v>
      </c>
      <c r="BS1701">
        <f t="shared" si="105"/>
        <v>0</v>
      </c>
      <c r="BU1701">
        <f t="shared" si="106"/>
        <v>1</v>
      </c>
      <c r="BV1701">
        <f t="shared" si="107"/>
        <v>1</v>
      </c>
    </row>
    <row r="1702" spans="1:74" x14ac:dyDescent="0.3">
      <c r="A1702" s="129">
        <v>1697</v>
      </c>
      <c r="BM1702" s="19"/>
      <c r="BN1702" s="19"/>
      <c r="BO1702" s="19"/>
      <c r="BP1702" s="19"/>
      <c r="BR1702">
        <f t="shared" si="104"/>
        <v>0</v>
      </c>
      <c r="BS1702">
        <f t="shared" si="105"/>
        <v>0</v>
      </c>
      <c r="BU1702">
        <f t="shared" si="106"/>
        <v>1</v>
      </c>
      <c r="BV1702">
        <f t="shared" si="107"/>
        <v>1</v>
      </c>
    </row>
    <row r="1703" spans="1:74" x14ac:dyDescent="0.3">
      <c r="A1703" s="129">
        <v>1698</v>
      </c>
      <c r="BM1703" s="19"/>
      <c r="BN1703" s="19"/>
      <c r="BO1703" s="19"/>
      <c r="BP1703" s="19"/>
      <c r="BR1703">
        <f t="shared" si="104"/>
        <v>0</v>
      </c>
      <c r="BS1703">
        <f t="shared" si="105"/>
        <v>0</v>
      </c>
      <c r="BU1703">
        <f t="shared" si="106"/>
        <v>1</v>
      </c>
      <c r="BV1703">
        <f t="shared" si="107"/>
        <v>1</v>
      </c>
    </row>
    <row r="1704" spans="1:74" x14ac:dyDescent="0.3">
      <c r="A1704" s="129">
        <v>1699</v>
      </c>
      <c r="BM1704" s="19"/>
      <c r="BN1704" s="19"/>
      <c r="BO1704" s="19"/>
      <c r="BP1704" s="19"/>
      <c r="BR1704">
        <f t="shared" si="104"/>
        <v>0</v>
      </c>
      <c r="BS1704">
        <f t="shared" si="105"/>
        <v>0</v>
      </c>
      <c r="BU1704">
        <f t="shared" si="106"/>
        <v>1</v>
      </c>
      <c r="BV1704">
        <f t="shared" si="107"/>
        <v>1</v>
      </c>
    </row>
    <row r="1705" spans="1:74" x14ac:dyDescent="0.3">
      <c r="A1705" s="129">
        <v>1700</v>
      </c>
      <c r="BM1705" s="19"/>
      <c r="BN1705" s="19"/>
      <c r="BO1705" s="19"/>
      <c r="BP1705" s="19"/>
      <c r="BR1705">
        <f t="shared" si="104"/>
        <v>0</v>
      </c>
      <c r="BS1705">
        <f t="shared" si="105"/>
        <v>0</v>
      </c>
      <c r="BU1705">
        <f t="shared" si="106"/>
        <v>1</v>
      </c>
      <c r="BV1705">
        <f t="shared" si="107"/>
        <v>1</v>
      </c>
    </row>
    <row r="1706" spans="1:74" x14ac:dyDescent="0.3">
      <c r="A1706" s="129">
        <v>1701</v>
      </c>
      <c r="BM1706" s="19"/>
      <c r="BN1706" s="19"/>
      <c r="BO1706" s="19"/>
      <c r="BP1706" s="19"/>
      <c r="BR1706">
        <f t="shared" si="104"/>
        <v>0</v>
      </c>
      <c r="BS1706">
        <f t="shared" si="105"/>
        <v>0</v>
      </c>
      <c r="BU1706">
        <f t="shared" si="106"/>
        <v>1</v>
      </c>
      <c r="BV1706">
        <f t="shared" si="107"/>
        <v>1</v>
      </c>
    </row>
    <row r="1707" spans="1:74" x14ac:dyDescent="0.3">
      <c r="A1707" s="129">
        <v>1702</v>
      </c>
      <c r="BM1707" s="19"/>
      <c r="BN1707" s="19"/>
      <c r="BO1707" s="19"/>
      <c r="BP1707" s="19"/>
      <c r="BR1707">
        <f t="shared" si="104"/>
        <v>0</v>
      </c>
      <c r="BS1707">
        <f t="shared" si="105"/>
        <v>0</v>
      </c>
      <c r="BU1707">
        <f t="shared" si="106"/>
        <v>1</v>
      </c>
      <c r="BV1707">
        <f t="shared" si="107"/>
        <v>1</v>
      </c>
    </row>
    <row r="1708" spans="1:74" x14ac:dyDescent="0.3">
      <c r="A1708" s="129">
        <v>1703</v>
      </c>
      <c r="BM1708" s="19"/>
      <c r="BN1708" s="19"/>
      <c r="BO1708" s="19"/>
      <c r="BP1708" s="19"/>
      <c r="BR1708">
        <f t="shared" si="104"/>
        <v>0</v>
      </c>
      <c r="BS1708">
        <f t="shared" si="105"/>
        <v>0</v>
      </c>
      <c r="BU1708">
        <f t="shared" si="106"/>
        <v>1</v>
      </c>
      <c r="BV1708">
        <f t="shared" si="107"/>
        <v>1</v>
      </c>
    </row>
    <row r="1709" spans="1:74" x14ac:dyDescent="0.3">
      <c r="A1709" s="129">
        <v>1704</v>
      </c>
      <c r="BM1709" s="19"/>
      <c r="BN1709" s="19"/>
      <c r="BO1709" s="19"/>
      <c r="BP1709" s="19"/>
      <c r="BR1709">
        <f t="shared" si="104"/>
        <v>0</v>
      </c>
      <c r="BS1709">
        <f t="shared" si="105"/>
        <v>0</v>
      </c>
      <c r="BU1709">
        <f t="shared" si="106"/>
        <v>1</v>
      </c>
      <c r="BV1709">
        <f t="shared" si="107"/>
        <v>1</v>
      </c>
    </row>
    <row r="1710" spans="1:74" x14ac:dyDescent="0.3">
      <c r="A1710" s="129">
        <v>1705</v>
      </c>
      <c r="BM1710" s="19"/>
      <c r="BN1710" s="19"/>
      <c r="BO1710" s="19"/>
      <c r="BP1710" s="19"/>
      <c r="BR1710">
        <f t="shared" si="104"/>
        <v>0</v>
      </c>
      <c r="BS1710">
        <f t="shared" si="105"/>
        <v>0</v>
      </c>
      <c r="BU1710">
        <f t="shared" si="106"/>
        <v>1</v>
      </c>
      <c r="BV1710">
        <f t="shared" si="107"/>
        <v>1</v>
      </c>
    </row>
    <row r="1711" spans="1:74" x14ac:dyDescent="0.3">
      <c r="A1711" s="129">
        <v>1706</v>
      </c>
      <c r="BM1711" s="19"/>
      <c r="BN1711" s="19"/>
      <c r="BO1711" s="19"/>
      <c r="BP1711" s="19"/>
      <c r="BR1711">
        <f t="shared" si="104"/>
        <v>0</v>
      </c>
      <c r="BS1711">
        <f t="shared" si="105"/>
        <v>0</v>
      </c>
      <c r="BU1711">
        <f t="shared" si="106"/>
        <v>1</v>
      </c>
      <c r="BV1711">
        <f t="shared" si="107"/>
        <v>1</v>
      </c>
    </row>
    <row r="1712" spans="1:74" x14ac:dyDescent="0.3">
      <c r="A1712" s="129">
        <v>1707</v>
      </c>
      <c r="BM1712" s="19"/>
      <c r="BN1712" s="19"/>
      <c r="BO1712" s="19"/>
      <c r="BP1712" s="19"/>
      <c r="BR1712">
        <f t="shared" si="104"/>
        <v>0</v>
      </c>
      <c r="BS1712">
        <f t="shared" si="105"/>
        <v>0</v>
      </c>
      <c r="BU1712">
        <f t="shared" si="106"/>
        <v>1</v>
      </c>
      <c r="BV1712">
        <f t="shared" si="107"/>
        <v>1</v>
      </c>
    </row>
    <row r="1713" spans="1:74" x14ac:dyDescent="0.3">
      <c r="A1713" s="129">
        <v>1708</v>
      </c>
      <c r="BM1713" s="19"/>
      <c r="BN1713" s="19"/>
      <c r="BO1713" s="19"/>
      <c r="BP1713" s="19"/>
      <c r="BR1713">
        <f t="shared" si="104"/>
        <v>0</v>
      </c>
      <c r="BS1713">
        <f t="shared" si="105"/>
        <v>0</v>
      </c>
      <c r="BU1713">
        <f t="shared" si="106"/>
        <v>1</v>
      </c>
      <c r="BV1713">
        <f t="shared" si="107"/>
        <v>1</v>
      </c>
    </row>
    <row r="1714" spans="1:74" x14ac:dyDescent="0.3">
      <c r="A1714" s="129">
        <v>1709</v>
      </c>
      <c r="BM1714" s="19"/>
      <c r="BN1714" s="19"/>
      <c r="BO1714" s="19"/>
      <c r="BP1714" s="19"/>
      <c r="BR1714">
        <f t="shared" si="104"/>
        <v>0</v>
      </c>
      <c r="BS1714">
        <f t="shared" si="105"/>
        <v>0</v>
      </c>
      <c r="BU1714">
        <f t="shared" si="106"/>
        <v>1</v>
      </c>
      <c r="BV1714">
        <f t="shared" si="107"/>
        <v>1</v>
      </c>
    </row>
    <row r="1715" spans="1:74" x14ac:dyDescent="0.3">
      <c r="A1715" s="129">
        <v>1710</v>
      </c>
      <c r="BM1715" s="19"/>
      <c r="BN1715" s="19"/>
      <c r="BO1715" s="19"/>
      <c r="BP1715" s="19"/>
      <c r="BR1715">
        <f t="shared" si="104"/>
        <v>0</v>
      </c>
      <c r="BS1715">
        <f t="shared" si="105"/>
        <v>0</v>
      </c>
      <c r="BU1715">
        <f t="shared" si="106"/>
        <v>1</v>
      </c>
      <c r="BV1715">
        <f t="shared" si="107"/>
        <v>1</v>
      </c>
    </row>
    <row r="1716" spans="1:74" x14ac:dyDescent="0.3">
      <c r="A1716" s="129">
        <v>1711</v>
      </c>
      <c r="BM1716" s="19"/>
      <c r="BN1716" s="19"/>
      <c r="BO1716" s="19"/>
      <c r="BP1716" s="19"/>
      <c r="BR1716">
        <f t="shared" si="104"/>
        <v>0</v>
      </c>
      <c r="BS1716">
        <f t="shared" si="105"/>
        <v>0</v>
      </c>
      <c r="BU1716">
        <f t="shared" si="106"/>
        <v>1</v>
      </c>
      <c r="BV1716">
        <f t="shared" si="107"/>
        <v>1</v>
      </c>
    </row>
    <row r="1717" spans="1:74" x14ac:dyDescent="0.3">
      <c r="A1717" s="129">
        <v>1712</v>
      </c>
      <c r="BM1717" s="19"/>
      <c r="BN1717" s="19"/>
      <c r="BO1717" s="19"/>
      <c r="BP1717" s="19"/>
      <c r="BR1717">
        <f t="shared" si="104"/>
        <v>0</v>
      </c>
      <c r="BS1717">
        <f t="shared" si="105"/>
        <v>0</v>
      </c>
      <c r="BU1717">
        <f t="shared" si="106"/>
        <v>1</v>
      </c>
      <c r="BV1717">
        <f t="shared" si="107"/>
        <v>1</v>
      </c>
    </row>
    <row r="1718" spans="1:74" x14ac:dyDescent="0.3">
      <c r="A1718" s="129">
        <v>1713</v>
      </c>
      <c r="BM1718" s="19"/>
      <c r="BN1718" s="19"/>
      <c r="BO1718" s="19"/>
      <c r="BP1718" s="19"/>
      <c r="BR1718">
        <f t="shared" si="104"/>
        <v>0</v>
      </c>
      <c r="BS1718">
        <f t="shared" si="105"/>
        <v>0</v>
      </c>
      <c r="BU1718">
        <f t="shared" si="106"/>
        <v>1</v>
      </c>
      <c r="BV1718">
        <f t="shared" si="107"/>
        <v>1</v>
      </c>
    </row>
    <row r="1719" spans="1:74" x14ac:dyDescent="0.3">
      <c r="A1719" s="129">
        <v>1714</v>
      </c>
      <c r="BM1719" s="19"/>
      <c r="BN1719" s="19"/>
      <c r="BO1719" s="19"/>
      <c r="BP1719" s="19"/>
      <c r="BR1719">
        <f t="shared" si="104"/>
        <v>0</v>
      </c>
      <c r="BS1719">
        <f t="shared" si="105"/>
        <v>0</v>
      </c>
      <c r="BU1719">
        <f t="shared" si="106"/>
        <v>1</v>
      </c>
      <c r="BV1719">
        <f t="shared" si="107"/>
        <v>1</v>
      </c>
    </row>
    <row r="1720" spans="1:74" x14ac:dyDescent="0.3">
      <c r="A1720" s="129">
        <v>1715</v>
      </c>
      <c r="BM1720" s="19"/>
      <c r="BN1720" s="19"/>
      <c r="BO1720" s="19"/>
      <c r="BP1720" s="19"/>
      <c r="BR1720">
        <f t="shared" si="104"/>
        <v>0</v>
      </c>
      <c r="BS1720">
        <f t="shared" si="105"/>
        <v>0</v>
      </c>
      <c r="BU1720">
        <f t="shared" si="106"/>
        <v>1</v>
      </c>
      <c r="BV1720">
        <f t="shared" si="107"/>
        <v>1</v>
      </c>
    </row>
    <row r="1721" spans="1:74" x14ac:dyDescent="0.3">
      <c r="A1721" s="129">
        <v>1716</v>
      </c>
      <c r="BM1721" s="19"/>
      <c r="BN1721" s="19"/>
      <c r="BO1721" s="19"/>
      <c r="BP1721" s="19"/>
      <c r="BR1721">
        <f t="shared" si="104"/>
        <v>0</v>
      </c>
      <c r="BS1721">
        <f t="shared" si="105"/>
        <v>0</v>
      </c>
      <c r="BU1721">
        <f t="shared" si="106"/>
        <v>1</v>
      </c>
      <c r="BV1721">
        <f t="shared" si="107"/>
        <v>1</v>
      </c>
    </row>
    <row r="1722" spans="1:74" x14ac:dyDescent="0.3">
      <c r="A1722" s="129">
        <v>1717</v>
      </c>
      <c r="BM1722" s="19"/>
      <c r="BN1722" s="19"/>
      <c r="BO1722" s="19"/>
      <c r="BP1722" s="19"/>
      <c r="BR1722">
        <f t="shared" si="104"/>
        <v>0</v>
      </c>
      <c r="BS1722">
        <f t="shared" si="105"/>
        <v>0</v>
      </c>
      <c r="BU1722">
        <f t="shared" si="106"/>
        <v>1</v>
      </c>
      <c r="BV1722">
        <f t="shared" si="107"/>
        <v>1</v>
      </c>
    </row>
    <row r="1723" spans="1:74" x14ac:dyDescent="0.3">
      <c r="A1723" s="129">
        <v>1718</v>
      </c>
      <c r="BM1723" s="19"/>
      <c r="BN1723" s="19"/>
      <c r="BO1723" s="19"/>
      <c r="BP1723" s="19"/>
      <c r="BR1723">
        <f t="shared" si="104"/>
        <v>0</v>
      </c>
      <c r="BS1723">
        <f t="shared" si="105"/>
        <v>0</v>
      </c>
      <c r="BU1723">
        <f t="shared" si="106"/>
        <v>1</v>
      </c>
      <c r="BV1723">
        <f t="shared" si="107"/>
        <v>1</v>
      </c>
    </row>
    <row r="1724" spans="1:74" x14ac:dyDescent="0.3">
      <c r="A1724" s="129">
        <v>1719</v>
      </c>
      <c r="BM1724" s="19"/>
      <c r="BN1724" s="19"/>
      <c r="BO1724" s="19"/>
      <c r="BP1724" s="19"/>
      <c r="BR1724">
        <f t="shared" si="104"/>
        <v>0</v>
      </c>
      <c r="BS1724">
        <f t="shared" si="105"/>
        <v>0</v>
      </c>
      <c r="BU1724">
        <f t="shared" si="106"/>
        <v>1</v>
      </c>
      <c r="BV1724">
        <f t="shared" si="107"/>
        <v>1</v>
      </c>
    </row>
    <row r="1725" spans="1:74" x14ac:dyDescent="0.3">
      <c r="A1725" s="129">
        <v>1720</v>
      </c>
      <c r="BM1725" s="19"/>
      <c r="BN1725" s="19"/>
      <c r="BO1725" s="19"/>
      <c r="BP1725" s="19"/>
      <c r="BR1725">
        <f t="shared" si="104"/>
        <v>0</v>
      </c>
      <c r="BS1725">
        <f t="shared" si="105"/>
        <v>0</v>
      </c>
      <c r="BU1725">
        <f t="shared" si="106"/>
        <v>1</v>
      </c>
      <c r="BV1725">
        <f t="shared" si="107"/>
        <v>1</v>
      </c>
    </row>
    <row r="1726" spans="1:74" x14ac:dyDescent="0.3">
      <c r="A1726" s="129">
        <v>1721</v>
      </c>
      <c r="BM1726" s="19"/>
      <c r="BN1726" s="19"/>
      <c r="BO1726" s="19"/>
      <c r="BP1726" s="19"/>
      <c r="BR1726">
        <f t="shared" si="104"/>
        <v>0</v>
      </c>
      <c r="BS1726">
        <f t="shared" si="105"/>
        <v>0</v>
      </c>
      <c r="BU1726">
        <f t="shared" si="106"/>
        <v>1</v>
      </c>
      <c r="BV1726">
        <f t="shared" si="107"/>
        <v>1</v>
      </c>
    </row>
    <row r="1727" spans="1:74" x14ac:dyDescent="0.3">
      <c r="A1727" s="129">
        <v>1722</v>
      </c>
      <c r="BM1727" s="19"/>
      <c r="BN1727" s="19"/>
      <c r="BO1727" s="19"/>
      <c r="BP1727" s="19"/>
      <c r="BR1727">
        <f t="shared" si="104"/>
        <v>0</v>
      </c>
      <c r="BS1727">
        <f t="shared" si="105"/>
        <v>0</v>
      </c>
      <c r="BU1727">
        <f t="shared" si="106"/>
        <v>1</v>
      </c>
      <c r="BV1727">
        <f t="shared" si="107"/>
        <v>1</v>
      </c>
    </row>
    <row r="1728" spans="1:74" x14ac:dyDescent="0.3">
      <c r="A1728" s="129">
        <v>1723</v>
      </c>
      <c r="BM1728" s="19"/>
      <c r="BN1728" s="19"/>
      <c r="BO1728" s="19"/>
      <c r="BP1728" s="19"/>
      <c r="BR1728">
        <f t="shared" si="104"/>
        <v>0</v>
      </c>
      <c r="BS1728">
        <f t="shared" si="105"/>
        <v>0</v>
      </c>
      <c r="BU1728">
        <f t="shared" si="106"/>
        <v>1</v>
      </c>
      <c r="BV1728">
        <f t="shared" si="107"/>
        <v>1</v>
      </c>
    </row>
    <row r="1729" spans="1:74" x14ac:dyDescent="0.3">
      <c r="A1729" s="129">
        <v>1724</v>
      </c>
      <c r="BM1729" s="19"/>
      <c r="BN1729" s="19"/>
      <c r="BO1729" s="19"/>
      <c r="BP1729" s="19"/>
      <c r="BR1729">
        <f t="shared" si="104"/>
        <v>0</v>
      </c>
      <c r="BS1729">
        <f t="shared" si="105"/>
        <v>0</v>
      </c>
      <c r="BU1729">
        <f t="shared" si="106"/>
        <v>1</v>
      </c>
      <c r="BV1729">
        <f t="shared" si="107"/>
        <v>1</v>
      </c>
    </row>
    <row r="1730" spans="1:74" x14ac:dyDescent="0.3">
      <c r="A1730" s="129">
        <v>1725</v>
      </c>
      <c r="BM1730" s="19"/>
      <c r="BN1730" s="19"/>
      <c r="BO1730" s="19"/>
      <c r="BP1730" s="19"/>
      <c r="BR1730">
        <f t="shared" si="104"/>
        <v>0</v>
      </c>
      <c r="BS1730">
        <f t="shared" si="105"/>
        <v>0</v>
      </c>
      <c r="BU1730">
        <f t="shared" si="106"/>
        <v>1</v>
      </c>
      <c r="BV1730">
        <f t="shared" si="107"/>
        <v>1</v>
      </c>
    </row>
    <row r="1731" spans="1:74" x14ac:dyDescent="0.3">
      <c r="A1731" s="129">
        <v>1726</v>
      </c>
      <c r="BM1731" s="19"/>
      <c r="BN1731" s="19"/>
      <c r="BO1731" s="19"/>
      <c r="BP1731" s="19"/>
      <c r="BR1731">
        <f t="shared" si="104"/>
        <v>0</v>
      </c>
      <c r="BS1731">
        <f t="shared" si="105"/>
        <v>0</v>
      </c>
      <c r="BU1731">
        <f t="shared" si="106"/>
        <v>1</v>
      </c>
      <c r="BV1731">
        <f t="shared" si="107"/>
        <v>1</v>
      </c>
    </row>
    <row r="1732" spans="1:74" x14ac:dyDescent="0.3">
      <c r="A1732" s="129">
        <v>1727</v>
      </c>
      <c r="BM1732" s="19"/>
      <c r="BN1732" s="19"/>
      <c r="BO1732" s="19"/>
      <c r="BP1732" s="19"/>
      <c r="BR1732">
        <f t="shared" si="104"/>
        <v>0</v>
      </c>
      <c r="BS1732">
        <f t="shared" si="105"/>
        <v>0</v>
      </c>
      <c r="BU1732">
        <f t="shared" si="106"/>
        <v>1</v>
      </c>
      <c r="BV1732">
        <f t="shared" si="107"/>
        <v>1</v>
      </c>
    </row>
    <row r="1733" spans="1:74" x14ac:dyDescent="0.3">
      <c r="A1733" s="129">
        <v>1728</v>
      </c>
      <c r="BM1733" s="19"/>
      <c r="BN1733" s="19"/>
      <c r="BO1733" s="19"/>
      <c r="BP1733" s="19"/>
      <c r="BR1733">
        <f t="shared" si="104"/>
        <v>0</v>
      </c>
      <c r="BS1733">
        <f t="shared" si="105"/>
        <v>0</v>
      </c>
      <c r="BU1733">
        <f t="shared" si="106"/>
        <v>1</v>
      </c>
      <c r="BV1733">
        <f t="shared" si="107"/>
        <v>1</v>
      </c>
    </row>
    <row r="1734" spans="1:74" x14ac:dyDescent="0.3">
      <c r="A1734" s="129">
        <v>1729</v>
      </c>
      <c r="BM1734" s="19"/>
      <c r="BN1734" s="19"/>
      <c r="BO1734" s="19"/>
      <c r="BP1734" s="19"/>
      <c r="BR1734">
        <f t="shared" si="104"/>
        <v>0</v>
      </c>
      <c r="BS1734">
        <f t="shared" si="105"/>
        <v>0</v>
      </c>
      <c r="BU1734">
        <f t="shared" si="106"/>
        <v>1</v>
      </c>
      <c r="BV1734">
        <f t="shared" si="107"/>
        <v>1</v>
      </c>
    </row>
    <row r="1735" spans="1:74" x14ac:dyDescent="0.3">
      <c r="A1735" s="129">
        <v>1730</v>
      </c>
      <c r="BM1735" s="19"/>
      <c r="BN1735" s="19"/>
      <c r="BO1735" s="19"/>
      <c r="BP1735" s="19"/>
      <c r="BR1735">
        <f t="shared" ref="BR1735:BR1798" si="108">BM1735*$BS$1-BN1735</f>
        <v>0</v>
      </c>
      <c r="BS1735">
        <f t="shared" ref="BS1735:BS1798" si="109">BO1735*$BS$1-BP1735</f>
        <v>0</v>
      </c>
      <c r="BU1735">
        <f t="shared" ref="BU1735:BU1798" si="110">IF(BR1735=MAX($BR1735:$BS1735),1,0)</f>
        <v>1</v>
      </c>
      <c r="BV1735">
        <f t="shared" ref="BV1735:BV1798" si="111">IF(BS1735=MAX($BR1735:$BS1735),1,0)</f>
        <v>1</v>
      </c>
    </row>
    <row r="1736" spans="1:74" x14ac:dyDescent="0.3">
      <c r="A1736" s="129">
        <v>1731</v>
      </c>
      <c r="BM1736" s="19"/>
      <c r="BN1736" s="19"/>
      <c r="BO1736" s="19"/>
      <c r="BP1736" s="19"/>
      <c r="BR1736">
        <f t="shared" si="108"/>
        <v>0</v>
      </c>
      <c r="BS1736">
        <f t="shared" si="109"/>
        <v>0</v>
      </c>
      <c r="BU1736">
        <f t="shared" si="110"/>
        <v>1</v>
      </c>
      <c r="BV1736">
        <f t="shared" si="111"/>
        <v>1</v>
      </c>
    </row>
    <row r="1737" spans="1:74" x14ac:dyDescent="0.3">
      <c r="A1737" s="129">
        <v>1732</v>
      </c>
      <c r="BM1737" s="19"/>
      <c r="BN1737" s="19"/>
      <c r="BO1737" s="19"/>
      <c r="BP1737" s="19"/>
      <c r="BR1737">
        <f t="shared" si="108"/>
        <v>0</v>
      </c>
      <c r="BS1737">
        <f t="shared" si="109"/>
        <v>0</v>
      </c>
      <c r="BU1737">
        <f t="shared" si="110"/>
        <v>1</v>
      </c>
      <c r="BV1737">
        <f t="shared" si="111"/>
        <v>1</v>
      </c>
    </row>
    <row r="1738" spans="1:74" x14ac:dyDescent="0.3">
      <c r="A1738" s="129">
        <v>1733</v>
      </c>
      <c r="BM1738" s="19"/>
      <c r="BN1738" s="19"/>
      <c r="BO1738" s="19"/>
      <c r="BP1738" s="19"/>
      <c r="BR1738">
        <f t="shared" si="108"/>
        <v>0</v>
      </c>
      <c r="BS1738">
        <f t="shared" si="109"/>
        <v>0</v>
      </c>
      <c r="BU1738">
        <f t="shared" si="110"/>
        <v>1</v>
      </c>
      <c r="BV1738">
        <f t="shared" si="111"/>
        <v>1</v>
      </c>
    </row>
    <row r="1739" spans="1:74" x14ac:dyDescent="0.3">
      <c r="A1739" s="129">
        <v>1734</v>
      </c>
      <c r="BM1739" s="19"/>
      <c r="BN1739" s="19"/>
      <c r="BO1739" s="19"/>
      <c r="BP1739" s="19"/>
      <c r="BR1739">
        <f t="shared" si="108"/>
        <v>0</v>
      </c>
      <c r="BS1739">
        <f t="shared" si="109"/>
        <v>0</v>
      </c>
      <c r="BU1739">
        <f t="shared" si="110"/>
        <v>1</v>
      </c>
      <c r="BV1739">
        <f t="shared" si="111"/>
        <v>1</v>
      </c>
    </row>
    <row r="1740" spans="1:74" x14ac:dyDescent="0.3">
      <c r="A1740" s="129">
        <v>1735</v>
      </c>
      <c r="BM1740" s="19"/>
      <c r="BN1740" s="19"/>
      <c r="BO1740" s="19"/>
      <c r="BP1740" s="19"/>
      <c r="BR1740">
        <f t="shared" si="108"/>
        <v>0</v>
      </c>
      <c r="BS1740">
        <f t="shared" si="109"/>
        <v>0</v>
      </c>
      <c r="BU1740">
        <f t="shared" si="110"/>
        <v>1</v>
      </c>
      <c r="BV1740">
        <f t="shared" si="111"/>
        <v>1</v>
      </c>
    </row>
    <row r="1741" spans="1:74" x14ac:dyDescent="0.3">
      <c r="A1741" s="129">
        <v>1736</v>
      </c>
      <c r="BM1741" s="19"/>
      <c r="BN1741" s="19"/>
      <c r="BO1741" s="19"/>
      <c r="BP1741" s="19"/>
      <c r="BR1741">
        <f t="shared" si="108"/>
        <v>0</v>
      </c>
      <c r="BS1741">
        <f t="shared" si="109"/>
        <v>0</v>
      </c>
      <c r="BU1741">
        <f t="shared" si="110"/>
        <v>1</v>
      </c>
      <c r="BV1741">
        <f t="shared" si="111"/>
        <v>1</v>
      </c>
    </row>
    <row r="1742" spans="1:74" x14ac:dyDescent="0.3">
      <c r="A1742" s="129">
        <v>1737</v>
      </c>
      <c r="BM1742" s="19"/>
      <c r="BN1742" s="19"/>
      <c r="BO1742" s="19"/>
      <c r="BP1742" s="19"/>
      <c r="BR1742">
        <f t="shared" si="108"/>
        <v>0</v>
      </c>
      <c r="BS1742">
        <f t="shared" si="109"/>
        <v>0</v>
      </c>
      <c r="BU1742">
        <f t="shared" si="110"/>
        <v>1</v>
      </c>
      <c r="BV1742">
        <f t="shared" si="111"/>
        <v>1</v>
      </c>
    </row>
    <row r="1743" spans="1:74" x14ac:dyDescent="0.3">
      <c r="A1743" s="129">
        <v>1738</v>
      </c>
      <c r="BM1743" s="19"/>
      <c r="BN1743" s="19"/>
      <c r="BO1743" s="19"/>
      <c r="BP1743" s="19"/>
      <c r="BR1743">
        <f t="shared" si="108"/>
        <v>0</v>
      </c>
      <c r="BS1743">
        <f t="shared" si="109"/>
        <v>0</v>
      </c>
      <c r="BU1743">
        <f t="shared" si="110"/>
        <v>1</v>
      </c>
      <c r="BV1743">
        <f t="shared" si="111"/>
        <v>1</v>
      </c>
    </row>
    <row r="1744" spans="1:74" x14ac:dyDescent="0.3">
      <c r="A1744" s="129">
        <v>1739</v>
      </c>
      <c r="BM1744" s="19"/>
      <c r="BN1744" s="19"/>
      <c r="BO1744" s="19"/>
      <c r="BP1744" s="19"/>
      <c r="BR1744">
        <f t="shared" si="108"/>
        <v>0</v>
      </c>
      <c r="BS1744">
        <f t="shared" si="109"/>
        <v>0</v>
      </c>
      <c r="BU1744">
        <f t="shared" si="110"/>
        <v>1</v>
      </c>
      <c r="BV1744">
        <f t="shared" si="111"/>
        <v>1</v>
      </c>
    </row>
    <row r="1745" spans="1:74" x14ac:dyDescent="0.3">
      <c r="A1745" s="129">
        <v>1740</v>
      </c>
      <c r="BM1745" s="19"/>
      <c r="BN1745" s="19"/>
      <c r="BO1745" s="19"/>
      <c r="BP1745" s="19"/>
      <c r="BR1745">
        <f t="shared" si="108"/>
        <v>0</v>
      </c>
      <c r="BS1745">
        <f t="shared" si="109"/>
        <v>0</v>
      </c>
      <c r="BU1745">
        <f t="shared" si="110"/>
        <v>1</v>
      </c>
      <c r="BV1745">
        <f t="shared" si="111"/>
        <v>1</v>
      </c>
    </row>
    <row r="1746" spans="1:74" x14ac:dyDescent="0.3">
      <c r="A1746" s="129">
        <v>1741</v>
      </c>
      <c r="BM1746" s="19"/>
      <c r="BN1746" s="19"/>
      <c r="BO1746" s="19"/>
      <c r="BP1746" s="19"/>
      <c r="BR1746">
        <f t="shared" si="108"/>
        <v>0</v>
      </c>
      <c r="BS1746">
        <f t="shared" si="109"/>
        <v>0</v>
      </c>
      <c r="BU1746">
        <f t="shared" si="110"/>
        <v>1</v>
      </c>
      <c r="BV1746">
        <f t="shared" si="111"/>
        <v>1</v>
      </c>
    </row>
    <row r="1747" spans="1:74" x14ac:dyDescent="0.3">
      <c r="A1747" s="129">
        <v>1742</v>
      </c>
      <c r="BM1747" s="19"/>
      <c r="BN1747" s="19"/>
      <c r="BO1747" s="19"/>
      <c r="BP1747" s="19"/>
      <c r="BR1747">
        <f t="shared" si="108"/>
        <v>0</v>
      </c>
      <c r="BS1747">
        <f t="shared" si="109"/>
        <v>0</v>
      </c>
      <c r="BU1747">
        <f t="shared" si="110"/>
        <v>1</v>
      </c>
      <c r="BV1747">
        <f t="shared" si="111"/>
        <v>1</v>
      </c>
    </row>
    <row r="1748" spans="1:74" x14ac:dyDescent="0.3">
      <c r="A1748" s="129">
        <v>1743</v>
      </c>
      <c r="BM1748" s="19"/>
      <c r="BN1748" s="19"/>
      <c r="BO1748" s="19"/>
      <c r="BP1748" s="19"/>
      <c r="BR1748">
        <f t="shared" si="108"/>
        <v>0</v>
      </c>
      <c r="BS1748">
        <f t="shared" si="109"/>
        <v>0</v>
      </c>
      <c r="BU1748">
        <f t="shared" si="110"/>
        <v>1</v>
      </c>
      <c r="BV1748">
        <f t="shared" si="111"/>
        <v>1</v>
      </c>
    </row>
    <row r="1749" spans="1:74" x14ac:dyDescent="0.3">
      <c r="A1749" s="129">
        <v>1744</v>
      </c>
      <c r="BM1749" s="19"/>
      <c r="BN1749" s="19"/>
      <c r="BO1749" s="19"/>
      <c r="BP1749" s="19"/>
      <c r="BR1749">
        <f t="shared" si="108"/>
        <v>0</v>
      </c>
      <c r="BS1749">
        <f t="shared" si="109"/>
        <v>0</v>
      </c>
      <c r="BU1749">
        <f t="shared" si="110"/>
        <v>1</v>
      </c>
      <c r="BV1749">
        <f t="shared" si="111"/>
        <v>1</v>
      </c>
    </row>
    <row r="1750" spans="1:74" x14ac:dyDescent="0.3">
      <c r="A1750" s="129">
        <v>1745</v>
      </c>
      <c r="BM1750" s="19"/>
      <c r="BN1750" s="19"/>
      <c r="BO1750" s="19"/>
      <c r="BP1750" s="19"/>
      <c r="BR1750">
        <f t="shared" si="108"/>
        <v>0</v>
      </c>
      <c r="BS1750">
        <f t="shared" si="109"/>
        <v>0</v>
      </c>
      <c r="BU1750">
        <f t="shared" si="110"/>
        <v>1</v>
      </c>
      <c r="BV1750">
        <f t="shared" si="111"/>
        <v>1</v>
      </c>
    </row>
    <row r="1751" spans="1:74" x14ac:dyDescent="0.3">
      <c r="A1751" s="129">
        <v>1746</v>
      </c>
      <c r="BM1751" s="19"/>
      <c r="BN1751" s="19"/>
      <c r="BO1751" s="19"/>
      <c r="BP1751" s="19"/>
      <c r="BR1751">
        <f t="shared" si="108"/>
        <v>0</v>
      </c>
      <c r="BS1751">
        <f t="shared" si="109"/>
        <v>0</v>
      </c>
      <c r="BU1751">
        <f t="shared" si="110"/>
        <v>1</v>
      </c>
      <c r="BV1751">
        <f t="shared" si="111"/>
        <v>1</v>
      </c>
    </row>
    <row r="1752" spans="1:74" x14ac:dyDescent="0.3">
      <c r="A1752" s="129">
        <v>1747</v>
      </c>
      <c r="BM1752" s="19"/>
      <c r="BN1752" s="19"/>
      <c r="BO1752" s="19"/>
      <c r="BP1752" s="19"/>
      <c r="BR1752">
        <f t="shared" si="108"/>
        <v>0</v>
      </c>
      <c r="BS1752">
        <f t="shared" si="109"/>
        <v>0</v>
      </c>
      <c r="BU1752">
        <f t="shared" si="110"/>
        <v>1</v>
      </c>
      <c r="BV1752">
        <f t="shared" si="111"/>
        <v>1</v>
      </c>
    </row>
    <row r="1753" spans="1:74" x14ac:dyDescent="0.3">
      <c r="A1753" s="129">
        <v>1748</v>
      </c>
      <c r="BM1753" s="19"/>
      <c r="BN1753" s="19"/>
      <c r="BO1753" s="19"/>
      <c r="BP1753" s="19"/>
      <c r="BR1753">
        <f t="shared" si="108"/>
        <v>0</v>
      </c>
      <c r="BS1753">
        <f t="shared" si="109"/>
        <v>0</v>
      </c>
      <c r="BU1753">
        <f t="shared" si="110"/>
        <v>1</v>
      </c>
      <c r="BV1753">
        <f t="shared" si="111"/>
        <v>1</v>
      </c>
    </row>
    <row r="1754" spans="1:74" x14ac:dyDescent="0.3">
      <c r="A1754" s="129">
        <v>1749</v>
      </c>
      <c r="BM1754" s="19"/>
      <c r="BN1754" s="19"/>
      <c r="BO1754" s="19"/>
      <c r="BP1754" s="19"/>
      <c r="BR1754">
        <f t="shared" si="108"/>
        <v>0</v>
      </c>
      <c r="BS1754">
        <f t="shared" si="109"/>
        <v>0</v>
      </c>
      <c r="BU1754">
        <f t="shared" si="110"/>
        <v>1</v>
      </c>
      <c r="BV1754">
        <f t="shared" si="111"/>
        <v>1</v>
      </c>
    </row>
    <row r="1755" spans="1:74" x14ac:dyDescent="0.3">
      <c r="A1755" s="129">
        <v>1750</v>
      </c>
      <c r="BM1755" s="19"/>
      <c r="BN1755" s="19"/>
      <c r="BO1755" s="19"/>
      <c r="BP1755" s="19"/>
      <c r="BR1755">
        <f t="shared" si="108"/>
        <v>0</v>
      </c>
      <c r="BS1755">
        <f t="shared" si="109"/>
        <v>0</v>
      </c>
      <c r="BU1755">
        <f t="shared" si="110"/>
        <v>1</v>
      </c>
      <c r="BV1755">
        <f t="shared" si="111"/>
        <v>1</v>
      </c>
    </row>
    <row r="1756" spans="1:74" x14ac:dyDescent="0.3">
      <c r="A1756" s="129">
        <v>1751</v>
      </c>
      <c r="BM1756" s="19"/>
      <c r="BN1756" s="19"/>
      <c r="BO1756" s="19"/>
      <c r="BP1756" s="19"/>
      <c r="BR1756">
        <f t="shared" si="108"/>
        <v>0</v>
      </c>
      <c r="BS1756">
        <f t="shared" si="109"/>
        <v>0</v>
      </c>
      <c r="BU1756">
        <f t="shared" si="110"/>
        <v>1</v>
      </c>
      <c r="BV1756">
        <f t="shared" si="111"/>
        <v>1</v>
      </c>
    </row>
    <row r="1757" spans="1:74" x14ac:dyDescent="0.3">
      <c r="A1757" s="129">
        <v>1752</v>
      </c>
      <c r="BM1757" s="19"/>
      <c r="BN1757" s="19"/>
      <c r="BO1757" s="19"/>
      <c r="BP1757" s="19"/>
      <c r="BR1757">
        <f t="shared" si="108"/>
        <v>0</v>
      </c>
      <c r="BS1757">
        <f t="shared" si="109"/>
        <v>0</v>
      </c>
      <c r="BU1757">
        <f t="shared" si="110"/>
        <v>1</v>
      </c>
      <c r="BV1757">
        <f t="shared" si="111"/>
        <v>1</v>
      </c>
    </row>
    <row r="1758" spans="1:74" x14ac:dyDescent="0.3">
      <c r="A1758" s="129">
        <v>1753</v>
      </c>
      <c r="BM1758" s="19"/>
      <c r="BN1758" s="19"/>
      <c r="BO1758" s="19"/>
      <c r="BP1758" s="19"/>
      <c r="BR1758">
        <f t="shared" si="108"/>
        <v>0</v>
      </c>
      <c r="BS1758">
        <f t="shared" si="109"/>
        <v>0</v>
      </c>
      <c r="BU1758">
        <f t="shared" si="110"/>
        <v>1</v>
      </c>
      <c r="BV1758">
        <f t="shared" si="111"/>
        <v>1</v>
      </c>
    </row>
    <row r="1759" spans="1:74" x14ac:dyDescent="0.3">
      <c r="A1759" s="129">
        <v>1754</v>
      </c>
      <c r="BM1759" s="19"/>
      <c r="BN1759" s="19"/>
      <c r="BO1759" s="19"/>
      <c r="BP1759" s="19"/>
      <c r="BR1759">
        <f t="shared" si="108"/>
        <v>0</v>
      </c>
      <c r="BS1759">
        <f t="shared" si="109"/>
        <v>0</v>
      </c>
      <c r="BU1759">
        <f t="shared" si="110"/>
        <v>1</v>
      </c>
      <c r="BV1759">
        <f t="shared" si="111"/>
        <v>1</v>
      </c>
    </row>
    <row r="1760" spans="1:74" x14ac:dyDescent="0.3">
      <c r="A1760" s="129">
        <v>1755</v>
      </c>
      <c r="BM1760" s="19"/>
      <c r="BN1760" s="19"/>
      <c r="BO1760" s="19"/>
      <c r="BP1760" s="19"/>
      <c r="BR1760">
        <f t="shared" si="108"/>
        <v>0</v>
      </c>
      <c r="BS1760">
        <f t="shared" si="109"/>
        <v>0</v>
      </c>
      <c r="BU1760">
        <f t="shared" si="110"/>
        <v>1</v>
      </c>
      <c r="BV1760">
        <f t="shared" si="111"/>
        <v>1</v>
      </c>
    </row>
    <row r="1761" spans="1:74" x14ac:dyDescent="0.3">
      <c r="A1761" s="129">
        <v>1756</v>
      </c>
      <c r="BM1761" s="19"/>
      <c r="BN1761" s="19"/>
      <c r="BO1761" s="19"/>
      <c r="BP1761" s="19"/>
      <c r="BR1761">
        <f t="shared" si="108"/>
        <v>0</v>
      </c>
      <c r="BS1761">
        <f t="shared" si="109"/>
        <v>0</v>
      </c>
      <c r="BU1761">
        <f t="shared" si="110"/>
        <v>1</v>
      </c>
      <c r="BV1761">
        <f t="shared" si="111"/>
        <v>1</v>
      </c>
    </row>
    <row r="1762" spans="1:74" x14ac:dyDescent="0.3">
      <c r="A1762" s="129">
        <v>1757</v>
      </c>
      <c r="BM1762" s="19"/>
      <c r="BN1762" s="19"/>
      <c r="BO1762" s="19"/>
      <c r="BP1762" s="19"/>
      <c r="BR1762">
        <f t="shared" si="108"/>
        <v>0</v>
      </c>
      <c r="BS1762">
        <f t="shared" si="109"/>
        <v>0</v>
      </c>
      <c r="BU1762">
        <f t="shared" si="110"/>
        <v>1</v>
      </c>
      <c r="BV1762">
        <f t="shared" si="111"/>
        <v>1</v>
      </c>
    </row>
    <row r="1763" spans="1:74" x14ac:dyDescent="0.3">
      <c r="A1763" s="129">
        <v>1758</v>
      </c>
      <c r="BM1763" s="19"/>
      <c r="BN1763" s="19"/>
      <c r="BO1763" s="19"/>
      <c r="BP1763" s="19"/>
      <c r="BR1763">
        <f t="shared" si="108"/>
        <v>0</v>
      </c>
      <c r="BS1763">
        <f t="shared" si="109"/>
        <v>0</v>
      </c>
      <c r="BU1763">
        <f t="shared" si="110"/>
        <v>1</v>
      </c>
      <c r="BV1763">
        <f t="shared" si="111"/>
        <v>1</v>
      </c>
    </row>
    <row r="1764" spans="1:74" x14ac:dyDescent="0.3">
      <c r="A1764" s="129">
        <v>1759</v>
      </c>
      <c r="BM1764" s="19"/>
      <c r="BN1764" s="19"/>
      <c r="BO1764" s="19"/>
      <c r="BP1764" s="19"/>
      <c r="BR1764">
        <f t="shared" si="108"/>
        <v>0</v>
      </c>
      <c r="BS1764">
        <f t="shared" si="109"/>
        <v>0</v>
      </c>
      <c r="BU1764">
        <f t="shared" si="110"/>
        <v>1</v>
      </c>
      <c r="BV1764">
        <f t="shared" si="111"/>
        <v>1</v>
      </c>
    </row>
    <row r="1765" spans="1:74" x14ac:dyDescent="0.3">
      <c r="A1765" s="129">
        <v>1760</v>
      </c>
      <c r="BM1765" s="19"/>
      <c r="BN1765" s="19"/>
      <c r="BO1765" s="19"/>
      <c r="BP1765" s="19"/>
      <c r="BR1765">
        <f t="shared" si="108"/>
        <v>0</v>
      </c>
      <c r="BS1765">
        <f t="shared" si="109"/>
        <v>0</v>
      </c>
      <c r="BU1765">
        <f t="shared" si="110"/>
        <v>1</v>
      </c>
      <c r="BV1765">
        <f t="shared" si="111"/>
        <v>1</v>
      </c>
    </row>
    <row r="1766" spans="1:74" x14ac:dyDescent="0.3">
      <c r="A1766" s="129">
        <v>1761</v>
      </c>
      <c r="BM1766" s="19"/>
      <c r="BN1766" s="19"/>
      <c r="BO1766" s="19"/>
      <c r="BP1766" s="19"/>
      <c r="BR1766">
        <f t="shared" si="108"/>
        <v>0</v>
      </c>
      <c r="BS1766">
        <f t="shared" si="109"/>
        <v>0</v>
      </c>
      <c r="BU1766">
        <f t="shared" si="110"/>
        <v>1</v>
      </c>
      <c r="BV1766">
        <f t="shared" si="111"/>
        <v>1</v>
      </c>
    </row>
    <row r="1767" spans="1:74" x14ac:dyDescent="0.3">
      <c r="A1767" s="129">
        <v>1762</v>
      </c>
      <c r="BM1767" s="19"/>
      <c r="BN1767" s="19"/>
      <c r="BO1767" s="19"/>
      <c r="BP1767" s="19"/>
      <c r="BR1767">
        <f t="shared" si="108"/>
        <v>0</v>
      </c>
      <c r="BS1767">
        <f t="shared" si="109"/>
        <v>0</v>
      </c>
      <c r="BU1767">
        <f t="shared" si="110"/>
        <v>1</v>
      </c>
      <c r="BV1767">
        <f t="shared" si="111"/>
        <v>1</v>
      </c>
    </row>
    <row r="1768" spans="1:74" x14ac:dyDescent="0.3">
      <c r="A1768" s="129">
        <v>1763</v>
      </c>
      <c r="BM1768" s="19"/>
      <c r="BN1768" s="19"/>
      <c r="BO1768" s="19"/>
      <c r="BP1768" s="19"/>
      <c r="BR1768">
        <f t="shared" si="108"/>
        <v>0</v>
      </c>
      <c r="BS1768">
        <f t="shared" si="109"/>
        <v>0</v>
      </c>
      <c r="BU1768">
        <f t="shared" si="110"/>
        <v>1</v>
      </c>
      <c r="BV1768">
        <f t="shared" si="111"/>
        <v>1</v>
      </c>
    </row>
    <row r="1769" spans="1:74" x14ac:dyDescent="0.3">
      <c r="A1769" s="129">
        <v>1764</v>
      </c>
      <c r="BM1769" s="19"/>
      <c r="BN1769" s="19"/>
      <c r="BO1769" s="19"/>
      <c r="BP1769" s="19"/>
      <c r="BR1769">
        <f t="shared" si="108"/>
        <v>0</v>
      </c>
      <c r="BS1769">
        <f t="shared" si="109"/>
        <v>0</v>
      </c>
      <c r="BU1769">
        <f t="shared" si="110"/>
        <v>1</v>
      </c>
      <c r="BV1769">
        <f t="shared" si="111"/>
        <v>1</v>
      </c>
    </row>
    <row r="1770" spans="1:74" x14ac:dyDescent="0.3">
      <c r="A1770" s="129">
        <v>1765</v>
      </c>
      <c r="BM1770" s="19"/>
      <c r="BN1770" s="19"/>
      <c r="BO1770" s="19"/>
      <c r="BP1770" s="19"/>
      <c r="BR1770">
        <f t="shared" si="108"/>
        <v>0</v>
      </c>
      <c r="BS1770">
        <f t="shared" si="109"/>
        <v>0</v>
      </c>
      <c r="BU1770">
        <f t="shared" si="110"/>
        <v>1</v>
      </c>
      <c r="BV1770">
        <f t="shared" si="111"/>
        <v>1</v>
      </c>
    </row>
    <row r="1771" spans="1:74" x14ac:dyDescent="0.3">
      <c r="A1771" s="129">
        <v>1766</v>
      </c>
      <c r="BM1771" s="19"/>
      <c r="BN1771" s="19"/>
      <c r="BO1771" s="19"/>
      <c r="BP1771" s="19"/>
      <c r="BR1771">
        <f t="shared" si="108"/>
        <v>0</v>
      </c>
      <c r="BS1771">
        <f t="shared" si="109"/>
        <v>0</v>
      </c>
      <c r="BU1771">
        <f t="shared" si="110"/>
        <v>1</v>
      </c>
      <c r="BV1771">
        <f t="shared" si="111"/>
        <v>1</v>
      </c>
    </row>
    <row r="1772" spans="1:74" x14ac:dyDescent="0.3">
      <c r="A1772" s="129">
        <v>1767</v>
      </c>
      <c r="BM1772" s="19"/>
      <c r="BN1772" s="19"/>
      <c r="BO1772" s="19"/>
      <c r="BP1772" s="19"/>
      <c r="BR1772">
        <f t="shared" si="108"/>
        <v>0</v>
      </c>
      <c r="BS1772">
        <f t="shared" si="109"/>
        <v>0</v>
      </c>
      <c r="BU1772">
        <f t="shared" si="110"/>
        <v>1</v>
      </c>
      <c r="BV1772">
        <f t="shared" si="111"/>
        <v>1</v>
      </c>
    </row>
    <row r="1773" spans="1:74" x14ac:dyDescent="0.3">
      <c r="A1773" s="129">
        <v>1768</v>
      </c>
      <c r="BM1773" s="19"/>
      <c r="BN1773" s="19"/>
      <c r="BO1773" s="19"/>
      <c r="BP1773" s="19"/>
      <c r="BR1773">
        <f t="shared" si="108"/>
        <v>0</v>
      </c>
      <c r="BS1773">
        <f t="shared" si="109"/>
        <v>0</v>
      </c>
      <c r="BU1773">
        <f t="shared" si="110"/>
        <v>1</v>
      </c>
      <c r="BV1773">
        <f t="shared" si="111"/>
        <v>1</v>
      </c>
    </row>
    <row r="1774" spans="1:74" x14ac:dyDescent="0.3">
      <c r="A1774" s="129">
        <v>1769</v>
      </c>
      <c r="BM1774" s="19"/>
      <c r="BN1774" s="19"/>
      <c r="BO1774" s="19"/>
      <c r="BP1774" s="19"/>
      <c r="BR1774">
        <f t="shared" si="108"/>
        <v>0</v>
      </c>
      <c r="BS1774">
        <f t="shared" si="109"/>
        <v>0</v>
      </c>
      <c r="BU1774">
        <f t="shared" si="110"/>
        <v>1</v>
      </c>
      <c r="BV1774">
        <f t="shared" si="111"/>
        <v>1</v>
      </c>
    </row>
    <row r="1775" spans="1:74" x14ac:dyDescent="0.3">
      <c r="A1775" s="129">
        <v>1770</v>
      </c>
      <c r="BM1775" s="19"/>
      <c r="BN1775" s="19"/>
      <c r="BO1775" s="19"/>
      <c r="BP1775" s="19"/>
      <c r="BR1775">
        <f t="shared" si="108"/>
        <v>0</v>
      </c>
      <c r="BS1775">
        <f t="shared" si="109"/>
        <v>0</v>
      </c>
      <c r="BU1775">
        <f t="shared" si="110"/>
        <v>1</v>
      </c>
      <c r="BV1775">
        <f t="shared" si="111"/>
        <v>1</v>
      </c>
    </row>
    <row r="1776" spans="1:74" x14ac:dyDescent="0.3">
      <c r="A1776" s="129">
        <v>1771</v>
      </c>
      <c r="BM1776" s="19"/>
      <c r="BN1776" s="19"/>
      <c r="BO1776" s="19"/>
      <c r="BP1776" s="19"/>
      <c r="BR1776">
        <f t="shared" si="108"/>
        <v>0</v>
      </c>
      <c r="BS1776">
        <f t="shared" si="109"/>
        <v>0</v>
      </c>
      <c r="BU1776">
        <f t="shared" si="110"/>
        <v>1</v>
      </c>
      <c r="BV1776">
        <f t="shared" si="111"/>
        <v>1</v>
      </c>
    </row>
    <row r="1777" spans="1:74" x14ac:dyDescent="0.3">
      <c r="A1777" s="129">
        <v>1772</v>
      </c>
      <c r="BM1777" s="19"/>
      <c r="BN1777" s="19"/>
      <c r="BO1777" s="19"/>
      <c r="BP1777" s="19"/>
      <c r="BR1777">
        <f t="shared" si="108"/>
        <v>0</v>
      </c>
      <c r="BS1777">
        <f t="shared" si="109"/>
        <v>0</v>
      </c>
      <c r="BU1777">
        <f t="shared" si="110"/>
        <v>1</v>
      </c>
      <c r="BV1777">
        <f t="shared" si="111"/>
        <v>1</v>
      </c>
    </row>
    <row r="1778" spans="1:74" x14ac:dyDescent="0.3">
      <c r="A1778" s="129">
        <v>1773</v>
      </c>
      <c r="BM1778" s="19"/>
      <c r="BN1778" s="19"/>
      <c r="BO1778" s="19"/>
      <c r="BP1778" s="19"/>
      <c r="BR1778">
        <f t="shared" si="108"/>
        <v>0</v>
      </c>
      <c r="BS1778">
        <f t="shared" si="109"/>
        <v>0</v>
      </c>
      <c r="BU1778">
        <f t="shared" si="110"/>
        <v>1</v>
      </c>
      <c r="BV1778">
        <f t="shared" si="111"/>
        <v>1</v>
      </c>
    </row>
    <row r="1779" spans="1:74" x14ac:dyDescent="0.3">
      <c r="A1779" s="129">
        <v>1774</v>
      </c>
      <c r="BM1779" s="19"/>
      <c r="BN1779" s="19"/>
      <c r="BO1779" s="19"/>
      <c r="BP1779" s="19"/>
      <c r="BR1779">
        <f t="shared" si="108"/>
        <v>0</v>
      </c>
      <c r="BS1779">
        <f t="shared" si="109"/>
        <v>0</v>
      </c>
      <c r="BU1779">
        <f t="shared" si="110"/>
        <v>1</v>
      </c>
      <c r="BV1779">
        <f t="shared" si="111"/>
        <v>1</v>
      </c>
    </row>
    <row r="1780" spans="1:74" x14ac:dyDescent="0.3">
      <c r="A1780" s="129">
        <v>1775</v>
      </c>
      <c r="BM1780" s="19"/>
      <c r="BN1780" s="19"/>
      <c r="BO1780" s="19"/>
      <c r="BP1780" s="19"/>
      <c r="BR1780">
        <f t="shared" si="108"/>
        <v>0</v>
      </c>
      <c r="BS1780">
        <f t="shared" si="109"/>
        <v>0</v>
      </c>
      <c r="BU1780">
        <f t="shared" si="110"/>
        <v>1</v>
      </c>
      <c r="BV1780">
        <f t="shared" si="111"/>
        <v>1</v>
      </c>
    </row>
    <row r="1781" spans="1:74" x14ac:dyDescent="0.3">
      <c r="A1781" s="129">
        <v>1776</v>
      </c>
      <c r="BM1781" s="19"/>
      <c r="BN1781" s="19"/>
      <c r="BO1781" s="19"/>
      <c r="BP1781" s="19"/>
      <c r="BR1781">
        <f t="shared" si="108"/>
        <v>0</v>
      </c>
      <c r="BS1781">
        <f t="shared" si="109"/>
        <v>0</v>
      </c>
      <c r="BU1781">
        <f t="shared" si="110"/>
        <v>1</v>
      </c>
      <c r="BV1781">
        <f t="shared" si="111"/>
        <v>1</v>
      </c>
    </row>
    <row r="1782" spans="1:74" x14ac:dyDescent="0.3">
      <c r="A1782" s="129">
        <v>1777</v>
      </c>
      <c r="BM1782" s="19"/>
      <c r="BN1782" s="19"/>
      <c r="BO1782" s="19"/>
      <c r="BP1782" s="19"/>
      <c r="BR1782">
        <f t="shared" si="108"/>
        <v>0</v>
      </c>
      <c r="BS1782">
        <f t="shared" si="109"/>
        <v>0</v>
      </c>
      <c r="BU1782">
        <f t="shared" si="110"/>
        <v>1</v>
      </c>
      <c r="BV1782">
        <f t="shared" si="111"/>
        <v>1</v>
      </c>
    </row>
    <row r="1783" spans="1:74" x14ac:dyDescent="0.3">
      <c r="A1783" s="129">
        <v>1778</v>
      </c>
      <c r="BM1783" s="19"/>
      <c r="BN1783" s="19"/>
      <c r="BO1783" s="19"/>
      <c r="BP1783" s="19"/>
      <c r="BR1783">
        <f t="shared" si="108"/>
        <v>0</v>
      </c>
      <c r="BS1783">
        <f t="shared" si="109"/>
        <v>0</v>
      </c>
      <c r="BU1783">
        <f t="shared" si="110"/>
        <v>1</v>
      </c>
      <c r="BV1783">
        <f t="shared" si="111"/>
        <v>1</v>
      </c>
    </row>
    <row r="1784" spans="1:74" x14ac:dyDescent="0.3">
      <c r="A1784" s="129">
        <v>1779</v>
      </c>
      <c r="BM1784" s="19"/>
      <c r="BN1784" s="19"/>
      <c r="BO1784" s="19"/>
      <c r="BP1784" s="19"/>
      <c r="BR1784">
        <f t="shared" si="108"/>
        <v>0</v>
      </c>
      <c r="BS1784">
        <f t="shared" si="109"/>
        <v>0</v>
      </c>
      <c r="BU1784">
        <f t="shared" si="110"/>
        <v>1</v>
      </c>
      <c r="BV1784">
        <f t="shared" si="111"/>
        <v>1</v>
      </c>
    </row>
    <row r="1785" spans="1:74" x14ac:dyDescent="0.3">
      <c r="A1785" s="129">
        <v>1780</v>
      </c>
      <c r="BM1785" s="19"/>
      <c r="BN1785" s="19"/>
      <c r="BO1785" s="19"/>
      <c r="BP1785" s="19"/>
      <c r="BR1785">
        <f t="shared" si="108"/>
        <v>0</v>
      </c>
      <c r="BS1785">
        <f t="shared" si="109"/>
        <v>0</v>
      </c>
      <c r="BU1785">
        <f t="shared" si="110"/>
        <v>1</v>
      </c>
      <c r="BV1785">
        <f t="shared" si="111"/>
        <v>1</v>
      </c>
    </row>
    <row r="1786" spans="1:74" x14ac:dyDescent="0.3">
      <c r="A1786" s="129">
        <v>1781</v>
      </c>
      <c r="BM1786" s="19"/>
      <c r="BN1786" s="19"/>
      <c r="BO1786" s="19"/>
      <c r="BP1786" s="19"/>
      <c r="BR1786">
        <f t="shared" si="108"/>
        <v>0</v>
      </c>
      <c r="BS1786">
        <f t="shared" si="109"/>
        <v>0</v>
      </c>
      <c r="BU1786">
        <f t="shared" si="110"/>
        <v>1</v>
      </c>
      <c r="BV1786">
        <f t="shared" si="111"/>
        <v>1</v>
      </c>
    </row>
    <row r="1787" spans="1:74" x14ac:dyDescent="0.3">
      <c r="A1787" s="129">
        <v>1782</v>
      </c>
      <c r="BM1787" s="19"/>
      <c r="BN1787" s="19"/>
      <c r="BO1787" s="19"/>
      <c r="BP1787" s="19"/>
      <c r="BR1787">
        <f t="shared" si="108"/>
        <v>0</v>
      </c>
      <c r="BS1787">
        <f t="shared" si="109"/>
        <v>0</v>
      </c>
      <c r="BU1787">
        <f t="shared" si="110"/>
        <v>1</v>
      </c>
      <c r="BV1787">
        <f t="shared" si="111"/>
        <v>1</v>
      </c>
    </row>
    <row r="1788" spans="1:74" x14ac:dyDescent="0.3">
      <c r="A1788" s="129">
        <v>1783</v>
      </c>
      <c r="BM1788" s="19"/>
      <c r="BN1788" s="19"/>
      <c r="BO1788" s="19"/>
      <c r="BP1788" s="19"/>
      <c r="BR1788">
        <f t="shared" si="108"/>
        <v>0</v>
      </c>
      <c r="BS1788">
        <f t="shared" si="109"/>
        <v>0</v>
      </c>
      <c r="BU1788">
        <f t="shared" si="110"/>
        <v>1</v>
      </c>
      <c r="BV1788">
        <f t="shared" si="111"/>
        <v>1</v>
      </c>
    </row>
    <row r="1789" spans="1:74" x14ac:dyDescent="0.3">
      <c r="A1789" s="129">
        <v>1784</v>
      </c>
      <c r="BM1789" s="19"/>
      <c r="BN1789" s="19"/>
      <c r="BO1789" s="19"/>
      <c r="BP1789" s="19"/>
      <c r="BR1789">
        <f t="shared" si="108"/>
        <v>0</v>
      </c>
      <c r="BS1789">
        <f t="shared" si="109"/>
        <v>0</v>
      </c>
      <c r="BU1789">
        <f t="shared" si="110"/>
        <v>1</v>
      </c>
      <c r="BV1789">
        <f t="shared" si="111"/>
        <v>1</v>
      </c>
    </row>
    <row r="1790" spans="1:74" x14ac:dyDescent="0.3">
      <c r="A1790" s="129">
        <v>1785</v>
      </c>
      <c r="BM1790" s="19"/>
      <c r="BN1790" s="19"/>
      <c r="BO1790" s="19"/>
      <c r="BP1790" s="19"/>
      <c r="BR1790">
        <f t="shared" si="108"/>
        <v>0</v>
      </c>
      <c r="BS1790">
        <f t="shared" si="109"/>
        <v>0</v>
      </c>
      <c r="BU1790">
        <f t="shared" si="110"/>
        <v>1</v>
      </c>
      <c r="BV1790">
        <f t="shared" si="111"/>
        <v>1</v>
      </c>
    </row>
    <row r="1791" spans="1:74" x14ac:dyDescent="0.3">
      <c r="A1791" s="129">
        <v>1786</v>
      </c>
      <c r="BM1791" s="19"/>
      <c r="BN1791" s="19"/>
      <c r="BO1791" s="19"/>
      <c r="BP1791" s="19"/>
      <c r="BR1791">
        <f t="shared" si="108"/>
        <v>0</v>
      </c>
      <c r="BS1791">
        <f t="shared" si="109"/>
        <v>0</v>
      </c>
      <c r="BU1791">
        <f t="shared" si="110"/>
        <v>1</v>
      </c>
      <c r="BV1791">
        <f t="shared" si="111"/>
        <v>1</v>
      </c>
    </row>
    <row r="1792" spans="1:74" x14ac:dyDescent="0.3">
      <c r="A1792" s="129">
        <v>1787</v>
      </c>
      <c r="BM1792" s="19"/>
      <c r="BN1792" s="19"/>
      <c r="BO1792" s="19"/>
      <c r="BP1792" s="19"/>
      <c r="BR1792">
        <f t="shared" si="108"/>
        <v>0</v>
      </c>
      <c r="BS1792">
        <f t="shared" si="109"/>
        <v>0</v>
      </c>
      <c r="BU1792">
        <f t="shared" si="110"/>
        <v>1</v>
      </c>
      <c r="BV1792">
        <f t="shared" si="111"/>
        <v>1</v>
      </c>
    </row>
    <row r="1793" spans="1:74" x14ac:dyDescent="0.3">
      <c r="A1793" s="129">
        <v>1788</v>
      </c>
      <c r="BM1793" s="19"/>
      <c r="BN1793" s="19"/>
      <c r="BO1793" s="19"/>
      <c r="BP1793" s="19"/>
      <c r="BR1793">
        <f t="shared" si="108"/>
        <v>0</v>
      </c>
      <c r="BS1793">
        <f t="shared" si="109"/>
        <v>0</v>
      </c>
      <c r="BU1793">
        <f t="shared" si="110"/>
        <v>1</v>
      </c>
      <c r="BV1793">
        <f t="shared" si="111"/>
        <v>1</v>
      </c>
    </row>
    <row r="1794" spans="1:74" x14ac:dyDescent="0.3">
      <c r="A1794" s="129">
        <v>1789</v>
      </c>
      <c r="BM1794" s="19"/>
      <c r="BN1794" s="19"/>
      <c r="BO1794" s="19"/>
      <c r="BP1794" s="19"/>
      <c r="BR1794">
        <f t="shared" si="108"/>
        <v>0</v>
      </c>
      <c r="BS1794">
        <f t="shared" si="109"/>
        <v>0</v>
      </c>
      <c r="BU1794">
        <f t="shared" si="110"/>
        <v>1</v>
      </c>
      <c r="BV1794">
        <f t="shared" si="111"/>
        <v>1</v>
      </c>
    </row>
    <row r="1795" spans="1:74" x14ac:dyDescent="0.3">
      <c r="A1795" s="129">
        <v>1790</v>
      </c>
      <c r="BM1795" s="19"/>
      <c r="BN1795" s="19"/>
      <c r="BO1795" s="19"/>
      <c r="BP1795" s="19"/>
      <c r="BR1795">
        <f t="shared" si="108"/>
        <v>0</v>
      </c>
      <c r="BS1795">
        <f t="shared" si="109"/>
        <v>0</v>
      </c>
      <c r="BU1795">
        <f t="shared" si="110"/>
        <v>1</v>
      </c>
      <c r="BV1795">
        <f t="shared" si="111"/>
        <v>1</v>
      </c>
    </row>
    <row r="1796" spans="1:74" x14ac:dyDescent="0.3">
      <c r="A1796" s="129">
        <v>1791</v>
      </c>
      <c r="BM1796" s="19"/>
      <c r="BN1796" s="19"/>
      <c r="BO1796" s="19"/>
      <c r="BP1796" s="19"/>
      <c r="BR1796">
        <f t="shared" si="108"/>
        <v>0</v>
      </c>
      <c r="BS1796">
        <f t="shared" si="109"/>
        <v>0</v>
      </c>
      <c r="BU1796">
        <f t="shared" si="110"/>
        <v>1</v>
      </c>
      <c r="BV1796">
        <f t="shared" si="111"/>
        <v>1</v>
      </c>
    </row>
    <row r="1797" spans="1:74" x14ac:dyDescent="0.3">
      <c r="A1797" s="129">
        <v>1792</v>
      </c>
      <c r="BM1797" s="19"/>
      <c r="BN1797" s="19"/>
      <c r="BO1797" s="19"/>
      <c r="BP1797" s="19"/>
      <c r="BR1797">
        <f t="shared" si="108"/>
        <v>0</v>
      </c>
      <c r="BS1797">
        <f t="shared" si="109"/>
        <v>0</v>
      </c>
      <c r="BU1797">
        <f t="shared" si="110"/>
        <v>1</v>
      </c>
      <c r="BV1797">
        <f t="shared" si="111"/>
        <v>1</v>
      </c>
    </row>
    <row r="1798" spans="1:74" x14ac:dyDescent="0.3">
      <c r="A1798" s="129">
        <v>1793</v>
      </c>
      <c r="BM1798" s="19"/>
      <c r="BN1798" s="19"/>
      <c r="BO1798" s="19"/>
      <c r="BP1798" s="19"/>
      <c r="BR1798">
        <f t="shared" si="108"/>
        <v>0</v>
      </c>
      <c r="BS1798">
        <f t="shared" si="109"/>
        <v>0</v>
      </c>
      <c r="BU1798">
        <f t="shared" si="110"/>
        <v>1</v>
      </c>
      <c r="BV1798">
        <f t="shared" si="111"/>
        <v>1</v>
      </c>
    </row>
    <row r="1799" spans="1:74" x14ac:dyDescent="0.3">
      <c r="A1799" s="129">
        <v>1794</v>
      </c>
      <c r="BM1799" s="19"/>
      <c r="BN1799" s="19"/>
      <c r="BO1799" s="19"/>
      <c r="BP1799" s="19"/>
      <c r="BR1799">
        <f t="shared" ref="BR1799:BR1862" si="112">BM1799*$BS$1-BN1799</f>
        <v>0</v>
      </c>
      <c r="BS1799">
        <f t="shared" ref="BS1799:BS1862" si="113">BO1799*$BS$1-BP1799</f>
        <v>0</v>
      </c>
      <c r="BU1799">
        <f t="shared" ref="BU1799:BU1862" si="114">IF(BR1799=MAX($BR1799:$BS1799),1,0)</f>
        <v>1</v>
      </c>
      <c r="BV1799">
        <f t="shared" ref="BV1799:BV1862" si="115">IF(BS1799=MAX($BR1799:$BS1799),1,0)</f>
        <v>1</v>
      </c>
    </row>
    <row r="1800" spans="1:74" x14ac:dyDescent="0.3">
      <c r="A1800" s="129">
        <v>1795</v>
      </c>
      <c r="BM1800" s="19"/>
      <c r="BN1800" s="19"/>
      <c r="BO1800" s="19"/>
      <c r="BP1800" s="19"/>
      <c r="BR1800">
        <f t="shared" si="112"/>
        <v>0</v>
      </c>
      <c r="BS1800">
        <f t="shared" si="113"/>
        <v>0</v>
      </c>
      <c r="BU1800">
        <f t="shared" si="114"/>
        <v>1</v>
      </c>
      <c r="BV1800">
        <f t="shared" si="115"/>
        <v>1</v>
      </c>
    </row>
    <row r="1801" spans="1:74" x14ac:dyDescent="0.3">
      <c r="A1801" s="129">
        <v>1796</v>
      </c>
      <c r="BM1801" s="19"/>
      <c r="BN1801" s="19"/>
      <c r="BO1801" s="19"/>
      <c r="BP1801" s="19"/>
      <c r="BR1801">
        <f t="shared" si="112"/>
        <v>0</v>
      </c>
      <c r="BS1801">
        <f t="shared" si="113"/>
        <v>0</v>
      </c>
      <c r="BU1801">
        <f t="shared" si="114"/>
        <v>1</v>
      </c>
      <c r="BV1801">
        <f t="shared" si="115"/>
        <v>1</v>
      </c>
    </row>
    <row r="1802" spans="1:74" x14ac:dyDescent="0.3">
      <c r="A1802" s="129">
        <v>1797</v>
      </c>
      <c r="BM1802" s="19"/>
      <c r="BN1802" s="19"/>
      <c r="BO1802" s="19"/>
      <c r="BP1802" s="19"/>
      <c r="BR1802">
        <f t="shared" si="112"/>
        <v>0</v>
      </c>
      <c r="BS1802">
        <f t="shared" si="113"/>
        <v>0</v>
      </c>
      <c r="BU1802">
        <f t="shared" si="114"/>
        <v>1</v>
      </c>
      <c r="BV1802">
        <f t="shared" si="115"/>
        <v>1</v>
      </c>
    </row>
    <row r="1803" spans="1:74" x14ac:dyDescent="0.3">
      <c r="A1803" s="129">
        <v>1798</v>
      </c>
      <c r="BM1803" s="19"/>
      <c r="BN1803" s="19"/>
      <c r="BO1803" s="19"/>
      <c r="BP1803" s="19"/>
      <c r="BR1803">
        <f t="shared" si="112"/>
        <v>0</v>
      </c>
      <c r="BS1803">
        <f t="shared" si="113"/>
        <v>0</v>
      </c>
      <c r="BU1803">
        <f t="shared" si="114"/>
        <v>1</v>
      </c>
      <c r="BV1803">
        <f t="shared" si="115"/>
        <v>1</v>
      </c>
    </row>
    <row r="1804" spans="1:74" x14ac:dyDescent="0.3">
      <c r="A1804" s="129">
        <v>1799</v>
      </c>
      <c r="BM1804" s="19"/>
      <c r="BN1804" s="19"/>
      <c r="BO1804" s="19"/>
      <c r="BP1804" s="19"/>
      <c r="BR1804">
        <f t="shared" si="112"/>
        <v>0</v>
      </c>
      <c r="BS1804">
        <f t="shared" si="113"/>
        <v>0</v>
      </c>
      <c r="BU1804">
        <f t="shared" si="114"/>
        <v>1</v>
      </c>
      <c r="BV1804">
        <f t="shared" si="115"/>
        <v>1</v>
      </c>
    </row>
    <row r="1805" spans="1:74" x14ac:dyDescent="0.3">
      <c r="A1805" s="129">
        <v>1800</v>
      </c>
      <c r="BM1805" s="19"/>
      <c r="BN1805" s="19"/>
      <c r="BO1805" s="19"/>
      <c r="BP1805" s="19"/>
      <c r="BR1805">
        <f t="shared" si="112"/>
        <v>0</v>
      </c>
      <c r="BS1805">
        <f t="shared" si="113"/>
        <v>0</v>
      </c>
      <c r="BU1805">
        <f t="shared" si="114"/>
        <v>1</v>
      </c>
      <c r="BV1805">
        <f t="shared" si="115"/>
        <v>1</v>
      </c>
    </row>
    <row r="1806" spans="1:74" x14ac:dyDescent="0.3">
      <c r="A1806" s="129">
        <v>1801</v>
      </c>
      <c r="BM1806" s="19"/>
      <c r="BN1806" s="19"/>
      <c r="BO1806" s="19"/>
      <c r="BP1806" s="19"/>
      <c r="BR1806">
        <f t="shared" si="112"/>
        <v>0</v>
      </c>
      <c r="BS1806">
        <f t="shared" si="113"/>
        <v>0</v>
      </c>
      <c r="BU1806">
        <f t="shared" si="114"/>
        <v>1</v>
      </c>
      <c r="BV1806">
        <f t="shared" si="115"/>
        <v>1</v>
      </c>
    </row>
    <row r="1807" spans="1:74" x14ac:dyDescent="0.3">
      <c r="A1807" s="129">
        <v>1802</v>
      </c>
      <c r="BM1807" s="19"/>
      <c r="BN1807" s="19"/>
      <c r="BO1807" s="19"/>
      <c r="BP1807" s="19"/>
      <c r="BR1807">
        <f t="shared" si="112"/>
        <v>0</v>
      </c>
      <c r="BS1807">
        <f t="shared" si="113"/>
        <v>0</v>
      </c>
      <c r="BU1807">
        <f t="shared" si="114"/>
        <v>1</v>
      </c>
      <c r="BV1807">
        <f t="shared" si="115"/>
        <v>1</v>
      </c>
    </row>
    <row r="1808" spans="1:74" x14ac:dyDescent="0.3">
      <c r="A1808" s="129">
        <v>1803</v>
      </c>
      <c r="BM1808" s="19"/>
      <c r="BN1808" s="19"/>
      <c r="BO1808" s="19"/>
      <c r="BP1808" s="19"/>
      <c r="BR1808">
        <f t="shared" si="112"/>
        <v>0</v>
      </c>
      <c r="BS1808">
        <f t="shared" si="113"/>
        <v>0</v>
      </c>
      <c r="BU1808">
        <f t="shared" si="114"/>
        <v>1</v>
      </c>
      <c r="BV1808">
        <f t="shared" si="115"/>
        <v>1</v>
      </c>
    </row>
    <row r="1809" spans="1:74" x14ac:dyDescent="0.3">
      <c r="A1809" s="129">
        <v>1804</v>
      </c>
      <c r="BM1809" s="19"/>
      <c r="BN1809" s="19"/>
      <c r="BO1809" s="19"/>
      <c r="BP1809" s="19"/>
      <c r="BR1809">
        <f t="shared" si="112"/>
        <v>0</v>
      </c>
      <c r="BS1809">
        <f t="shared" si="113"/>
        <v>0</v>
      </c>
      <c r="BU1809">
        <f t="shared" si="114"/>
        <v>1</v>
      </c>
      <c r="BV1809">
        <f t="shared" si="115"/>
        <v>1</v>
      </c>
    </row>
    <row r="1810" spans="1:74" x14ac:dyDescent="0.3">
      <c r="A1810" s="129">
        <v>1805</v>
      </c>
      <c r="BM1810" s="19"/>
      <c r="BN1810" s="19"/>
      <c r="BO1810" s="19"/>
      <c r="BP1810" s="19"/>
      <c r="BR1810">
        <f t="shared" si="112"/>
        <v>0</v>
      </c>
      <c r="BS1810">
        <f t="shared" si="113"/>
        <v>0</v>
      </c>
      <c r="BU1810">
        <f t="shared" si="114"/>
        <v>1</v>
      </c>
      <c r="BV1810">
        <f t="shared" si="115"/>
        <v>1</v>
      </c>
    </row>
    <row r="1811" spans="1:74" x14ac:dyDescent="0.3">
      <c r="A1811" s="129">
        <v>1806</v>
      </c>
      <c r="BM1811" s="19"/>
      <c r="BN1811" s="19"/>
      <c r="BO1811" s="19"/>
      <c r="BP1811" s="19"/>
      <c r="BR1811">
        <f t="shared" si="112"/>
        <v>0</v>
      </c>
      <c r="BS1811">
        <f t="shared" si="113"/>
        <v>0</v>
      </c>
      <c r="BU1811">
        <f t="shared" si="114"/>
        <v>1</v>
      </c>
      <c r="BV1811">
        <f t="shared" si="115"/>
        <v>1</v>
      </c>
    </row>
    <row r="1812" spans="1:74" x14ac:dyDescent="0.3">
      <c r="A1812" s="129">
        <v>1807</v>
      </c>
      <c r="BM1812" s="19"/>
      <c r="BN1812" s="19"/>
      <c r="BO1812" s="19"/>
      <c r="BP1812" s="19"/>
      <c r="BR1812">
        <f t="shared" si="112"/>
        <v>0</v>
      </c>
      <c r="BS1812">
        <f t="shared" si="113"/>
        <v>0</v>
      </c>
      <c r="BU1812">
        <f t="shared" si="114"/>
        <v>1</v>
      </c>
      <c r="BV1812">
        <f t="shared" si="115"/>
        <v>1</v>
      </c>
    </row>
    <row r="1813" spans="1:74" x14ac:dyDescent="0.3">
      <c r="A1813" s="129">
        <v>1808</v>
      </c>
      <c r="BM1813" s="19"/>
      <c r="BN1813" s="19"/>
      <c r="BO1813" s="19"/>
      <c r="BP1813" s="19"/>
      <c r="BR1813">
        <f t="shared" si="112"/>
        <v>0</v>
      </c>
      <c r="BS1813">
        <f t="shared" si="113"/>
        <v>0</v>
      </c>
      <c r="BU1813">
        <f t="shared" si="114"/>
        <v>1</v>
      </c>
      <c r="BV1813">
        <f t="shared" si="115"/>
        <v>1</v>
      </c>
    </row>
    <row r="1814" spans="1:74" x14ac:dyDescent="0.3">
      <c r="A1814" s="129">
        <v>1809</v>
      </c>
      <c r="BM1814" s="19"/>
      <c r="BN1814" s="19"/>
      <c r="BO1814" s="19"/>
      <c r="BP1814" s="19"/>
      <c r="BR1814">
        <f t="shared" si="112"/>
        <v>0</v>
      </c>
      <c r="BS1814">
        <f t="shared" si="113"/>
        <v>0</v>
      </c>
      <c r="BU1814">
        <f t="shared" si="114"/>
        <v>1</v>
      </c>
      <c r="BV1814">
        <f t="shared" si="115"/>
        <v>1</v>
      </c>
    </row>
    <row r="1815" spans="1:74" x14ac:dyDescent="0.3">
      <c r="A1815" s="129">
        <v>1810</v>
      </c>
      <c r="BM1815" s="19"/>
      <c r="BN1815" s="19"/>
      <c r="BO1815" s="19"/>
      <c r="BP1815" s="19"/>
      <c r="BR1815">
        <f t="shared" si="112"/>
        <v>0</v>
      </c>
      <c r="BS1815">
        <f t="shared" si="113"/>
        <v>0</v>
      </c>
      <c r="BU1815">
        <f t="shared" si="114"/>
        <v>1</v>
      </c>
      <c r="BV1815">
        <f t="shared" si="115"/>
        <v>1</v>
      </c>
    </row>
    <row r="1816" spans="1:74" x14ac:dyDescent="0.3">
      <c r="A1816" s="129">
        <v>1811</v>
      </c>
      <c r="BM1816" s="19"/>
      <c r="BN1816" s="19"/>
      <c r="BO1816" s="19"/>
      <c r="BP1816" s="19"/>
      <c r="BR1816">
        <f t="shared" si="112"/>
        <v>0</v>
      </c>
      <c r="BS1816">
        <f t="shared" si="113"/>
        <v>0</v>
      </c>
      <c r="BU1816">
        <f t="shared" si="114"/>
        <v>1</v>
      </c>
      <c r="BV1816">
        <f t="shared" si="115"/>
        <v>1</v>
      </c>
    </row>
    <row r="1817" spans="1:74" x14ac:dyDescent="0.3">
      <c r="A1817" s="129">
        <v>1812</v>
      </c>
      <c r="BM1817" s="19"/>
      <c r="BN1817" s="19"/>
      <c r="BO1817" s="19"/>
      <c r="BP1817" s="19"/>
      <c r="BR1817">
        <f t="shared" si="112"/>
        <v>0</v>
      </c>
      <c r="BS1817">
        <f t="shared" si="113"/>
        <v>0</v>
      </c>
      <c r="BU1817">
        <f t="shared" si="114"/>
        <v>1</v>
      </c>
      <c r="BV1817">
        <f t="shared" si="115"/>
        <v>1</v>
      </c>
    </row>
    <row r="1818" spans="1:74" x14ac:dyDescent="0.3">
      <c r="A1818" s="129">
        <v>1813</v>
      </c>
      <c r="BM1818" s="19"/>
      <c r="BN1818" s="19"/>
      <c r="BO1818" s="19"/>
      <c r="BP1818" s="19"/>
      <c r="BR1818">
        <f t="shared" si="112"/>
        <v>0</v>
      </c>
      <c r="BS1818">
        <f t="shared" si="113"/>
        <v>0</v>
      </c>
      <c r="BU1818">
        <f t="shared" si="114"/>
        <v>1</v>
      </c>
      <c r="BV1818">
        <f t="shared" si="115"/>
        <v>1</v>
      </c>
    </row>
    <row r="1819" spans="1:74" x14ac:dyDescent="0.3">
      <c r="A1819" s="129">
        <v>1814</v>
      </c>
      <c r="BM1819" s="19"/>
      <c r="BN1819" s="19"/>
      <c r="BO1819" s="19"/>
      <c r="BP1819" s="19"/>
      <c r="BR1819">
        <f t="shared" si="112"/>
        <v>0</v>
      </c>
      <c r="BS1819">
        <f t="shared" si="113"/>
        <v>0</v>
      </c>
      <c r="BU1819">
        <f t="shared" si="114"/>
        <v>1</v>
      </c>
      <c r="BV1819">
        <f t="shared" si="115"/>
        <v>1</v>
      </c>
    </row>
    <row r="1820" spans="1:74" x14ac:dyDescent="0.3">
      <c r="A1820" s="129">
        <v>1815</v>
      </c>
      <c r="BM1820" s="19"/>
      <c r="BN1820" s="19"/>
      <c r="BO1820" s="19"/>
      <c r="BP1820" s="19"/>
      <c r="BR1820">
        <f t="shared" si="112"/>
        <v>0</v>
      </c>
      <c r="BS1820">
        <f t="shared" si="113"/>
        <v>0</v>
      </c>
      <c r="BU1820">
        <f t="shared" si="114"/>
        <v>1</v>
      </c>
      <c r="BV1820">
        <f t="shared" si="115"/>
        <v>1</v>
      </c>
    </row>
    <row r="1821" spans="1:74" x14ac:dyDescent="0.3">
      <c r="A1821" s="129">
        <v>1816</v>
      </c>
      <c r="BM1821" s="19"/>
      <c r="BN1821" s="19"/>
      <c r="BO1821" s="19"/>
      <c r="BP1821" s="19"/>
      <c r="BR1821">
        <f t="shared" si="112"/>
        <v>0</v>
      </c>
      <c r="BS1821">
        <f t="shared" si="113"/>
        <v>0</v>
      </c>
      <c r="BU1821">
        <f t="shared" si="114"/>
        <v>1</v>
      </c>
      <c r="BV1821">
        <f t="shared" si="115"/>
        <v>1</v>
      </c>
    </row>
    <row r="1822" spans="1:74" x14ac:dyDescent="0.3">
      <c r="A1822" s="129">
        <v>1817</v>
      </c>
      <c r="BM1822" s="19"/>
      <c r="BN1822" s="19"/>
      <c r="BO1822" s="19"/>
      <c r="BP1822" s="19"/>
      <c r="BR1822">
        <f t="shared" si="112"/>
        <v>0</v>
      </c>
      <c r="BS1822">
        <f t="shared" si="113"/>
        <v>0</v>
      </c>
      <c r="BU1822">
        <f t="shared" si="114"/>
        <v>1</v>
      </c>
      <c r="BV1822">
        <f t="shared" si="115"/>
        <v>1</v>
      </c>
    </row>
    <row r="1823" spans="1:74" x14ac:dyDescent="0.3">
      <c r="A1823" s="129">
        <v>1818</v>
      </c>
      <c r="BM1823" s="19"/>
      <c r="BN1823" s="19"/>
      <c r="BO1823" s="19"/>
      <c r="BP1823" s="19"/>
      <c r="BR1823">
        <f t="shared" si="112"/>
        <v>0</v>
      </c>
      <c r="BS1823">
        <f t="shared" si="113"/>
        <v>0</v>
      </c>
      <c r="BU1823">
        <f t="shared" si="114"/>
        <v>1</v>
      </c>
      <c r="BV1823">
        <f t="shared" si="115"/>
        <v>1</v>
      </c>
    </row>
    <row r="1824" spans="1:74" x14ac:dyDescent="0.3">
      <c r="A1824" s="129">
        <v>1819</v>
      </c>
      <c r="BM1824" s="19"/>
      <c r="BN1824" s="19"/>
      <c r="BO1824" s="19"/>
      <c r="BP1824" s="19"/>
      <c r="BR1824">
        <f t="shared" si="112"/>
        <v>0</v>
      </c>
      <c r="BS1824">
        <f t="shared" si="113"/>
        <v>0</v>
      </c>
      <c r="BU1824">
        <f t="shared" si="114"/>
        <v>1</v>
      </c>
      <c r="BV1824">
        <f t="shared" si="115"/>
        <v>1</v>
      </c>
    </row>
    <row r="1825" spans="1:74" x14ac:dyDescent="0.3">
      <c r="A1825" s="129">
        <v>1820</v>
      </c>
      <c r="BM1825" s="19"/>
      <c r="BN1825" s="19"/>
      <c r="BO1825" s="19"/>
      <c r="BP1825" s="19"/>
      <c r="BR1825">
        <f t="shared" si="112"/>
        <v>0</v>
      </c>
      <c r="BS1825">
        <f t="shared" si="113"/>
        <v>0</v>
      </c>
      <c r="BU1825">
        <f t="shared" si="114"/>
        <v>1</v>
      </c>
      <c r="BV1825">
        <f t="shared" si="115"/>
        <v>1</v>
      </c>
    </row>
    <row r="1826" spans="1:74" x14ac:dyDescent="0.3">
      <c r="A1826" s="129">
        <v>1821</v>
      </c>
      <c r="BM1826" s="19"/>
      <c r="BN1826" s="19"/>
      <c r="BO1826" s="19"/>
      <c r="BP1826" s="19"/>
      <c r="BR1826">
        <f t="shared" si="112"/>
        <v>0</v>
      </c>
      <c r="BS1826">
        <f t="shared" si="113"/>
        <v>0</v>
      </c>
      <c r="BU1826">
        <f t="shared" si="114"/>
        <v>1</v>
      </c>
      <c r="BV1826">
        <f t="shared" si="115"/>
        <v>1</v>
      </c>
    </row>
    <row r="1827" spans="1:74" x14ac:dyDescent="0.3">
      <c r="A1827" s="129">
        <v>1822</v>
      </c>
      <c r="BM1827" s="19"/>
      <c r="BN1827" s="19"/>
      <c r="BO1827" s="19"/>
      <c r="BP1827" s="19"/>
      <c r="BR1827">
        <f t="shared" si="112"/>
        <v>0</v>
      </c>
      <c r="BS1827">
        <f t="shared" si="113"/>
        <v>0</v>
      </c>
      <c r="BU1827">
        <f t="shared" si="114"/>
        <v>1</v>
      </c>
      <c r="BV1827">
        <f t="shared" si="115"/>
        <v>1</v>
      </c>
    </row>
    <row r="1828" spans="1:74" x14ac:dyDescent="0.3">
      <c r="A1828" s="129">
        <v>1823</v>
      </c>
      <c r="BM1828" s="19"/>
      <c r="BN1828" s="19"/>
      <c r="BO1828" s="19"/>
      <c r="BP1828" s="19"/>
      <c r="BR1828">
        <f t="shared" si="112"/>
        <v>0</v>
      </c>
      <c r="BS1828">
        <f t="shared" si="113"/>
        <v>0</v>
      </c>
      <c r="BU1828">
        <f t="shared" si="114"/>
        <v>1</v>
      </c>
      <c r="BV1828">
        <f t="shared" si="115"/>
        <v>1</v>
      </c>
    </row>
    <row r="1829" spans="1:74" x14ac:dyDescent="0.3">
      <c r="A1829" s="129">
        <v>1824</v>
      </c>
      <c r="BM1829" s="19"/>
      <c r="BN1829" s="19"/>
      <c r="BO1829" s="19"/>
      <c r="BP1829" s="19"/>
      <c r="BR1829">
        <f t="shared" si="112"/>
        <v>0</v>
      </c>
      <c r="BS1829">
        <f t="shared" si="113"/>
        <v>0</v>
      </c>
      <c r="BU1829">
        <f t="shared" si="114"/>
        <v>1</v>
      </c>
      <c r="BV1829">
        <f t="shared" si="115"/>
        <v>1</v>
      </c>
    </row>
    <row r="1830" spans="1:74" x14ac:dyDescent="0.3">
      <c r="A1830" s="129">
        <v>1825</v>
      </c>
      <c r="BM1830" s="19"/>
      <c r="BN1830" s="19"/>
      <c r="BO1830" s="19"/>
      <c r="BP1830" s="19"/>
      <c r="BR1830">
        <f t="shared" si="112"/>
        <v>0</v>
      </c>
      <c r="BS1830">
        <f t="shared" si="113"/>
        <v>0</v>
      </c>
      <c r="BU1830">
        <f t="shared" si="114"/>
        <v>1</v>
      </c>
      <c r="BV1830">
        <f t="shared" si="115"/>
        <v>1</v>
      </c>
    </row>
    <row r="1831" spans="1:74" x14ac:dyDescent="0.3">
      <c r="A1831" s="129">
        <v>1826</v>
      </c>
      <c r="BM1831" s="19"/>
      <c r="BN1831" s="19"/>
      <c r="BO1831" s="19"/>
      <c r="BP1831" s="19"/>
      <c r="BR1831">
        <f t="shared" si="112"/>
        <v>0</v>
      </c>
      <c r="BS1831">
        <f t="shared" si="113"/>
        <v>0</v>
      </c>
      <c r="BU1831">
        <f t="shared" si="114"/>
        <v>1</v>
      </c>
      <c r="BV1831">
        <f t="shared" si="115"/>
        <v>1</v>
      </c>
    </row>
    <row r="1832" spans="1:74" x14ac:dyDescent="0.3">
      <c r="A1832" s="129">
        <v>1827</v>
      </c>
      <c r="BM1832" s="19"/>
      <c r="BN1832" s="19"/>
      <c r="BO1832" s="19"/>
      <c r="BP1832" s="19"/>
      <c r="BR1832">
        <f t="shared" si="112"/>
        <v>0</v>
      </c>
      <c r="BS1832">
        <f t="shared" si="113"/>
        <v>0</v>
      </c>
      <c r="BU1832">
        <f t="shared" si="114"/>
        <v>1</v>
      </c>
      <c r="BV1832">
        <f t="shared" si="115"/>
        <v>1</v>
      </c>
    </row>
    <row r="1833" spans="1:74" x14ac:dyDescent="0.3">
      <c r="A1833" s="129">
        <v>1828</v>
      </c>
      <c r="BM1833" s="19"/>
      <c r="BN1833" s="19"/>
      <c r="BO1833" s="19"/>
      <c r="BP1833" s="19"/>
      <c r="BR1833">
        <f t="shared" si="112"/>
        <v>0</v>
      </c>
      <c r="BS1833">
        <f t="shared" si="113"/>
        <v>0</v>
      </c>
      <c r="BU1833">
        <f t="shared" si="114"/>
        <v>1</v>
      </c>
      <c r="BV1833">
        <f t="shared" si="115"/>
        <v>1</v>
      </c>
    </row>
    <row r="1834" spans="1:74" x14ac:dyDescent="0.3">
      <c r="A1834" s="129">
        <v>1829</v>
      </c>
      <c r="BM1834" s="19"/>
      <c r="BN1834" s="19"/>
      <c r="BO1834" s="19"/>
      <c r="BP1834" s="19"/>
      <c r="BR1834">
        <f t="shared" si="112"/>
        <v>0</v>
      </c>
      <c r="BS1834">
        <f t="shared" si="113"/>
        <v>0</v>
      </c>
      <c r="BU1834">
        <f t="shared" si="114"/>
        <v>1</v>
      </c>
      <c r="BV1834">
        <f t="shared" si="115"/>
        <v>1</v>
      </c>
    </row>
    <row r="1835" spans="1:74" x14ac:dyDescent="0.3">
      <c r="A1835" s="129">
        <v>1830</v>
      </c>
      <c r="BM1835" s="19"/>
      <c r="BN1835" s="19"/>
      <c r="BO1835" s="19"/>
      <c r="BP1835" s="19"/>
      <c r="BR1835">
        <f t="shared" si="112"/>
        <v>0</v>
      </c>
      <c r="BS1835">
        <f t="shared" si="113"/>
        <v>0</v>
      </c>
      <c r="BU1835">
        <f t="shared" si="114"/>
        <v>1</v>
      </c>
      <c r="BV1835">
        <f t="shared" si="115"/>
        <v>1</v>
      </c>
    </row>
    <row r="1836" spans="1:74" x14ac:dyDescent="0.3">
      <c r="A1836" s="129">
        <v>1831</v>
      </c>
      <c r="BM1836" s="19"/>
      <c r="BN1836" s="19"/>
      <c r="BO1836" s="19"/>
      <c r="BP1836" s="19"/>
      <c r="BR1836">
        <f t="shared" si="112"/>
        <v>0</v>
      </c>
      <c r="BS1836">
        <f t="shared" si="113"/>
        <v>0</v>
      </c>
      <c r="BU1836">
        <f t="shared" si="114"/>
        <v>1</v>
      </c>
      <c r="BV1836">
        <f t="shared" si="115"/>
        <v>1</v>
      </c>
    </row>
    <row r="1837" spans="1:74" x14ac:dyDescent="0.3">
      <c r="A1837" s="129">
        <v>1832</v>
      </c>
      <c r="BM1837" s="19"/>
      <c r="BN1837" s="19"/>
      <c r="BO1837" s="19"/>
      <c r="BP1837" s="19"/>
      <c r="BR1837">
        <f t="shared" si="112"/>
        <v>0</v>
      </c>
      <c r="BS1837">
        <f t="shared" si="113"/>
        <v>0</v>
      </c>
      <c r="BU1837">
        <f t="shared" si="114"/>
        <v>1</v>
      </c>
      <c r="BV1837">
        <f t="shared" si="115"/>
        <v>1</v>
      </c>
    </row>
    <row r="1838" spans="1:74" x14ac:dyDescent="0.3">
      <c r="A1838" s="129">
        <v>1833</v>
      </c>
      <c r="BM1838" s="19"/>
      <c r="BN1838" s="19"/>
      <c r="BO1838" s="19"/>
      <c r="BP1838" s="19"/>
      <c r="BR1838">
        <f t="shared" si="112"/>
        <v>0</v>
      </c>
      <c r="BS1838">
        <f t="shared" si="113"/>
        <v>0</v>
      </c>
      <c r="BU1838">
        <f t="shared" si="114"/>
        <v>1</v>
      </c>
      <c r="BV1838">
        <f t="shared" si="115"/>
        <v>1</v>
      </c>
    </row>
    <row r="1839" spans="1:74" x14ac:dyDescent="0.3">
      <c r="A1839" s="129">
        <v>1834</v>
      </c>
      <c r="BM1839" s="19"/>
      <c r="BN1839" s="19"/>
      <c r="BO1839" s="19"/>
      <c r="BP1839" s="19"/>
      <c r="BR1839">
        <f t="shared" si="112"/>
        <v>0</v>
      </c>
      <c r="BS1839">
        <f t="shared" si="113"/>
        <v>0</v>
      </c>
      <c r="BU1839">
        <f t="shared" si="114"/>
        <v>1</v>
      </c>
      <c r="BV1839">
        <f t="shared" si="115"/>
        <v>1</v>
      </c>
    </row>
    <row r="1840" spans="1:74" x14ac:dyDescent="0.3">
      <c r="A1840" s="129">
        <v>1835</v>
      </c>
      <c r="BM1840" s="19"/>
      <c r="BN1840" s="19"/>
      <c r="BO1840" s="19"/>
      <c r="BP1840" s="19"/>
      <c r="BR1840">
        <f t="shared" si="112"/>
        <v>0</v>
      </c>
      <c r="BS1840">
        <f t="shared" si="113"/>
        <v>0</v>
      </c>
      <c r="BU1840">
        <f t="shared" si="114"/>
        <v>1</v>
      </c>
      <c r="BV1840">
        <f t="shared" si="115"/>
        <v>1</v>
      </c>
    </row>
    <row r="1841" spans="1:74" x14ac:dyDescent="0.3">
      <c r="A1841" s="129">
        <v>1836</v>
      </c>
      <c r="BM1841" s="19"/>
      <c r="BN1841" s="19"/>
      <c r="BO1841" s="19"/>
      <c r="BP1841" s="19"/>
      <c r="BR1841">
        <f t="shared" si="112"/>
        <v>0</v>
      </c>
      <c r="BS1841">
        <f t="shared" si="113"/>
        <v>0</v>
      </c>
      <c r="BU1841">
        <f t="shared" si="114"/>
        <v>1</v>
      </c>
      <c r="BV1841">
        <f t="shared" si="115"/>
        <v>1</v>
      </c>
    </row>
    <row r="1842" spans="1:74" x14ac:dyDescent="0.3">
      <c r="A1842" s="129">
        <v>1837</v>
      </c>
      <c r="BM1842" s="19"/>
      <c r="BN1842" s="19"/>
      <c r="BO1842" s="19"/>
      <c r="BP1842" s="19"/>
      <c r="BR1842">
        <f t="shared" si="112"/>
        <v>0</v>
      </c>
      <c r="BS1842">
        <f t="shared" si="113"/>
        <v>0</v>
      </c>
      <c r="BU1842">
        <f t="shared" si="114"/>
        <v>1</v>
      </c>
      <c r="BV1842">
        <f t="shared" si="115"/>
        <v>1</v>
      </c>
    </row>
    <row r="1843" spans="1:74" x14ac:dyDescent="0.3">
      <c r="A1843" s="129">
        <v>1838</v>
      </c>
      <c r="BM1843" s="19"/>
      <c r="BN1843" s="19"/>
      <c r="BO1843" s="19"/>
      <c r="BP1843" s="19"/>
      <c r="BR1843">
        <f t="shared" si="112"/>
        <v>0</v>
      </c>
      <c r="BS1843">
        <f t="shared" si="113"/>
        <v>0</v>
      </c>
      <c r="BU1843">
        <f t="shared" si="114"/>
        <v>1</v>
      </c>
      <c r="BV1843">
        <f t="shared" si="115"/>
        <v>1</v>
      </c>
    </row>
    <row r="1844" spans="1:74" x14ac:dyDescent="0.3">
      <c r="A1844" s="129">
        <v>1839</v>
      </c>
      <c r="BM1844" s="19"/>
      <c r="BN1844" s="19"/>
      <c r="BO1844" s="19"/>
      <c r="BP1844" s="19"/>
      <c r="BR1844">
        <f t="shared" si="112"/>
        <v>0</v>
      </c>
      <c r="BS1844">
        <f t="shared" si="113"/>
        <v>0</v>
      </c>
      <c r="BU1844">
        <f t="shared" si="114"/>
        <v>1</v>
      </c>
      <c r="BV1844">
        <f t="shared" si="115"/>
        <v>1</v>
      </c>
    </row>
    <row r="1845" spans="1:74" x14ac:dyDescent="0.3">
      <c r="A1845" s="129">
        <v>1840</v>
      </c>
      <c r="BM1845" s="19"/>
      <c r="BN1845" s="19"/>
      <c r="BO1845" s="19"/>
      <c r="BP1845" s="19"/>
      <c r="BR1845">
        <f t="shared" si="112"/>
        <v>0</v>
      </c>
      <c r="BS1845">
        <f t="shared" si="113"/>
        <v>0</v>
      </c>
      <c r="BU1845">
        <f t="shared" si="114"/>
        <v>1</v>
      </c>
      <c r="BV1845">
        <f t="shared" si="115"/>
        <v>1</v>
      </c>
    </row>
    <row r="1846" spans="1:74" x14ac:dyDescent="0.3">
      <c r="A1846" s="129">
        <v>1841</v>
      </c>
      <c r="BM1846" s="19"/>
      <c r="BN1846" s="19"/>
      <c r="BO1846" s="19"/>
      <c r="BP1846" s="19"/>
      <c r="BR1846">
        <f t="shared" si="112"/>
        <v>0</v>
      </c>
      <c r="BS1846">
        <f t="shared" si="113"/>
        <v>0</v>
      </c>
      <c r="BU1846">
        <f t="shared" si="114"/>
        <v>1</v>
      </c>
      <c r="BV1846">
        <f t="shared" si="115"/>
        <v>1</v>
      </c>
    </row>
    <row r="1847" spans="1:74" x14ac:dyDescent="0.3">
      <c r="A1847" s="129">
        <v>1842</v>
      </c>
      <c r="BM1847" s="19"/>
      <c r="BN1847" s="19"/>
      <c r="BO1847" s="19"/>
      <c r="BP1847" s="19"/>
      <c r="BR1847">
        <f t="shared" si="112"/>
        <v>0</v>
      </c>
      <c r="BS1847">
        <f t="shared" si="113"/>
        <v>0</v>
      </c>
      <c r="BU1847">
        <f t="shared" si="114"/>
        <v>1</v>
      </c>
      <c r="BV1847">
        <f t="shared" si="115"/>
        <v>1</v>
      </c>
    </row>
    <row r="1848" spans="1:74" x14ac:dyDescent="0.3">
      <c r="A1848" s="129">
        <v>1843</v>
      </c>
      <c r="BM1848" s="19"/>
      <c r="BN1848" s="19"/>
      <c r="BO1848" s="19"/>
      <c r="BP1848" s="19"/>
      <c r="BR1848">
        <f t="shared" si="112"/>
        <v>0</v>
      </c>
      <c r="BS1848">
        <f t="shared" si="113"/>
        <v>0</v>
      </c>
      <c r="BU1848">
        <f t="shared" si="114"/>
        <v>1</v>
      </c>
      <c r="BV1848">
        <f t="shared" si="115"/>
        <v>1</v>
      </c>
    </row>
    <row r="1849" spans="1:74" x14ac:dyDescent="0.3">
      <c r="A1849" s="129">
        <v>1844</v>
      </c>
      <c r="BM1849" s="19"/>
      <c r="BN1849" s="19"/>
      <c r="BO1849" s="19"/>
      <c r="BP1849" s="19"/>
      <c r="BR1849">
        <f t="shared" si="112"/>
        <v>0</v>
      </c>
      <c r="BS1849">
        <f t="shared" si="113"/>
        <v>0</v>
      </c>
      <c r="BU1849">
        <f t="shared" si="114"/>
        <v>1</v>
      </c>
      <c r="BV1849">
        <f t="shared" si="115"/>
        <v>1</v>
      </c>
    </row>
    <row r="1850" spans="1:74" x14ac:dyDescent="0.3">
      <c r="A1850" s="129">
        <v>1845</v>
      </c>
      <c r="BM1850" s="19"/>
      <c r="BN1850" s="19"/>
      <c r="BO1850" s="19"/>
      <c r="BP1850" s="19"/>
      <c r="BR1850">
        <f t="shared" si="112"/>
        <v>0</v>
      </c>
      <c r="BS1850">
        <f t="shared" si="113"/>
        <v>0</v>
      </c>
      <c r="BU1850">
        <f t="shared" si="114"/>
        <v>1</v>
      </c>
      <c r="BV1850">
        <f t="shared" si="115"/>
        <v>1</v>
      </c>
    </row>
    <row r="1851" spans="1:74" x14ac:dyDescent="0.3">
      <c r="A1851" s="129">
        <v>1846</v>
      </c>
      <c r="BM1851" s="19"/>
      <c r="BN1851" s="19"/>
      <c r="BO1851" s="19"/>
      <c r="BP1851" s="19"/>
      <c r="BR1851">
        <f t="shared" si="112"/>
        <v>0</v>
      </c>
      <c r="BS1851">
        <f t="shared" si="113"/>
        <v>0</v>
      </c>
      <c r="BU1851">
        <f t="shared" si="114"/>
        <v>1</v>
      </c>
      <c r="BV1851">
        <f t="shared" si="115"/>
        <v>1</v>
      </c>
    </row>
    <row r="1852" spans="1:74" x14ac:dyDescent="0.3">
      <c r="A1852" s="129">
        <v>1847</v>
      </c>
      <c r="BM1852" s="19"/>
      <c r="BN1852" s="19"/>
      <c r="BO1852" s="19"/>
      <c r="BP1852" s="19"/>
      <c r="BR1852">
        <f t="shared" si="112"/>
        <v>0</v>
      </c>
      <c r="BS1852">
        <f t="shared" si="113"/>
        <v>0</v>
      </c>
      <c r="BU1852">
        <f t="shared" si="114"/>
        <v>1</v>
      </c>
      <c r="BV1852">
        <f t="shared" si="115"/>
        <v>1</v>
      </c>
    </row>
    <row r="1853" spans="1:74" x14ac:dyDescent="0.3">
      <c r="A1853" s="129">
        <v>1848</v>
      </c>
      <c r="BM1853" s="19"/>
      <c r="BN1853" s="19"/>
      <c r="BO1853" s="19"/>
      <c r="BP1853" s="19"/>
      <c r="BR1853">
        <f t="shared" si="112"/>
        <v>0</v>
      </c>
      <c r="BS1853">
        <f t="shared" si="113"/>
        <v>0</v>
      </c>
      <c r="BU1853">
        <f t="shared" si="114"/>
        <v>1</v>
      </c>
      <c r="BV1853">
        <f t="shared" si="115"/>
        <v>1</v>
      </c>
    </row>
    <row r="1854" spans="1:74" x14ac:dyDescent="0.3">
      <c r="A1854" s="129">
        <v>1849</v>
      </c>
      <c r="BM1854" s="19"/>
      <c r="BN1854" s="19"/>
      <c r="BO1854" s="19"/>
      <c r="BP1854" s="19"/>
      <c r="BR1854">
        <f t="shared" si="112"/>
        <v>0</v>
      </c>
      <c r="BS1854">
        <f t="shared" si="113"/>
        <v>0</v>
      </c>
      <c r="BU1854">
        <f t="shared" si="114"/>
        <v>1</v>
      </c>
      <c r="BV1854">
        <f t="shared" si="115"/>
        <v>1</v>
      </c>
    </row>
    <row r="1855" spans="1:74" x14ac:dyDescent="0.3">
      <c r="A1855" s="129">
        <v>1850</v>
      </c>
      <c r="BM1855" s="19"/>
      <c r="BN1855" s="19"/>
      <c r="BO1855" s="19"/>
      <c r="BP1855" s="19"/>
      <c r="BR1855">
        <f t="shared" si="112"/>
        <v>0</v>
      </c>
      <c r="BS1855">
        <f t="shared" si="113"/>
        <v>0</v>
      </c>
      <c r="BU1855">
        <f t="shared" si="114"/>
        <v>1</v>
      </c>
      <c r="BV1855">
        <f t="shared" si="115"/>
        <v>1</v>
      </c>
    </row>
    <row r="1856" spans="1:74" x14ac:dyDescent="0.3">
      <c r="A1856" s="129">
        <v>1851</v>
      </c>
      <c r="BM1856" s="19"/>
      <c r="BN1856" s="19"/>
      <c r="BO1856" s="19"/>
      <c r="BP1856" s="19"/>
      <c r="BR1856">
        <f t="shared" si="112"/>
        <v>0</v>
      </c>
      <c r="BS1856">
        <f t="shared" si="113"/>
        <v>0</v>
      </c>
      <c r="BU1856">
        <f t="shared" si="114"/>
        <v>1</v>
      </c>
      <c r="BV1856">
        <f t="shared" si="115"/>
        <v>1</v>
      </c>
    </row>
    <row r="1857" spans="1:74" x14ac:dyDescent="0.3">
      <c r="A1857" s="129">
        <v>1852</v>
      </c>
      <c r="BM1857" s="19"/>
      <c r="BN1857" s="19"/>
      <c r="BO1857" s="19"/>
      <c r="BP1857" s="19"/>
      <c r="BR1857">
        <f t="shared" si="112"/>
        <v>0</v>
      </c>
      <c r="BS1857">
        <f t="shared" si="113"/>
        <v>0</v>
      </c>
      <c r="BU1857">
        <f t="shared" si="114"/>
        <v>1</v>
      </c>
      <c r="BV1857">
        <f t="shared" si="115"/>
        <v>1</v>
      </c>
    </row>
    <row r="1858" spans="1:74" x14ac:dyDescent="0.3">
      <c r="A1858" s="129">
        <v>1853</v>
      </c>
      <c r="BM1858" s="19"/>
      <c r="BN1858" s="19"/>
      <c r="BO1858" s="19"/>
      <c r="BP1858" s="19"/>
      <c r="BR1858">
        <f t="shared" si="112"/>
        <v>0</v>
      </c>
      <c r="BS1858">
        <f t="shared" si="113"/>
        <v>0</v>
      </c>
      <c r="BU1858">
        <f t="shared" si="114"/>
        <v>1</v>
      </c>
      <c r="BV1858">
        <f t="shared" si="115"/>
        <v>1</v>
      </c>
    </row>
    <row r="1859" spans="1:74" x14ac:dyDescent="0.3">
      <c r="A1859" s="129">
        <v>1854</v>
      </c>
      <c r="BM1859" s="19"/>
      <c r="BN1859" s="19"/>
      <c r="BO1859" s="19"/>
      <c r="BP1859" s="19"/>
      <c r="BR1859">
        <f t="shared" si="112"/>
        <v>0</v>
      </c>
      <c r="BS1859">
        <f t="shared" si="113"/>
        <v>0</v>
      </c>
      <c r="BU1859">
        <f t="shared" si="114"/>
        <v>1</v>
      </c>
      <c r="BV1859">
        <f t="shared" si="115"/>
        <v>1</v>
      </c>
    </row>
    <row r="1860" spans="1:74" x14ac:dyDescent="0.3">
      <c r="A1860" s="129">
        <v>1855</v>
      </c>
      <c r="BM1860" s="19"/>
      <c r="BN1860" s="19"/>
      <c r="BO1860" s="19"/>
      <c r="BP1860" s="19"/>
      <c r="BR1860">
        <f t="shared" si="112"/>
        <v>0</v>
      </c>
      <c r="BS1860">
        <f t="shared" si="113"/>
        <v>0</v>
      </c>
      <c r="BU1860">
        <f t="shared" si="114"/>
        <v>1</v>
      </c>
      <c r="BV1860">
        <f t="shared" si="115"/>
        <v>1</v>
      </c>
    </row>
    <row r="1861" spans="1:74" x14ac:dyDescent="0.3">
      <c r="A1861" s="129">
        <v>1856</v>
      </c>
      <c r="BM1861" s="19"/>
      <c r="BN1861" s="19"/>
      <c r="BO1861" s="19"/>
      <c r="BP1861" s="19"/>
      <c r="BR1861">
        <f t="shared" si="112"/>
        <v>0</v>
      </c>
      <c r="BS1861">
        <f t="shared" si="113"/>
        <v>0</v>
      </c>
      <c r="BU1861">
        <f t="shared" si="114"/>
        <v>1</v>
      </c>
      <c r="BV1861">
        <f t="shared" si="115"/>
        <v>1</v>
      </c>
    </row>
    <row r="1862" spans="1:74" x14ac:dyDescent="0.3">
      <c r="A1862" s="129">
        <v>1857</v>
      </c>
      <c r="BM1862" s="19"/>
      <c r="BN1862" s="19"/>
      <c r="BO1862" s="19"/>
      <c r="BP1862" s="19"/>
      <c r="BR1862">
        <f t="shared" si="112"/>
        <v>0</v>
      </c>
      <c r="BS1862">
        <f t="shared" si="113"/>
        <v>0</v>
      </c>
      <c r="BU1862">
        <f t="shared" si="114"/>
        <v>1</v>
      </c>
      <c r="BV1862">
        <f t="shared" si="115"/>
        <v>1</v>
      </c>
    </row>
    <row r="1863" spans="1:74" x14ac:dyDescent="0.3">
      <c r="A1863" s="129">
        <v>1858</v>
      </c>
      <c r="BM1863" s="19"/>
      <c r="BN1863" s="19"/>
      <c r="BO1863" s="19"/>
      <c r="BP1863" s="19"/>
      <c r="BR1863">
        <f t="shared" ref="BR1863:BR1926" si="116">BM1863*$BS$1-BN1863</f>
        <v>0</v>
      </c>
      <c r="BS1863">
        <f t="shared" ref="BS1863:BS1926" si="117">BO1863*$BS$1-BP1863</f>
        <v>0</v>
      </c>
      <c r="BU1863">
        <f t="shared" ref="BU1863:BU1926" si="118">IF(BR1863=MAX($BR1863:$BS1863),1,0)</f>
        <v>1</v>
      </c>
      <c r="BV1863">
        <f t="shared" ref="BV1863:BV1926" si="119">IF(BS1863=MAX($BR1863:$BS1863),1,0)</f>
        <v>1</v>
      </c>
    </row>
    <row r="1864" spans="1:74" x14ac:dyDescent="0.3">
      <c r="A1864" s="129">
        <v>1859</v>
      </c>
      <c r="BM1864" s="19"/>
      <c r="BN1864" s="19"/>
      <c r="BO1864" s="19"/>
      <c r="BP1864" s="19"/>
      <c r="BR1864">
        <f t="shared" si="116"/>
        <v>0</v>
      </c>
      <c r="BS1864">
        <f t="shared" si="117"/>
        <v>0</v>
      </c>
      <c r="BU1864">
        <f t="shared" si="118"/>
        <v>1</v>
      </c>
      <c r="BV1864">
        <f t="shared" si="119"/>
        <v>1</v>
      </c>
    </row>
    <row r="1865" spans="1:74" x14ac:dyDescent="0.3">
      <c r="A1865" s="129">
        <v>1860</v>
      </c>
      <c r="BM1865" s="19"/>
      <c r="BN1865" s="19"/>
      <c r="BO1865" s="19"/>
      <c r="BP1865" s="19"/>
      <c r="BR1865">
        <f t="shared" si="116"/>
        <v>0</v>
      </c>
      <c r="BS1865">
        <f t="shared" si="117"/>
        <v>0</v>
      </c>
      <c r="BU1865">
        <f t="shared" si="118"/>
        <v>1</v>
      </c>
      <c r="BV1865">
        <f t="shared" si="119"/>
        <v>1</v>
      </c>
    </row>
    <row r="1866" spans="1:74" x14ac:dyDescent="0.3">
      <c r="A1866" s="129">
        <v>1861</v>
      </c>
      <c r="BM1866" s="19"/>
      <c r="BN1866" s="19"/>
      <c r="BO1866" s="19"/>
      <c r="BP1866" s="19"/>
      <c r="BR1866">
        <f t="shared" si="116"/>
        <v>0</v>
      </c>
      <c r="BS1866">
        <f t="shared" si="117"/>
        <v>0</v>
      </c>
      <c r="BU1866">
        <f t="shared" si="118"/>
        <v>1</v>
      </c>
      <c r="BV1866">
        <f t="shared" si="119"/>
        <v>1</v>
      </c>
    </row>
    <row r="1867" spans="1:74" x14ac:dyDescent="0.3">
      <c r="A1867" s="129">
        <v>1862</v>
      </c>
      <c r="BM1867" s="19"/>
      <c r="BN1867" s="19"/>
      <c r="BO1867" s="19"/>
      <c r="BP1867" s="19"/>
      <c r="BR1867">
        <f t="shared" si="116"/>
        <v>0</v>
      </c>
      <c r="BS1867">
        <f t="shared" si="117"/>
        <v>0</v>
      </c>
      <c r="BU1867">
        <f t="shared" si="118"/>
        <v>1</v>
      </c>
      <c r="BV1867">
        <f t="shared" si="119"/>
        <v>1</v>
      </c>
    </row>
    <row r="1868" spans="1:74" x14ac:dyDescent="0.3">
      <c r="A1868" s="129">
        <v>1863</v>
      </c>
      <c r="BM1868" s="19"/>
      <c r="BN1868" s="19"/>
      <c r="BO1868" s="19"/>
      <c r="BP1868" s="19"/>
      <c r="BR1868">
        <f t="shared" si="116"/>
        <v>0</v>
      </c>
      <c r="BS1868">
        <f t="shared" si="117"/>
        <v>0</v>
      </c>
      <c r="BU1868">
        <f t="shared" si="118"/>
        <v>1</v>
      </c>
      <c r="BV1868">
        <f t="shared" si="119"/>
        <v>1</v>
      </c>
    </row>
    <row r="1869" spans="1:74" x14ac:dyDescent="0.3">
      <c r="A1869" s="129">
        <v>1864</v>
      </c>
      <c r="BM1869" s="19"/>
      <c r="BN1869" s="19"/>
      <c r="BO1869" s="19"/>
      <c r="BP1869" s="19"/>
      <c r="BR1869">
        <f t="shared" si="116"/>
        <v>0</v>
      </c>
      <c r="BS1869">
        <f t="shared" si="117"/>
        <v>0</v>
      </c>
      <c r="BU1869">
        <f t="shared" si="118"/>
        <v>1</v>
      </c>
      <c r="BV1869">
        <f t="shared" si="119"/>
        <v>1</v>
      </c>
    </row>
    <row r="1870" spans="1:74" x14ac:dyDescent="0.3">
      <c r="A1870" s="129">
        <v>1865</v>
      </c>
      <c r="BM1870" s="19"/>
      <c r="BN1870" s="19"/>
      <c r="BO1870" s="19"/>
      <c r="BP1870" s="19"/>
      <c r="BR1870">
        <f t="shared" si="116"/>
        <v>0</v>
      </c>
      <c r="BS1870">
        <f t="shared" si="117"/>
        <v>0</v>
      </c>
      <c r="BU1870">
        <f t="shared" si="118"/>
        <v>1</v>
      </c>
      <c r="BV1870">
        <f t="shared" si="119"/>
        <v>1</v>
      </c>
    </row>
    <row r="1871" spans="1:74" x14ac:dyDescent="0.3">
      <c r="A1871" s="129">
        <v>1866</v>
      </c>
      <c r="BM1871" s="19"/>
      <c r="BN1871" s="19"/>
      <c r="BO1871" s="19"/>
      <c r="BP1871" s="19"/>
      <c r="BR1871">
        <f t="shared" si="116"/>
        <v>0</v>
      </c>
      <c r="BS1871">
        <f t="shared" si="117"/>
        <v>0</v>
      </c>
      <c r="BU1871">
        <f t="shared" si="118"/>
        <v>1</v>
      </c>
      <c r="BV1871">
        <f t="shared" si="119"/>
        <v>1</v>
      </c>
    </row>
    <row r="1872" spans="1:74" x14ac:dyDescent="0.3">
      <c r="A1872" s="129">
        <v>1867</v>
      </c>
      <c r="BM1872" s="19"/>
      <c r="BN1872" s="19"/>
      <c r="BO1872" s="19"/>
      <c r="BP1872" s="19"/>
      <c r="BR1872">
        <f t="shared" si="116"/>
        <v>0</v>
      </c>
      <c r="BS1872">
        <f t="shared" si="117"/>
        <v>0</v>
      </c>
      <c r="BU1872">
        <f t="shared" si="118"/>
        <v>1</v>
      </c>
      <c r="BV1872">
        <f t="shared" si="119"/>
        <v>1</v>
      </c>
    </row>
    <row r="1873" spans="1:74" x14ac:dyDescent="0.3">
      <c r="A1873" s="129">
        <v>1868</v>
      </c>
      <c r="BM1873" s="19"/>
      <c r="BN1873" s="19"/>
      <c r="BO1873" s="19"/>
      <c r="BP1873" s="19"/>
      <c r="BR1873">
        <f t="shared" si="116"/>
        <v>0</v>
      </c>
      <c r="BS1873">
        <f t="shared" si="117"/>
        <v>0</v>
      </c>
      <c r="BU1873">
        <f t="shared" si="118"/>
        <v>1</v>
      </c>
      <c r="BV1873">
        <f t="shared" si="119"/>
        <v>1</v>
      </c>
    </row>
    <row r="1874" spans="1:74" x14ac:dyDescent="0.3">
      <c r="A1874" s="129">
        <v>1869</v>
      </c>
      <c r="BM1874" s="19"/>
      <c r="BN1874" s="19"/>
      <c r="BO1874" s="19"/>
      <c r="BP1874" s="19"/>
      <c r="BR1874">
        <f t="shared" si="116"/>
        <v>0</v>
      </c>
      <c r="BS1874">
        <f t="shared" si="117"/>
        <v>0</v>
      </c>
      <c r="BU1874">
        <f t="shared" si="118"/>
        <v>1</v>
      </c>
      <c r="BV1874">
        <f t="shared" si="119"/>
        <v>1</v>
      </c>
    </row>
    <row r="1875" spans="1:74" x14ac:dyDescent="0.3">
      <c r="A1875" s="129">
        <v>1870</v>
      </c>
      <c r="BM1875" s="19"/>
      <c r="BN1875" s="19"/>
      <c r="BO1875" s="19"/>
      <c r="BP1875" s="19"/>
      <c r="BR1875">
        <f t="shared" si="116"/>
        <v>0</v>
      </c>
      <c r="BS1875">
        <f t="shared" si="117"/>
        <v>0</v>
      </c>
      <c r="BU1875">
        <f t="shared" si="118"/>
        <v>1</v>
      </c>
      <c r="BV1875">
        <f t="shared" si="119"/>
        <v>1</v>
      </c>
    </row>
    <row r="1876" spans="1:74" x14ac:dyDescent="0.3">
      <c r="A1876" s="129">
        <v>1871</v>
      </c>
      <c r="BM1876" s="19"/>
      <c r="BN1876" s="19"/>
      <c r="BO1876" s="19"/>
      <c r="BP1876" s="19"/>
      <c r="BR1876">
        <f t="shared" si="116"/>
        <v>0</v>
      </c>
      <c r="BS1876">
        <f t="shared" si="117"/>
        <v>0</v>
      </c>
      <c r="BU1876">
        <f t="shared" si="118"/>
        <v>1</v>
      </c>
      <c r="BV1876">
        <f t="shared" si="119"/>
        <v>1</v>
      </c>
    </row>
    <row r="1877" spans="1:74" x14ac:dyDescent="0.3">
      <c r="A1877" s="129">
        <v>1872</v>
      </c>
      <c r="BM1877" s="19"/>
      <c r="BN1877" s="19"/>
      <c r="BO1877" s="19"/>
      <c r="BP1877" s="19"/>
      <c r="BR1877">
        <f t="shared" si="116"/>
        <v>0</v>
      </c>
      <c r="BS1877">
        <f t="shared" si="117"/>
        <v>0</v>
      </c>
      <c r="BU1877">
        <f t="shared" si="118"/>
        <v>1</v>
      </c>
      <c r="BV1877">
        <f t="shared" si="119"/>
        <v>1</v>
      </c>
    </row>
    <row r="1878" spans="1:74" x14ac:dyDescent="0.3">
      <c r="A1878" s="129">
        <v>1873</v>
      </c>
      <c r="BM1878" s="19"/>
      <c r="BN1878" s="19"/>
      <c r="BO1878" s="19"/>
      <c r="BP1878" s="19"/>
      <c r="BR1878">
        <f t="shared" si="116"/>
        <v>0</v>
      </c>
      <c r="BS1878">
        <f t="shared" si="117"/>
        <v>0</v>
      </c>
      <c r="BU1878">
        <f t="shared" si="118"/>
        <v>1</v>
      </c>
      <c r="BV1878">
        <f t="shared" si="119"/>
        <v>1</v>
      </c>
    </row>
    <row r="1879" spans="1:74" x14ac:dyDescent="0.3">
      <c r="A1879" s="129">
        <v>1874</v>
      </c>
      <c r="BM1879" s="19"/>
      <c r="BN1879" s="19"/>
      <c r="BO1879" s="19"/>
      <c r="BP1879" s="19"/>
      <c r="BR1879">
        <f t="shared" si="116"/>
        <v>0</v>
      </c>
      <c r="BS1879">
        <f t="shared" si="117"/>
        <v>0</v>
      </c>
      <c r="BU1879">
        <f t="shared" si="118"/>
        <v>1</v>
      </c>
      <c r="BV1879">
        <f t="shared" si="119"/>
        <v>1</v>
      </c>
    </row>
    <row r="1880" spans="1:74" x14ac:dyDescent="0.3">
      <c r="A1880" s="129">
        <v>1875</v>
      </c>
      <c r="BM1880" s="19"/>
      <c r="BN1880" s="19"/>
      <c r="BO1880" s="19"/>
      <c r="BP1880" s="19"/>
      <c r="BR1880">
        <f t="shared" si="116"/>
        <v>0</v>
      </c>
      <c r="BS1880">
        <f t="shared" si="117"/>
        <v>0</v>
      </c>
      <c r="BU1880">
        <f t="shared" si="118"/>
        <v>1</v>
      </c>
      <c r="BV1880">
        <f t="shared" si="119"/>
        <v>1</v>
      </c>
    </row>
    <row r="1881" spans="1:74" x14ac:dyDescent="0.3">
      <c r="A1881" s="129">
        <v>1876</v>
      </c>
      <c r="BM1881" s="19"/>
      <c r="BN1881" s="19"/>
      <c r="BO1881" s="19"/>
      <c r="BP1881" s="19"/>
      <c r="BR1881">
        <f t="shared" si="116"/>
        <v>0</v>
      </c>
      <c r="BS1881">
        <f t="shared" si="117"/>
        <v>0</v>
      </c>
      <c r="BU1881">
        <f t="shared" si="118"/>
        <v>1</v>
      </c>
      <c r="BV1881">
        <f t="shared" si="119"/>
        <v>1</v>
      </c>
    </row>
    <row r="1882" spans="1:74" x14ac:dyDescent="0.3">
      <c r="A1882" s="129">
        <v>1877</v>
      </c>
      <c r="BM1882" s="19"/>
      <c r="BN1882" s="19"/>
      <c r="BO1882" s="19"/>
      <c r="BP1882" s="19"/>
      <c r="BR1882">
        <f t="shared" si="116"/>
        <v>0</v>
      </c>
      <c r="BS1882">
        <f t="shared" si="117"/>
        <v>0</v>
      </c>
      <c r="BU1882">
        <f t="shared" si="118"/>
        <v>1</v>
      </c>
      <c r="BV1882">
        <f t="shared" si="119"/>
        <v>1</v>
      </c>
    </row>
    <row r="1883" spans="1:74" x14ac:dyDescent="0.3">
      <c r="A1883" s="129">
        <v>1878</v>
      </c>
      <c r="BM1883" s="19"/>
      <c r="BN1883" s="19"/>
      <c r="BO1883" s="19"/>
      <c r="BP1883" s="19"/>
      <c r="BR1883">
        <f t="shared" si="116"/>
        <v>0</v>
      </c>
      <c r="BS1883">
        <f t="shared" si="117"/>
        <v>0</v>
      </c>
      <c r="BU1883">
        <f t="shared" si="118"/>
        <v>1</v>
      </c>
      <c r="BV1883">
        <f t="shared" si="119"/>
        <v>1</v>
      </c>
    </row>
    <row r="1884" spans="1:74" x14ac:dyDescent="0.3">
      <c r="A1884" s="129">
        <v>1879</v>
      </c>
      <c r="BM1884" s="19"/>
      <c r="BN1884" s="19"/>
      <c r="BO1884" s="19"/>
      <c r="BP1884" s="19"/>
      <c r="BR1884">
        <f t="shared" si="116"/>
        <v>0</v>
      </c>
      <c r="BS1884">
        <f t="shared" si="117"/>
        <v>0</v>
      </c>
      <c r="BU1884">
        <f t="shared" si="118"/>
        <v>1</v>
      </c>
      <c r="BV1884">
        <f t="shared" si="119"/>
        <v>1</v>
      </c>
    </row>
    <row r="1885" spans="1:74" x14ac:dyDescent="0.3">
      <c r="A1885" s="129">
        <v>1880</v>
      </c>
      <c r="BM1885" s="19"/>
      <c r="BN1885" s="19"/>
      <c r="BO1885" s="19"/>
      <c r="BP1885" s="19"/>
      <c r="BR1885">
        <f t="shared" si="116"/>
        <v>0</v>
      </c>
      <c r="BS1885">
        <f t="shared" si="117"/>
        <v>0</v>
      </c>
      <c r="BU1885">
        <f t="shared" si="118"/>
        <v>1</v>
      </c>
      <c r="BV1885">
        <f t="shared" si="119"/>
        <v>1</v>
      </c>
    </row>
    <row r="1886" spans="1:74" x14ac:dyDescent="0.3">
      <c r="A1886" s="129">
        <v>1881</v>
      </c>
      <c r="BM1886" s="19"/>
      <c r="BN1886" s="19"/>
      <c r="BO1886" s="19"/>
      <c r="BP1886" s="19"/>
      <c r="BR1886">
        <f t="shared" si="116"/>
        <v>0</v>
      </c>
      <c r="BS1886">
        <f t="shared" si="117"/>
        <v>0</v>
      </c>
      <c r="BU1886">
        <f t="shared" si="118"/>
        <v>1</v>
      </c>
      <c r="BV1886">
        <f t="shared" si="119"/>
        <v>1</v>
      </c>
    </row>
    <row r="1887" spans="1:74" x14ac:dyDescent="0.3">
      <c r="A1887" s="129">
        <v>1882</v>
      </c>
      <c r="BM1887" s="19"/>
      <c r="BN1887" s="19"/>
      <c r="BO1887" s="19"/>
      <c r="BP1887" s="19"/>
      <c r="BR1887">
        <f t="shared" si="116"/>
        <v>0</v>
      </c>
      <c r="BS1887">
        <f t="shared" si="117"/>
        <v>0</v>
      </c>
      <c r="BU1887">
        <f t="shared" si="118"/>
        <v>1</v>
      </c>
      <c r="BV1887">
        <f t="shared" si="119"/>
        <v>1</v>
      </c>
    </row>
    <row r="1888" spans="1:74" x14ac:dyDescent="0.3">
      <c r="A1888" s="129">
        <v>1883</v>
      </c>
      <c r="BM1888" s="19"/>
      <c r="BN1888" s="19"/>
      <c r="BO1888" s="19"/>
      <c r="BP1888" s="19"/>
      <c r="BR1888">
        <f t="shared" si="116"/>
        <v>0</v>
      </c>
      <c r="BS1888">
        <f t="shared" si="117"/>
        <v>0</v>
      </c>
      <c r="BU1888">
        <f t="shared" si="118"/>
        <v>1</v>
      </c>
      <c r="BV1888">
        <f t="shared" si="119"/>
        <v>1</v>
      </c>
    </row>
    <row r="1889" spans="1:74" x14ac:dyDescent="0.3">
      <c r="A1889" s="129">
        <v>1884</v>
      </c>
      <c r="BM1889" s="19"/>
      <c r="BN1889" s="19"/>
      <c r="BO1889" s="19"/>
      <c r="BP1889" s="19"/>
      <c r="BR1889">
        <f t="shared" si="116"/>
        <v>0</v>
      </c>
      <c r="BS1889">
        <f t="shared" si="117"/>
        <v>0</v>
      </c>
      <c r="BU1889">
        <f t="shared" si="118"/>
        <v>1</v>
      </c>
      <c r="BV1889">
        <f t="shared" si="119"/>
        <v>1</v>
      </c>
    </row>
    <row r="1890" spans="1:74" x14ac:dyDescent="0.3">
      <c r="A1890" s="129">
        <v>1885</v>
      </c>
      <c r="BM1890" s="19"/>
      <c r="BN1890" s="19"/>
      <c r="BO1890" s="19"/>
      <c r="BP1890" s="19"/>
      <c r="BR1890">
        <f t="shared" si="116"/>
        <v>0</v>
      </c>
      <c r="BS1890">
        <f t="shared" si="117"/>
        <v>0</v>
      </c>
      <c r="BU1890">
        <f t="shared" si="118"/>
        <v>1</v>
      </c>
      <c r="BV1890">
        <f t="shared" si="119"/>
        <v>1</v>
      </c>
    </row>
    <row r="1891" spans="1:74" x14ac:dyDescent="0.3">
      <c r="A1891" s="129">
        <v>1886</v>
      </c>
      <c r="BM1891" s="19"/>
      <c r="BN1891" s="19"/>
      <c r="BO1891" s="19"/>
      <c r="BP1891" s="19"/>
      <c r="BR1891">
        <f t="shared" si="116"/>
        <v>0</v>
      </c>
      <c r="BS1891">
        <f t="shared" si="117"/>
        <v>0</v>
      </c>
      <c r="BU1891">
        <f t="shared" si="118"/>
        <v>1</v>
      </c>
      <c r="BV1891">
        <f t="shared" si="119"/>
        <v>1</v>
      </c>
    </row>
    <row r="1892" spans="1:74" x14ac:dyDescent="0.3">
      <c r="A1892" s="129">
        <v>1887</v>
      </c>
      <c r="BM1892" s="19"/>
      <c r="BN1892" s="19"/>
      <c r="BO1892" s="19"/>
      <c r="BP1892" s="19"/>
      <c r="BR1892">
        <f t="shared" si="116"/>
        <v>0</v>
      </c>
      <c r="BS1892">
        <f t="shared" si="117"/>
        <v>0</v>
      </c>
      <c r="BU1892">
        <f t="shared" si="118"/>
        <v>1</v>
      </c>
      <c r="BV1892">
        <f t="shared" si="119"/>
        <v>1</v>
      </c>
    </row>
    <row r="1893" spans="1:74" x14ac:dyDescent="0.3">
      <c r="A1893" s="129">
        <v>1888</v>
      </c>
      <c r="BM1893" s="19"/>
      <c r="BN1893" s="19"/>
      <c r="BO1893" s="19"/>
      <c r="BP1893" s="19"/>
      <c r="BR1893">
        <f t="shared" si="116"/>
        <v>0</v>
      </c>
      <c r="BS1893">
        <f t="shared" si="117"/>
        <v>0</v>
      </c>
      <c r="BU1893">
        <f t="shared" si="118"/>
        <v>1</v>
      </c>
      <c r="BV1893">
        <f t="shared" si="119"/>
        <v>1</v>
      </c>
    </row>
    <row r="1894" spans="1:74" x14ac:dyDescent="0.3">
      <c r="A1894" s="129">
        <v>1889</v>
      </c>
      <c r="BM1894" s="19"/>
      <c r="BN1894" s="19"/>
      <c r="BO1894" s="19"/>
      <c r="BP1894" s="19"/>
      <c r="BR1894">
        <f t="shared" si="116"/>
        <v>0</v>
      </c>
      <c r="BS1894">
        <f t="shared" si="117"/>
        <v>0</v>
      </c>
      <c r="BU1894">
        <f t="shared" si="118"/>
        <v>1</v>
      </c>
      <c r="BV1894">
        <f t="shared" si="119"/>
        <v>1</v>
      </c>
    </row>
    <row r="1895" spans="1:74" x14ac:dyDescent="0.3">
      <c r="A1895" s="129">
        <v>1890</v>
      </c>
      <c r="BM1895" s="19"/>
      <c r="BN1895" s="19"/>
      <c r="BO1895" s="19"/>
      <c r="BP1895" s="19"/>
      <c r="BR1895">
        <f t="shared" si="116"/>
        <v>0</v>
      </c>
      <c r="BS1895">
        <f t="shared" si="117"/>
        <v>0</v>
      </c>
      <c r="BU1895">
        <f t="shared" si="118"/>
        <v>1</v>
      </c>
      <c r="BV1895">
        <f t="shared" si="119"/>
        <v>1</v>
      </c>
    </row>
    <row r="1896" spans="1:74" x14ac:dyDescent="0.3">
      <c r="A1896" s="129">
        <v>1891</v>
      </c>
      <c r="BM1896" s="19"/>
      <c r="BN1896" s="19"/>
      <c r="BO1896" s="19"/>
      <c r="BP1896" s="19"/>
      <c r="BR1896">
        <f t="shared" si="116"/>
        <v>0</v>
      </c>
      <c r="BS1896">
        <f t="shared" si="117"/>
        <v>0</v>
      </c>
      <c r="BU1896">
        <f t="shared" si="118"/>
        <v>1</v>
      </c>
      <c r="BV1896">
        <f t="shared" si="119"/>
        <v>1</v>
      </c>
    </row>
    <row r="1897" spans="1:74" x14ac:dyDescent="0.3">
      <c r="A1897" s="129">
        <v>1892</v>
      </c>
      <c r="BM1897" s="19"/>
      <c r="BN1897" s="19"/>
      <c r="BO1897" s="19"/>
      <c r="BP1897" s="19"/>
      <c r="BR1897">
        <f t="shared" si="116"/>
        <v>0</v>
      </c>
      <c r="BS1897">
        <f t="shared" si="117"/>
        <v>0</v>
      </c>
      <c r="BU1897">
        <f t="shared" si="118"/>
        <v>1</v>
      </c>
      <c r="BV1897">
        <f t="shared" si="119"/>
        <v>1</v>
      </c>
    </row>
    <row r="1898" spans="1:74" x14ac:dyDescent="0.3">
      <c r="A1898" s="129">
        <v>1893</v>
      </c>
      <c r="BM1898" s="19"/>
      <c r="BN1898" s="19"/>
      <c r="BO1898" s="19"/>
      <c r="BP1898" s="19"/>
      <c r="BR1898">
        <f t="shared" si="116"/>
        <v>0</v>
      </c>
      <c r="BS1898">
        <f t="shared" si="117"/>
        <v>0</v>
      </c>
      <c r="BU1898">
        <f t="shared" si="118"/>
        <v>1</v>
      </c>
      <c r="BV1898">
        <f t="shared" si="119"/>
        <v>1</v>
      </c>
    </row>
    <row r="1899" spans="1:74" x14ac:dyDescent="0.3">
      <c r="A1899" s="129">
        <v>1894</v>
      </c>
      <c r="BM1899" s="19"/>
      <c r="BN1899" s="19"/>
      <c r="BO1899" s="19"/>
      <c r="BP1899" s="19"/>
      <c r="BR1899">
        <f t="shared" si="116"/>
        <v>0</v>
      </c>
      <c r="BS1899">
        <f t="shared" si="117"/>
        <v>0</v>
      </c>
      <c r="BU1899">
        <f t="shared" si="118"/>
        <v>1</v>
      </c>
      <c r="BV1899">
        <f t="shared" si="119"/>
        <v>1</v>
      </c>
    </row>
    <row r="1900" spans="1:74" x14ac:dyDescent="0.3">
      <c r="A1900" s="129">
        <v>1895</v>
      </c>
      <c r="BM1900" s="19"/>
      <c r="BN1900" s="19"/>
      <c r="BO1900" s="19"/>
      <c r="BP1900" s="19"/>
      <c r="BR1900">
        <f t="shared" si="116"/>
        <v>0</v>
      </c>
      <c r="BS1900">
        <f t="shared" si="117"/>
        <v>0</v>
      </c>
      <c r="BU1900">
        <f t="shared" si="118"/>
        <v>1</v>
      </c>
      <c r="BV1900">
        <f t="shared" si="119"/>
        <v>1</v>
      </c>
    </row>
    <row r="1901" spans="1:74" x14ac:dyDescent="0.3">
      <c r="A1901" s="129">
        <v>1896</v>
      </c>
      <c r="BM1901" s="19"/>
      <c r="BN1901" s="19"/>
      <c r="BO1901" s="19"/>
      <c r="BP1901" s="19"/>
      <c r="BR1901">
        <f t="shared" si="116"/>
        <v>0</v>
      </c>
      <c r="BS1901">
        <f t="shared" si="117"/>
        <v>0</v>
      </c>
      <c r="BU1901">
        <f t="shared" si="118"/>
        <v>1</v>
      </c>
      <c r="BV1901">
        <f t="shared" si="119"/>
        <v>1</v>
      </c>
    </row>
    <row r="1902" spans="1:74" x14ac:dyDescent="0.3">
      <c r="A1902" s="129">
        <v>1897</v>
      </c>
      <c r="BM1902" s="19"/>
      <c r="BN1902" s="19"/>
      <c r="BO1902" s="19"/>
      <c r="BP1902" s="19"/>
      <c r="BR1902">
        <f t="shared" si="116"/>
        <v>0</v>
      </c>
      <c r="BS1902">
        <f t="shared" si="117"/>
        <v>0</v>
      </c>
      <c r="BU1902">
        <f t="shared" si="118"/>
        <v>1</v>
      </c>
      <c r="BV1902">
        <f t="shared" si="119"/>
        <v>1</v>
      </c>
    </row>
    <row r="1903" spans="1:74" x14ac:dyDescent="0.3">
      <c r="A1903" s="129">
        <v>1898</v>
      </c>
      <c r="BM1903" s="19"/>
      <c r="BN1903" s="19"/>
      <c r="BO1903" s="19"/>
      <c r="BP1903" s="19"/>
      <c r="BR1903">
        <f t="shared" si="116"/>
        <v>0</v>
      </c>
      <c r="BS1903">
        <f t="shared" si="117"/>
        <v>0</v>
      </c>
      <c r="BU1903">
        <f t="shared" si="118"/>
        <v>1</v>
      </c>
      <c r="BV1903">
        <f t="shared" si="119"/>
        <v>1</v>
      </c>
    </row>
    <row r="1904" spans="1:74" x14ac:dyDescent="0.3">
      <c r="A1904" s="129">
        <v>1899</v>
      </c>
      <c r="BM1904" s="19"/>
      <c r="BN1904" s="19"/>
      <c r="BO1904" s="19"/>
      <c r="BP1904" s="19"/>
      <c r="BR1904">
        <f t="shared" si="116"/>
        <v>0</v>
      </c>
      <c r="BS1904">
        <f t="shared" si="117"/>
        <v>0</v>
      </c>
      <c r="BU1904">
        <f t="shared" si="118"/>
        <v>1</v>
      </c>
      <c r="BV1904">
        <f t="shared" si="119"/>
        <v>1</v>
      </c>
    </row>
    <row r="1905" spans="1:74" x14ac:dyDescent="0.3">
      <c r="A1905" s="129">
        <v>1900</v>
      </c>
      <c r="BM1905" s="19"/>
      <c r="BN1905" s="19"/>
      <c r="BO1905" s="19"/>
      <c r="BP1905" s="19"/>
      <c r="BR1905">
        <f t="shared" si="116"/>
        <v>0</v>
      </c>
      <c r="BS1905">
        <f t="shared" si="117"/>
        <v>0</v>
      </c>
      <c r="BU1905">
        <f t="shared" si="118"/>
        <v>1</v>
      </c>
      <c r="BV1905">
        <f t="shared" si="119"/>
        <v>1</v>
      </c>
    </row>
    <row r="1906" spans="1:74" x14ac:dyDescent="0.3">
      <c r="A1906" s="129">
        <v>1901</v>
      </c>
      <c r="BM1906" s="19"/>
      <c r="BN1906" s="19"/>
      <c r="BO1906" s="19"/>
      <c r="BP1906" s="19"/>
      <c r="BR1906">
        <f t="shared" si="116"/>
        <v>0</v>
      </c>
      <c r="BS1906">
        <f t="shared" si="117"/>
        <v>0</v>
      </c>
      <c r="BU1906">
        <f t="shared" si="118"/>
        <v>1</v>
      </c>
      <c r="BV1906">
        <f t="shared" si="119"/>
        <v>1</v>
      </c>
    </row>
    <row r="1907" spans="1:74" x14ac:dyDescent="0.3">
      <c r="A1907" s="129">
        <v>1902</v>
      </c>
      <c r="BM1907" s="19"/>
      <c r="BN1907" s="19"/>
      <c r="BO1907" s="19"/>
      <c r="BP1907" s="19"/>
      <c r="BR1907">
        <f t="shared" si="116"/>
        <v>0</v>
      </c>
      <c r="BS1907">
        <f t="shared" si="117"/>
        <v>0</v>
      </c>
      <c r="BU1907">
        <f t="shared" si="118"/>
        <v>1</v>
      </c>
      <c r="BV1907">
        <f t="shared" si="119"/>
        <v>1</v>
      </c>
    </row>
    <row r="1908" spans="1:74" x14ac:dyDescent="0.3">
      <c r="A1908" s="129">
        <v>1903</v>
      </c>
      <c r="BM1908" s="19"/>
      <c r="BN1908" s="19"/>
      <c r="BO1908" s="19"/>
      <c r="BP1908" s="19"/>
      <c r="BR1908">
        <f t="shared" si="116"/>
        <v>0</v>
      </c>
      <c r="BS1908">
        <f t="shared" si="117"/>
        <v>0</v>
      </c>
      <c r="BU1908">
        <f t="shared" si="118"/>
        <v>1</v>
      </c>
      <c r="BV1908">
        <f t="shared" si="119"/>
        <v>1</v>
      </c>
    </row>
    <row r="1909" spans="1:74" x14ac:dyDescent="0.3">
      <c r="A1909" s="129">
        <v>1904</v>
      </c>
      <c r="BM1909" s="19"/>
      <c r="BN1909" s="19"/>
      <c r="BO1909" s="19"/>
      <c r="BP1909" s="19"/>
      <c r="BR1909">
        <f t="shared" si="116"/>
        <v>0</v>
      </c>
      <c r="BS1909">
        <f t="shared" si="117"/>
        <v>0</v>
      </c>
      <c r="BU1909">
        <f t="shared" si="118"/>
        <v>1</v>
      </c>
      <c r="BV1909">
        <f t="shared" si="119"/>
        <v>1</v>
      </c>
    </row>
    <row r="1910" spans="1:74" x14ac:dyDescent="0.3">
      <c r="A1910" s="129">
        <v>1905</v>
      </c>
      <c r="BM1910" s="19"/>
      <c r="BN1910" s="19"/>
      <c r="BO1910" s="19"/>
      <c r="BP1910" s="19"/>
      <c r="BR1910">
        <f t="shared" si="116"/>
        <v>0</v>
      </c>
      <c r="BS1910">
        <f t="shared" si="117"/>
        <v>0</v>
      </c>
      <c r="BU1910">
        <f t="shared" si="118"/>
        <v>1</v>
      </c>
      <c r="BV1910">
        <f t="shared" si="119"/>
        <v>1</v>
      </c>
    </row>
    <row r="1911" spans="1:74" x14ac:dyDescent="0.3">
      <c r="A1911" s="129">
        <v>1906</v>
      </c>
      <c r="BM1911" s="19"/>
      <c r="BN1911" s="19"/>
      <c r="BO1911" s="19"/>
      <c r="BP1911" s="19"/>
      <c r="BR1911">
        <f t="shared" si="116"/>
        <v>0</v>
      </c>
      <c r="BS1911">
        <f t="shared" si="117"/>
        <v>0</v>
      </c>
      <c r="BU1911">
        <f t="shared" si="118"/>
        <v>1</v>
      </c>
      <c r="BV1911">
        <f t="shared" si="119"/>
        <v>1</v>
      </c>
    </row>
    <row r="1912" spans="1:74" x14ac:dyDescent="0.3">
      <c r="A1912" s="129">
        <v>1907</v>
      </c>
      <c r="BM1912" s="19"/>
      <c r="BN1912" s="19"/>
      <c r="BO1912" s="19"/>
      <c r="BP1912" s="19"/>
      <c r="BR1912">
        <f t="shared" si="116"/>
        <v>0</v>
      </c>
      <c r="BS1912">
        <f t="shared" si="117"/>
        <v>0</v>
      </c>
      <c r="BU1912">
        <f t="shared" si="118"/>
        <v>1</v>
      </c>
      <c r="BV1912">
        <f t="shared" si="119"/>
        <v>1</v>
      </c>
    </row>
    <row r="1913" spans="1:74" x14ac:dyDescent="0.3">
      <c r="A1913" s="129">
        <v>1908</v>
      </c>
      <c r="BM1913" s="19"/>
      <c r="BN1913" s="19"/>
      <c r="BO1913" s="19"/>
      <c r="BP1913" s="19"/>
      <c r="BR1913">
        <f t="shared" si="116"/>
        <v>0</v>
      </c>
      <c r="BS1913">
        <f t="shared" si="117"/>
        <v>0</v>
      </c>
      <c r="BU1913">
        <f t="shared" si="118"/>
        <v>1</v>
      </c>
      <c r="BV1913">
        <f t="shared" si="119"/>
        <v>1</v>
      </c>
    </row>
    <row r="1914" spans="1:74" x14ac:dyDescent="0.3">
      <c r="A1914" s="129">
        <v>1909</v>
      </c>
      <c r="BM1914" s="19"/>
      <c r="BN1914" s="19"/>
      <c r="BO1914" s="19"/>
      <c r="BP1914" s="19"/>
      <c r="BR1914">
        <f t="shared" si="116"/>
        <v>0</v>
      </c>
      <c r="BS1914">
        <f t="shared" si="117"/>
        <v>0</v>
      </c>
      <c r="BU1914">
        <f t="shared" si="118"/>
        <v>1</v>
      </c>
      <c r="BV1914">
        <f t="shared" si="119"/>
        <v>1</v>
      </c>
    </row>
    <row r="1915" spans="1:74" x14ac:dyDescent="0.3">
      <c r="A1915" s="129">
        <v>1910</v>
      </c>
      <c r="BM1915" s="19"/>
      <c r="BN1915" s="19"/>
      <c r="BO1915" s="19"/>
      <c r="BP1915" s="19"/>
      <c r="BR1915">
        <f t="shared" si="116"/>
        <v>0</v>
      </c>
      <c r="BS1915">
        <f t="shared" si="117"/>
        <v>0</v>
      </c>
      <c r="BU1915">
        <f t="shared" si="118"/>
        <v>1</v>
      </c>
      <c r="BV1915">
        <f t="shared" si="119"/>
        <v>1</v>
      </c>
    </row>
    <row r="1916" spans="1:74" x14ac:dyDescent="0.3">
      <c r="A1916" s="129">
        <v>1911</v>
      </c>
      <c r="BM1916" s="19"/>
      <c r="BN1916" s="19"/>
      <c r="BO1916" s="19"/>
      <c r="BP1916" s="19"/>
      <c r="BR1916">
        <f t="shared" si="116"/>
        <v>0</v>
      </c>
      <c r="BS1916">
        <f t="shared" si="117"/>
        <v>0</v>
      </c>
      <c r="BU1916">
        <f t="shared" si="118"/>
        <v>1</v>
      </c>
      <c r="BV1916">
        <f t="shared" si="119"/>
        <v>1</v>
      </c>
    </row>
    <row r="1917" spans="1:74" x14ac:dyDescent="0.3">
      <c r="A1917" s="129">
        <v>1912</v>
      </c>
      <c r="BM1917" s="19"/>
      <c r="BN1917" s="19"/>
      <c r="BO1917" s="19"/>
      <c r="BP1917" s="19"/>
      <c r="BR1917">
        <f t="shared" si="116"/>
        <v>0</v>
      </c>
      <c r="BS1917">
        <f t="shared" si="117"/>
        <v>0</v>
      </c>
      <c r="BU1917">
        <f t="shared" si="118"/>
        <v>1</v>
      </c>
      <c r="BV1917">
        <f t="shared" si="119"/>
        <v>1</v>
      </c>
    </row>
    <row r="1918" spans="1:74" x14ac:dyDescent="0.3">
      <c r="A1918" s="129">
        <v>1913</v>
      </c>
      <c r="BM1918" s="19"/>
      <c r="BN1918" s="19"/>
      <c r="BO1918" s="19"/>
      <c r="BP1918" s="19"/>
      <c r="BR1918">
        <f t="shared" si="116"/>
        <v>0</v>
      </c>
      <c r="BS1918">
        <f t="shared" si="117"/>
        <v>0</v>
      </c>
      <c r="BU1918">
        <f t="shared" si="118"/>
        <v>1</v>
      </c>
      <c r="BV1918">
        <f t="shared" si="119"/>
        <v>1</v>
      </c>
    </row>
    <row r="1919" spans="1:74" x14ac:dyDescent="0.3">
      <c r="A1919" s="129">
        <v>1914</v>
      </c>
      <c r="BM1919" s="19"/>
      <c r="BN1919" s="19"/>
      <c r="BO1919" s="19"/>
      <c r="BP1919" s="19"/>
      <c r="BR1919">
        <f t="shared" si="116"/>
        <v>0</v>
      </c>
      <c r="BS1919">
        <f t="shared" si="117"/>
        <v>0</v>
      </c>
      <c r="BU1919">
        <f t="shared" si="118"/>
        <v>1</v>
      </c>
      <c r="BV1919">
        <f t="shared" si="119"/>
        <v>1</v>
      </c>
    </row>
    <row r="1920" spans="1:74" x14ac:dyDescent="0.3">
      <c r="A1920" s="129">
        <v>1915</v>
      </c>
      <c r="BM1920" s="19"/>
      <c r="BN1920" s="19"/>
      <c r="BO1920" s="19"/>
      <c r="BP1920" s="19"/>
      <c r="BR1920">
        <f t="shared" si="116"/>
        <v>0</v>
      </c>
      <c r="BS1920">
        <f t="shared" si="117"/>
        <v>0</v>
      </c>
      <c r="BU1920">
        <f t="shared" si="118"/>
        <v>1</v>
      </c>
      <c r="BV1920">
        <f t="shared" si="119"/>
        <v>1</v>
      </c>
    </row>
    <row r="1921" spans="1:74" x14ac:dyDescent="0.3">
      <c r="A1921" s="129">
        <v>1916</v>
      </c>
      <c r="BM1921" s="19"/>
      <c r="BN1921" s="19"/>
      <c r="BO1921" s="19"/>
      <c r="BP1921" s="19"/>
      <c r="BR1921">
        <f t="shared" si="116"/>
        <v>0</v>
      </c>
      <c r="BS1921">
        <f t="shared" si="117"/>
        <v>0</v>
      </c>
      <c r="BU1921">
        <f t="shared" si="118"/>
        <v>1</v>
      </c>
      <c r="BV1921">
        <f t="shared" si="119"/>
        <v>1</v>
      </c>
    </row>
    <row r="1922" spans="1:74" x14ac:dyDescent="0.3">
      <c r="A1922" s="129">
        <v>1917</v>
      </c>
      <c r="BM1922" s="19"/>
      <c r="BN1922" s="19"/>
      <c r="BO1922" s="19"/>
      <c r="BP1922" s="19"/>
      <c r="BR1922">
        <f t="shared" si="116"/>
        <v>0</v>
      </c>
      <c r="BS1922">
        <f t="shared" si="117"/>
        <v>0</v>
      </c>
      <c r="BU1922">
        <f t="shared" si="118"/>
        <v>1</v>
      </c>
      <c r="BV1922">
        <f t="shared" si="119"/>
        <v>1</v>
      </c>
    </row>
    <row r="1923" spans="1:74" x14ac:dyDescent="0.3">
      <c r="A1923" s="129">
        <v>1918</v>
      </c>
      <c r="BM1923" s="19"/>
      <c r="BN1923" s="19"/>
      <c r="BO1923" s="19"/>
      <c r="BP1923" s="19"/>
      <c r="BR1923">
        <f t="shared" si="116"/>
        <v>0</v>
      </c>
      <c r="BS1923">
        <f t="shared" si="117"/>
        <v>0</v>
      </c>
      <c r="BU1923">
        <f t="shared" si="118"/>
        <v>1</v>
      </c>
      <c r="BV1923">
        <f t="shared" si="119"/>
        <v>1</v>
      </c>
    </row>
    <row r="1924" spans="1:74" x14ac:dyDescent="0.3">
      <c r="A1924" s="129">
        <v>1919</v>
      </c>
      <c r="BM1924" s="19"/>
      <c r="BN1924" s="19"/>
      <c r="BO1924" s="19"/>
      <c r="BP1924" s="19"/>
      <c r="BR1924">
        <f t="shared" si="116"/>
        <v>0</v>
      </c>
      <c r="BS1924">
        <f t="shared" si="117"/>
        <v>0</v>
      </c>
      <c r="BU1924">
        <f t="shared" si="118"/>
        <v>1</v>
      </c>
      <c r="BV1924">
        <f t="shared" si="119"/>
        <v>1</v>
      </c>
    </row>
    <row r="1925" spans="1:74" x14ac:dyDescent="0.3">
      <c r="A1925" s="129">
        <v>1920</v>
      </c>
      <c r="BM1925" s="19"/>
      <c r="BN1925" s="19"/>
      <c r="BO1925" s="19"/>
      <c r="BP1925" s="19"/>
      <c r="BR1925">
        <f t="shared" si="116"/>
        <v>0</v>
      </c>
      <c r="BS1925">
        <f t="shared" si="117"/>
        <v>0</v>
      </c>
      <c r="BU1925">
        <f t="shared" si="118"/>
        <v>1</v>
      </c>
      <c r="BV1925">
        <f t="shared" si="119"/>
        <v>1</v>
      </c>
    </row>
    <row r="1926" spans="1:74" x14ac:dyDescent="0.3">
      <c r="A1926" s="129">
        <v>1921</v>
      </c>
      <c r="BM1926" s="19"/>
      <c r="BN1926" s="19"/>
      <c r="BO1926" s="19"/>
      <c r="BP1926" s="19"/>
      <c r="BR1926">
        <f t="shared" si="116"/>
        <v>0</v>
      </c>
      <c r="BS1926">
        <f t="shared" si="117"/>
        <v>0</v>
      </c>
      <c r="BU1926">
        <f t="shared" si="118"/>
        <v>1</v>
      </c>
      <c r="BV1926">
        <f t="shared" si="119"/>
        <v>1</v>
      </c>
    </row>
    <row r="1927" spans="1:74" x14ac:dyDescent="0.3">
      <c r="A1927" s="129">
        <v>1922</v>
      </c>
      <c r="BM1927" s="19"/>
      <c r="BN1927" s="19"/>
      <c r="BO1927" s="19"/>
      <c r="BP1927" s="19"/>
      <c r="BR1927">
        <f t="shared" ref="BR1927:BR1990" si="120">BM1927*$BS$1-BN1927</f>
        <v>0</v>
      </c>
      <c r="BS1927">
        <f t="shared" ref="BS1927:BS1990" si="121">BO1927*$BS$1-BP1927</f>
        <v>0</v>
      </c>
      <c r="BU1927">
        <f t="shared" ref="BU1927:BU1990" si="122">IF(BR1927=MAX($BR1927:$BS1927),1,0)</f>
        <v>1</v>
      </c>
      <c r="BV1927">
        <f t="shared" ref="BV1927:BV1990" si="123">IF(BS1927=MAX($BR1927:$BS1927),1,0)</f>
        <v>1</v>
      </c>
    </row>
    <row r="1928" spans="1:74" x14ac:dyDescent="0.3">
      <c r="A1928" s="129">
        <v>1923</v>
      </c>
      <c r="BM1928" s="19"/>
      <c r="BN1928" s="19"/>
      <c r="BO1928" s="19"/>
      <c r="BP1928" s="19"/>
      <c r="BR1928">
        <f t="shared" si="120"/>
        <v>0</v>
      </c>
      <c r="BS1928">
        <f t="shared" si="121"/>
        <v>0</v>
      </c>
      <c r="BU1928">
        <f t="shared" si="122"/>
        <v>1</v>
      </c>
      <c r="BV1928">
        <f t="shared" si="123"/>
        <v>1</v>
      </c>
    </row>
    <row r="1929" spans="1:74" x14ac:dyDescent="0.3">
      <c r="A1929" s="129">
        <v>1924</v>
      </c>
      <c r="BM1929" s="19"/>
      <c r="BN1929" s="19"/>
      <c r="BO1929" s="19"/>
      <c r="BP1929" s="19"/>
      <c r="BR1929">
        <f t="shared" si="120"/>
        <v>0</v>
      </c>
      <c r="BS1929">
        <f t="shared" si="121"/>
        <v>0</v>
      </c>
      <c r="BU1929">
        <f t="shared" si="122"/>
        <v>1</v>
      </c>
      <c r="BV1929">
        <f t="shared" si="123"/>
        <v>1</v>
      </c>
    </row>
    <row r="1930" spans="1:74" x14ac:dyDescent="0.3">
      <c r="A1930" s="129">
        <v>1925</v>
      </c>
      <c r="BM1930" s="19"/>
      <c r="BN1930" s="19"/>
      <c r="BO1930" s="19"/>
      <c r="BP1930" s="19"/>
      <c r="BR1930">
        <f t="shared" si="120"/>
        <v>0</v>
      </c>
      <c r="BS1930">
        <f t="shared" si="121"/>
        <v>0</v>
      </c>
      <c r="BU1930">
        <f t="shared" si="122"/>
        <v>1</v>
      </c>
      <c r="BV1930">
        <f t="shared" si="123"/>
        <v>1</v>
      </c>
    </row>
    <row r="1931" spans="1:74" x14ac:dyDescent="0.3">
      <c r="A1931" s="129">
        <v>1926</v>
      </c>
      <c r="BM1931" s="19"/>
      <c r="BN1931" s="19"/>
      <c r="BO1931" s="19"/>
      <c r="BP1931" s="19"/>
      <c r="BR1931">
        <f t="shared" si="120"/>
        <v>0</v>
      </c>
      <c r="BS1931">
        <f t="shared" si="121"/>
        <v>0</v>
      </c>
      <c r="BU1931">
        <f t="shared" si="122"/>
        <v>1</v>
      </c>
      <c r="BV1931">
        <f t="shared" si="123"/>
        <v>1</v>
      </c>
    </row>
    <row r="1932" spans="1:74" x14ac:dyDescent="0.3">
      <c r="A1932" s="129">
        <v>1927</v>
      </c>
      <c r="BM1932" s="19"/>
      <c r="BN1932" s="19"/>
      <c r="BO1932" s="19"/>
      <c r="BP1932" s="19"/>
      <c r="BR1932">
        <f t="shared" si="120"/>
        <v>0</v>
      </c>
      <c r="BS1932">
        <f t="shared" si="121"/>
        <v>0</v>
      </c>
      <c r="BU1932">
        <f t="shared" si="122"/>
        <v>1</v>
      </c>
      <c r="BV1932">
        <f t="shared" si="123"/>
        <v>1</v>
      </c>
    </row>
    <row r="1933" spans="1:74" x14ac:dyDescent="0.3">
      <c r="A1933" s="129">
        <v>1928</v>
      </c>
      <c r="BM1933" s="19"/>
      <c r="BN1933" s="19"/>
      <c r="BO1933" s="19"/>
      <c r="BP1933" s="19"/>
      <c r="BR1933">
        <f t="shared" si="120"/>
        <v>0</v>
      </c>
      <c r="BS1933">
        <f t="shared" si="121"/>
        <v>0</v>
      </c>
      <c r="BU1933">
        <f t="shared" si="122"/>
        <v>1</v>
      </c>
      <c r="BV1933">
        <f t="shared" si="123"/>
        <v>1</v>
      </c>
    </row>
    <row r="1934" spans="1:74" x14ac:dyDescent="0.3">
      <c r="A1934" s="129">
        <v>1929</v>
      </c>
      <c r="BM1934" s="19"/>
      <c r="BN1934" s="19"/>
      <c r="BO1934" s="19"/>
      <c r="BP1934" s="19"/>
      <c r="BR1934">
        <f t="shared" si="120"/>
        <v>0</v>
      </c>
      <c r="BS1934">
        <f t="shared" si="121"/>
        <v>0</v>
      </c>
      <c r="BU1934">
        <f t="shared" si="122"/>
        <v>1</v>
      </c>
      <c r="BV1934">
        <f t="shared" si="123"/>
        <v>1</v>
      </c>
    </row>
    <row r="1935" spans="1:74" x14ac:dyDescent="0.3">
      <c r="A1935" s="129">
        <v>1930</v>
      </c>
      <c r="BM1935" s="19"/>
      <c r="BN1935" s="19"/>
      <c r="BO1935" s="19"/>
      <c r="BP1935" s="19"/>
      <c r="BR1935">
        <f t="shared" si="120"/>
        <v>0</v>
      </c>
      <c r="BS1935">
        <f t="shared" si="121"/>
        <v>0</v>
      </c>
      <c r="BU1935">
        <f t="shared" si="122"/>
        <v>1</v>
      </c>
      <c r="BV1935">
        <f t="shared" si="123"/>
        <v>1</v>
      </c>
    </row>
    <row r="1936" spans="1:74" x14ac:dyDescent="0.3">
      <c r="A1936" s="129">
        <v>1931</v>
      </c>
      <c r="BM1936" s="19"/>
      <c r="BN1936" s="19"/>
      <c r="BO1936" s="19"/>
      <c r="BP1936" s="19"/>
      <c r="BR1936">
        <f t="shared" si="120"/>
        <v>0</v>
      </c>
      <c r="BS1936">
        <f t="shared" si="121"/>
        <v>0</v>
      </c>
      <c r="BU1936">
        <f t="shared" si="122"/>
        <v>1</v>
      </c>
      <c r="BV1936">
        <f t="shared" si="123"/>
        <v>1</v>
      </c>
    </row>
    <row r="1937" spans="1:74" x14ac:dyDescent="0.3">
      <c r="A1937" s="129">
        <v>1932</v>
      </c>
      <c r="BM1937" s="19"/>
      <c r="BN1937" s="19"/>
      <c r="BO1937" s="19"/>
      <c r="BP1937" s="19"/>
      <c r="BR1937">
        <f t="shared" si="120"/>
        <v>0</v>
      </c>
      <c r="BS1937">
        <f t="shared" si="121"/>
        <v>0</v>
      </c>
      <c r="BU1937">
        <f t="shared" si="122"/>
        <v>1</v>
      </c>
      <c r="BV1937">
        <f t="shared" si="123"/>
        <v>1</v>
      </c>
    </row>
    <row r="1938" spans="1:74" x14ac:dyDescent="0.3">
      <c r="A1938" s="129">
        <v>1933</v>
      </c>
      <c r="BM1938" s="19"/>
      <c r="BN1938" s="19"/>
      <c r="BO1938" s="19"/>
      <c r="BP1938" s="19"/>
      <c r="BR1938">
        <f t="shared" si="120"/>
        <v>0</v>
      </c>
      <c r="BS1938">
        <f t="shared" si="121"/>
        <v>0</v>
      </c>
      <c r="BU1938">
        <f t="shared" si="122"/>
        <v>1</v>
      </c>
      <c r="BV1938">
        <f t="shared" si="123"/>
        <v>1</v>
      </c>
    </row>
    <row r="1939" spans="1:74" x14ac:dyDescent="0.3">
      <c r="A1939" s="129">
        <v>1934</v>
      </c>
      <c r="BM1939" s="19"/>
      <c r="BN1939" s="19"/>
      <c r="BO1939" s="19"/>
      <c r="BP1939" s="19"/>
      <c r="BR1939">
        <f t="shared" si="120"/>
        <v>0</v>
      </c>
      <c r="BS1939">
        <f t="shared" si="121"/>
        <v>0</v>
      </c>
      <c r="BU1939">
        <f t="shared" si="122"/>
        <v>1</v>
      </c>
      <c r="BV1939">
        <f t="shared" si="123"/>
        <v>1</v>
      </c>
    </row>
    <row r="1940" spans="1:74" x14ac:dyDescent="0.3">
      <c r="A1940" s="129">
        <v>1935</v>
      </c>
      <c r="BM1940" s="19"/>
      <c r="BN1940" s="19"/>
      <c r="BO1940" s="19"/>
      <c r="BP1940" s="19"/>
      <c r="BR1940">
        <f t="shared" si="120"/>
        <v>0</v>
      </c>
      <c r="BS1940">
        <f t="shared" si="121"/>
        <v>0</v>
      </c>
      <c r="BU1940">
        <f t="shared" si="122"/>
        <v>1</v>
      </c>
      <c r="BV1940">
        <f t="shared" si="123"/>
        <v>1</v>
      </c>
    </row>
    <row r="1941" spans="1:74" x14ac:dyDescent="0.3">
      <c r="A1941" s="129">
        <v>1936</v>
      </c>
      <c r="BM1941" s="19"/>
      <c r="BN1941" s="19"/>
      <c r="BO1941" s="19"/>
      <c r="BP1941" s="19"/>
      <c r="BR1941">
        <f t="shared" si="120"/>
        <v>0</v>
      </c>
      <c r="BS1941">
        <f t="shared" si="121"/>
        <v>0</v>
      </c>
      <c r="BU1941">
        <f t="shared" si="122"/>
        <v>1</v>
      </c>
      <c r="BV1941">
        <f t="shared" si="123"/>
        <v>1</v>
      </c>
    </row>
    <row r="1942" spans="1:74" x14ac:dyDescent="0.3">
      <c r="A1942" s="129">
        <v>1937</v>
      </c>
      <c r="BM1942" s="19"/>
      <c r="BN1942" s="19"/>
      <c r="BO1942" s="19"/>
      <c r="BP1942" s="19"/>
      <c r="BR1942">
        <f t="shared" si="120"/>
        <v>0</v>
      </c>
      <c r="BS1942">
        <f t="shared" si="121"/>
        <v>0</v>
      </c>
      <c r="BU1942">
        <f t="shared" si="122"/>
        <v>1</v>
      </c>
      <c r="BV1942">
        <f t="shared" si="123"/>
        <v>1</v>
      </c>
    </row>
    <row r="1943" spans="1:74" x14ac:dyDescent="0.3">
      <c r="A1943" s="129">
        <v>1938</v>
      </c>
      <c r="BM1943" s="19"/>
      <c r="BN1943" s="19"/>
      <c r="BO1943" s="19"/>
      <c r="BP1943" s="19"/>
      <c r="BR1943">
        <f t="shared" si="120"/>
        <v>0</v>
      </c>
      <c r="BS1943">
        <f t="shared" si="121"/>
        <v>0</v>
      </c>
      <c r="BU1943">
        <f t="shared" si="122"/>
        <v>1</v>
      </c>
      <c r="BV1943">
        <f t="shared" si="123"/>
        <v>1</v>
      </c>
    </row>
    <row r="1944" spans="1:74" x14ac:dyDescent="0.3">
      <c r="A1944" s="129">
        <v>1939</v>
      </c>
      <c r="BM1944" s="19"/>
      <c r="BN1944" s="19"/>
      <c r="BO1944" s="19"/>
      <c r="BP1944" s="19"/>
      <c r="BR1944">
        <f t="shared" si="120"/>
        <v>0</v>
      </c>
      <c r="BS1944">
        <f t="shared" si="121"/>
        <v>0</v>
      </c>
      <c r="BU1944">
        <f t="shared" si="122"/>
        <v>1</v>
      </c>
      <c r="BV1944">
        <f t="shared" si="123"/>
        <v>1</v>
      </c>
    </row>
    <row r="1945" spans="1:74" x14ac:dyDescent="0.3">
      <c r="A1945" s="129">
        <v>1940</v>
      </c>
      <c r="BM1945" s="19"/>
      <c r="BN1945" s="19"/>
      <c r="BO1945" s="19"/>
      <c r="BP1945" s="19"/>
      <c r="BR1945">
        <f t="shared" si="120"/>
        <v>0</v>
      </c>
      <c r="BS1945">
        <f t="shared" si="121"/>
        <v>0</v>
      </c>
      <c r="BU1945">
        <f t="shared" si="122"/>
        <v>1</v>
      </c>
      <c r="BV1945">
        <f t="shared" si="123"/>
        <v>1</v>
      </c>
    </row>
    <row r="1946" spans="1:74" x14ac:dyDescent="0.3">
      <c r="A1946" s="129">
        <v>1941</v>
      </c>
      <c r="BM1946" s="19"/>
      <c r="BN1946" s="19"/>
      <c r="BO1946" s="19"/>
      <c r="BP1946" s="19"/>
      <c r="BR1946">
        <f t="shared" si="120"/>
        <v>0</v>
      </c>
      <c r="BS1946">
        <f t="shared" si="121"/>
        <v>0</v>
      </c>
      <c r="BU1946">
        <f t="shared" si="122"/>
        <v>1</v>
      </c>
      <c r="BV1946">
        <f t="shared" si="123"/>
        <v>1</v>
      </c>
    </row>
    <row r="1947" spans="1:74" x14ac:dyDescent="0.3">
      <c r="A1947" s="129">
        <v>1942</v>
      </c>
      <c r="BM1947" s="19"/>
      <c r="BN1947" s="19"/>
      <c r="BO1947" s="19"/>
      <c r="BP1947" s="19"/>
      <c r="BR1947">
        <f t="shared" si="120"/>
        <v>0</v>
      </c>
      <c r="BS1947">
        <f t="shared" si="121"/>
        <v>0</v>
      </c>
      <c r="BU1947">
        <f t="shared" si="122"/>
        <v>1</v>
      </c>
      <c r="BV1947">
        <f t="shared" si="123"/>
        <v>1</v>
      </c>
    </row>
    <row r="1948" spans="1:74" x14ac:dyDescent="0.3">
      <c r="A1948" s="129">
        <v>1943</v>
      </c>
      <c r="BM1948" s="19"/>
      <c r="BN1948" s="19"/>
      <c r="BO1948" s="19"/>
      <c r="BP1948" s="19"/>
      <c r="BR1948">
        <f t="shared" si="120"/>
        <v>0</v>
      </c>
      <c r="BS1948">
        <f t="shared" si="121"/>
        <v>0</v>
      </c>
      <c r="BU1948">
        <f t="shared" si="122"/>
        <v>1</v>
      </c>
      <c r="BV1948">
        <f t="shared" si="123"/>
        <v>1</v>
      </c>
    </row>
    <row r="1949" spans="1:74" x14ac:dyDescent="0.3">
      <c r="A1949" s="129">
        <v>1944</v>
      </c>
      <c r="BM1949" s="19"/>
      <c r="BN1949" s="19"/>
      <c r="BO1949" s="19"/>
      <c r="BP1949" s="19"/>
      <c r="BR1949">
        <f t="shared" si="120"/>
        <v>0</v>
      </c>
      <c r="BS1949">
        <f t="shared" si="121"/>
        <v>0</v>
      </c>
      <c r="BU1949">
        <f t="shared" si="122"/>
        <v>1</v>
      </c>
      <c r="BV1949">
        <f t="shared" si="123"/>
        <v>1</v>
      </c>
    </row>
    <row r="1950" spans="1:74" x14ac:dyDescent="0.3">
      <c r="A1950" s="129">
        <v>1945</v>
      </c>
      <c r="BM1950" s="19"/>
      <c r="BN1950" s="19"/>
      <c r="BO1950" s="19"/>
      <c r="BP1950" s="19"/>
      <c r="BR1950">
        <f t="shared" si="120"/>
        <v>0</v>
      </c>
      <c r="BS1950">
        <f t="shared" si="121"/>
        <v>0</v>
      </c>
      <c r="BU1950">
        <f t="shared" si="122"/>
        <v>1</v>
      </c>
      <c r="BV1950">
        <f t="shared" si="123"/>
        <v>1</v>
      </c>
    </row>
    <row r="1951" spans="1:74" x14ac:dyDescent="0.3">
      <c r="A1951" s="129">
        <v>1946</v>
      </c>
      <c r="BM1951" s="19"/>
      <c r="BN1951" s="19"/>
      <c r="BO1951" s="19"/>
      <c r="BP1951" s="19"/>
      <c r="BR1951">
        <f t="shared" si="120"/>
        <v>0</v>
      </c>
      <c r="BS1951">
        <f t="shared" si="121"/>
        <v>0</v>
      </c>
      <c r="BU1951">
        <f t="shared" si="122"/>
        <v>1</v>
      </c>
      <c r="BV1951">
        <f t="shared" si="123"/>
        <v>1</v>
      </c>
    </row>
    <row r="1952" spans="1:74" x14ac:dyDescent="0.3">
      <c r="A1952" s="129">
        <v>1947</v>
      </c>
      <c r="BM1952" s="19"/>
      <c r="BN1952" s="19"/>
      <c r="BO1952" s="19"/>
      <c r="BP1952" s="19"/>
      <c r="BR1952">
        <f t="shared" si="120"/>
        <v>0</v>
      </c>
      <c r="BS1952">
        <f t="shared" si="121"/>
        <v>0</v>
      </c>
      <c r="BU1952">
        <f t="shared" si="122"/>
        <v>1</v>
      </c>
      <c r="BV1952">
        <f t="shared" si="123"/>
        <v>1</v>
      </c>
    </row>
    <row r="1953" spans="1:74" x14ac:dyDescent="0.3">
      <c r="A1953" s="129">
        <v>1948</v>
      </c>
      <c r="BM1953" s="19"/>
      <c r="BN1953" s="19"/>
      <c r="BO1953" s="19"/>
      <c r="BP1953" s="19"/>
      <c r="BR1953">
        <f t="shared" si="120"/>
        <v>0</v>
      </c>
      <c r="BS1953">
        <f t="shared" si="121"/>
        <v>0</v>
      </c>
      <c r="BU1953">
        <f t="shared" si="122"/>
        <v>1</v>
      </c>
      <c r="BV1953">
        <f t="shared" si="123"/>
        <v>1</v>
      </c>
    </row>
    <row r="1954" spans="1:74" x14ac:dyDescent="0.3">
      <c r="A1954" s="129">
        <v>1949</v>
      </c>
      <c r="BM1954" s="19"/>
      <c r="BN1954" s="19"/>
      <c r="BO1954" s="19"/>
      <c r="BP1954" s="19"/>
      <c r="BR1954">
        <f t="shared" si="120"/>
        <v>0</v>
      </c>
      <c r="BS1954">
        <f t="shared" si="121"/>
        <v>0</v>
      </c>
      <c r="BU1954">
        <f t="shared" si="122"/>
        <v>1</v>
      </c>
      <c r="BV1954">
        <f t="shared" si="123"/>
        <v>1</v>
      </c>
    </row>
    <row r="1955" spans="1:74" x14ac:dyDescent="0.3">
      <c r="A1955" s="129">
        <v>1950</v>
      </c>
      <c r="BM1955" s="19"/>
      <c r="BN1955" s="19"/>
      <c r="BO1955" s="19"/>
      <c r="BP1955" s="19"/>
      <c r="BR1955">
        <f t="shared" si="120"/>
        <v>0</v>
      </c>
      <c r="BS1955">
        <f t="shared" si="121"/>
        <v>0</v>
      </c>
      <c r="BU1955">
        <f t="shared" si="122"/>
        <v>1</v>
      </c>
      <c r="BV1955">
        <f t="shared" si="123"/>
        <v>1</v>
      </c>
    </row>
    <row r="1956" spans="1:74" x14ac:dyDescent="0.3">
      <c r="A1956" s="129">
        <v>1951</v>
      </c>
      <c r="BM1956" s="19"/>
      <c r="BN1956" s="19"/>
      <c r="BO1956" s="19"/>
      <c r="BP1956" s="19"/>
      <c r="BR1956">
        <f t="shared" si="120"/>
        <v>0</v>
      </c>
      <c r="BS1956">
        <f t="shared" si="121"/>
        <v>0</v>
      </c>
      <c r="BU1956">
        <f t="shared" si="122"/>
        <v>1</v>
      </c>
      <c r="BV1956">
        <f t="shared" si="123"/>
        <v>1</v>
      </c>
    </row>
    <row r="1957" spans="1:74" x14ac:dyDescent="0.3">
      <c r="A1957" s="129">
        <v>1952</v>
      </c>
      <c r="BM1957" s="19"/>
      <c r="BN1957" s="19"/>
      <c r="BO1957" s="19"/>
      <c r="BP1957" s="19"/>
      <c r="BR1957">
        <f t="shared" si="120"/>
        <v>0</v>
      </c>
      <c r="BS1957">
        <f t="shared" si="121"/>
        <v>0</v>
      </c>
      <c r="BU1957">
        <f t="shared" si="122"/>
        <v>1</v>
      </c>
      <c r="BV1957">
        <f t="shared" si="123"/>
        <v>1</v>
      </c>
    </row>
    <row r="1958" spans="1:74" x14ac:dyDescent="0.3">
      <c r="A1958" s="129">
        <v>1953</v>
      </c>
      <c r="BM1958" s="19"/>
      <c r="BN1958" s="19"/>
      <c r="BO1958" s="19"/>
      <c r="BP1958" s="19"/>
      <c r="BR1958">
        <f t="shared" si="120"/>
        <v>0</v>
      </c>
      <c r="BS1958">
        <f t="shared" si="121"/>
        <v>0</v>
      </c>
      <c r="BU1958">
        <f t="shared" si="122"/>
        <v>1</v>
      </c>
      <c r="BV1958">
        <f t="shared" si="123"/>
        <v>1</v>
      </c>
    </row>
    <row r="1959" spans="1:74" x14ac:dyDescent="0.3">
      <c r="A1959" s="129">
        <v>1954</v>
      </c>
      <c r="BM1959" s="19"/>
      <c r="BN1959" s="19"/>
      <c r="BO1959" s="19"/>
      <c r="BP1959" s="19"/>
      <c r="BR1959">
        <f t="shared" si="120"/>
        <v>0</v>
      </c>
      <c r="BS1959">
        <f t="shared" si="121"/>
        <v>0</v>
      </c>
      <c r="BU1959">
        <f t="shared" si="122"/>
        <v>1</v>
      </c>
      <c r="BV1959">
        <f t="shared" si="123"/>
        <v>1</v>
      </c>
    </row>
    <row r="1960" spans="1:74" x14ac:dyDescent="0.3">
      <c r="A1960" s="129">
        <v>1955</v>
      </c>
      <c r="BM1960" s="19"/>
      <c r="BN1960" s="19"/>
      <c r="BO1960" s="19"/>
      <c r="BP1960" s="19"/>
      <c r="BR1960">
        <f t="shared" si="120"/>
        <v>0</v>
      </c>
      <c r="BS1960">
        <f t="shared" si="121"/>
        <v>0</v>
      </c>
      <c r="BU1960">
        <f t="shared" si="122"/>
        <v>1</v>
      </c>
      <c r="BV1960">
        <f t="shared" si="123"/>
        <v>1</v>
      </c>
    </row>
    <row r="1961" spans="1:74" x14ac:dyDescent="0.3">
      <c r="A1961" s="129">
        <v>1956</v>
      </c>
      <c r="BM1961" s="19"/>
      <c r="BN1961" s="19"/>
      <c r="BO1961" s="19"/>
      <c r="BP1961" s="19"/>
      <c r="BR1961">
        <f t="shared" si="120"/>
        <v>0</v>
      </c>
      <c r="BS1961">
        <f t="shared" si="121"/>
        <v>0</v>
      </c>
      <c r="BU1961">
        <f t="shared" si="122"/>
        <v>1</v>
      </c>
      <c r="BV1961">
        <f t="shared" si="123"/>
        <v>1</v>
      </c>
    </row>
    <row r="1962" spans="1:74" x14ac:dyDescent="0.3">
      <c r="A1962" s="129">
        <v>1957</v>
      </c>
      <c r="BM1962" s="19"/>
      <c r="BN1962" s="19"/>
      <c r="BO1962" s="19"/>
      <c r="BP1962" s="19"/>
      <c r="BR1962">
        <f t="shared" si="120"/>
        <v>0</v>
      </c>
      <c r="BS1962">
        <f t="shared" si="121"/>
        <v>0</v>
      </c>
      <c r="BU1962">
        <f t="shared" si="122"/>
        <v>1</v>
      </c>
      <c r="BV1962">
        <f t="shared" si="123"/>
        <v>1</v>
      </c>
    </row>
    <row r="1963" spans="1:74" x14ac:dyDescent="0.3">
      <c r="A1963" s="129">
        <v>1958</v>
      </c>
      <c r="BM1963" s="19"/>
      <c r="BN1963" s="19"/>
      <c r="BO1963" s="19"/>
      <c r="BP1963" s="19"/>
      <c r="BR1963">
        <f t="shared" si="120"/>
        <v>0</v>
      </c>
      <c r="BS1963">
        <f t="shared" si="121"/>
        <v>0</v>
      </c>
      <c r="BU1963">
        <f t="shared" si="122"/>
        <v>1</v>
      </c>
      <c r="BV1963">
        <f t="shared" si="123"/>
        <v>1</v>
      </c>
    </row>
    <row r="1964" spans="1:74" x14ac:dyDescent="0.3">
      <c r="A1964" s="129">
        <v>1959</v>
      </c>
      <c r="BM1964" s="19"/>
      <c r="BN1964" s="19"/>
      <c r="BO1964" s="19"/>
      <c r="BP1964" s="19"/>
      <c r="BR1964">
        <f t="shared" si="120"/>
        <v>0</v>
      </c>
      <c r="BS1964">
        <f t="shared" si="121"/>
        <v>0</v>
      </c>
      <c r="BU1964">
        <f t="shared" si="122"/>
        <v>1</v>
      </c>
      <c r="BV1964">
        <f t="shared" si="123"/>
        <v>1</v>
      </c>
    </row>
    <row r="1965" spans="1:74" x14ac:dyDescent="0.3">
      <c r="A1965" s="129">
        <v>1960</v>
      </c>
      <c r="BM1965" s="19"/>
      <c r="BN1965" s="19"/>
      <c r="BO1965" s="19"/>
      <c r="BP1965" s="19"/>
      <c r="BR1965">
        <f t="shared" si="120"/>
        <v>0</v>
      </c>
      <c r="BS1965">
        <f t="shared" si="121"/>
        <v>0</v>
      </c>
      <c r="BU1965">
        <f t="shared" si="122"/>
        <v>1</v>
      </c>
      <c r="BV1965">
        <f t="shared" si="123"/>
        <v>1</v>
      </c>
    </row>
    <row r="1966" spans="1:74" x14ac:dyDescent="0.3">
      <c r="A1966" s="129">
        <v>1961</v>
      </c>
      <c r="BM1966" s="19"/>
      <c r="BN1966" s="19"/>
      <c r="BO1966" s="19"/>
      <c r="BP1966" s="19"/>
      <c r="BR1966">
        <f t="shared" si="120"/>
        <v>0</v>
      </c>
      <c r="BS1966">
        <f t="shared" si="121"/>
        <v>0</v>
      </c>
      <c r="BU1966">
        <f t="shared" si="122"/>
        <v>1</v>
      </c>
      <c r="BV1966">
        <f t="shared" si="123"/>
        <v>1</v>
      </c>
    </row>
    <row r="1967" spans="1:74" x14ac:dyDescent="0.3">
      <c r="A1967" s="129">
        <v>1962</v>
      </c>
      <c r="BM1967" s="19"/>
      <c r="BN1967" s="19"/>
      <c r="BO1967" s="19"/>
      <c r="BP1967" s="19"/>
      <c r="BR1967">
        <f t="shared" si="120"/>
        <v>0</v>
      </c>
      <c r="BS1967">
        <f t="shared" si="121"/>
        <v>0</v>
      </c>
      <c r="BU1967">
        <f t="shared" si="122"/>
        <v>1</v>
      </c>
      <c r="BV1967">
        <f t="shared" si="123"/>
        <v>1</v>
      </c>
    </row>
    <row r="1968" spans="1:74" x14ac:dyDescent="0.3">
      <c r="A1968" s="129">
        <v>1963</v>
      </c>
      <c r="BM1968" s="19"/>
      <c r="BN1968" s="19"/>
      <c r="BO1968" s="19"/>
      <c r="BP1968" s="19"/>
      <c r="BR1968">
        <f t="shared" si="120"/>
        <v>0</v>
      </c>
      <c r="BS1968">
        <f t="shared" si="121"/>
        <v>0</v>
      </c>
      <c r="BU1968">
        <f t="shared" si="122"/>
        <v>1</v>
      </c>
      <c r="BV1968">
        <f t="shared" si="123"/>
        <v>1</v>
      </c>
    </row>
    <row r="1969" spans="1:74" x14ac:dyDescent="0.3">
      <c r="A1969" s="129">
        <v>1964</v>
      </c>
      <c r="BM1969" s="19"/>
      <c r="BN1969" s="19"/>
      <c r="BO1969" s="19"/>
      <c r="BP1969" s="19"/>
      <c r="BR1969">
        <f t="shared" si="120"/>
        <v>0</v>
      </c>
      <c r="BS1969">
        <f t="shared" si="121"/>
        <v>0</v>
      </c>
      <c r="BU1969">
        <f t="shared" si="122"/>
        <v>1</v>
      </c>
      <c r="BV1969">
        <f t="shared" si="123"/>
        <v>1</v>
      </c>
    </row>
    <row r="1970" spans="1:74" x14ac:dyDescent="0.3">
      <c r="A1970" s="129">
        <v>1965</v>
      </c>
      <c r="BM1970" s="19"/>
      <c r="BN1970" s="19"/>
      <c r="BO1970" s="19"/>
      <c r="BP1970" s="19"/>
      <c r="BR1970">
        <f t="shared" si="120"/>
        <v>0</v>
      </c>
      <c r="BS1970">
        <f t="shared" si="121"/>
        <v>0</v>
      </c>
      <c r="BU1970">
        <f t="shared" si="122"/>
        <v>1</v>
      </c>
      <c r="BV1970">
        <f t="shared" si="123"/>
        <v>1</v>
      </c>
    </row>
    <row r="1971" spans="1:74" x14ac:dyDescent="0.3">
      <c r="A1971" s="129">
        <v>1966</v>
      </c>
      <c r="BM1971" s="19"/>
      <c r="BN1971" s="19"/>
      <c r="BO1971" s="19"/>
      <c r="BP1971" s="19"/>
      <c r="BR1971">
        <f t="shared" si="120"/>
        <v>0</v>
      </c>
      <c r="BS1971">
        <f t="shared" si="121"/>
        <v>0</v>
      </c>
      <c r="BU1971">
        <f t="shared" si="122"/>
        <v>1</v>
      </c>
      <c r="BV1971">
        <f t="shared" si="123"/>
        <v>1</v>
      </c>
    </row>
    <row r="1972" spans="1:74" x14ac:dyDescent="0.3">
      <c r="A1972" s="129">
        <v>1967</v>
      </c>
      <c r="BM1972" s="19"/>
      <c r="BN1972" s="19"/>
      <c r="BO1972" s="19"/>
      <c r="BP1972" s="19"/>
      <c r="BR1972">
        <f t="shared" si="120"/>
        <v>0</v>
      </c>
      <c r="BS1972">
        <f t="shared" si="121"/>
        <v>0</v>
      </c>
      <c r="BU1972">
        <f t="shared" si="122"/>
        <v>1</v>
      </c>
      <c r="BV1972">
        <f t="shared" si="123"/>
        <v>1</v>
      </c>
    </row>
    <row r="1973" spans="1:74" x14ac:dyDescent="0.3">
      <c r="A1973" s="129">
        <v>1968</v>
      </c>
      <c r="BM1973" s="19"/>
      <c r="BN1973" s="19"/>
      <c r="BO1973" s="19"/>
      <c r="BP1973" s="19"/>
      <c r="BR1973">
        <f t="shared" si="120"/>
        <v>0</v>
      </c>
      <c r="BS1973">
        <f t="shared" si="121"/>
        <v>0</v>
      </c>
      <c r="BU1973">
        <f t="shared" si="122"/>
        <v>1</v>
      </c>
      <c r="BV1973">
        <f t="shared" si="123"/>
        <v>1</v>
      </c>
    </row>
    <row r="1974" spans="1:74" x14ac:dyDescent="0.3">
      <c r="A1974" s="129">
        <v>1969</v>
      </c>
      <c r="BM1974" s="19"/>
      <c r="BN1974" s="19"/>
      <c r="BO1974" s="19"/>
      <c r="BP1974" s="19"/>
      <c r="BR1974">
        <f t="shared" si="120"/>
        <v>0</v>
      </c>
      <c r="BS1974">
        <f t="shared" si="121"/>
        <v>0</v>
      </c>
      <c r="BU1974">
        <f t="shared" si="122"/>
        <v>1</v>
      </c>
      <c r="BV1974">
        <f t="shared" si="123"/>
        <v>1</v>
      </c>
    </row>
    <row r="1975" spans="1:74" x14ac:dyDescent="0.3">
      <c r="A1975" s="129">
        <v>1970</v>
      </c>
      <c r="BM1975" s="19"/>
      <c r="BN1975" s="19"/>
      <c r="BO1975" s="19"/>
      <c r="BP1975" s="19"/>
      <c r="BR1975">
        <f t="shared" si="120"/>
        <v>0</v>
      </c>
      <c r="BS1975">
        <f t="shared" si="121"/>
        <v>0</v>
      </c>
      <c r="BU1975">
        <f t="shared" si="122"/>
        <v>1</v>
      </c>
      <c r="BV1975">
        <f t="shared" si="123"/>
        <v>1</v>
      </c>
    </row>
    <row r="1976" spans="1:74" x14ac:dyDescent="0.3">
      <c r="A1976" s="129">
        <v>1971</v>
      </c>
      <c r="BM1976" s="19"/>
      <c r="BN1976" s="19"/>
      <c r="BO1976" s="19"/>
      <c r="BP1976" s="19"/>
      <c r="BR1976">
        <f t="shared" si="120"/>
        <v>0</v>
      </c>
      <c r="BS1976">
        <f t="shared" si="121"/>
        <v>0</v>
      </c>
      <c r="BU1976">
        <f t="shared" si="122"/>
        <v>1</v>
      </c>
      <c r="BV1976">
        <f t="shared" si="123"/>
        <v>1</v>
      </c>
    </row>
    <row r="1977" spans="1:74" x14ac:dyDescent="0.3">
      <c r="A1977" s="129">
        <v>1972</v>
      </c>
      <c r="BM1977" s="19"/>
      <c r="BN1977" s="19"/>
      <c r="BO1977" s="19"/>
      <c r="BP1977" s="19"/>
      <c r="BR1977">
        <f t="shared" si="120"/>
        <v>0</v>
      </c>
      <c r="BS1977">
        <f t="shared" si="121"/>
        <v>0</v>
      </c>
      <c r="BU1977">
        <f t="shared" si="122"/>
        <v>1</v>
      </c>
      <c r="BV1977">
        <f t="shared" si="123"/>
        <v>1</v>
      </c>
    </row>
    <row r="1978" spans="1:74" x14ac:dyDescent="0.3">
      <c r="A1978" s="129">
        <v>1973</v>
      </c>
      <c r="BM1978" s="19"/>
      <c r="BN1978" s="19"/>
      <c r="BO1978" s="19"/>
      <c r="BP1978" s="19"/>
      <c r="BR1978">
        <f t="shared" si="120"/>
        <v>0</v>
      </c>
      <c r="BS1978">
        <f t="shared" si="121"/>
        <v>0</v>
      </c>
      <c r="BU1978">
        <f t="shared" si="122"/>
        <v>1</v>
      </c>
      <c r="BV1978">
        <f t="shared" si="123"/>
        <v>1</v>
      </c>
    </row>
    <row r="1979" spans="1:74" x14ac:dyDescent="0.3">
      <c r="A1979" s="129">
        <v>1974</v>
      </c>
      <c r="BM1979" s="19"/>
      <c r="BN1979" s="19"/>
      <c r="BO1979" s="19"/>
      <c r="BP1979" s="19"/>
      <c r="BR1979">
        <f t="shared" si="120"/>
        <v>0</v>
      </c>
      <c r="BS1979">
        <f t="shared" si="121"/>
        <v>0</v>
      </c>
      <c r="BU1979">
        <f t="shared" si="122"/>
        <v>1</v>
      </c>
      <c r="BV1979">
        <f t="shared" si="123"/>
        <v>1</v>
      </c>
    </row>
    <row r="1980" spans="1:74" x14ac:dyDescent="0.3">
      <c r="A1980" s="129">
        <v>1975</v>
      </c>
      <c r="BM1980" s="19"/>
      <c r="BN1980" s="19"/>
      <c r="BO1980" s="19"/>
      <c r="BP1980" s="19"/>
      <c r="BR1980">
        <f t="shared" si="120"/>
        <v>0</v>
      </c>
      <c r="BS1980">
        <f t="shared" si="121"/>
        <v>0</v>
      </c>
      <c r="BU1980">
        <f t="shared" si="122"/>
        <v>1</v>
      </c>
      <c r="BV1980">
        <f t="shared" si="123"/>
        <v>1</v>
      </c>
    </row>
    <row r="1981" spans="1:74" x14ac:dyDescent="0.3">
      <c r="A1981" s="129">
        <v>1976</v>
      </c>
      <c r="BM1981" s="19"/>
      <c r="BN1981" s="19"/>
      <c r="BO1981" s="19"/>
      <c r="BP1981" s="19"/>
      <c r="BR1981">
        <f t="shared" si="120"/>
        <v>0</v>
      </c>
      <c r="BS1981">
        <f t="shared" si="121"/>
        <v>0</v>
      </c>
      <c r="BU1981">
        <f t="shared" si="122"/>
        <v>1</v>
      </c>
      <c r="BV1981">
        <f t="shared" si="123"/>
        <v>1</v>
      </c>
    </row>
    <row r="1982" spans="1:74" x14ac:dyDescent="0.3">
      <c r="A1982" s="129">
        <v>1977</v>
      </c>
      <c r="BM1982" s="19"/>
      <c r="BN1982" s="19"/>
      <c r="BO1982" s="19"/>
      <c r="BP1982" s="19"/>
      <c r="BR1982">
        <f t="shared" si="120"/>
        <v>0</v>
      </c>
      <c r="BS1982">
        <f t="shared" si="121"/>
        <v>0</v>
      </c>
      <c r="BU1982">
        <f t="shared" si="122"/>
        <v>1</v>
      </c>
      <c r="BV1982">
        <f t="shared" si="123"/>
        <v>1</v>
      </c>
    </row>
    <row r="1983" spans="1:74" x14ac:dyDescent="0.3">
      <c r="A1983" s="129">
        <v>1978</v>
      </c>
      <c r="BM1983" s="19"/>
      <c r="BN1983" s="19"/>
      <c r="BO1983" s="19"/>
      <c r="BP1983" s="19"/>
      <c r="BR1983">
        <f t="shared" si="120"/>
        <v>0</v>
      </c>
      <c r="BS1983">
        <f t="shared" si="121"/>
        <v>0</v>
      </c>
      <c r="BU1983">
        <f t="shared" si="122"/>
        <v>1</v>
      </c>
      <c r="BV1983">
        <f t="shared" si="123"/>
        <v>1</v>
      </c>
    </row>
    <row r="1984" spans="1:74" x14ac:dyDescent="0.3">
      <c r="A1984" s="129">
        <v>1979</v>
      </c>
      <c r="BM1984" s="19"/>
      <c r="BN1984" s="19"/>
      <c r="BO1984" s="19"/>
      <c r="BP1984" s="19"/>
      <c r="BR1984">
        <f t="shared" si="120"/>
        <v>0</v>
      </c>
      <c r="BS1984">
        <f t="shared" si="121"/>
        <v>0</v>
      </c>
      <c r="BU1984">
        <f t="shared" si="122"/>
        <v>1</v>
      </c>
      <c r="BV1984">
        <f t="shared" si="123"/>
        <v>1</v>
      </c>
    </row>
    <row r="1985" spans="1:74" x14ac:dyDescent="0.3">
      <c r="A1985" s="129">
        <v>1980</v>
      </c>
      <c r="BM1985" s="19"/>
      <c r="BN1985" s="19"/>
      <c r="BO1985" s="19"/>
      <c r="BP1985" s="19"/>
      <c r="BR1985">
        <f t="shared" si="120"/>
        <v>0</v>
      </c>
      <c r="BS1985">
        <f t="shared" si="121"/>
        <v>0</v>
      </c>
      <c r="BU1985">
        <f t="shared" si="122"/>
        <v>1</v>
      </c>
      <c r="BV1985">
        <f t="shared" si="123"/>
        <v>1</v>
      </c>
    </row>
    <row r="1986" spans="1:74" x14ac:dyDescent="0.3">
      <c r="A1986" s="129">
        <v>1981</v>
      </c>
      <c r="BM1986" s="19"/>
      <c r="BN1986" s="19"/>
      <c r="BO1986" s="19"/>
      <c r="BP1986" s="19"/>
      <c r="BR1986">
        <f t="shared" si="120"/>
        <v>0</v>
      </c>
      <c r="BS1986">
        <f t="shared" si="121"/>
        <v>0</v>
      </c>
      <c r="BU1986">
        <f t="shared" si="122"/>
        <v>1</v>
      </c>
      <c r="BV1986">
        <f t="shared" si="123"/>
        <v>1</v>
      </c>
    </row>
    <row r="1987" spans="1:74" x14ac:dyDescent="0.3">
      <c r="A1987" s="129">
        <v>1982</v>
      </c>
      <c r="BM1987" s="19"/>
      <c r="BN1987" s="19"/>
      <c r="BO1987" s="19"/>
      <c r="BP1987" s="19"/>
      <c r="BR1987">
        <f t="shared" si="120"/>
        <v>0</v>
      </c>
      <c r="BS1987">
        <f t="shared" si="121"/>
        <v>0</v>
      </c>
      <c r="BU1987">
        <f t="shared" si="122"/>
        <v>1</v>
      </c>
      <c r="BV1987">
        <f t="shared" si="123"/>
        <v>1</v>
      </c>
    </row>
    <row r="1988" spans="1:74" x14ac:dyDescent="0.3">
      <c r="A1988" s="129">
        <v>1983</v>
      </c>
      <c r="BM1988" s="19"/>
      <c r="BN1988" s="19"/>
      <c r="BO1988" s="19"/>
      <c r="BP1988" s="19"/>
      <c r="BR1988">
        <f t="shared" si="120"/>
        <v>0</v>
      </c>
      <c r="BS1988">
        <f t="shared" si="121"/>
        <v>0</v>
      </c>
      <c r="BU1988">
        <f t="shared" si="122"/>
        <v>1</v>
      </c>
      <c r="BV1988">
        <f t="shared" si="123"/>
        <v>1</v>
      </c>
    </row>
    <row r="1989" spans="1:74" x14ac:dyDescent="0.3">
      <c r="A1989" s="129">
        <v>1984</v>
      </c>
      <c r="BM1989" s="19"/>
      <c r="BN1989" s="19"/>
      <c r="BO1989" s="19"/>
      <c r="BP1989" s="19"/>
      <c r="BR1989">
        <f t="shared" si="120"/>
        <v>0</v>
      </c>
      <c r="BS1989">
        <f t="shared" si="121"/>
        <v>0</v>
      </c>
      <c r="BU1989">
        <f t="shared" si="122"/>
        <v>1</v>
      </c>
      <c r="BV1989">
        <f t="shared" si="123"/>
        <v>1</v>
      </c>
    </row>
    <row r="1990" spans="1:74" x14ac:dyDescent="0.3">
      <c r="A1990" s="129">
        <v>1985</v>
      </c>
      <c r="BM1990" s="19"/>
      <c r="BN1990" s="19"/>
      <c r="BO1990" s="19"/>
      <c r="BP1990" s="19"/>
      <c r="BR1990">
        <f t="shared" si="120"/>
        <v>0</v>
      </c>
      <c r="BS1990">
        <f t="shared" si="121"/>
        <v>0</v>
      </c>
      <c r="BU1990">
        <f t="shared" si="122"/>
        <v>1</v>
      </c>
      <c r="BV1990">
        <f t="shared" si="123"/>
        <v>1</v>
      </c>
    </row>
    <row r="1991" spans="1:74" x14ac:dyDescent="0.3">
      <c r="A1991" s="129">
        <v>1986</v>
      </c>
      <c r="BM1991" s="19"/>
      <c r="BN1991" s="19"/>
      <c r="BO1991" s="19"/>
      <c r="BP1991" s="19"/>
      <c r="BR1991">
        <f t="shared" ref="BR1991:BR2054" si="124">BM1991*$BS$1-BN1991</f>
        <v>0</v>
      </c>
      <c r="BS1991">
        <f t="shared" ref="BS1991:BS2054" si="125">BO1991*$BS$1-BP1991</f>
        <v>0</v>
      </c>
      <c r="BU1991">
        <f t="shared" ref="BU1991:BU2054" si="126">IF(BR1991=MAX($BR1991:$BS1991),1,0)</f>
        <v>1</v>
      </c>
      <c r="BV1991">
        <f t="shared" ref="BV1991:BV2054" si="127">IF(BS1991=MAX($BR1991:$BS1991),1,0)</f>
        <v>1</v>
      </c>
    </row>
    <row r="1992" spans="1:74" x14ac:dyDescent="0.3">
      <c r="A1992" s="129">
        <v>1987</v>
      </c>
      <c r="BM1992" s="19"/>
      <c r="BN1992" s="19"/>
      <c r="BO1992" s="19"/>
      <c r="BP1992" s="19"/>
      <c r="BR1992">
        <f t="shared" si="124"/>
        <v>0</v>
      </c>
      <c r="BS1992">
        <f t="shared" si="125"/>
        <v>0</v>
      </c>
      <c r="BU1992">
        <f t="shared" si="126"/>
        <v>1</v>
      </c>
      <c r="BV1992">
        <f t="shared" si="127"/>
        <v>1</v>
      </c>
    </row>
    <row r="1993" spans="1:74" x14ac:dyDescent="0.3">
      <c r="A1993" s="129">
        <v>1988</v>
      </c>
      <c r="BM1993" s="19"/>
      <c r="BN1993" s="19"/>
      <c r="BO1993" s="19"/>
      <c r="BP1993" s="19"/>
      <c r="BR1993">
        <f t="shared" si="124"/>
        <v>0</v>
      </c>
      <c r="BS1993">
        <f t="shared" si="125"/>
        <v>0</v>
      </c>
      <c r="BU1993">
        <f t="shared" si="126"/>
        <v>1</v>
      </c>
      <c r="BV1993">
        <f t="shared" si="127"/>
        <v>1</v>
      </c>
    </row>
    <row r="1994" spans="1:74" x14ac:dyDescent="0.3">
      <c r="A1994" s="129">
        <v>1989</v>
      </c>
      <c r="BM1994" s="19"/>
      <c r="BN1994" s="19"/>
      <c r="BO1994" s="19"/>
      <c r="BP1994" s="19"/>
      <c r="BR1994">
        <f t="shared" si="124"/>
        <v>0</v>
      </c>
      <c r="BS1994">
        <f t="shared" si="125"/>
        <v>0</v>
      </c>
      <c r="BU1994">
        <f t="shared" si="126"/>
        <v>1</v>
      </c>
      <c r="BV1994">
        <f t="shared" si="127"/>
        <v>1</v>
      </c>
    </row>
    <row r="1995" spans="1:74" x14ac:dyDescent="0.3">
      <c r="A1995" s="129">
        <v>1990</v>
      </c>
      <c r="BM1995" s="19"/>
      <c r="BN1995" s="19"/>
      <c r="BO1995" s="19"/>
      <c r="BP1995" s="19"/>
      <c r="BR1995">
        <f t="shared" si="124"/>
        <v>0</v>
      </c>
      <c r="BS1995">
        <f t="shared" si="125"/>
        <v>0</v>
      </c>
      <c r="BU1995">
        <f t="shared" si="126"/>
        <v>1</v>
      </c>
      <c r="BV1995">
        <f t="shared" si="127"/>
        <v>1</v>
      </c>
    </row>
    <row r="1996" spans="1:74" x14ac:dyDescent="0.3">
      <c r="A1996" s="129">
        <v>1991</v>
      </c>
      <c r="BM1996" s="19"/>
      <c r="BN1996" s="19"/>
      <c r="BO1996" s="19"/>
      <c r="BP1996" s="19"/>
      <c r="BR1996">
        <f t="shared" si="124"/>
        <v>0</v>
      </c>
      <c r="BS1996">
        <f t="shared" si="125"/>
        <v>0</v>
      </c>
      <c r="BU1996">
        <f t="shared" si="126"/>
        <v>1</v>
      </c>
      <c r="BV1996">
        <f t="shared" si="127"/>
        <v>1</v>
      </c>
    </row>
    <row r="1997" spans="1:74" x14ac:dyDescent="0.3">
      <c r="A1997" s="129">
        <v>1992</v>
      </c>
      <c r="BM1997" s="19"/>
      <c r="BN1997" s="19"/>
      <c r="BO1997" s="19"/>
      <c r="BP1997" s="19"/>
      <c r="BR1997">
        <f t="shared" si="124"/>
        <v>0</v>
      </c>
      <c r="BS1997">
        <f t="shared" si="125"/>
        <v>0</v>
      </c>
      <c r="BU1997">
        <f t="shared" si="126"/>
        <v>1</v>
      </c>
      <c r="BV1997">
        <f t="shared" si="127"/>
        <v>1</v>
      </c>
    </row>
    <row r="1998" spans="1:74" x14ac:dyDescent="0.3">
      <c r="A1998" s="129">
        <v>1993</v>
      </c>
      <c r="BM1998" s="19"/>
      <c r="BN1998" s="19"/>
      <c r="BO1998" s="19"/>
      <c r="BP1998" s="19"/>
      <c r="BR1998">
        <f t="shared" si="124"/>
        <v>0</v>
      </c>
      <c r="BS1998">
        <f t="shared" si="125"/>
        <v>0</v>
      </c>
      <c r="BU1998">
        <f t="shared" si="126"/>
        <v>1</v>
      </c>
      <c r="BV1998">
        <f t="shared" si="127"/>
        <v>1</v>
      </c>
    </row>
    <row r="1999" spans="1:74" x14ac:dyDescent="0.3">
      <c r="A1999" s="129">
        <v>1994</v>
      </c>
      <c r="BM1999" s="19"/>
      <c r="BN1999" s="19"/>
      <c r="BO1999" s="19"/>
      <c r="BP1999" s="19"/>
      <c r="BR1999">
        <f t="shared" si="124"/>
        <v>0</v>
      </c>
      <c r="BS1999">
        <f t="shared" si="125"/>
        <v>0</v>
      </c>
      <c r="BU1999">
        <f t="shared" si="126"/>
        <v>1</v>
      </c>
      <c r="BV1999">
        <f t="shared" si="127"/>
        <v>1</v>
      </c>
    </row>
    <row r="2000" spans="1:74" x14ac:dyDescent="0.3">
      <c r="A2000" s="129">
        <v>1995</v>
      </c>
      <c r="BM2000" s="19"/>
      <c r="BN2000" s="19"/>
      <c r="BO2000" s="19"/>
      <c r="BP2000" s="19"/>
      <c r="BR2000">
        <f t="shared" si="124"/>
        <v>0</v>
      </c>
      <c r="BS2000">
        <f t="shared" si="125"/>
        <v>0</v>
      </c>
      <c r="BU2000">
        <f t="shared" si="126"/>
        <v>1</v>
      </c>
      <c r="BV2000">
        <f t="shared" si="127"/>
        <v>1</v>
      </c>
    </row>
    <row r="2001" spans="1:74" x14ac:dyDescent="0.3">
      <c r="A2001" s="129">
        <v>1996</v>
      </c>
      <c r="BM2001" s="19"/>
      <c r="BN2001" s="19"/>
      <c r="BO2001" s="19"/>
      <c r="BP2001" s="19"/>
      <c r="BR2001">
        <f t="shared" si="124"/>
        <v>0</v>
      </c>
      <c r="BS2001">
        <f t="shared" si="125"/>
        <v>0</v>
      </c>
      <c r="BU2001">
        <f t="shared" si="126"/>
        <v>1</v>
      </c>
      <c r="BV2001">
        <f t="shared" si="127"/>
        <v>1</v>
      </c>
    </row>
    <row r="2002" spans="1:74" x14ac:dyDescent="0.3">
      <c r="A2002" s="129">
        <v>1997</v>
      </c>
      <c r="BM2002" s="19"/>
      <c r="BN2002" s="19"/>
      <c r="BO2002" s="19"/>
      <c r="BP2002" s="19"/>
      <c r="BR2002">
        <f t="shared" si="124"/>
        <v>0</v>
      </c>
      <c r="BS2002">
        <f t="shared" si="125"/>
        <v>0</v>
      </c>
      <c r="BU2002">
        <f t="shared" si="126"/>
        <v>1</v>
      </c>
      <c r="BV2002">
        <f t="shared" si="127"/>
        <v>1</v>
      </c>
    </row>
    <row r="2003" spans="1:74" x14ac:dyDescent="0.3">
      <c r="A2003" s="129">
        <v>1998</v>
      </c>
      <c r="BM2003" s="19"/>
      <c r="BN2003" s="19"/>
      <c r="BO2003" s="19"/>
      <c r="BP2003" s="19"/>
      <c r="BR2003">
        <f t="shared" si="124"/>
        <v>0</v>
      </c>
      <c r="BS2003">
        <f t="shared" si="125"/>
        <v>0</v>
      </c>
      <c r="BU2003">
        <f t="shared" si="126"/>
        <v>1</v>
      </c>
      <c r="BV2003">
        <f t="shared" si="127"/>
        <v>1</v>
      </c>
    </row>
    <row r="2004" spans="1:74" x14ac:dyDescent="0.3">
      <c r="A2004" s="129">
        <v>1999</v>
      </c>
      <c r="BM2004" s="19"/>
      <c r="BN2004" s="19"/>
      <c r="BO2004" s="19"/>
      <c r="BP2004" s="19"/>
      <c r="BR2004">
        <f t="shared" si="124"/>
        <v>0</v>
      </c>
      <c r="BS2004">
        <f t="shared" si="125"/>
        <v>0</v>
      </c>
      <c r="BU2004">
        <f t="shared" si="126"/>
        <v>1</v>
      </c>
      <c r="BV2004">
        <f t="shared" si="127"/>
        <v>1</v>
      </c>
    </row>
    <row r="2005" spans="1:74" x14ac:dyDescent="0.3">
      <c r="A2005" s="129">
        <v>2000</v>
      </c>
      <c r="BM2005" s="19"/>
      <c r="BN2005" s="19"/>
      <c r="BO2005" s="19"/>
      <c r="BP2005" s="19"/>
      <c r="BR2005">
        <f t="shared" si="124"/>
        <v>0</v>
      </c>
      <c r="BS2005">
        <f t="shared" si="125"/>
        <v>0</v>
      </c>
      <c r="BU2005">
        <f t="shared" si="126"/>
        <v>1</v>
      </c>
      <c r="BV2005">
        <f t="shared" si="127"/>
        <v>1</v>
      </c>
    </row>
    <row r="2006" spans="1:74" x14ac:dyDescent="0.3">
      <c r="A2006" s="201">
        <v>2001</v>
      </c>
      <c r="BM2006" s="19"/>
      <c r="BN2006" s="19"/>
      <c r="BO2006" s="19"/>
      <c r="BP2006" s="19"/>
      <c r="BR2006">
        <f t="shared" si="124"/>
        <v>0</v>
      </c>
      <c r="BS2006">
        <f t="shared" si="125"/>
        <v>0</v>
      </c>
      <c r="BU2006">
        <f t="shared" si="126"/>
        <v>1</v>
      </c>
      <c r="BV2006">
        <f t="shared" si="127"/>
        <v>1</v>
      </c>
    </row>
    <row r="2007" spans="1:74" x14ac:dyDescent="0.3">
      <c r="A2007" s="201">
        <v>2002</v>
      </c>
      <c r="BM2007" s="19"/>
      <c r="BN2007" s="19"/>
      <c r="BO2007" s="19"/>
      <c r="BP2007" s="19"/>
      <c r="BR2007">
        <f t="shared" si="124"/>
        <v>0</v>
      </c>
      <c r="BS2007">
        <f t="shared" si="125"/>
        <v>0</v>
      </c>
      <c r="BU2007">
        <f t="shared" si="126"/>
        <v>1</v>
      </c>
      <c r="BV2007">
        <f t="shared" si="127"/>
        <v>1</v>
      </c>
    </row>
    <row r="2008" spans="1:74" x14ac:dyDescent="0.3">
      <c r="A2008" s="201">
        <v>2003</v>
      </c>
      <c r="BM2008" s="19"/>
      <c r="BN2008" s="19"/>
      <c r="BO2008" s="19"/>
      <c r="BP2008" s="19"/>
      <c r="BR2008">
        <f t="shared" si="124"/>
        <v>0</v>
      </c>
      <c r="BS2008">
        <f t="shared" si="125"/>
        <v>0</v>
      </c>
      <c r="BU2008">
        <f t="shared" si="126"/>
        <v>1</v>
      </c>
      <c r="BV2008">
        <f t="shared" si="127"/>
        <v>1</v>
      </c>
    </row>
    <row r="2009" spans="1:74" x14ac:dyDescent="0.3">
      <c r="A2009" s="201">
        <v>2004</v>
      </c>
      <c r="BM2009" s="19"/>
      <c r="BN2009" s="19"/>
      <c r="BO2009" s="19"/>
      <c r="BP2009" s="19"/>
      <c r="BR2009">
        <f t="shared" si="124"/>
        <v>0</v>
      </c>
      <c r="BS2009">
        <f t="shared" si="125"/>
        <v>0</v>
      </c>
      <c r="BU2009">
        <f t="shared" si="126"/>
        <v>1</v>
      </c>
      <c r="BV2009">
        <f t="shared" si="127"/>
        <v>1</v>
      </c>
    </row>
    <row r="2010" spans="1:74" x14ac:dyDescent="0.3">
      <c r="A2010" s="201">
        <v>2005</v>
      </c>
      <c r="BM2010" s="19"/>
      <c r="BN2010" s="19"/>
      <c r="BO2010" s="19"/>
      <c r="BP2010" s="19"/>
      <c r="BR2010">
        <f t="shared" si="124"/>
        <v>0</v>
      </c>
      <c r="BS2010">
        <f t="shared" si="125"/>
        <v>0</v>
      </c>
      <c r="BU2010">
        <f t="shared" si="126"/>
        <v>1</v>
      </c>
      <c r="BV2010">
        <f t="shared" si="127"/>
        <v>1</v>
      </c>
    </row>
    <row r="2011" spans="1:74" x14ac:dyDescent="0.3">
      <c r="A2011" s="201">
        <v>2006</v>
      </c>
      <c r="BM2011" s="19"/>
      <c r="BN2011" s="19"/>
      <c r="BO2011" s="19"/>
      <c r="BP2011" s="19"/>
      <c r="BR2011">
        <f t="shared" si="124"/>
        <v>0</v>
      </c>
      <c r="BS2011">
        <f t="shared" si="125"/>
        <v>0</v>
      </c>
      <c r="BU2011">
        <f t="shared" si="126"/>
        <v>1</v>
      </c>
      <c r="BV2011">
        <f t="shared" si="127"/>
        <v>1</v>
      </c>
    </row>
    <row r="2012" spans="1:74" x14ac:dyDescent="0.3">
      <c r="A2012" s="201">
        <v>2007</v>
      </c>
      <c r="BM2012" s="19"/>
      <c r="BN2012" s="19"/>
      <c r="BO2012" s="19"/>
      <c r="BP2012" s="19"/>
      <c r="BR2012">
        <f t="shared" si="124"/>
        <v>0</v>
      </c>
      <c r="BS2012">
        <f t="shared" si="125"/>
        <v>0</v>
      </c>
      <c r="BU2012">
        <f t="shared" si="126"/>
        <v>1</v>
      </c>
      <c r="BV2012">
        <f t="shared" si="127"/>
        <v>1</v>
      </c>
    </row>
    <row r="2013" spans="1:74" x14ac:dyDescent="0.3">
      <c r="A2013" s="201">
        <v>2008</v>
      </c>
      <c r="BM2013" s="19"/>
      <c r="BN2013" s="19"/>
      <c r="BO2013" s="19"/>
      <c r="BP2013" s="19"/>
      <c r="BR2013">
        <f t="shared" si="124"/>
        <v>0</v>
      </c>
      <c r="BS2013">
        <f t="shared" si="125"/>
        <v>0</v>
      </c>
      <c r="BU2013">
        <f t="shared" si="126"/>
        <v>1</v>
      </c>
      <c r="BV2013">
        <f t="shared" si="127"/>
        <v>1</v>
      </c>
    </row>
    <row r="2014" spans="1:74" x14ac:dyDescent="0.3">
      <c r="A2014" s="201">
        <v>2009</v>
      </c>
      <c r="BM2014" s="19"/>
      <c r="BN2014" s="19"/>
      <c r="BO2014" s="19"/>
      <c r="BP2014" s="19"/>
      <c r="BR2014">
        <f t="shared" si="124"/>
        <v>0</v>
      </c>
      <c r="BS2014">
        <f t="shared" si="125"/>
        <v>0</v>
      </c>
      <c r="BU2014">
        <f t="shared" si="126"/>
        <v>1</v>
      </c>
      <c r="BV2014">
        <f t="shared" si="127"/>
        <v>1</v>
      </c>
    </row>
    <row r="2015" spans="1:74" x14ac:dyDescent="0.3">
      <c r="A2015" s="201">
        <v>2010</v>
      </c>
      <c r="BM2015" s="19"/>
      <c r="BN2015" s="19"/>
      <c r="BO2015" s="19"/>
      <c r="BP2015" s="19"/>
      <c r="BR2015">
        <f t="shared" si="124"/>
        <v>0</v>
      </c>
      <c r="BS2015">
        <f t="shared" si="125"/>
        <v>0</v>
      </c>
      <c r="BU2015">
        <f t="shared" si="126"/>
        <v>1</v>
      </c>
      <c r="BV2015">
        <f t="shared" si="127"/>
        <v>1</v>
      </c>
    </row>
    <row r="2016" spans="1:74" x14ac:dyDescent="0.3">
      <c r="A2016" s="201">
        <v>2011</v>
      </c>
      <c r="BM2016" s="19"/>
      <c r="BN2016" s="19"/>
      <c r="BO2016" s="19"/>
      <c r="BP2016" s="19"/>
      <c r="BR2016">
        <f t="shared" si="124"/>
        <v>0</v>
      </c>
      <c r="BS2016">
        <f t="shared" si="125"/>
        <v>0</v>
      </c>
      <c r="BU2016">
        <f t="shared" si="126"/>
        <v>1</v>
      </c>
      <c r="BV2016">
        <f t="shared" si="127"/>
        <v>1</v>
      </c>
    </row>
    <row r="2017" spans="1:74" x14ac:dyDescent="0.3">
      <c r="A2017" s="201">
        <v>2012</v>
      </c>
      <c r="BM2017" s="19"/>
      <c r="BN2017" s="19"/>
      <c r="BO2017" s="19"/>
      <c r="BP2017" s="19"/>
      <c r="BR2017">
        <f t="shared" si="124"/>
        <v>0</v>
      </c>
      <c r="BS2017">
        <f t="shared" si="125"/>
        <v>0</v>
      </c>
      <c r="BU2017">
        <f t="shared" si="126"/>
        <v>1</v>
      </c>
      <c r="BV2017">
        <f t="shared" si="127"/>
        <v>1</v>
      </c>
    </row>
    <row r="2018" spans="1:74" x14ac:dyDescent="0.3">
      <c r="A2018" s="201">
        <v>2013</v>
      </c>
      <c r="BM2018" s="19"/>
      <c r="BN2018" s="19"/>
      <c r="BO2018" s="19"/>
      <c r="BP2018" s="19"/>
      <c r="BR2018">
        <f t="shared" si="124"/>
        <v>0</v>
      </c>
      <c r="BS2018">
        <f t="shared" si="125"/>
        <v>0</v>
      </c>
      <c r="BU2018">
        <f t="shared" si="126"/>
        <v>1</v>
      </c>
      <c r="BV2018">
        <f t="shared" si="127"/>
        <v>1</v>
      </c>
    </row>
    <row r="2019" spans="1:74" x14ac:dyDescent="0.3">
      <c r="A2019" s="201">
        <v>2014</v>
      </c>
      <c r="BM2019" s="19"/>
      <c r="BN2019" s="19"/>
      <c r="BO2019" s="19"/>
      <c r="BP2019" s="19"/>
      <c r="BR2019">
        <f t="shared" si="124"/>
        <v>0</v>
      </c>
      <c r="BS2019">
        <f t="shared" si="125"/>
        <v>0</v>
      </c>
      <c r="BU2019">
        <f t="shared" si="126"/>
        <v>1</v>
      </c>
      <c r="BV2019">
        <f t="shared" si="127"/>
        <v>1</v>
      </c>
    </row>
    <row r="2020" spans="1:74" x14ac:dyDescent="0.3">
      <c r="A2020" s="201">
        <v>2015</v>
      </c>
      <c r="BM2020" s="19"/>
      <c r="BN2020" s="19"/>
      <c r="BO2020" s="19"/>
      <c r="BP2020" s="19"/>
      <c r="BR2020">
        <f t="shared" si="124"/>
        <v>0</v>
      </c>
      <c r="BS2020">
        <f t="shared" si="125"/>
        <v>0</v>
      </c>
      <c r="BU2020">
        <f t="shared" si="126"/>
        <v>1</v>
      </c>
      <c r="BV2020">
        <f t="shared" si="127"/>
        <v>1</v>
      </c>
    </row>
    <row r="2021" spans="1:74" x14ac:dyDescent="0.3">
      <c r="A2021" s="201">
        <v>2016</v>
      </c>
      <c r="BM2021" s="19"/>
      <c r="BN2021" s="19"/>
      <c r="BO2021" s="19"/>
      <c r="BP2021" s="19"/>
      <c r="BR2021">
        <f t="shared" si="124"/>
        <v>0</v>
      </c>
      <c r="BS2021">
        <f t="shared" si="125"/>
        <v>0</v>
      </c>
      <c r="BU2021">
        <f t="shared" si="126"/>
        <v>1</v>
      </c>
      <c r="BV2021">
        <f t="shared" si="127"/>
        <v>1</v>
      </c>
    </row>
    <row r="2022" spans="1:74" x14ac:dyDescent="0.3">
      <c r="A2022" s="201">
        <v>2017</v>
      </c>
      <c r="BM2022" s="19"/>
      <c r="BN2022" s="19"/>
      <c r="BO2022" s="19"/>
      <c r="BP2022" s="19"/>
      <c r="BR2022">
        <f t="shared" si="124"/>
        <v>0</v>
      </c>
      <c r="BS2022">
        <f t="shared" si="125"/>
        <v>0</v>
      </c>
      <c r="BU2022">
        <f t="shared" si="126"/>
        <v>1</v>
      </c>
      <c r="BV2022">
        <f t="shared" si="127"/>
        <v>1</v>
      </c>
    </row>
    <row r="2023" spans="1:74" x14ac:dyDescent="0.3">
      <c r="A2023" s="201">
        <v>2018</v>
      </c>
      <c r="BM2023" s="19"/>
      <c r="BN2023" s="19"/>
      <c r="BO2023" s="19"/>
      <c r="BP2023" s="19"/>
      <c r="BR2023">
        <f t="shared" si="124"/>
        <v>0</v>
      </c>
      <c r="BS2023">
        <f t="shared" si="125"/>
        <v>0</v>
      </c>
      <c r="BU2023">
        <f t="shared" si="126"/>
        <v>1</v>
      </c>
      <c r="BV2023">
        <f t="shared" si="127"/>
        <v>1</v>
      </c>
    </row>
    <row r="2024" spans="1:74" x14ac:dyDescent="0.3">
      <c r="A2024" s="201">
        <v>2019</v>
      </c>
      <c r="BM2024" s="19"/>
      <c r="BN2024" s="19"/>
      <c r="BO2024" s="19"/>
      <c r="BP2024" s="19"/>
      <c r="BR2024">
        <f t="shared" si="124"/>
        <v>0</v>
      </c>
      <c r="BS2024">
        <f t="shared" si="125"/>
        <v>0</v>
      </c>
      <c r="BU2024">
        <f t="shared" si="126"/>
        <v>1</v>
      </c>
      <c r="BV2024">
        <f t="shared" si="127"/>
        <v>1</v>
      </c>
    </row>
    <row r="2025" spans="1:74" x14ac:dyDescent="0.3">
      <c r="A2025" s="201">
        <v>2020</v>
      </c>
      <c r="BM2025" s="19"/>
      <c r="BN2025" s="19"/>
      <c r="BO2025" s="19"/>
      <c r="BP2025" s="19"/>
      <c r="BR2025">
        <f t="shared" si="124"/>
        <v>0</v>
      </c>
      <c r="BS2025">
        <f t="shared" si="125"/>
        <v>0</v>
      </c>
      <c r="BU2025">
        <f t="shared" si="126"/>
        <v>1</v>
      </c>
      <c r="BV2025">
        <f t="shared" si="127"/>
        <v>1</v>
      </c>
    </row>
    <row r="2026" spans="1:74" x14ac:dyDescent="0.3">
      <c r="A2026" s="201">
        <v>2021</v>
      </c>
      <c r="BM2026" s="19"/>
      <c r="BN2026" s="19"/>
      <c r="BO2026" s="19"/>
      <c r="BP2026" s="19"/>
      <c r="BR2026">
        <f t="shared" si="124"/>
        <v>0</v>
      </c>
      <c r="BS2026">
        <f t="shared" si="125"/>
        <v>0</v>
      </c>
      <c r="BU2026">
        <f t="shared" si="126"/>
        <v>1</v>
      </c>
      <c r="BV2026">
        <f t="shared" si="127"/>
        <v>1</v>
      </c>
    </row>
    <row r="2027" spans="1:74" x14ac:dyDescent="0.3">
      <c r="A2027" s="201">
        <v>2022</v>
      </c>
      <c r="BM2027" s="19"/>
      <c r="BN2027" s="19"/>
      <c r="BO2027" s="19"/>
      <c r="BP2027" s="19"/>
      <c r="BR2027">
        <f t="shared" si="124"/>
        <v>0</v>
      </c>
      <c r="BS2027">
        <f t="shared" si="125"/>
        <v>0</v>
      </c>
      <c r="BU2027">
        <f t="shared" si="126"/>
        <v>1</v>
      </c>
      <c r="BV2027">
        <f t="shared" si="127"/>
        <v>1</v>
      </c>
    </row>
    <row r="2028" spans="1:74" x14ac:dyDescent="0.3">
      <c r="A2028" s="201">
        <v>2023</v>
      </c>
      <c r="BM2028" s="19"/>
      <c r="BN2028" s="19"/>
      <c r="BO2028" s="19"/>
      <c r="BP2028" s="19"/>
      <c r="BR2028">
        <f t="shared" si="124"/>
        <v>0</v>
      </c>
      <c r="BS2028">
        <f t="shared" si="125"/>
        <v>0</v>
      </c>
      <c r="BU2028">
        <f t="shared" si="126"/>
        <v>1</v>
      </c>
      <c r="BV2028">
        <f t="shared" si="127"/>
        <v>1</v>
      </c>
    </row>
    <row r="2029" spans="1:74" x14ac:dyDescent="0.3">
      <c r="A2029" s="201">
        <v>2024</v>
      </c>
      <c r="BM2029" s="19"/>
      <c r="BN2029" s="19"/>
      <c r="BO2029" s="19"/>
      <c r="BP2029" s="19"/>
      <c r="BR2029">
        <f t="shared" si="124"/>
        <v>0</v>
      </c>
      <c r="BS2029">
        <f t="shared" si="125"/>
        <v>0</v>
      </c>
      <c r="BU2029">
        <f t="shared" si="126"/>
        <v>1</v>
      </c>
      <c r="BV2029">
        <f t="shared" si="127"/>
        <v>1</v>
      </c>
    </row>
    <row r="2030" spans="1:74" x14ac:dyDescent="0.3">
      <c r="A2030" s="201">
        <v>2025</v>
      </c>
      <c r="BM2030" s="19"/>
      <c r="BN2030" s="19"/>
      <c r="BO2030" s="19"/>
      <c r="BP2030" s="19"/>
      <c r="BR2030">
        <f t="shared" si="124"/>
        <v>0</v>
      </c>
      <c r="BS2030">
        <f t="shared" si="125"/>
        <v>0</v>
      </c>
      <c r="BU2030">
        <f t="shared" si="126"/>
        <v>1</v>
      </c>
      <c r="BV2030">
        <f t="shared" si="127"/>
        <v>1</v>
      </c>
    </row>
    <row r="2031" spans="1:74" x14ac:dyDescent="0.3">
      <c r="A2031" s="201">
        <v>2026</v>
      </c>
      <c r="BM2031" s="19"/>
      <c r="BN2031" s="19"/>
      <c r="BO2031" s="19"/>
      <c r="BP2031" s="19"/>
      <c r="BR2031">
        <f t="shared" si="124"/>
        <v>0</v>
      </c>
      <c r="BS2031">
        <f t="shared" si="125"/>
        <v>0</v>
      </c>
      <c r="BU2031">
        <f t="shared" si="126"/>
        <v>1</v>
      </c>
      <c r="BV2031">
        <f t="shared" si="127"/>
        <v>1</v>
      </c>
    </row>
    <row r="2032" spans="1:74" x14ac:dyDescent="0.3">
      <c r="A2032" s="201">
        <v>2027</v>
      </c>
      <c r="BM2032" s="19"/>
      <c r="BN2032" s="19"/>
      <c r="BO2032" s="19"/>
      <c r="BP2032" s="19"/>
      <c r="BR2032">
        <f t="shared" si="124"/>
        <v>0</v>
      </c>
      <c r="BS2032">
        <f t="shared" si="125"/>
        <v>0</v>
      </c>
      <c r="BU2032">
        <f t="shared" si="126"/>
        <v>1</v>
      </c>
      <c r="BV2032">
        <f t="shared" si="127"/>
        <v>1</v>
      </c>
    </row>
    <row r="2033" spans="1:74" x14ac:dyDescent="0.3">
      <c r="A2033" s="201">
        <v>2028</v>
      </c>
      <c r="BM2033" s="19"/>
      <c r="BN2033" s="19"/>
      <c r="BO2033" s="19"/>
      <c r="BP2033" s="19"/>
      <c r="BR2033">
        <f t="shared" si="124"/>
        <v>0</v>
      </c>
      <c r="BS2033">
        <f t="shared" si="125"/>
        <v>0</v>
      </c>
      <c r="BU2033">
        <f t="shared" si="126"/>
        <v>1</v>
      </c>
      <c r="BV2033">
        <f t="shared" si="127"/>
        <v>1</v>
      </c>
    </row>
    <row r="2034" spans="1:74" x14ac:dyDescent="0.3">
      <c r="A2034" s="201">
        <v>2029</v>
      </c>
      <c r="BM2034" s="19"/>
      <c r="BN2034" s="19"/>
      <c r="BO2034" s="19"/>
      <c r="BP2034" s="19"/>
      <c r="BR2034">
        <f t="shared" si="124"/>
        <v>0</v>
      </c>
      <c r="BS2034">
        <f t="shared" si="125"/>
        <v>0</v>
      </c>
      <c r="BU2034">
        <f t="shared" si="126"/>
        <v>1</v>
      </c>
      <c r="BV2034">
        <f t="shared" si="127"/>
        <v>1</v>
      </c>
    </row>
    <row r="2035" spans="1:74" x14ac:dyDescent="0.3">
      <c r="A2035" s="201">
        <v>2030</v>
      </c>
      <c r="BM2035" s="19"/>
      <c r="BN2035" s="19"/>
      <c r="BO2035" s="19"/>
      <c r="BP2035" s="19"/>
      <c r="BR2035">
        <f t="shared" si="124"/>
        <v>0</v>
      </c>
      <c r="BS2035">
        <f t="shared" si="125"/>
        <v>0</v>
      </c>
      <c r="BU2035">
        <f t="shared" si="126"/>
        <v>1</v>
      </c>
      <c r="BV2035">
        <f t="shared" si="127"/>
        <v>1</v>
      </c>
    </row>
    <row r="2036" spans="1:74" x14ac:dyDescent="0.3">
      <c r="A2036" s="201">
        <v>2031</v>
      </c>
      <c r="BM2036" s="19"/>
      <c r="BN2036" s="19"/>
      <c r="BO2036" s="19"/>
      <c r="BP2036" s="19"/>
      <c r="BR2036">
        <f t="shared" si="124"/>
        <v>0</v>
      </c>
      <c r="BS2036">
        <f t="shared" si="125"/>
        <v>0</v>
      </c>
      <c r="BU2036">
        <f t="shared" si="126"/>
        <v>1</v>
      </c>
      <c r="BV2036">
        <f t="shared" si="127"/>
        <v>1</v>
      </c>
    </row>
    <row r="2037" spans="1:74" x14ac:dyDescent="0.3">
      <c r="A2037" s="201">
        <v>2032</v>
      </c>
      <c r="BM2037" s="19"/>
      <c r="BN2037" s="19"/>
      <c r="BO2037" s="19"/>
      <c r="BP2037" s="19"/>
      <c r="BR2037">
        <f t="shared" si="124"/>
        <v>0</v>
      </c>
      <c r="BS2037">
        <f t="shared" si="125"/>
        <v>0</v>
      </c>
      <c r="BU2037">
        <f t="shared" si="126"/>
        <v>1</v>
      </c>
      <c r="BV2037">
        <f t="shared" si="127"/>
        <v>1</v>
      </c>
    </row>
    <row r="2038" spans="1:74" x14ac:dyDescent="0.3">
      <c r="A2038" s="201">
        <v>2033</v>
      </c>
      <c r="BM2038" s="19"/>
      <c r="BN2038" s="19"/>
      <c r="BO2038" s="19"/>
      <c r="BP2038" s="19"/>
      <c r="BR2038">
        <f t="shared" si="124"/>
        <v>0</v>
      </c>
      <c r="BS2038">
        <f t="shared" si="125"/>
        <v>0</v>
      </c>
      <c r="BU2038">
        <f t="shared" si="126"/>
        <v>1</v>
      </c>
      <c r="BV2038">
        <f t="shared" si="127"/>
        <v>1</v>
      </c>
    </row>
    <row r="2039" spans="1:74" x14ac:dyDescent="0.3">
      <c r="A2039" s="201">
        <v>2034</v>
      </c>
      <c r="BM2039" s="19"/>
      <c r="BN2039" s="19"/>
      <c r="BO2039" s="19"/>
      <c r="BP2039" s="19"/>
      <c r="BR2039">
        <f t="shared" si="124"/>
        <v>0</v>
      </c>
      <c r="BS2039">
        <f t="shared" si="125"/>
        <v>0</v>
      </c>
      <c r="BU2039">
        <f t="shared" si="126"/>
        <v>1</v>
      </c>
      <c r="BV2039">
        <f t="shared" si="127"/>
        <v>1</v>
      </c>
    </row>
    <row r="2040" spans="1:74" x14ac:dyDescent="0.3">
      <c r="A2040" s="201">
        <v>2035</v>
      </c>
      <c r="BM2040" s="19"/>
      <c r="BN2040" s="19"/>
      <c r="BO2040" s="19"/>
      <c r="BP2040" s="19"/>
      <c r="BR2040">
        <f t="shared" si="124"/>
        <v>0</v>
      </c>
      <c r="BS2040">
        <f t="shared" si="125"/>
        <v>0</v>
      </c>
      <c r="BU2040">
        <f t="shared" si="126"/>
        <v>1</v>
      </c>
      <c r="BV2040">
        <f t="shared" si="127"/>
        <v>1</v>
      </c>
    </row>
    <row r="2041" spans="1:74" x14ac:dyDescent="0.3">
      <c r="A2041" s="201">
        <v>2036</v>
      </c>
      <c r="BM2041" s="19"/>
      <c r="BN2041" s="19"/>
      <c r="BO2041" s="19"/>
      <c r="BP2041" s="19"/>
      <c r="BR2041">
        <f t="shared" si="124"/>
        <v>0</v>
      </c>
      <c r="BS2041">
        <f t="shared" si="125"/>
        <v>0</v>
      </c>
      <c r="BU2041">
        <f t="shared" si="126"/>
        <v>1</v>
      </c>
      <c r="BV2041">
        <f t="shared" si="127"/>
        <v>1</v>
      </c>
    </row>
    <row r="2042" spans="1:74" x14ac:dyDescent="0.3">
      <c r="A2042" s="201">
        <v>2037</v>
      </c>
      <c r="BM2042" s="19"/>
      <c r="BN2042" s="19"/>
      <c r="BO2042" s="19"/>
      <c r="BP2042" s="19"/>
      <c r="BR2042">
        <f t="shared" si="124"/>
        <v>0</v>
      </c>
      <c r="BS2042">
        <f t="shared" si="125"/>
        <v>0</v>
      </c>
      <c r="BU2042">
        <f t="shared" si="126"/>
        <v>1</v>
      </c>
      <c r="BV2042">
        <f t="shared" si="127"/>
        <v>1</v>
      </c>
    </row>
    <row r="2043" spans="1:74" x14ac:dyDescent="0.3">
      <c r="A2043" s="201">
        <v>2038</v>
      </c>
      <c r="BM2043" s="19"/>
      <c r="BN2043" s="19"/>
      <c r="BO2043" s="19"/>
      <c r="BP2043" s="19"/>
      <c r="BR2043">
        <f t="shared" si="124"/>
        <v>0</v>
      </c>
      <c r="BS2043">
        <f t="shared" si="125"/>
        <v>0</v>
      </c>
      <c r="BU2043">
        <f t="shared" si="126"/>
        <v>1</v>
      </c>
      <c r="BV2043">
        <f t="shared" si="127"/>
        <v>1</v>
      </c>
    </row>
    <row r="2044" spans="1:74" x14ac:dyDescent="0.3">
      <c r="A2044" s="201">
        <v>2039</v>
      </c>
      <c r="BM2044" s="19"/>
      <c r="BN2044" s="19"/>
      <c r="BO2044" s="19"/>
      <c r="BP2044" s="19"/>
      <c r="BR2044">
        <f t="shared" si="124"/>
        <v>0</v>
      </c>
      <c r="BS2044">
        <f t="shared" si="125"/>
        <v>0</v>
      </c>
      <c r="BU2044">
        <f t="shared" si="126"/>
        <v>1</v>
      </c>
      <c r="BV2044">
        <f t="shared" si="127"/>
        <v>1</v>
      </c>
    </row>
    <row r="2045" spans="1:74" x14ac:dyDescent="0.3">
      <c r="A2045" s="201">
        <v>2040</v>
      </c>
      <c r="BM2045" s="19"/>
      <c r="BN2045" s="19"/>
      <c r="BO2045" s="19"/>
      <c r="BP2045" s="19"/>
      <c r="BR2045">
        <f t="shared" si="124"/>
        <v>0</v>
      </c>
      <c r="BS2045">
        <f t="shared" si="125"/>
        <v>0</v>
      </c>
      <c r="BU2045">
        <f t="shared" si="126"/>
        <v>1</v>
      </c>
      <c r="BV2045">
        <f t="shared" si="127"/>
        <v>1</v>
      </c>
    </row>
    <row r="2046" spans="1:74" x14ac:dyDescent="0.3">
      <c r="A2046" s="201">
        <v>2041</v>
      </c>
      <c r="BM2046" s="19"/>
      <c r="BN2046" s="19"/>
      <c r="BO2046" s="19"/>
      <c r="BP2046" s="19"/>
      <c r="BR2046">
        <f t="shared" si="124"/>
        <v>0</v>
      </c>
      <c r="BS2046">
        <f t="shared" si="125"/>
        <v>0</v>
      </c>
      <c r="BU2046">
        <f t="shared" si="126"/>
        <v>1</v>
      </c>
      <c r="BV2046">
        <f t="shared" si="127"/>
        <v>1</v>
      </c>
    </row>
    <row r="2047" spans="1:74" x14ac:dyDescent="0.3">
      <c r="A2047" s="201">
        <v>2042</v>
      </c>
      <c r="BM2047" s="19"/>
      <c r="BN2047" s="19"/>
      <c r="BO2047" s="19"/>
      <c r="BP2047" s="19"/>
      <c r="BR2047">
        <f t="shared" si="124"/>
        <v>0</v>
      </c>
      <c r="BS2047">
        <f t="shared" si="125"/>
        <v>0</v>
      </c>
      <c r="BU2047">
        <f t="shared" si="126"/>
        <v>1</v>
      </c>
      <c r="BV2047">
        <f t="shared" si="127"/>
        <v>1</v>
      </c>
    </row>
    <row r="2048" spans="1:74" x14ac:dyDescent="0.3">
      <c r="A2048" s="201">
        <v>2043</v>
      </c>
      <c r="BM2048" s="19"/>
      <c r="BN2048" s="19"/>
      <c r="BO2048" s="19"/>
      <c r="BP2048" s="19"/>
      <c r="BR2048">
        <f t="shared" si="124"/>
        <v>0</v>
      </c>
      <c r="BS2048">
        <f t="shared" si="125"/>
        <v>0</v>
      </c>
      <c r="BU2048">
        <f t="shared" si="126"/>
        <v>1</v>
      </c>
      <c r="BV2048">
        <f t="shared" si="127"/>
        <v>1</v>
      </c>
    </row>
    <row r="2049" spans="1:74" x14ac:dyDescent="0.3">
      <c r="A2049" s="201">
        <v>2044</v>
      </c>
      <c r="BM2049" s="19"/>
      <c r="BN2049" s="19"/>
      <c r="BO2049" s="19"/>
      <c r="BP2049" s="19"/>
      <c r="BR2049">
        <f t="shared" si="124"/>
        <v>0</v>
      </c>
      <c r="BS2049">
        <f t="shared" si="125"/>
        <v>0</v>
      </c>
      <c r="BU2049">
        <f t="shared" si="126"/>
        <v>1</v>
      </c>
      <c r="BV2049">
        <f t="shared" si="127"/>
        <v>1</v>
      </c>
    </row>
    <row r="2050" spans="1:74" x14ac:dyDescent="0.3">
      <c r="A2050" s="201">
        <v>2045</v>
      </c>
      <c r="BM2050" s="19"/>
      <c r="BN2050" s="19"/>
      <c r="BO2050" s="19"/>
      <c r="BP2050" s="19"/>
      <c r="BR2050">
        <f t="shared" si="124"/>
        <v>0</v>
      </c>
      <c r="BS2050">
        <f t="shared" si="125"/>
        <v>0</v>
      </c>
      <c r="BU2050">
        <f t="shared" si="126"/>
        <v>1</v>
      </c>
      <c r="BV2050">
        <f t="shared" si="127"/>
        <v>1</v>
      </c>
    </row>
    <row r="2051" spans="1:74" x14ac:dyDescent="0.3">
      <c r="A2051" s="201">
        <v>2046</v>
      </c>
      <c r="BM2051" s="19"/>
      <c r="BN2051" s="19"/>
      <c r="BO2051" s="19"/>
      <c r="BP2051" s="19"/>
      <c r="BR2051">
        <f t="shared" si="124"/>
        <v>0</v>
      </c>
      <c r="BS2051">
        <f t="shared" si="125"/>
        <v>0</v>
      </c>
      <c r="BU2051">
        <f t="shared" si="126"/>
        <v>1</v>
      </c>
      <c r="BV2051">
        <f t="shared" si="127"/>
        <v>1</v>
      </c>
    </row>
    <row r="2052" spans="1:74" x14ac:dyDescent="0.3">
      <c r="A2052" s="201">
        <v>2047</v>
      </c>
      <c r="BM2052" s="19"/>
      <c r="BN2052" s="19"/>
      <c r="BO2052" s="19"/>
      <c r="BP2052" s="19"/>
      <c r="BR2052">
        <f t="shared" si="124"/>
        <v>0</v>
      </c>
      <c r="BS2052">
        <f t="shared" si="125"/>
        <v>0</v>
      </c>
      <c r="BU2052">
        <f t="shared" si="126"/>
        <v>1</v>
      </c>
      <c r="BV2052">
        <f t="shared" si="127"/>
        <v>1</v>
      </c>
    </row>
    <row r="2053" spans="1:74" x14ac:dyDescent="0.3">
      <c r="A2053" s="201">
        <v>2048</v>
      </c>
      <c r="BM2053" s="19"/>
      <c r="BN2053" s="19"/>
      <c r="BO2053" s="19"/>
      <c r="BP2053" s="19"/>
      <c r="BR2053">
        <f t="shared" si="124"/>
        <v>0</v>
      </c>
      <c r="BS2053">
        <f t="shared" si="125"/>
        <v>0</v>
      </c>
      <c r="BU2053">
        <f t="shared" si="126"/>
        <v>1</v>
      </c>
      <c r="BV2053">
        <f t="shared" si="127"/>
        <v>1</v>
      </c>
    </row>
    <row r="2054" spans="1:74" x14ac:dyDescent="0.3">
      <c r="A2054" s="201">
        <v>2049</v>
      </c>
      <c r="BM2054" s="19"/>
      <c r="BN2054" s="19"/>
      <c r="BO2054" s="19"/>
      <c r="BP2054" s="19"/>
      <c r="BR2054">
        <f t="shared" si="124"/>
        <v>0</v>
      </c>
      <c r="BS2054">
        <f t="shared" si="125"/>
        <v>0</v>
      </c>
      <c r="BU2054">
        <f t="shared" si="126"/>
        <v>1</v>
      </c>
      <c r="BV2054">
        <f t="shared" si="127"/>
        <v>1</v>
      </c>
    </row>
    <row r="2055" spans="1:74" x14ac:dyDescent="0.3">
      <c r="A2055" s="201">
        <v>2050</v>
      </c>
      <c r="BM2055" s="19"/>
      <c r="BN2055" s="19"/>
      <c r="BO2055" s="19"/>
      <c r="BP2055" s="19"/>
      <c r="BR2055">
        <f t="shared" ref="BR2055:BR2118" si="128">BM2055*$BS$1-BN2055</f>
        <v>0</v>
      </c>
      <c r="BS2055">
        <f t="shared" ref="BS2055:BS2118" si="129">BO2055*$BS$1-BP2055</f>
        <v>0</v>
      </c>
      <c r="BU2055">
        <f t="shared" ref="BU2055:BU2118" si="130">IF(BR2055=MAX($BR2055:$BS2055),1,0)</f>
        <v>1</v>
      </c>
      <c r="BV2055">
        <f t="shared" ref="BV2055:BV2118" si="131">IF(BS2055=MAX($BR2055:$BS2055),1,0)</f>
        <v>1</v>
      </c>
    </row>
    <row r="2056" spans="1:74" x14ac:dyDescent="0.3">
      <c r="A2056" s="201">
        <v>2051</v>
      </c>
      <c r="BM2056" s="19"/>
      <c r="BN2056" s="19"/>
      <c r="BO2056" s="19"/>
      <c r="BP2056" s="19"/>
      <c r="BR2056">
        <f t="shared" si="128"/>
        <v>0</v>
      </c>
      <c r="BS2056">
        <f t="shared" si="129"/>
        <v>0</v>
      </c>
      <c r="BU2056">
        <f t="shared" si="130"/>
        <v>1</v>
      </c>
      <c r="BV2056">
        <f t="shared" si="131"/>
        <v>1</v>
      </c>
    </row>
    <row r="2057" spans="1:74" x14ac:dyDescent="0.3">
      <c r="A2057" s="201">
        <v>2052</v>
      </c>
      <c r="BM2057" s="19"/>
      <c r="BN2057" s="19"/>
      <c r="BO2057" s="19"/>
      <c r="BP2057" s="19"/>
      <c r="BR2057">
        <f t="shared" si="128"/>
        <v>0</v>
      </c>
      <c r="BS2057">
        <f t="shared" si="129"/>
        <v>0</v>
      </c>
      <c r="BU2057">
        <f t="shared" si="130"/>
        <v>1</v>
      </c>
      <c r="BV2057">
        <f t="shared" si="131"/>
        <v>1</v>
      </c>
    </row>
    <row r="2058" spans="1:74" x14ac:dyDescent="0.3">
      <c r="A2058" s="201">
        <v>2053</v>
      </c>
      <c r="BM2058" s="19"/>
      <c r="BN2058" s="19"/>
      <c r="BO2058" s="19"/>
      <c r="BP2058" s="19"/>
      <c r="BR2058">
        <f t="shared" si="128"/>
        <v>0</v>
      </c>
      <c r="BS2058">
        <f t="shared" si="129"/>
        <v>0</v>
      </c>
      <c r="BU2058">
        <f t="shared" si="130"/>
        <v>1</v>
      </c>
      <c r="BV2058">
        <f t="shared" si="131"/>
        <v>1</v>
      </c>
    </row>
    <row r="2059" spans="1:74" x14ac:dyDescent="0.3">
      <c r="A2059" s="201">
        <v>2054</v>
      </c>
      <c r="BM2059" s="19"/>
      <c r="BN2059" s="19"/>
      <c r="BO2059" s="19"/>
      <c r="BP2059" s="19"/>
      <c r="BR2059">
        <f t="shared" si="128"/>
        <v>0</v>
      </c>
      <c r="BS2059">
        <f t="shared" si="129"/>
        <v>0</v>
      </c>
      <c r="BU2059">
        <f t="shared" si="130"/>
        <v>1</v>
      </c>
      <c r="BV2059">
        <f t="shared" si="131"/>
        <v>1</v>
      </c>
    </row>
    <row r="2060" spans="1:74" x14ac:dyDescent="0.3">
      <c r="A2060" s="201">
        <v>2055</v>
      </c>
      <c r="BM2060" s="19"/>
      <c r="BN2060" s="19"/>
      <c r="BO2060" s="19"/>
      <c r="BP2060" s="19"/>
      <c r="BR2060">
        <f t="shared" si="128"/>
        <v>0</v>
      </c>
      <c r="BS2060">
        <f t="shared" si="129"/>
        <v>0</v>
      </c>
      <c r="BU2060">
        <f t="shared" si="130"/>
        <v>1</v>
      </c>
      <c r="BV2060">
        <f t="shared" si="131"/>
        <v>1</v>
      </c>
    </row>
    <row r="2061" spans="1:74" x14ac:dyDescent="0.3">
      <c r="A2061" s="201">
        <v>2056</v>
      </c>
      <c r="BM2061" s="19"/>
      <c r="BN2061" s="19"/>
      <c r="BO2061" s="19"/>
      <c r="BP2061" s="19"/>
      <c r="BR2061">
        <f t="shared" si="128"/>
        <v>0</v>
      </c>
      <c r="BS2061">
        <f t="shared" si="129"/>
        <v>0</v>
      </c>
      <c r="BU2061">
        <f t="shared" si="130"/>
        <v>1</v>
      </c>
      <c r="BV2061">
        <f t="shared" si="131"/>
        <v>1</v>
      </c>
    </row>
    <row r="2062" spans="1:74" x14ac:dyDescent="0.3">
      <c r="A2062" s="201">
        <v>2057</v>
      </c>
      <c r="BM2062" s="19"/>
      <c r="BN2062" s="19"/>
      <c r="BO2062" s="19"/>
      <c r="BP2062" s="19"/>
      <c r="BR2062">
        <f t="shared" si="128"/>
        <v>0</v>
      </c>
      <c r="BS2062">
        <f t="shared" si="129"/>
        <v>0</v>
      </c>
      <c r="BU2062">
        <f t="shared" si="130"/>
        <v>1</v>
      </c>
      <c r="BV2062">
        <f t="shared" si="131"/>
        <v>1</v>
      </c>
    </row>
    <row r="2063" spans="1:74" x14ac:dyDescent="0.3">
      <c r="A2063" s="201">
        <v>2058</v>
      </c>
      <c r="BM2063" s="19"/>
      <c r="BN2063" s="19"/>
      <c r="BO2063" s="19"/>
      <c r="BP2063" s="19"/>
      <c r="BR2063">
        <f t="shared" si="128"/>
        <v>0</v>
      </c>
      <c r="BS2063">
        <f t="shared" si="129"/>
        <v>0</v>
      </c>
      <c r="BU2063">
        <f t="shared" si="130"/>
        <v>1</v>
      </c>
      <c r="BV2063">
        <f t="shared" si="131"/>
        <v>1</v>
      </c>
    </row>
    <row r="2064" spans="1:74" x14ac:dyDescent="0.3">
      <c r="A2064" s="201">
        <v>2059</v>
      </c>
      <c r="BM2064" s="19"/>
      <c r="BN2064" s="19"/>
      <c r="BO2064" s="19"/>
      <c r="BP2064" s="19"/>
      <c r="BR2064">
        <f t="shared" si="128"/>
        <v>0</v>
      </c>
      <c r="BS2064">
        <f t="shared" si="129"/>
        <v>0</v>
      </c>
      <c r="BU2064">
        <f t="shared" si="130"/>
        <v>1</v>
      </c>
      <c r="BV2064">
        <f t="shared" si="131"/>
        <v>1</v>
      </c>
    </row>
    <row r="2065" spans="1:74" x14ac:dyDescent="0.3">
      <c r="A2065" s="201">
        <v>2060</v>
      </c>
      <c r="BM2065" s="19"/>
      <c r="BN2065" s="19"/>
      <c r="BO2065" s="19"/>
      <c r="BP2065" s="19"/>
      <c r="BR2065">
        <f t="shared" si="128"/>
        <v>0</v>
      </c>
      <c r="BS2065">
        <f t="shared" si="129"/>
        <v>0</v>
      </c>
      <c r="BU2065">
        <f t="shared" si="130"/>
        <v>1</v>
      </c>
      <c r="BV2065">
        <f t="shared" si="131"/>
        <v>1</v>
      </c>
    </row>
    <row r="2066" spans="1:74" x14ac:dyDescent="0.3">
      <c r="A2066" s="201">
        <v>2061</v>
      </c>
      <c r="BM2066" s="19"/>
      <c r="BN2066" s="19"/>
      <c r="BO2066" s="19"/>
      <c r="BP2066" s="19"/>
      <c r="BR2066">
        <f t="shared" si="128"/>
        <v>0</v>
      </c>
      <c r="BS2066">
        <f t="shared" si="129"/>
        <v>0</v>
      </c>
      <c r="BU2066">
        <f t="shared" si="130"/>
        <v>1</v>
      </c>
      <c r="BV2066">
        <f t="shared" si="131"/>
        <v>1</v>
      </c>
    </row>
    <row r="2067" spans="1:74" x14ac:dyDescent="0.3">
      <c r="A2067" s="201">
        <v>2062</v>
      </c>
      <c r="BM2067" s="19"/>
      <c r="BN2067" s="19"/>
      <c r="BO2067" s="19"/>
      <c r="BP2067" s="19"/>
      <c r="BR2067">
        <f t="shared" si="128"/>
        <v>0</v>
      </c>
      <c r="BS2067">
        <f t="shared" si="129"/>
        <v>0</v>
      </c>
      <c r="BU2067">
        <f t="shared" si="130"/>
        <v>1</v>
      </c>
      <c r="BV2067">
        <f t="shared" si="131"/>
        <v>1</v>
      </c>
    </row>
    <row r="2068" spans="1:74" x14ac:dyDescent="0.3">
      <c r="A2068" s="201">
        <v>2063</v>
      </c>
      <c r="BM2068" s="19"/>
      <c r="BN2068" s="19"/>
      <c r="BO2068" s="19"/>
      <c r="BP2068" s="19"/>
      <c r="BR2068">
        <f t="shared" si="128"/>
        <v>0</v>
      </c>
      <c r="BS2068">
        <f t="shared" si="129"/>
        <v>0</v>
      </c>
      <c r="BU2068">
        <f t="shared" si="130"/>
        <v>1</v>
      </c>
      <c r="BV2068">
        <f t="shared" si="131"/>
        <v>1</v>
      </c>
    </row>
    <row r="2069" spans="1:74" x14ac:dyDescent="0.3">
      <c r="A2069" s="201">
        <v>2064</v>
      </c>
      <c r="BM2069" s="19"/>
      <c r="BN2069" s="19"/>
      <c r="BO2069" s="19"/>
      <c r="BP2069" s="19"/>
      <c r="BR2069">
        <f t="shared" si="128"/>
        <v>0</v>
      </c>
      <c r="BS2069">
        <f t="shared" si="129"/>
        <v>0</v>
      </c>
      <c r="BU2069">
        <f t="shared" si="130"/>
        <v>1</v>
      </c>
      <c r="BV2069">
        <f t="shared" si="131"/>
        <v>1</v>
      </c>
    </row>
    <row r="2070" spans="1:74" x14ac:dyDescent="0.3">
      <c r="A2070" s="201">
        <v>2065</v>
      </c>
      <c r="BM2070" s="19"/>
      <c r="BN2070" s="19"/>
      <c r="BO2070" s="19"/>
      <c r="BP2070" s="19"/>
      <c r="BR2070">
        <f t="shared" si="128"/>
        <v>0</v>
      </c>
      <c r="BS2070">
        <f t="shared" si="129"/>
        <v>0</v>
      </c>
      <c r="BU2070">
        <f t="shared" si="130"/>
        <v>1</v>
      </c>
      <c r="BV2070">
        <f t="shared" si="131"/>
        <v>1</v>
      </c>
    </row>
    <row r="2071" spans="1:74" x14ac:dyDescent="0.3">
      <c r="A2071" s="201">
        <v>2066</v>
      </c>
      <c r="BM2071" s="19"/>
      <c r="BN2071" s="19"/>
      <c r="BO2071" s="19"/>
      <c r="BP2071" s="19"/>
      <c r="BR2071">
        <f t="shared" si="128"/>
        <v>0</v>
      </c>
      <c r="BS2071">
        <f t="shared" si="129"/>
        <v>0</v>
      </c>
      <c r="BU2071">
        <f t="shared" si="130"/>
        <v>1</v>
      </c>
      <c r="BV2071">
        <f t="shared" si="131"/>
        <v>1</v>
      </c>
    </row>
    <row r="2072" spans="1:74" x14ac:dyDescent="0.3">
      <c r="A2072" s="201">
        <v>2067</v>
      </c>
      <c r="BM2072" s="19"/>
      <c r="BN2072" s="19"/>
      <c r="BO2072" s="19"/>
      <c r="BP2072" s="19"/>
      <c r="BR2072">
        <f t="shared" si="128"/>
        <v>0</v>
      </c>
      <c r="BS2072">
        <f t="shared" si="129"/>
        <v>0</v>
      </c>
      <c r="BU2072">
        <f t="shared" si="130"/>
        <v>1</v>
      </c>
      <c r="BV2072">
        <f t="shared" si="131"/>
        <v>1</v>
      </c>
    </row>
    <row r="2073" spans="1:74" x14ac:dyDescent="0.3">
      <c r="A2073" s="201">
        <v>2068</v>
      </c>
      <c r="BM2073" s="19"/>
      <c r="BN2073" s="19"/>
      <c r="BO2073" s="19"/>
      <c r="BP2073" s="19"/>
      <c r="BR2073">
        <f t="shared" si="128"/>
        <v>0</v>
      </c>
      <c r="BS2073">
        <f t="shared" si="129"/>
        <v>0</v>
      </c>
      <c r="BU2073">
        <f t="shared" si="130"/>
        <v>1</v>
      </c>
      <c r="BV2073">
        <f t="shared" si="131"/>
        <v>1</v>
      </c>
    </row>
    <row r="2074" spans="1:74" x14ac:dyDescent="0.3">
      <c r="A2074" s="201">
        <v>2069</v>
      </c>
      <c r="BM2074" s="19"/>
      <c r="BN2074" s="19"/>
      <c r="BO2074" s="19"/>
      <c r="BP2074" s="19"/>
      <c r="BR2074">
        <f t="shared" si="128"/>
        <v>0</v>
      </c>
      <c r="BS2074">
        <f t="shared" si="129"/>
        <v>0</v>
      </c>
      <c r="BU2074">
        <f t="shared" si="130"/>
        <v>1</v>
      </c>
      <c r="BV2074">
        <f t="shared" si="131"/>
        <v>1</v>
      </c>
    </row>
    <row r="2075" spans="1:74" x14ac:dyDescent="0.3">
      <c r="A2075" s="201">
        <v>2070</v>
      </c>
      <c r="BM2075" s="19"/>
      <c r="BN2075" s="19"/>
      <c r="BO2075" s="19"/>
      <c r="BP2075" s="19"/>
      <c r="BR2075">
        <f t="shared" si="128"/>
        <v>0</v>
      </c>
      <c r="BS2075">
        <f t="shared" si="129"/>
        <v>0</v>
      </c>
      <c r="BU2075">
        <f t="shared" si="130"/>
        <v>1</v>
      </c>
      <c r="BV2075">
        <f t="shared" si="131"/>
        <v>1</v>
      </c>
    </row>
    <row r="2076" spans="1:74" x14ac:dyDescent="0.3">
      <c r="A2076" s="201">
        <v>2071</v>
      </c>
      <c r="BM2076" s="19"/>
      <c r="BN2076" s="19"/>
      <c r="BO2076" s="19"/>
      <c r="BP2076" s="19"/>
      <c r="BR2076">
        <f t="shared" si="128"/>
        <v>0</v>
      </c>
      <c r="BS2076">
        <f t="shared" si="129"/>
        <v>0</v>
      </c>
      <c r="BU2076">
        <f t="shared" si="130"/>
        <v>1</v>
      </c>
      <c r="BV2076">
        <f t="shared" si="131"/>
        <v>1</v>
      </c>
    </row>
    <row r="2077" spans="1:74" x14ac:dyDescent="0.3">
      <c r="A2077" s="201">
        <v>2072</v>
      </c>
      <c r="BM2077" s="19"/>
      <c r="BN2077" s="19"/>
      <c r="BO2077" s="19"/>
      <c r="BP2077" s="19"/>
      <c r="BR2077">
        <f t="shared" si="128"/>
        <v>0</v>
      </c>
      <c r="BS2077">
        <f t="shared" si="129"/>
        <v>0</v>
      </c>
      <c r="BU2077">
        <f t="shared" si="130"/>
        <v>1</v>
      </c>
      <c r="BV2077">
        <f t="shared" si="131"/>
        <v>1</v>
      </c>
    </row>
    <row r="2078" spans="1:74" x14ac:dyDescent="0.3">
      <c r="A2078" s="201">
        <v>2073</v>
      </c>
      <c r="BM2078" s="19"/>
      <c r="BN2078" s="19"/>
      <c r="BO2078" s="19"/>
      <c r="BP2078" s="19"/>
      <c r="BR2078">
        <f t="shared" si="128"/>
        <v>0</v>
      </c>
      <c r="BS2078">
        <f t="shared" si="129"/>
        <v>0</v>
      </c>
      <c r="BU2078">
        <f t="shared" si="130"/>
        <v>1</v>
      </c>
      <c r="BV2078">
        <f t="shared" si="131"/>
        <v>1</v>
      </c>
    </row>
    <row r="2079" spans="1:74" x14ac:dyDescent="0.3">
      <c r="A2079" s="201">
        <v>2074</v>
      </c>
      <c r="BM2079" s="19"/>
      <c r="BN2079" s="19"/>
      <c r="BO2079" s="19"/>
      <c r="BP2079" s="19"/>
      <c r="BR2079">
        <f t="shared" si="128"/>
        <v>0</v>
      </c>
      <c r="BS2079">
        <f t="shared" si="129"/>
        <v>0</v>
      </c>
      <c r="BU2079">
        <f t="shared" si="130"/>
        <v>1</v>
      </c>
      <c r="BV2079">
        <f t="shared" si="131"/>
        <v>1</v>
      </c>
    </row>
    <row r="2080" spans="1:74" x14ac:dyDescent="0.3">
      <c r="A2080" s="201">
        <v>2075</v>
      </c>
      <c r="BM2080" s="19"/>
      <c r="BN2080" s="19"/>
      <c r="BO2080" s="19"/>
      <c r="BP2080" s="19"/>
      <c r="BR2080">
        <f t="shared" si="128"/>
        <v>0</v>
      </c>
      <c r="BS2080">
        <f t="shared" si="129"/>
        <v>0</v>
      </c>
      <c r="BU2080">
        <f t="shared" si="130"/>
        <v>1</v>
      </c>
      <c r="BV2080">
        <f t="shared" si="131"/>
        <v>1</v>
      </c>
    </row>
    <row r="2081" spans="1:74" x14ac:dyDescent="0.3">
      <c r="A2081" s="201">
        <v>2076</v>
      </c>
      <c r="BM2081" s="19"/>
      <c r="BN2081" s="19"/>
      <c r="BO2081" s="19"/>
      <c r="BP2081" s="19"/>
      <c r="BR2081">
        <f t="shared" si="128"/>
        <v>0</v>
      </c>
      <c r="BS2081">
        <f t="shared" si="129"/>
        <v>0</v>
      </c>
      <c r="BU2081">
        <f t="shared" si="130"/>
        <v>1</v>
      </c>
      <c r="BV2081">
        <f t="shared" si="131"/>
        <v>1</v>
      </c>
    </row>
    <row r="2082" spans="1:74" x14ac:dyDescent="0.3">
      <c r="A2082" s="201">
        <v>2077</v>
      </c>
      <c r="BM2082" s="19"/>
      <c r="BN2082" s="19"/>
      <c r="BO2082" s="19"/>
      <c r="BP2082" s="19"/>
      <c r="BR2082">
        <f t="shared" si="128"/>
        <v>0</v>
      </c>
      <c r="BS2082">
        <f t="shared" si="129"/>
        <v>0</v>
      </c>
      <c r="BU2082">
        <f t="shared" si="130"/>
        <v>1</v>
      </c>
      <c r="BV2082">
        <f t="shared" si="131"/>
        <v>1</v>
      </c>
    </row>
    <row r="2083" spans="1:74" x14ac:dyDescent="0.3">
      <c r="A2083" s="201">
        <v>2078</v>
      </c>
      <c r="BM2083" s="19"/>
      <c r="BN2083" s="19"/>
      <c r="BO2083" s="19"/>
      <c r="BP2083" s="19"/>
      <c r="BR2083">
        <f t="shared" si="128"/>
        <v>0</v>
      </c>
      <c r="BS2083">
        <f t="shared" si="129"/>
        <v>0</v>
      </c>
      <c r="BU2083">
        <f t="shared" si="130"/>
        <v>1</v>
      </c>
      <c r="BV2083">
        <f t="shared" si="131"/>
        <v>1</v>
      </c>
    </row>
    <row r="2084" spans="1:74" x14ac:dyDescent="0.3">
      <c r="A2084" s="201">
        <v>2079</v>
      </c>
      <c r="BM2084" s="19"/>
      <c r="BN2084" s="19"/>
      <c r="BO2084" s="19"/>
      <c r="BP2084" s="19"/>
      <c r="BR2084">
        <f t="shared" si="128"/>
        <v>0</v>
      </c>
      <c r="BS2084">
        <f t="shared" si="129"/>
        <v>0</v>
      </c>
      <c r="BU2084">
        <f t="shared" si="130"/>
        <v>1</v>
      </c>
      <c r="BV2084">
        <f t="shared" si="131"/>
        <v>1</v>
      </c>
    </row>
    <row r="2085" spans="1:74" x14ac:dyDescent="0.3">
      <c r="A2085" s="201">
        <v>2080</v>
      </c>
      <c r="BM2085" s="19"/>
      <c r="BN2085" s="19"/>
      <c r="BO2085" s="19"/>
      <c r="BP2085" s="19"/>
      <c r="BR2085">
        <f t="shared" si="128"/>
        <v>0</v>
      </c>
      <c r="BS2085">
        <f t="shared" si="129"/>
        <v>0</v>
      </c>
      <c r="BU2085">
        <f t="shared" si="130"/>
        <v>1</v>
      </c>
      <c r="BV2085">
        <f t="shared" si="131"/>
        <v>1</v>
      </c>
    </row>
    <row r="2086" spans="1:74" x14ac:dyDescent="0.3">
      <c r="A2086" s="201">
        <v>2081</v>
      </c>
      <c r="BM2086" s="19"/>
      <c r="BN2086" s="19"/>
      <c r="BO2086" s="19"/>
      <c r="BP2086" s="19"/>
      <c r="BR2086">
        <f t="shared" si="128"/>
        <v>0</v>
      </c>
      <c r="BS2086">
        <f t="shared" si="129"/>
        <v>0</v>
      </c>
      <c r="BU2086">
        <f t="shared" si="130"/>
        <v>1</v>
      </c>
      <c r="BV2086">
        <f t="shared" si="131"/>
        <v>1</v>
      </c>
    </row>
    <row r="2087" spans="1:74" x14ac:dyDescent="0.3">
      <c r="A2087" s="201">
        <v>2082</v>
      </c>
      <c r="BM2087" s="19"/>
      <c r="BN2087" s="19"/>
      <c r="BO2087" s="19"/>
      <c r="BP2087" s="19"/>
      <c r="BR2087">
        <f t="shared" si="128"/>
        <v>0</v>
      </c>
      <c r="BS2087">
        <f t="shared" si="129"/>
        <v>0</v>
      </c>
      <c r="BU2087">
        <f t="shared" si="130"/>
        <v>1</v>
      </c>
      <c r="BV2087">
        <f t="shared" si="131"/>
        <v>1</v>
      </c>
    </row>
    <row r="2088" spans="1:74" x14ac:dyDescent="0.3">
      <c r="A2088" s="201">
        <v>2083</v>
      </c>
      <c r="BM2088" s="19"/>
      <c r="BN2088" s="19"/>
      <c r="BO2088" s="19"/>
      <c r="BP2088" s="19"/>
      <c r="BR2088">
        <f t="shared" si="128"/>
        <v>0</v>
      </c>
      <c r="BS2088">
        <f t="shared" si="129"/>
        <v>0</v>
      </c>
      <c r="BU2088">
        <f t="shared" si="130"/>
        <v>1</v>
      </c>
      <c r="BV2088">
        <f t="shared" si="131"/>
        <v>1</v>
      </c>
    </row>
    <row r="2089" spans="1:74" x14ac:dyDescent="0.3">
      <c r="A2089" s="201">
        <v>2084</v>
      </c>
      <c r="BM2089" s="19"/>
      <c r="BN2089" s="19"/>
      <c r="BO2089" s="19"/>
      <c r="BP2089" s="19"/>
      <c r="BR2089">
        <f t="shared" si="128"/>
        <v>0</v>
      </c>
      <c r="BS2089">
        <f t="shared" si="129"/>
        <v>0</v>
      </c>
      <c r="BU2089">
        <f t="shared" si="130"/>
        <v>1</v>
      </c>
      <c r="BV2089">
        <f t="shared" si="131"/>
        <v>1</v>
      </c>
    </row>
    <row r="2090" spans="1:74" x14ac:dyDescent="0.3">
      <c r="A2090" s="201">
        <v>2085</v>
      </c>
      <c r="BM2090" s="19"/>
      <c r="BN2090" s="19"/>
      <c r="BO2090" s="19"/>
      <c r="BP2090" s="19"/>
      <c r="BR2090">
        <f t="shared" si="128"/>
        <v>0</v>
      </c>
      <c r="BS2090">
        <f t="shared" si="129"/>
        <v>0</v>
      </c>
      <c r="BU2090">
        <f t="shared" si="130"/>
        <v>1</v>
      </c>
      <c r="BV2090">
        <f t="shared" si="131"/>
        <v>1</v>
      </c>
    </row>
    <row r="2091" spans="1:74" x14ac:dyDescent="0.3">
      <c r="A2091" s="201">
        <v>2086</v>
      </c>
      <c r="BM2091" s="19"/>
      <c r="BN2091" s="19"/>
      <c r="BO2091" s="19"/>
      <c r="BP2091" s="19"/>
      <c r="BR2091">
        <f t="shared" si="128"/>
        <v>0</v>
      </c>
      <c r="BS2091">
        <f t="shared" si="129"/>
        <v>0</v>
      </c>
      <c r="BU2091">
        <f t="shared" si="130"/>
        <v>1</v>
      </c>
      <c r="BV2091">
        <f t="shared" si="131"/>
        <v>1</v>
      </c>
    </row>
    <row r="2092" spans="1:74" x14ac:dyDescent="0.3">
      <c r="A2092" s="201">
        <v>2087</v>
      </c>
      <c r="BM2092" s="19"/>
      <c r="BN2092" s="19"/>
      <c r="BO2092" s="19"/>
      <c r="BP2092" s="19"/>
      <c r="BR2092">
        <f t="shared" si="128"/>
        <v>0</v>
      </c>
      <c r="BS2092">
        <f t="shared" si="129"/>
        <v>0</v>
      </c>
      <c r="BU2092">
        <f t="shared" si="130"/>
        <v>1</v>
      </c>
      <c r="BV2092">
        <f t="shared" si="131"/>
        <v>1</v>
      </c>
    </row>
    <row r="2093" spans="1:74" x14ac:dyDescent="0.3">
      <c r="A2093" s="201">
        <v>2088</v>
      </c>
      <c r="BM2093" s="19"/>
      <c r="BN2093" s="19"/>
      <c r="BO2093" s="19"/>
      <c r="BP2093" s="19"/>
      <c r="BR2093">
        <f t="shared" si="128"/>
        <v>0</v>
      </c>
      <c r="BS2093">
        <f t="shared" si="129"/>
        <v>0</v>
      </c>
      <c r="BU2093">
        <f t="shared" si="130"/>
        <v>1</v>
      </c>
      <c r="BV2093">
        <f t="shared" si="131"/>
        <v>1</v>
      </c>
    </row>
    <row r="2094" spans="1:74" x14ac:dyDescent="0.3">
      <c r="A2094" s="201">
        <v>2089</v>
      </c>
      <c r="BM2094" s="19"/>
      <c r="BN2094" s="19"/>
      <c r="BO2094" s="19"/>
      <c r="BP2094" s="19"/>
      <c r="BR2094">
        <f t="shared" si="128"/>
        <v>0</v>
      </c>
      <c r="BS2094">
        <f t="shared" si="129"/>
        <v>0</v>
      </c>
      <c r="BU2094">
        <f t="shared" si="130"/>
        <v>1</v>
      </c>
      <c r="BV2094">
        <f t="shared" si="131"/>
        <v>1</v>
      </c>
    </row>
    <row r="2095" spans="1:74" x14ac:dyDescent="0.3">
      <c r="A2095" s="201">
        <v>2090</v>
      </c>
      <c r="BM2095" s="19"/>
      <c r="BN2095" s="19"/>
      <c r="BO2095" s="19"/>
      <c r="BP2095" s="19"/>
      <c r="BR2095">
        <f t="shared" si="128"/>
        <v>0</v>
      </c>
      <c r="BS2095">
        <f t="shared" si="129"/>
        <v>0</v>
      </c>
      <c r="BU2095">
        <f t="shared" si="130"/>
        <v>1</v>
      </c>
      <c r="BV2095">
        <f t="shared" si="131"/>
        <v>1</v>
      </c>
    </row>
    <row r="2096" spans="1:74" x14ac:dyDescent="0.3">
      <c r="A2096" s="201">
        <v>2091</v>
      </c>
      <c r="BM2096" s="19"/>
      <c r="BN2096" s="19"/>
      <c r="BO2096" s="19"/>
      <c r="BP2096" s="19"/>
      <c r="BR2096">
        <f t="shared" si="128"/>
        <v>0</v>
      </c>
      <c r="BS2096">
        <f t="shared" si="129"/>
        <v>0</v>
      </c>
      <c r="BU2096">
        <f t="shared" si="130"/>
        <v>1</v>
      </c>
      <c r="BV2096">
        <f t="shared" si="131"/>
        <v>1</v>
      </c>
    </row>
    <row r="2097" spans="1:74" x14ac:dyDescent="0.3">
      <c r="A2097" s="201">
        <v>2092</v>
      </c>
      <c r="BM2097" s="19"/>
      <c r="BN2097" s="19"/>
      <c r="BO2097" s="19"/>
      <c r="BP2097" s="19"/>
      <c r="BR2097">
        <f t="shared" si="128"/>
        <v>0</v>
      </c>
      <c r="BS2097">
        <f t="shared" si="129"/>
        <v>0</v>
      </c>
      <c r="BU2097">
        <f t="shared" si="130"/>
        <v>1</v>
      </c>
      <c r="BV2097">
        <f t="shared" si="131"/>
        <v>1</v>
      </c>
    </row>
    <row r="2098" spans="1:74" x14ac:dyDescent="0.3">
      <c r="A2098" s="201">
        <v>2093</v>
      </c>
      <c r="BM2098" s="19"/>
      <c r="BN2098" s="19"/>
      <c r="BO2098" s="19"/>
      <c r="BP2098" s="19"/>
      <c r="BR2098">
        <f t="shared" si="128"/>
        <v>0</v>
      </c>
      <c r="BS2098">
        <f t="shared" si="129"/>
        <v>0</v>
      </c>
      <c r="BU2098">
        <f t="shared" si="130"/>
        <v>1</v>
      </c>
      <c r="BV2098">
        <f t="shared" si="131"/>
        <v>1</v>
      </c>
    </row>
    <row r="2099" spans="1:74" x14ac:dyDescent="0.3">
      <c r="A2099" s="201">
        <v>2094</v>
      </c>
      <c r="BM2099" s="19"/>
      <c r="BN2099" s="19"/>
      <c r="BO2099" s="19"/>
      <c r="BP2099" s="19"/>
      <c r="BR2099">
        <f t="shared" si="128"/>
        <v>0</v>
      </c>
      <c r="BS2099">
        <f t="shared" si="129"/>
        <v>0</v>
      </c>
      <c r="BU2099">
        <f t="shared" si="130"/>
        <v>1</v>
      </c>
      <c r="BV2099">
        <f t="shared" si="131"/>
        <v>1</v>
      </c>
    </row>
    <row r="2100" spans="1:74" x14ac:dyDescent="0.3">
      <c r="A2100" s="201">
        <v>2095</v>
      </c>
      <c r="BM2100" s="19"/>
      <c r="BN2100" s="19"/>
      <c r="BO2100" s="19"/>
      <c r="BP2100" s="19"/>
      <c r="BR2100">
        <f t="shared" si="128"/>
        <v>0</v>
      </c>
      <c r="BS2100">
        <f t="shared" si="129"/>
        <v>0</v>
      </c>
      <c r="BU2100">
        <f t="shared" si="130"/>
        <v>1</v>
      </c>
      <c r="BV2100">
        <f t="shared" si="131"/>
        <v>1</v>
      </c>
    </row>
    <row r="2101" spans="1:74" x14ac:dyDescent="0.3">
      <c r="A2101" s="201">
        <v>2096</v>
      </c>
      <c r="BM2101" s="19"/>
      <c r="BN2101" s="19"/>
      <c r="BO2101" s="19"/>
      <c r="BP2101" s="19"/>
      <c r="BR2101">
        <f t="shared" si="128"/>
        <v>0</v>
      </c>
      <c r="BS2101">
        <f t="shared" si="129"/>
        <v>0</v>
      </c>
      <c r="BU2101">
        <f t="shared" si="130"/>
        <v>1</v>
      </c>
      <c r="BV2101">
        <f t="shared" si="131"/>
        <v>1</v>
      </c>
    </row>
    <row r="2102" spans="1:74" x14ac:dyDescent="0.3">
      <c r="A2102" s="201">
        <v>2097</v>
      </c>
      <c r="BM2102" s="19"/>
      <c r="BN2102" s="19"/>
      <c r="BO2102" s="19"/>
      <c r="BP2102" s="19"/>
      <c r="BR2102">
        <f t="shared" si="128"/>
        <v>0</v>
      </c>
      <c r="BS2102">
        <f t="shared" si="129"/>
        <v>0</v>
      </c>
      <c r="BU2102">
        <f t="shared" si="130"/>
        <v>1</v>
      </c>
      <c r="BV2102">
        <f t="shared" si="131"/>
        <v>1</v>
      </c>
    </row>
    <row r="2103" spans="1:74" x14ac:dyDescent="0.3">
      <c r="A2103" s="201">
        <v>2098</v>
      </c>
      <c r="BM2103" s="19"/>
      <c r="BN2103" s="19"/>
      <c r="BO2103" s="19"/>
      <c r="BP2103" s="19"/>
      <c r="BR2103">
        <f t="shared" si="128"/>
        <v>0</v>
      </c>
      <c r="BS2103">
        <f t="shared" si="129"/>
        <v>0</v>
      </c>
      <c r="BU2103">
        <f t="shared" si="130"/>
        <v>1</v>
      </c>
      <c r="BV2103">
        <f t="shared" si="131"/>
        <v>1</v>
      </c>
    </row>
    <row r="2104" spans="1:74" x14ac:dyDescent="0.3">
      <c r="A2104" s="201">
        <v>2099</v>
      </c>
      <c r="BM2104" s="19"/>
      <c r="BN2104" s="19"/>
      <c r="BO2104" s="19"/>
      <c r="BP2104" s="19"/>
      <c r="BR2104">
        <f t="shared" si="128"/>
        <v>0</v>
      </c>
      <c r="BS2104">
        <f t="shared" si="129"/>
        <v>0</v>
      </c>
      <c r="BU2104">
        <f t="shared" si="130"/>
        <v>1</v>
      </c>
      <c r="BV2104">
        <f t="shared" si="131"/>
        <v>1</v>
      </c>
    </row>
    <row r="2105" spans="1:74" x14ac:dyDescent="0.3">
      <c r="A2105" s="201">
        <v>2100</v>
      </c>
      <c r="BM2105" s="19"/>
      <c r="BN2105" s="19"/>
      <c r="BO2105" s="19"/>
      <c r="BP2105" s="19"/>
      <c r="BR2105">
        <f t="shared" si="128"/>
        <v>0</v>
      </c>
      <c r="BS2105">
        <f t="shared" si="129"/>
        <v>0</v>
      </c>
      <c r="BU2105">
        <f t="shared" si="130"/>
        <v>1</v>
      </c>
      <c r="BV2105">
        <f t="shared" si="131"/>
        <v>1</v>
      </c>
    </row>
    <row r="2106" spans="1:74" x14ac:dyDescent="0.3">
      <c r="A2106" s="201">
        <v>2101</v>
      </c>
      <c r="BM2106" s="19"/>
      <c r="BN2106" s="19"/>
      <c r="BO2106" s="19"/>
      <c r="BP2106" s="19"/>
      <c r="BR2106">
        <f t="shared" si="128"/>
        <v>0</v>
      </c>
      <c r="BS2106">
        <f t="shared" si="129"/>
        <v>0</v>
      </c>
      <c r="BU2106">
        <f t="shared" si="130"/>
        <v>1</v>
      </c>
      <c r="BV2106">
        <f t="shared" si="131"/>
        <v>1</v>
      </c>
    </row>
    <row r="2107" spans="1:74" x14ac:dyDescent="0.3">
      <c r="A2107" s="201">
        <v>2102</v>
      </c>
      <c r="BM2107" s="19"/>
      <c r="BN2107" s="19"/>
      <c r="BO2107" s="19"/>
      <c r="BP2107" s="19"/>
      <c r="BR2107">
        <f t="shared" si="128"/>
        <v>0</v>
      </c>
      <c r="BS2107">
        <f t="shared" si="129"/>
        <v>0</v>
      </c>
      <c r="BU2107">
        <f t="shared" si="130"/>
        <v>1</v>
      </c>
      <c r="BV2107">
        <f t="shared" si="131"/>
        <v>1</v>
      </c>
    </row>
    <row r="2108" spans="1:74" x14ac:dyDescent="0.3">
      <c r="A2108" s="201">
        <v>2103</v>
      </c>
      <c r="BM2108" s="19"/>
      <c r="BN2108" s="19"/>
      <c r="BO2108" s="19"/>
      <c r="BP2108" s="19"/>
      <c r="BR2108">
        <f t="shared" si="128"/>
        <v>0</v>
      </c>
      <c r="BS2108">
        <f t="shared" si="129"/>
        <v>0</v>
      </c>
      <c r="BU2108">
        <f t="shared" si="130"/>
        <v>1</v>
      </c>
      <c r="BV2108">
        <f t="shared" si="131"/>
        <v>1</v>
      </c>
    </row>
    <row r="2109" spans="1:74" x14ac:dyDescent="0.3">
      <c r="A2109" s="201">
        <v>2104</v>
      </c>
      <c r="BM2109" s="19"/>
      <c r="BN2109" s="19"/>
      <c r="BO2109" s="19"/>
      <c r="BP2109" s="19"/>
      <c r="BR2109">
        <f t="shared" si="128"/>
        <v>0</v>
      </c>
      <c r="BS2109">
        <f t="shared" si="129"/>
        <v>0</v>
      </c>
      <c r="BU2109">
        <f t="shared" si="130"/>
        <v>1</v>
      </c>
      <c r="BV2109">
        <f t="shared" si="131"/>
        <v>1</v>
      </c>
    </row>
    <row r="2110" spans="1:74" x14ac:dyDescent="0.3">
      <c r="A2110" s="201">
        <v>2105</v>
      </c>
      <c r="BM2110" s="19"/>
      <c r="BN2110" s="19"/>
      <c r="BO2110" s="19"/>
      <c r="BP2110" s="19"/>
      <c r="BR2110">
        <f t="shared" si="128"/>
        <v>0</v>
      </c>
      <c r="BS2110">
        <f t="shared" si="129"/>
        <v>0</v>
      </c>
      <c r="BU2110">
        <f t="shared" si="130"/>
        <v>1</v>
      </c>
      <c r="BV2110">
        <f t="shared" si="131"/>
        <v>1</v>
      </c>
    </row>
    <row r="2111" spans="1:74" x14ac:dyDescent="0.3">
      <c r="A2111" s="201">
        <v>2106</v>
      </c>
      <c r="BM2111" s="19"/>
      <c r="BN2111" s="19"/>
      <c r="BO2111" s="19"/>
      <c r="BP2111" s="19"/>
      <c r="BR2111">
        <f t="shared" si="128"/>
        <v>0</v>
      </c>
      <c r="BS2111">
        <f t="shared" si="129"/>
        <v>0</v>
      </c>
      <c r="BU2111">
        <f t="shared" si="130"/>
        <v>1</v>
      </c>
      <c r="BV2111">
        <f t="shared" si="131"/>
        <v>1</v>
      </c>
    </row>
    <row r="2112" spans="1:74" x14ac:dyDescent="0.3">
      <c r="A2112" s="201">
        <v>2107</v>
      </c>
      <c r="BM2112" s="19"/>
      <c r="BN2112" s="19"/>
      <c r="BO2112" s="19"/>
      <c r="BP2112" s="19"/>
      <c r="BR2112">
        <f t="shared" si="128"/>
        <v>0</v>
      </c>
      <c r="BS2112">
        <f t="shared" si="129"/>
        <v>0</v>
      </c>
      <c r="BU2112">
        <f t="shared" si="130"/>
        <v>1</v>
      </c>
      <c r="BV2112">
        <f t="shared" si="131"/>
        <v>1</v>
      </c>
    </row>
    <row r="2113" spans="1:74" x14ac:dyDescent="0.3">
      <c r="A2113" s="201">
        <v>2108</v>
      </c>
      <c r="BM2113" s="19"/>
      <c r="BN2113" s="19"/>
      <c r="BO2113" s="19"/>
      <c r="BP2113" s="19"/>
      <c r="BR2113">
        <f t="shared" si="128"/>
        <v>0</v>
      </c>
      <c r="BS2113">
        <f t="shared" si="129"/>
        <v>0</v>
      </c>
      <c r="BU2113">
        <f t="shared" si="130"/>
        <v>1</v>
      </c>
      <c r="BV2113">
        <f t="shared" si="131"/>
        <v>1</v>
      </c>
    </row>
    <row r="2114" spans="1:74" x14ac:dyDescent="0.3">
      <c r="A2114" s="201">
        <v>2109</v>
      </c>
      <c r="BM2114" s="19"/>
      <c r="BN2114" s="19"/>
      <c r="BO2114" s="19"/>
      <c r="BP2114" s="19"/>
      <c r="BR2114">
        <f t="shared" si="128"/>
        <v>0</v>
      </c>
      <c r="BS2114">
        <f t="shared" si="129"/>
        <v>0</v>
      </c>
      <c r="BU2114">
        <f t="shared" si="130"/>
        <v>1</v>
      </c>
      <c r="BV2114">
        <f t="shared" si="131"/>
        <v>1</v>
      </c>
    </row>
    <row r="2115" spans="1:74" x14ac:dyDescent="0.3">
      <c r="A2115" s="201">
        <v>2110</v>
      </c>
      <c r="BM2115" s="19"/>
      <c r="BN2115" s="19"/>
      <c r="BO2115" s="19"/>
      <c r="BP2115" s="19"/>
      <c r="BR2115">
        <f t="shared" si="128"/>
        <v>0</v>
      </c>
      <c r="BS2115">
        <f t="shared" si="129"/>
        <v>0</v>
      </c>
      <c r="BU2115">
        <f t="shared" si="130"/>
        <v>1</v>
      </c>
      <c r="BV2115">
        <f t="shared" si="131"/>
        <v>1</v>
      </c>
    </row>
    <row r="2116" spans="1:74" x14ac:dyDescent="0.3">
      <c r="A2116" s="201">
        <v>2111</v>
      </c>
      <c r="BM2116" s="19"/>
      <c r="BN2116" s="19"/>
      <c r="BO2116" s="19"/>
      <c r="BP2116" s="19"/>
      <c r="BR2116">
        <f t="shared" si="128"/>
        <v>0</v>
      </c>
      <c r="BS2116">
        <f t="shared" si="129"/>
        <v>0</v>
      </c>
      <c r="BU2116">
        <f t="shared" si="130"/>
        <v>1</v>
      </c>
      <c r="BV2116">
        <f t="shared" si="131"/>
        <v>1</v>
      </c>
    </row>
    <row r="2117" spans="1:74" x14ac:dyDescent="0.3">
      <c r="A2117" s="201">
        <v>2112</v>
      </c>
      <c r="BM2117" s="19"/>
      <c r="BN2117" s="19"/>
      <c r="BO2117" s="19"/>
      <c r="BP2117" s="19"/>
      <c r="BR2117">
        <f t="shared" si="128"/>
        <v>0</v>
      </c>
      <c r="BS2117">
        <f t="shared" si="129"/>
        <v>0</v>
      </c>
      <c r="BU2117">
        <f t="shared" si="130"/>
        <v>1</v>
      </c>
      <c r="BV2117">
        <f t="shared" si="131"/>
        <v>1</v>
      </c>
    </row>
    <row r="2118" spans="1:74" x14ac:dyDescent="0.3">
      <c r="A2118" s="201">
        <v>2113</v>
      </c>
      <c r="BM2118" s="19"/>
      <c r="BN2118" s="19"/>
      <c r="BO2118" s="19"/>
      <c r="BP2118" s="19"/>
      <c r="BR2118">
        <f t="shared" si="128"/>
        <v>0</v>
      </c>
      <c r="BS2118">
        <f t="shared" si="129"/>
        <v>0</v>
      </c>
      <c r="BU2118">
        <f t="shared" si="130"/>
        <v>1</v>
      </c>
      <c r="BV2118">
        <f t="shared" si="131"/>
        <v>1</v>
      </c>
    </row>
    <row r="2119" spans="1:74" x14ac:dyDescent="0.3">
      <c r="A2119" s="201">
        <v>2114</v>
      </c>
      <c r="BM2119" s="19"/>
      <c r="BN2119" s="19"/>
      <c r="BO2119" s="19"/>
      <c r="BP2119" s="19"/>
      <c r="BR2119">
        <f t="shared" ref="BR2119:BR2182" si="132">BM2119*$BS$1-BN2119</f>
        <v>0</v>
      </c>
      <c r="BS2119">
        <f t="shared" ref="BS2119:BS2182" si="133">BO2119*$BS$1-BP2119</f>
        <v>0</v>
      </c>
      <c r="BU2119">
        <f t="shared" ref="BU2119:BU2182" si="134">IF(BR2119=MAX($BR2119:$BS2119),1,0)</f>
        <v>1</v>
      </c>
      <c r="BV2119">
        <f t="shared" ref="BV2119:BV2182" si="135">IF(BS2119=MAX($BR2119:$BS2119),1,0)</f>
        <v>1</v>
      </c>
    </row>
    <row r="2120" spans="1:74" x14ac:dyDescent="0.3">
      <c r="A2120" s="201">
        <v>2115</v>
      </c>
      <c r="BM2120" s="19"/>
      <c r="BN2120" s="19"/>
      <c r="BO2120" s="19"/>
      <c r="BP2120" s="19"/>
      <c r="BR2120">
        <f t="shared" si="132"/>
        <v>0</v>
      </c>
      <c r="BS2120">
        <f t="shared" si="133"/>
        <v>0</v>
      </c>
      <c r="BU2120">
        <f t="shared" si="134"/>
        <v>1</v>
      </c>
      <c r="BV2120">
        <f t="shared" si="135"/>
        <v>1</v>
      </c>
    </row>
    <row r="2121" spans="1:74" x14ac:dyDescent="0.3">
      <c r="A2121" s="201">
        <v>2116</v>
      </c>
      <c r="BM2121" s="19"/>
      <c r="BN2121" s="19"/>
      <c r="BO2121" s="19"/>
      <c r="BP2121" s="19"/>
      <c r="BR2121">
        <f t="shared" si="132"/>
        <v>0</v>
      </c>
      <c r="BS2121">
        <f t="shared" si="133"/>
        <v>0</v>
      </c>
      <c r="BU2121">
        <f t="shared" si="134"/>
        <v>1</v>
      </c>
      <c r="BV2121">
        <f t="shared" si="135"/>
        <v>1</v>
      </c>
    </row>
    <row r="2122" spans="1:74" x14ac:dyDescent="0.3">
      <c r="A2122" s="201">
        <v>2117</v>
      </c>
      <c r="BM2122" s="19"/>
      <c r="BN2122" s="19"/>
      <c r="BO2122" s="19"/>
      <c r="BP2122" s="19"/>
      <c r="BR2122">
        <f t="shared" si="132"/>
        <v>0</v>
      </c>
      <c r="BS2122">
        <f t="shared" si="133"/>
        <v>0</v>
      </c>
      <c r="BU2122">
        <f t="shared" si="134"/>
        <v>1</v>
      </c>
      <c r="BV2122">
        <f t="shared" si="135"/>
        <v>1</v>
      </c>
    </row>
    <row r="2123" spans="1:74" x14ac:dyDescent="0.3">
      <c r="A2123" s="201">
        <v>2118</v>
      </c>
      <c r="BM2123" s="19"/>
      <c r="BN2123" s="19"/>
      <c r="BO2123" s="19"/>
      <c r="BP2123" s="19"/>
      <c r="BR2123">
        <f t="shared" si="132"/>
        <v>0</v>
      </c>
      <c r="BS2123">
        <f t="shared" si="133"/>
        <v>0</v>
      </c>
      <c r="BU2123">
        <f t="shared" si="134"/>
        <v>1</v>
      </c>
      <c r="BV2123">
        <f t="shared" si="135"/>
        <v>1</v>
      </c>
    </row>
    <row r="2124" spans="1:74" x14ac:dyDescent="0.3">
      <c r="A2124" s="201">
        <v>2119</v>
      </c>
      <c r="BM2124" s="19"/>
      <c r="BN2124" s="19"/>
      <c r="BO2124" s="19"/>
      <c r="BP2124" s="19"/>
      <c r="BR2124">
        <f t="shared" si="132"/>
        <v>0</v>
      </c>
      <c r="BS2124">
        <f t="shared" si="133"/>
        <v>0</v>
      </c>
      <c r="BU2124">
        <f t="shared" si="134"/>
        <v>1</v>
      </c>
      <c r="BV2124">
        <f t="shared" si="135"/>
        <v>1</v>
      </c>
    </row>
    <row r="2125" spans="1:74" x14ac:dyDescent="0.3">
      <c r="A2125" s="201">
        <v>2120</v>
      </c>
      <c r="BM2125" s="19"/>
      <c r="BN2125" s="19"/>
      <c r="BO2125" s="19"/>
      <c r="BP2125" s="19"/>
      <c r="BR2125">
        <f t="shared" si="132"/>
        <v>0</v>
      </c>
      <c r="BS2125">
        <f t="shared" si="133"/>
        <v>0</v>
      </c>
      <c r="BU2125">
        <f t="shared" si="134"/>
        <v>1</v>
      </c>
      <c r="BV2125">
        <f t="shared" si="135"/>
        <v>1</v>
      </c>
    </row>
    <row r="2126" spans="1:74" x14ac:dyDescent="0.3">
      <c r="A2126" s="201">
        <v>2121</v>
      </c>
      <c r="BM2126" s="19"/>
      <c r="BN2126" s="19"/>
      <c r="BO2126" s="19"/>
      <c r="BP2126" s="19"/>
      <c r="BR2126">
        <f t="shared" si="132"/>
        <v>0</v>
      </c>
      <c r="BS2126">
        <f t="shared" si="133"/>
        <v>0</v>
      </c>
      <c r="BU2126">
        <f t="shared" si="134"/>
        <v>1</v>
      </c>
      <c r="BV2126">
        <f t="shared" si="135"/>
        <v>1</v>
      </c>
    </row>
    <row r="2127" spans="1:74" x14ac:dyDescent="0.3">
      <c r="A2127" s="201">
        <v>2122</v>
      </c>
      <c r="BM2127" s="19"/>
      <c r="BN2127" s="19"/>
      <c r="BO2127" s="19"/>
      <c r="BP2127" s="19"/>
      <c r="BR2127">
        <f t="shared" si="132"/>
        <v>0</v>
      </c>
      <c r="BS2127">
        <f t="shared" si="133"/>
        <v>0</v>
      </c>
      <c r="BU2127">
        <f t="shared" si="134"/>
        <v>1</v>
      </c>
      <c r="BV2127">
        <f t="shared" si="135"/>
        <v>1</v>
      </c>
    </row>
    <row r="2128" spans="1:74" x14ac:dyDescent="0.3">
      <c r="A2128" s="201">
        <v>2123</v>
      </c>
      <c r="BM2128" s="19"/>
      <c r="BN2128" s="19"/>
      <c r="BO2128" s="19"/>
      <c r="BP2128" s="19"/>
      <c r="BR2128">
        <f t="shared" si="132"/>
        <v>0</v>
      </c>
      <c r="BS2128">
        <f t="shared" si="133"/>
        <v>0</v>
      </c>
      <c r="BU2128">
        <f t="shared" si="134"/>
        <v>1</v>
      </c>
      <c r="BV2128">
        <f t="shared" si="135"/>
        <v>1</v>
      </c>
    </row>
    <row r="2129" spans="1:74" x14ac:dyDescent="0.3">
      <c r="A2129" s="201">
        <v>2124</v>
      </c>
      <c r="BM2129" s="19"/>
      <c r="BN2129" s="19"/>
      <c r="BO2129" s="19"/>
      <c r="BP2129" s="19"/>
      <c r="BR2129">
        <f t="shared" si="132"/>
        <v>0</v>
      </c>
      <c r="BS2129">
        <f t="shared" si="133"/>
        <v>0</v>
      </c>
      <c r="BU2129">
        <f t="shared" si="134"/>
        <v>1</v>
      </c>
      <c r="BV2129">
        <f t="shared" si="135"/>
        <v>1</v>
      </c>
    </row>
    <row r="2130" spans="1:74" x14ac:dyDescent="0.3">
      <c r="A2130" s="201">
        <v>2125</v>
      </c>
      <c r="BM2130" s="19"/>
      <c r="BN2130" s="19"/>
      <c r="BO2130" s="19"/>
      <c r="BP2130" s="19"/>
      <c r="BR2130">
        <f t="shared" si="132"/>
        <v>0</v>
      </c>
      <c r="BS2130">
        <f t="shared" si="133"/>
        <v>0</v>
      </c>
      <c r="BU2130">
        <f t="shared" si="134"/>
        <v>1</v>
      </c>
      <c r="BV2130">
        <f t="shared" si="135"/>
        <v>1</v>
      </c>
    </row>
    <row r="2131" spans="1:74" x14ac:dyDescent="0.3">
      <c r="A2131" s="201">
        <v>2126</v>
      </c>
      <c r="BM2131" s="19"/>
      <c r="BN2131" s="19"/>
      <c r="BO2131" s="19"/>
      <c r="BP2131" s="19"/>
      <c r="BR2131">
        <f t="shared" si="132"/>
        <v>0</v>
      </c>
      <c r="BS2131">
        <f t="shared" si="133"/>
        <v>0</v>
      </c>
      <c r="BU2131">
        <f t="shared" si="134"/>
        <v>1</v>
      </c>
      <c r="BV2131">
        <f t="shared" si="135"/>
        <v>1</v>
      </c>
    </row>
    <row r="2132" spans="1:74" x14ac:dyDescent="0.3">
      <c r="A2132" s="201">
        <v>2127</v>
      </c>
      <c r="BM2132" s="19"/>
      <c r="BN2132" s="19"/>
      <c r="BO2132" s="19"/>
      <c r="BP2132" s="19"/>
      <c r="BR2132">
        <f t="shared" si="132"/>
        <v>0</v>
      </c>
      <c r="BS2132">
        <f t="shared" si="133"/>
        <v>0</v>
      </c>
      <c r="BU2132">
        <f t="shared" si="134"/>
        <v>1</v>
      </c>
      <c r="BV2132">
        <f t="shared" si="135"/>
        <v>1</v>
      </c>
    </row>
    <row r="2133" spans="1:74" x14ac:dyDescent="0.3">
      <c r="A2133" s="201">
        <v>2128</v>
      </c>
      <c r="BM2133" s="19"/>
      <c r="BN2133" s="19"/>
      <c r="BO2133" s="19"/>
      <c r="BP2133" s="19"/>
      <c r="BR2133">
        <f t="shared" si="132"/>
        <v>0</v>
      </c>
      <c r="BS2133">
        <f t="shared" si="133"/>
        <v>0</v>
      </c>
      <c r="BU2133">
        <f t="shared" si="134"/>
        <v>1</v>
      </c>
      <c r="BV2133">
        <f t="shared" si="135"/>
        <v>1</v>
      </c>
    </row>
    <row r="2134" spans="1:74" x14ac:dyDescent="0.3">
      <c r="A2134" s="201">
        <v>2129</v>
      </c>
      <c r="BM2134" s="19"/>
      <c r="BN2134" s="19"/>
      <c r="BO2134" s="19"/>
      <c r="BP2134" s="19"/>
      <c r="BR2134">
        <f t="shared" si="132"/>
        <v>0</v>
      </c>
      <c r="BS2134">
        <f t="shared" si="133"/>
        <v>0</v>
      </c>
      <c r="BU2134">
        <f t="shared" si="134"/>
        <v>1</v>
      </c>
      <c r="BV2134">
        <f t="shared" si="135"/>
        <v>1</v>
      </c>
    </row>
    <row r="2135" spans="1:74" x14ac:dyDescent="0.3">
      <c r="A2135" s="201">
        <v>2130</v>
      </c>
      <c r="BM2135" s="19"/>
      <c r="BN2135" s="19"/>
      <c r="BO2135" s="19"/>
      <c r="BP2135" s="19"/>
      <c r="BR2135">
        <f t="shared" si="132"/>
        <v>0</v>
      </c>
      <c r="BS2135">
        <f t="shared" si="133"/>
        <v>0</v>
      </c>
      <c r="BU2135">
        <f t="shared" si="134"/>
        <v>1</v>
      </c>
      <c r="BV2135">
        <f t="shared" si="135"/>
        <v>1</v>
      </c>
    </row>
    <row r="2136" spans="1:74" x14ac:dyDescent="0.3">
      <c r="A2136" s="201">
        <v>2131</v>
      </c>
      <c r="BM2136" s="19"/>
      <c r="BN2136" s="19"/>
      <c r="BO2136" s="19"/>
      <c r="BP2136" s="19"/>
      <c r="BR2136">
        <f t="shared" si="132"/>
        <v>0</v>
      </c>
      <c r="BS2136">
        <f t="shared" si="133"/>
        <v>0</v>
      </c>
      <c r="BU2136">
        <f t="shared" si="134"/>
        <v>1</v>
      </c>
      <c r="BV2136">
        <f t="shared" si="135"/>
        <v>1</v>
      </c>
    </row>
    <row r="2137" spans="1:74" x14ac:dyDescent="0.3">
      <c r="A2137" s="201">
        <v>2132</v>
      </c>
      <c r="BM2137" s="19"/>
      <c r="BN2137" s="19"/>
      <c r="BO2137" s="19"/>
      <c r="BP2137" s="19"/>
      <c r="BR2137">
        <f t="shared" si="132"/>
        <v>0</v>
      </c>
      <c r="BS2137">
        <f t="shared" si="133"/>
        <v>0</v>
      </c>
      <c r="BU2137">
        <f t="shared" si="134"/>
        <v>1</v>
      </c>
      <c r="BV2137">
        <f t="shared" si="135"/>
        <v>1</v>
      </c>
    </row>
    <row r="2138" spans="1:74" x14ac:dyDescent="0.3">
      <c r="A2138" s="201">
        <v>2133</v>
      </c>
      <c r="BM2138" s="19"/>
      <c r="BN2138" s="19"/>
      <c r="BO2138" s="19"/>
      <c r="BP2138" s="19"/>
      <c r="BR2138">
        <f t="shared" si="132"/>
        <v>0</v>
      </c>
      <c r="BS2138">
        <f t="shared" si="133"/>
        <v>0</v>
      </c>
      <c r="BU2138">
        <f t="shared" si="134"/>
        <v>1</v>
      </c>
      <c r="BV2138">
        <f t="shared" si="135"/>
        <v>1</v>
      </c>
    </row>
    <row r="2139" spans="1:74" x14ac:dyDescent="0.3">
      <c r="A2139" s="201">
        <v>2134</v>
      </c>
      <c r="BM2139" s="19"/>
      <c r="BN2139" s="19"/>
      <c r="BO2139" s="19"/>
      <c r="BP2139" s="19"/>
      <c r="BR2139">
        <f t="shared" si="132"/>
        <v>0</v>
      </c>
      <c r="BS2139">
        <f t="shared" si="133"/>
        <v>0</v>
      </c>
      <c r="BU2139">
        <f t="shared" si="134"/>
        <v>1</v>
      </c>
      <c r="BV2139">
        <f t="shared" si="135"/>
        <v>1</v>
      </c>
    </row>
    <row r="2140" spans="1:74" x14ac:dyDescent="0.3">
      <c r="A2140" s="201">
        <v>2135</v>
      </c>
      <c r="BM2140" s="19"/>
      <c r="BN2140" s="19"/>
      <c r="BO2140" s="19"/>
      <c r="BP2140" s="19"/>
      <c r="BR2140">
        <f t="shared" si="132"/>
        <v>0</v>
      </c>
      <c r="BS2140">
        <f t="shared" si="133"/>
        <v>0</v>
      </c>
      <c r="BU2140">
        <f t="shared" si="134"/>
        <v>1</v>
      </c>
      <c r="BV2140">
        <f t="shared" si="135"/>
        <v>1</v>
      </c>
    </row>
    <row r="2141" spans="1:74" x14ac:dyDescent="0.3">
      <c r="A2141" s="201">
        <v>2136</v>
      </c>
      <c r="BM2141" s="19"/>
      <c r="BN2141" s="19"/>
      <c r="BO2141" s="19"/>
      <c r="BP2141" s="19"/>
      <c r="BR2141">
        <f t="shared" si="132"/>
        <v>0</v>
      </c>
      <c r="BS2141">
        <f t="shared" si="133"/>
        <v>0</v>
      </c>
      <c r="BU2141">
        <f t="shared" si="134"/>
        <v>1</v>
      </c>
      <c r="BV2141">
        <f t="shared" si="135"/>
        <v>1</v>
      </c>
    </row>
    <row r="2142" spans="1:74" x14ac:dyDescent="0.3">
      <c r="A2142" s="201">
        <v>2137</v>
      </c>
      <c r="BM2142" s="19"/>
      <c r="BN2142" s="19"/>
      <c r="BO2142" s="19"/>
      <c r="BP2142" s="19"/>
      <c r="BR2142">
        <f t="shared" si="132"/>
        <v>0</v>
      </c>
      <c r="BS2142">
        <f t="shared" si="133"/>
        <v>0</v>
      </c>
      <c r="BU2142">
        <f t="shared" si="134"/>
        <v>1</v>
      </c>
      <c r="BV2142">
        <f t="shared" si="135"/>
        <v>1</v>
      </c>
    </row>
    <row r="2143" spans="1:74" x14ac:dyDescent="0.3">
      <c r="A2143" s="201">
        <v>2138</v>
      </c>
      <c r="BM2143" s="19"/>
      <c r="BN2143" s="19"/>
      <c r="BO2143" s="19"/>
      <c r="BP2143" s="19"/>
      <c r="BR2143">
        <f t="shared" si="132"/>
        <v>0</v>
      </c>
      <c r="BS2143">
        <f t="shared" si="133"/>
        <v>0</v>
      </c>
      <c r="BU2143">
        <f t="shared" si="134"/>
        <v>1</v>
      </c>
      <c r="BV2143">
        <f t="shared" si="135"/>
        <v>1</v>
      </c>
    </row>
    <row r="2144" spans="1:74" x14ac:dyDescent="0.3">
      <c r="A2144" s="201">
        <v>2139</v>
      </c>
      <c r="BM2144" s="19"/>
      <c r="BN2144" s="19"/>
      <c r="BO2144" s="19"/>
      <c r="BP2144" s="19"/>
      <c r="BR2144">
        <f t="shared" si="132"/>
        <v>0</v>
      </c>
      <c r="BS2144">
        <f t="shared" si="133"/>
        <v>0</v>
      </c>
      <c r="BU2144">
        <f t="shared" si="134"/>
        <v>1</v>
      </c>
      <c r="BV2144">
        <f t="shared" si="135"/>
        <v>1</v>
      </c>
    </row>
    <row r="2145" spans="1:74" x14ac:dyDescent="0.3">
      <c r="A2145" s="201">
        <v>2140</v>
      </c>
      <c r="BM2145" s="19"/>
      <c r="BN2145" s="19"/>
      <c r="BO2145" s="19"/>
      <c r="BP2145" s="19"/>
      <c r="BR2145">
        <f t="shared" si="132"/>
        <v>0</v>
      </c>
      <c r="BS2145">
        <f t="shared" si="133"/>
        <v>0</v>
      </c>
      <c r="BU2145">
        <f t="shared" si="134"/>
        <v>1</v>
      </c>
      <c r="BV2145">
        <f t="shared" si="135"/>
        <v>1</v>
      </c>
    </row>
    <row r="2146" spans="1:74" x14ac:dyDescent="0.3">
      <c r="A2146" s="201">
        <v>2141</v>
      </c>
      <c r="BM2146" s="19"/>
      <c r="BN2146" s="19"/>
      <c r="BO2146" s="19"/>
      <c r="BP2146" s="19"/>
      <c r="BR2146">
        <f t="shared" si="132"/>
        <v>0</v>
      </c>
      <c r="BS2146">
        <f t="shared" si="133"/>
        <v>0</v>
      </c>
      <c r="BU2146">
        <f t="shared" si="134"/>
        <v>1</v>
      </c>
      <c r="BV2146">
        <f t="shared" si="135"/>
        <v>1</v>
      </c>
    </row>
    <row r="2147" spans="1:74" x14ac:dyDescent="0.3">
      <c r="A2147" s="201">
        <v>2142</v>
      </c>
      <c r="BM2147" s="19"/>
      <c r="BN2147" s="19"/>
      <c r="BO2147" s="19"/>
      <c r="BP2147" s="19"/>
      <c r="BR2147">
        <f t="shared" si="132"/>
        <v>0</v>
      </c>
      <c r="BS2147">
        <f t="shared" si="133"/>
        <v>0</v>
      </c>
      <c r="BU2147">
        <f t="shared" si="134"/>
        <v>1</v>
      </c>
      <c r="BV2147">
        <f t="shared" si="135"/>
        <v>1</v>
      </c>
    </row>
    <row r="2148" spans="1:74" x14ac:dyDescent="0.3">
      <c r="A2148" s="201">
        <v>2143</v>
      </c>
      <c r="BM2148" s="19"/>
      <c r="BN2148" s="19"/>
      <c r="BO2148" s="19"/>
      <c r="BP2148" s="19"/>
      <c r="BR2148">
        <f t="shared" si="132"/>
        <v>0</v>
      </c>
      <c r="BS2148">
        <f t="shared" si="133"/>
        <v>0</v>
      </c>
      <c r="BU2148">
        <f t="shared" si="134"/>
        <v>1</v>
      </c>
      <c r="BV2148">
        <f t="shared" si="135"/>
        <v>1</v>
      </c>
    </row>
    <row r="2149" spans="1:74" x14ac:dyDescent="0.3">
      <c r="A2149" s="201">
        <v>2144</v>
      </c>
      <c r="BM2149" s="19"/>
      <c r="BN2149" s="19"/>
      <c r="BO2149" s="19"/>
      <c r="BP2149" s="19"/>
      <c r="BR2149">
        <f t="shared" si="132"/>
        <v>0</v>
      </c>
      <c r="BS2149">
        <f t="shared" si="133"/>
        <v>0</v>
      </c>
      <c r="BU2149">
        <f t="shared" si="134"/>
        <v>1</v>
      </c>
      <c r="BV2149">
        <f t="shared" si="135"/>
        <v>1</v>
      </c>
    </row>
    <row r="2150" spans="1:74" x14ac:dyDescent="0.3">
      <c r="A2150" s="201">
        <v>2145</v>
      </c>
      <c r="BM2150" s="19"/>
      <c r="BN2150" s="19"/>
      <c r="BO2150" s="19"/>
      <c r="BP2150" s="19"/>
      <c r="BR2150">
        <f t="shared" si="132"/>
        <v>0</v>
      </c>
      <c r="BS2150">
        <f t="shared" si="133"/>
        <v>0</v>
      </c>
      <c r="BU2150">
        <f t="shared" si="134"/>
        <v>1</v>
      </c>
      <c r="BV2150">
        <f t="shared" si="135"/>
        <v>1</v>
      </c>
    </row>
    <row r="2151" spans="1:74" x14ac:dyDescent="0.3">
      <c r="A2151" s="201">
        <v>2146</v>
      </c>
      <c r="BM2151" s="19"/>
      <c r="BN2151" s="19"/>
      <c r="BO2151" s="19"/>
      <c r="BP2151" s="19"/>
      <c r="BR2151">
        <f t="shared" si="132"/>
        <v>0</v>
      </c>
      <c r="BS2151">
        <f t="shared" si="133"/>
        <v>0</v>
      </c>
      <c r="BU2151">
        <f t="shared" si="134"/>
        <v>1</v>
      </c>
      <c r="BV2151">
        <f t="shared" si="135"/>
        <v>1</v>
      </c>
    </row>
    <row r="2152" spans="1:74" x14ac:dyDescent="0.3">
      <c r="A2152" s="201">
        <v>2147</v>
      </c>
      <c r="BM2152" s="19"/>
      <c r="BN2152" s="19"/>
      <c r="BO2152" s="19"/>
      <c r="BP2152" s="19"/>
      <c r="BR2152">
        <f t="shared" si="132"/>
        <v>0</v>
      </c>
      <c r="BS2152">
        <f t="shared" si="133"/>
        <v>0</v>
      </c>
      <c r="BU2152">
        <f t="shared" si="134"/>
        <v>1</v>
      </c>
      <c r="BV2152">
        <f t="shared" si="135"/>
        <v>1</v>
      </c>
    </row>
    <row r="2153" spans="1:74" x14ac:dyDescent="0.3">
      <c r="A2153" s="201">
        <v>2148</v>
      </c>
      <c r="BM2153" s="19"/>
      <c r="BN2153" s="19"/>
      <c r="BO2153" s="19"/>
      <c r="BP2153" s="19"/>
      <c r="BR2153">
        <f t="shared" si="132"/>
        <v>0</v>
      </c>
      <c r="BS2153">
        <f t="shared" si="133"/>
        <v>0</v>
      </c>
      <c r="BU2153">
        <f t="shared" si="134"/>
        <v>1</v>
      </c>
      <c r="BV2153">
        <f t="shared" si="135"/>
        <v>1</v>
      </c>
    </row>
    <row r="2154" spans="1:74" x14ac:dyDescent="0.3">
      <c r="A2154" s="201">
        <v>2149</v>
      </c>
      <c r="BM2154" s="19"/>
      <c r="BN2154" s="19"/>
      <c r="BO2154" s="19"/>
      <c r="BP2154" s="19"/>
      <c r="BR2154">
        <f t="shared" si="132"/>
        <v>0</v>
      </c>
      <c r="BS2154">
        <f t="shared" si="133"/>
        <v>0</v>
      </c>
      <c r="BU2154">
        <f t="shared" si="134"/>
        <v>1</v>
      </c>
      <c r="BV2154">
        <f t="shared" si="135"/>
        <v>1</v>
      </c>
    </row>
    <row r="2155" spans="1:74" x14ac:dyDescent="0.3">
      <c r="A2155" s="201">
        <v>2150</v>
      </c>
      <c r="BM2155" s="19"/>
      <c r="BN2155" s="19"/>
      <c r="BO2155" s="19"/>
      <c r="BP2155" s="19"/>
      <c r="BR2155">
        <f t="shared" si="132"/>
        <v>0</v>
      </c>
      <c r="BS2155">
        <f t="shared" si="133"/>
        <v>0</v>
      </c>
      <c r="BU2155">
        <f t="shared" si="134"/>
        <v>1</v>
      </c>
      <c r="BV2155">
        <f t="shared" si="135"/>
        <v>1</v>
      </c>
    </row>
    <row r="2156" spans="1:74" x14ac:dyDescent="0.3">
      <c r="A2156" s="201">
        <v>2151</v>
      </c>
      <c r="BM2156" s="19"/>
      <c r="BN2156" s="19"/>
      <c r="BO2156" s="19"/>
      <c r="BP2156" s="19"/>
      <c r="BR2156">
        <f t="shared" si="132"/>
        <v>0</v>
      </c>
      <c r="BS2156">
        <f t="shared" si="133"/>
        <v>0</v>
      </c>
      <c r="BU2156">
        <f t="shared" si="134"/>
        <v>1</v>
      </c>
      <c r="BV2156">
        <f t="shared" si="135"/>
        <v>1</v>
      </c>
    </row>
    <row r="2157" spans="1:74" x14ac:dyDescent="0.3">
      <c r="A2157" s="201">
        <v>2152</v>
      </c>
      <c r="BM2157" s="19"/>
      <c r="BN2157" s="19"/>
      <c r="BO2157" s="19"/>
      <c r="BP2157" s="19"/>
      <c r="BR2157">
        <f t="shared" si="132"/>
        <v>0</v>
      </c>
      <c r="BS2157">
        <f t="shared" si="133"/>
        <v>0</v>
      </c>
      <c r="BU2157">
        <f t="shared" si="134"/>
        <v>1</v>
      </c>
      <c r="BV2157">
        <f t="shared" si="135"/>
        <v>1</v>
      </c>
    </row>
    <row r="2158" spans="1:74" x14ac:dyDescent="0.3">
      <c r="A2158" s="201">
        <v>2153</v>
      </c>
      <c r="BM2158" s="19"/>
      <c r="BN2158" s="19"/>
      <c r="BO2158" s="19"/>
      <c r="BP2158" s="19"/>
      <c r="BR2158">
        <f t="shared" si="132"/>
        <v>0</v>
      </c>
      <c r="BS2158">
        <f t="shared" si="133"/>
        <v>0</v>
      </c>
      <c r="BU2158">
        <f t="shared" si="134"/>
        <v>1</v>
      </c>
      <c r="BV2158">
        <f t="shared" si="135"/>
        <v>1</v>
      </c>
    </row>
    <row r="2159" spans="1:74" x14ac:dyDescent="0.3">
      <c r="A2159" s="201">
        <v>2154</v>
      </c>
      <c r="BM2159" s="19"/>
      <c r="BN2159" s="19"/>
      <c r="BO2159" s="19"/>
      <c r="BP2159" s="19"/>
      <c r="BR2159">
        <f t="shared" si="132"/>
        <v>0</v>
      </c>
      <c r="BS2159">
        <f t="shared" si="133"/>
        <v>0</v>
      </c>
      <c r="BU2159">
        <f t="shared" si="134"/>
        <v>1</v>
      </c>
      <c r="BV2159">
        <f t="shared" si="135"/>
        <v>1</v>
      </c>
    </row>
    <row r="2160" spans="1:74" x14ac:dyDescent="0.3">
      <c r="A2160" s="201">
        <v>2155</v>
      </c>
      <c r="BM2160" s="19"/>
      <c r="BN2160" s="19"/>
      <c r="BO2160" s="19"/>
      <c r="BP2160" s="19"/>
      <c r="BR2160">
        <f t="shared" si="132"/>
        <v>0</v>
      </c>
      <c r="BS2160">
        <f t="shared" si="133"/>
        <v>0</v>
      </c>
      <c r="BU2160">
        <f t="shared" si="134"/>
        <v>1</v>
      </c>
      <c r="BV2160">
        <f t="shared" si="135"/>
        <v>1</v>
      </c>
    </row>
    <row r="2161" spans="1:74" x14ac:dyDescent="0.3">
      <c r="A2161" s="201">
        <v>2156</v>
      </c>
      <c r="BM2161" s="19"/>
      <c r="BN2161" s="19"/>
      <c r="BO2161" s="19"/>
      <c r="BP2161" s="19"/>
      <c r="BR2161">
        <f t="shared" si="132"/>
        <v>0</v>
      </c>
      <c r="BS2161">
        <f t="shared" si="133"/>
        <v>0</v>
      </c>
      <c r="BU2161">
        <f t="shared" si="134"/>
        <v>1</v>
      </c>
      <c r="BV2161">
        <f t="shared" si="135"/>
        <v>1</v>
      </c>
    </row>
    <row r="2162" spans="1:74" x14ac:dyDescent="0.3">
      <c r="A2162" s="201">
        <v>2157</v>
      </c>
      <c r="BM2162" s="19"/>
      <c r="BN2162" s="19"/>
      <c r="BO2162" s="19"/>
      <c r="BP2162" s="19"/>
      <c r="BR2162">
        <f t="shared" si="132"/>
        <v>0</v>
      </c>
      <c r="BS2162">
        <f t="shared" si="133"/>
        <v>0</v>
      </c>
      <c r="BU2162">
        <f t="shared" si="134"/>
        <v>1</v>
      </c>
      <c r="BV2162">
        <f t="shared" si="135"/>
        <v>1</v>
      </c>
    </row>
    <row r="2163" spans="1:74" x14ac:dyDescent="0.3">
      <c r="A2163" s="201">
        <v>2158</v>
      </c>
      <c r="BM2163" s="19"/>
      <c r="BN2163" s="19"/>
      <c r="BO2163" s="19"/>
      <c r="BP2163" s="19"/>
      <c r="BR2163">
        <f t="shared" si="132"/>
        <v>0</v>
      </c>
      <c r="BS2163">
        <f t="shared" si="133"/>
        <v>0</v>
      </c>
      <c r="BU2163">
        <f t="shared" si="134"/>
        <v>1</v>
      </c>
      <c r="BV2163">
        <f t="shared" si="135"/>
        <v>1</v>
      </c>
    </row>
    <row r="2164" spans="1:74" x14ac:dyDescent="0.3">
      <c r="A2164" s="201">
        <v>2159</v>
      </c>
      <c r="BM2164" s="19"/>
      <c r="BN2164" s="19"/>
      <c r="BO2164" s="19"/>
      <c r="BP2164" s="19"/>
      <c r="BR2164">
        <f t="shared" si="132"/>
        <v>0</v>
      </c>
      <c r="BS2164">
        <f t="shared" si="133"/>
        <v>0</v>
      </c>
      <c r="BU2164">
        <f t="shared" si="134"/>
        <v>1</v>
      </c>
      <c r="BV2164">
        <f t="shared" si="135"/>
        <v>1</v>
      </c>
    </row>
    <row r="2165" spans="1:74" x14ac:dyDescent="0.3">
      <c r="A2165" s="201">
        <v>2160</v>
      </c>
      <c r="BM2165" s="19"/>
      <c r="BN2165" s="19"/>
      <c r="BO2165" s="19"/>
      <c r="BP2165" s="19"/>
      <c r="BR2165">
        <f t="shared" si="132"/>
        <v>0</v>
      </c>
      <c r="BS2165">
        <f t="shared" si="133"/>
        <v>0</v>
      </c>
      <c r="BU2165">
        <f t="shared" si="134"/>
        <v>1</v>
      </c>
      <c r="BV2165">
        <f t="shared" si="135"/>
        <v>1</v>
      </c>
    </row>
    <row r="2166" spans="1:74" x14ac:dyDescent="0.3">
      <c r="A2166" s="201">
        <v>2161</v>
      </c>
      <c r="BM2166" s="19"/>
      <c r="BN2166" s="19"/>
      <c r="BO2166" s="19"/>
      <c r="BP2166" s="19"/>
      <c r="BR2166">
        <f t="shared" si="132"/>
        <v>0</v>
      </c>
      <c r="BS2166">
        <f t="shared" si="133"/>
        <v>0</v>
      </c>
      <c r="BU2166">
        <f t="shared" si="134"/>
        <v>1</v>
      </c>
      <c r="BV2166">
        <f t="shared" si="135"/>
        <v>1</v>
      </c>
    </row>
    <row r="2167" spans="1:74" x14ac:dyDescent="0.3">
      <c r="A2167" s="201">
        <v>2162</v>
      </c>
      <c r="BM2167" s="19"/>
      <c r="BN2167" s="19"/>
      <c r="BO2167" s="19"/>
      <c r="BP2167" s="19"/>
      <c r="BR2167">
        <f t="shared" si="132"/>
        <v>0</v>
      </c>
      <c r="BS2167">
        <f t="shared" si="133"/>
        <v>0</v>
      </c>
      <c r="BU2167">
        <f t="shared" si="134"/>
        <v>1</v>
      </c>
      <c r="BV2167">
        <f t="shared" si="135"/>
        <v>1</v>
      </c>
    </row>
    <row r="2168" spans="1:74" x14ac:dyDescent="0.3">
      <c r="A2168" s="201">
        <v>2163</v>
      </c>
      <c r="BM2168" s="19"/>
      <c r="BN2168" s="19"/>
      <c r="BO2168" s="19"/>
      <c r="BP2168" s="19"/>
      <c r="BR2168">
        <f t="shared" si="132"/>
        <v>0</v>
      </c>
      <c r="BS2168">
        <f t="shared" si="133"/>
        <v>0</v>
      </c>
      <c r="BU2168">
        <f t="shared" si="134"/>
        <v>1</v>
      </c>
      <c r="BV2168">
        <f t="shared" si="135"/>
        <v>1</v>
      </c>
    </row>
    <row r="2169" spans="1:74" x14ac:dyDescent="0.3">
      <c r="A2169" s="201">
        <v>2164</v>
      </c>
      <c r="BM2169" s="19"/>
      <c r="BN2169" s="19"/>
      <c r="BO2169" s="19"/>
      <c r="BP2169" s="19"/>
      <c r="BR2169">
        <f t="shared" si="132"/>
        <v>0</v>
      </c>
      <c r="BS2169">
        <f t="shared" si="133"/>
        <v>0</v>
      </c>
      <c r="BU2169">
        <f t="shared" si="134"/>
        <v>1</v>
      </c>
      <c r="BV2169">
        <f t="shared" si="135"/>
        <v>1</v>
      </c>
    </row>
    <row r="2170" spans="1:74" x14ac:dyDescent="0.3">
      <c r="A2170" s="201">
        <v>2165</v>
      </c>
      <c r="BM2170" s="19"/>
      <c r="BN2170" s="19"/>
      <c r="BO2170" s="19"/>
      <c r="BP2170" s="19"/>
      <c r="BR2170">
        <f t="shared" si="132"/>
        <v>0</v>
      </c>
      <c r="BS2170">
        <f t="shared" si="133"/>
        <v>0</v>
      </c>
      <c r="BU2170">
        <f t="shared" si="134"/>
        <v>1</v>
      </c>
      <c r="BV2170">
        <f t="shared" si="135"/>
        <v>1</v>
      </c>
    </row>
    <row r="2171" spans="1:74" x14ac:dyDescent="0.3">
      <c r="A2171" s="201">
        <v>2166</v>
      </c>
      <c r="BM2171" s="19"/>
      <c r="BN2171" s="19"/>
      <c r="BO2171" s="19"/>
      <c r="BP2171" s="19"/>
      <c r="BR2171">
        <f t="shared" si="132"/>
        <v>0</v>
      </c>
      <c r="BS2171">
        <f t="shared" si="133"/>
        <v>0</v>
      </c>
      <c r="BU2171">
        <f t="shared" si="134"/>
        <v>1</v>
      </c>
      <c r="BV2171">
        <f t="shared" si="135"/>
        <v>1</v>
      </c>
    </row>
    <row r="2172" spans="1:74" x14ac:dyDescent="0.3">
      <c r="A2172" s="201">
        <v>2167</v>
      </c>
      <c r="BM2172" s="19"/>
      <c r="BN2172" s="19"/>
      <c r="BO2172" s="19"/>
      <c r="BP2172" s="19"/>
      <c r="BR2172">
        <f t="shared" si="132"/>
        <v>0</v>
      </c>
      <c r="BS2172">
        <f t="shared" si="133"/>
        <v>0</v>
      </c>
      <c r="BU2172">
        <f t="shared" si="134"/>
        <v>1</v>
      </c>
      <c r="BV2172">
        <f t="shared" si="135"/>
        <v>1</v>
      </c>
    </row>
    <row r="2173" spans="1:74" x14ac:dyDescent="0.3">
      <c r="A2173" s="201">
        <v>2168</v>
      </c>
      <c r="BM2173" s="19"/>
      <c r="BN2173" s="19"/>
      <c r="BO2173" s="19"/>
      <c r="BP2173" s="19"/>
      <c r="BR2173">
        <f t="shared" si="132"/>
        <v>0</v>
      </c>
      <c r="BS2173">
        <f t="shared" si="133"/>
        <v>0</v>
      </c>
      <c r="BU2173">
        <f t="shared" si="134"/>
        <v>1</v>
      </c>
      <c r="BV2173">
        <f t="shared" si="135"/>
        <v>1</v>
      </c>
    </row>
    <row r="2174" spans="1:74" x14ac:dyDescent="0.3">
      <c r="A2174" s="201">
        <v>2169</v>
      </c>
      <c r="BM2174" s="19"/>
      <c r="BN2174" s="19"/>
      <c r="BO2174" s="19"/>
      <c r="BP2174" s="19"/>
      <c r="BR2174">
        <f t="shared" si="132"/>
        <v>0</v>
      </c>
      <c r="BS2174">
        <f t="shared" si="133"/>
        <v>0</v>
      </c>
      <c r="BU2174">
        <f t="shared" si="134"/>
        <v>1</v>
      </c>
      <c r="BV2174">
        <f t="shared" si="135"/>
        <v>1</v>
      </c>
    </row>
    <row r="2175" spans="1:74" x14ac:dyDescent="0.3">
      <c r="A2175" s="201">
        <v>2170</v>
      </c>
      <c r="BM2175" s="19"/>
      <c r="BN2175" s="19"/>
      <c r="BO2175" s="19"/>
      <c r="BP2175" s="19"/>
      <c r="BR2175">
        <f t="shared" si="132"/>
        <v>0</v>
      </c>
      <c r="BS2175">
        <f t="shared" si="133"/>
        <v>0</v>
      </c>
      <c r="BU2175">
        <f t="shared" si="134"/>
        <v>1</v>
      </c>
      <c r="BV2175">
        <f t="shared" si="135"/>
        <v>1</v>
      </c>
    </row>
    <row r="2176" spans="1:74" x14ac:dyDescent="0.3">
      <c r="A2176" s="201">
        <v>2171</v>
      </c>
      <c r="BM2176" s="19"/>
      <c r="BN2176" s="19"/>
      <c r="BO2176" s="19"/>
      <c r="BP2176" s="19"/>
      <c r="BR2176">
        <f t="shared" si="132"/>
        <v>0</v>
      </c>
      <c r="BS2176">
        <f t="shared" si="133"/>
        <v>0</v>
      </c>
      <c r="BU2176">
        <f t="shared" si="134"/>
        <v>1</v>
      </c>
      <c r="BV2176">
        <f t="shared" si="135"/>
        <v>1</v>
      </c>
    </row>
    <row r="2177" spans="1:74" x14ac:dyDescent="0.3">
      <c r="A2177" s="201">
        <v>2172</v>
      </c>
      <c r="BM2177" s="19"/>
      <c r="BN2177" s="19"/>
      <c r="BO2177" s="19"/>
      <c r="BP2177" s="19"/>
      <c r="BR2177">
        <f t="shared" si="132"/>
        <v>0</v>
      </c>
      <c r="BS2177">
        <f t="shared" si="133"/>
        <v>0</v>
      </c>
      <c r="BU2177">
        <f t="shared" si="134"/>
        <v>1</v>
      </c>
      <c r="BV2177">
        <f t="shared" si="135"/>
        <v>1</v>
      </c>
    </row>
    <row r="2178" spans="1:74" x14ac:dyDescent="0.3">
      <c r="A2178" s="201">
        <v>2173</v>
      </c>
      <c r="BM2178" s="19"/>
      <c r="BN2178" s="19"/>
      <c r="BO2178" s="19"/>
      <c r="BP2178" s="19"/>
      <c r="BR2178">
        <f t="shared" si="132"/>
        <v>0</v>
      </c>
      <c r="BS2178">
        <f t="shared" si="133"/>
        <v>0</v>
      </c>
      <c r="BU2178">
        <f t="shared" si="134"/>
        <v>1</v>
      </c>
      <c r="BV2178">
        <f t="shared" si="135"/>
        <v>1</v>
      </c>
    </row>
    <row r="2179" spans="1:74" x14ac:dyDescent="0.3">
      <c r="A2179" s="201">
        <v>2174</v>
      </c>
      <c r="BM2179" s="19"/>
      <c r="BN2179" s="19"/>
      <c r="BO2179" s="19"/>
      <c r="BP2179" s="19"/>
      <c r="BR2179">
        <f t="shared" si="132"/>
        <v>0</v>
      </c>
      <c r="BS2179">
        <f t="shared" si="133"/>
        <v>0</v>
      </c>
      <c r="BU2179">
        <f t="shared" si="134"/>
        <v>1</v>
      </c>
      <c r="BV2179">
        <f t="shared" si="135"/>
        <v>1</v>
      </c>
    </row>
    <row r="2180" spans="1:74" x14ac:dyDescent="0.3">
      <c r="A2180" s="201">
        <v>2175</v>
      </c>
      <c r="BM2180" s="19"/>
      <c r="BN2180" s="19"/>
      <c r="BO2180" s="19"/>
      <c r="BP2180" s="19"/>
      <c r="BR2180">
        <f t="shared" si="132"/>
        <v>0</v>
      </c>
      <c r="BS2180">
        <f t="shared" si="133"/>
        <v>0</v>
      </c>
      <c r="BU2180">
        <f t="shared" si="134"/>
        <v>1</v>
      </c>
      <c r="BV2180">
        <f t="shared" si="135"/>
        <v>1</v>
      </c>
    </row>
    <row r="2181" spans="1:74" x14ac:dyDescent="0.3">
      <c r="A2181" s="201">
        <v>2176</v>
      </c>
      <c r="BM2181" s="19"/>
      <c r="BN2181" s="19"/>
      <c r="BO2181" s="19"/>
      <c r="BP2181" s="19"/>
      <c r="BR2181">
        <f t="shared" si="132"/>
        <v>0</v>
      </c>
      <c r="BS2181">
        <f t="shared" si="133"/>
        <v>0</v>
      </c>
      <c r="BU2181">
        <f t="shared" si="134"/>
        <v>1</v>
      </c>
      <c r="BV2181">
        <f t="shared" si="135"/>
        <v>1</v>
      </c>
    </row>
    <row r="2182" spans="1:74" x14ac:dyDescent="0.3">
      <c r="A2182" s="201">
        <v>2177</v>
      </c>
      <c r="BM2182" s="19"/>
      <c r="BN2182" s="19"/>
      <c r="BO2182" s="19"/>
      <c r="BP2182" s="19"/>
      <c r="BR2182">
        <f t="shared" si="132"/>
        <v>0</v>
      </c>
      <c r="BS2182">
        <f t="shared" si="133"/>
        <v>0</v>
      </c>
      <c r="BU2182">
        <f t="shared" si="134"/>
        <v>1</v>
      </c>
      <c r="BV2182">
        <f t="shared" si="135"/>
        <v>1</v>
      </c>
    </row>
    <row r="2183" spans="1:74" x14ac:dyDescent="0.3">
      <c r="A2183" s="201">
        <v>2178</v>
      </c>
      <c r="BM2183" s="19"/>
      <c r="BN2183" s="19"/>
      <c r="BO2183" s="19"/>
      <c r="BP2183" s="19"/>
      <c r="BR2183">
        <f t="shared" ref="BR2183:BR2246" si="136">BM2183*$BS$1-BN2183</f>
        <v>0</v>
      </c>
      <c r="BS2183">
        <f t="shared" ref="BS2183:BS2246" si="137">BO2183*$BS$1-BP2183</f>
        <v>0</v>
      </c>
      <c r="BU2183">
        <f t="shared" ref="BU2183:BU2246" si="138">IF(BR2183=MAX($BR2183:$BS2183),1,0)</f>
        <v>1</v>
      </c>
      <c r="BV2183">
        <f t="shared" ref="BV2183:BV2246" si="139">IF(BS2183=MAX($BR2183:$BS2183),1,0)</f>
        <v>1</v>
      </c>
    </row>
    <row r="2184" spans="1:74" x14ac:dyDescent="0.3">
      <c r="A2184" s="201">
        <v>2179</v>
      </c>
      <c r="BM2184" s="19"/>
      <c r="BN2184" s="19"/>
      <c r="BO2184" s="19"/>
      <c r="BP2184" s="19"/>
      <c r="BR2184">
        <f t="shared" si="136"/>
        <v>0</v>
      </c>
      <c r="BS2184">
        <f t="shared" si="137"/>
        <v>0</v>
      </c>
      <c r="BU2184">
        <f t="shared" si="138"/>
        <v>1</v>
      </c>
      <c r="BV2184">
        <f t="shared" si="139"/>
        <v>1</v>
      </c>
    </row>
    <row r="2185" spans="1:74" x14ac:dyDescent="0.3">
      <c r="A2185" s="201">
        <v>2180</v>
      </c>
      <c r="BM2185" s="19"/>
      <c r="BN2185" s="19"/>
      <c r="BO2185" s="19"/>
      <c r="BP2185" s="19"/>
      <c r="BR2185">
        <f t="shared" si="136"/>
        <v>0</v>
      </c>
      <c r="BS2185">
        <f t="shared" si="137"/>
        <v>0</v>
      </c>
      <c r="BU2185">
        <f t="shared" si="138"/>
        <v>1</v>
      </c>
      <c r="BV2185">
        <f t="shared" si="139"/>
        <v>1</v>
      </c>
    </row>
    <row r="2186" spans="1:74" x14ac:dyDescent="0.3">
      <c r="A2186" s="201">
        <v>2181</v>
      </c>
      <c r="BM2186" s="19"/>
      <c r="BN2186" s="19"/>
      <c r="BO2186" s="19"/>
      <c r="BP2186" s="19"/>
      <c r="BR2186">
        <f t="shared" si="136"/>
        <v>0</v>
      </c>
      <c r="BS2186">
        <f t="shared" si="137"/>
        <v>0</v>
      </c>
      <c r="BU2186">
        <f t="shared" si="138"/>
        <v>1</v>
      </c>
      <c r="BV2186">
        <f t="shared" si="139"/>
        <v>1</v>
      </c>
    </row>
    <row r="2187" spans="1:74" x14ac:dyDescent="0.3">
      <c r="A2187" s="201">
        <v>2182</v>
      </c>
      <c r="BM2187" s="19"/>
      <c r="BN2187" s="19"/>
      <c r="BO2187" s="19"/>
      <c r="BP2187" s="19"/>
      <c r="BR2187">
        <f t="shared" si="136"/>
        <v>0</v>
      </c>
      <c r="BS2187">
        <f t="shared" si="137"/>
        <v>0</v>
      </c>
      <c r="BU2187">
        <f t="shared" si="138"/>
        <v>1</v>
      </c>
      <c r="BV2187">
        <f t="shared" si="139"/>
        <v>1</v>
      </c>
    </row>
    <row r="2188" spans="1:74" x14ac:dyDescent="0.3">
      <c r="A2188" s="201">
        <v>2183</v>
      </c>
      <c r="BM2188" s="19"/>
      <c r="BN2188" s="19"/>
      <c r="BO2188" s="19"/>
      <c r="BP2188" s="19"/>
      <c r="BR2188">
        <f t="shared" si="136"/>
        <v>0</v>
      </c>
      <c r="BS2188">
        <f t="shared" si="137"/>
        <v>0</v>
      </c>
      <c r="BU2188">
        <f t="shared" si="138"/>
        <v>1</v>
      </c>
      <c r="BV2188">
        <f t="shared" si="139"/>
        <v>1</v>
      </c>
    </row>
    <row r="2189" spans="1:74" x14ac:dyDescent="0.3">
      <c r="A2189" s="201">
        <v>2184</v>
      </c>
      <c r="BM2189" s="19"/>
      <c r="BN2189" s="19"/>
      <c r="BO2189" s="19"/>
      <c r="BP2189" s="19"/>
      <c r="BR2189">
        <f t="shared" si="136"/>
        <v>0</v>
      </c>
      <c r="BS2189">
        <f t="shared" si="137"/>
        <v>0</v>
      </c>
      <c r="BU2189">
        <f t="shared" si="138"/>
        <v>1</v>
      </c>
      <c r="BV2189">
        <f t="shared" si="139"/>
        <v>1</v>
      </c>
    </row>
    <row r="2190" spans="1:74" x14ac:dyDescent="0.3">
      <c r="A2190" s="201">
        <v>2185</v>
      </c>
      <c r="BM2190" s="19"/>
      <c r="BN2190" s="19"/>
      <c r="BO2190" s="19"/>
      <c r="BP2190" s="19"/>
      <c r="BR2190">
        <f t="shared" si="136"/>
        <v>0</v>
      </c>
      <c r="BS2190">
        <f t="shared" si="137"/>
        <v>0</v>
      </c>
      <c r="BU2190">
        <f t="shared" si="138"/>
        <v>1</v>
      </c>
      <c r="BV2190">
        <f t="shared" si="139"/>
        <v>1</v>
      </c>
    </row>
    <row r="2191" spans="1:74" x14ac:dyDescent="0.3">
      <c r="A2191" s="201">
        <v>2186</v>
      </c>
      <c r="BM2191" s="19"/>
      <c r="BN2191" s="19"/>
      <c r="BO2191" s="19"/>
      <c r="BP2191" s="19"/>
      <c r="BR2191">
        <f t="shared" si="136"/>
        <v>0</v>
      </c>
      <c r="BS2191">
        <f t="shared" si="137"/>
        <v>0</v>
      </c>
      <c r="BU2191">
        <f t="shared" si="138"/>
        <v>1</v>
      </c>
      <c r="BV2191">
        <f t="shared" si="139"/>
        <v>1</v>
      </c>
    </row>
    <row r="2192" spans="1:74" x14ac:dyDescent="0.3">
      <c r="A2192" s="201">
        <v>2187</v>
      </c>
      <c r="BM2192" s="19"/>
      <c r="BN2192" s="19"/>
      <c r="BO2192" s="19"/>
      <c r="BP2192" s="19"/>
      <c r="BR2192">
        <f t="shared" si="136"/>
        <v>0</v>
      </c>
      <c r="BS2192">
        <f t="shared" si="137"/>
        <v>0</v>
      </c>
      <c r="BU2192">
        <f t="shared" si="138"/>
        <v>1</v>
      </c>
      <c r="BV2192">
        <f t="shared" si="139"/>
        <v>1</v>
      </c>
    </row>
    <row r="2193" spans="1:74" x14ac:dyDescent="0.3">
      <c r="A2193" s="201">
        <v>2188</v>
      </c>
      <c r="BM2193" s="19"/>
      <c r="BN2193" s="19"/>
      <c r="BO2193" s="19"/>
      <c r="BP2193" s="19"/>
      <c r="BR2193">
        <f t="shared" si="136"/>
        <v>0</v>
      </c>
      <c r="BS2193">
        <f t="shared" si="137"/>
        <v>0</v>
      </c>
      <c r="BU2193">
        <f t="shared" si="138"/>
        <v>1</v>
      </c>
      <c r="BV2193">
        <f t="shared" si="139"/>
        <v>1</v>
      </c>
    </row>
    <row r="2194" spans="1:74" x14ac:dyDescent="0.3">
      <c r="A2194" s="201">
        <v>2189</v>
      </c>
      <c r="BM2194" s="19"/>
      <c r="BN2194" s="19"/>
      <c r="BO2194" s="19"/>
      <c r="BP2194" s="19"/>
      <c r="BR2194">
        <f t="shared" si="136"/>
        <v>0</v>
      </c>
      <c r="BS2194">
        <f t="shared" si="137"/>
        <v>0</v>
      </c>
      <c r="BU2194">
        <f t="shared" si="138"/>
        <v>1</v>
      </c>
      <c r="BV2194">
        <f t="shared" si="139"/>
        <v>1</v>
      </c>
    </row>
    <row r="2195" spans="1:74" x14ac:dyDescent="0.3">
      <c r="A2195" s="201">
        <v>2190</v>
      </c>
      <c r="BM2195" s="19"/>
      <c r="BN2195" s="19"/>
      <c r="BO2195" s="19"/>
      <c r="BP2195" s="19"/>
      <c r="BR2195">
        <f t="shared" si="136"/>
        <v>0</v>
      </c>
      <c r="BS2195">
        <f t="shared" si="137"/>
        <v>0</v>
      </c>
      <c r="BU2195">
        <f t="shared" si="138"/>
        <v>1</v>
      </c>
      <c r="BV2195">
        <f t="shared" si="139"/>
        <v>1</v>
      </c>
    </row>
    <row r="2196" spans="1:74" x14ac:dyDescent="0.3">
      <c r="A2196" s="201">
        <v>2191</v>
      </c>
      <c r="BM2196" s="19"/>
      <c r="BN2196" s="19"/>
      <c r="BO2196" s="19"/>
      <c r="BP2196" s="19"/>
      <c r="BR2196">
        <f t="shared" si="136"/>
        <v>0</v>
      </c>
      <c r="BS2196">
        <f t="shared" si="137"/>
        <v>0</v>
      </c>
      <c r="BU2196">
        <f t="shared" si="138"/>
        <v>1</v>
      </c>
      <c r="BV2196">
        <f t="shared" si="139"/>
        <v>1</v>
      </c>
    </row>
    <row r="2197" spans="1:74" x14ac:dyDescent="0.3">
      <c r="A2197" s="201">
        <v>2192</v>
      </c>
      <c r="BM2197" s="19"/>
      <c r="BN2197" s="19"/>
      <c r="BO2197" s="19"/>
      <c r="BP2197" s="19"/>
      <c r="BR2197">
        <f t="shared" si="136"/>
        <v>0</v>
      </c>
      <c r="BS2197">
        <f t="shared" si="137"/>
        <v>0</v>
      </c>
      <c r="BU2197">
        <f t="shared" si="138"/>
        <v>1</v>
      </c>
      <c r="BV2197">
        <f t="shared" si="139"/>
        <v>1</v>
      </c>
    </row>
    <row r="2198" spans="1:74" x14ac:dyDescent="0.3">
      <c r="A2198" s="201">
        <v>2193</v>
      </c>
      <c r="BM2198" s="19"/>
      <c r="BN2198" s="19"/>
      <c r="BO2198" s="19"/>
      <c r="BP2198" s="19"/>
      <c r="BR2198">
        <f t="shared" si="136"/>
        <v>0</v>
      </c>
      <c r="BS2198">
        <f t="shared" si="137"/>
        <v>0</v>
      </c>
      <c r="BU2198">
        <f t="shared" si="138"/>
        <v>1</v>
      </c>
      <c r="BV2198">
        <f t="shared" si="139"/>
        <v>1</v>
      </c>
    </row>
    <row r="2199" spans="1:74" x14ac:dyDescent="0.3">
      <c r="A2199" s="201">
        <v>2194</v>
      </c>
      <c r="BM2199" s="19"/>
      <c r="BN2199" s="19"/>
      <c r="BO2199" s="19"/>
      <c r="BP2199" s="19"/>
      <c r="BR2199">
        <f t="shared" si="136"/>
        <v>0</v>
      </c>
      <c r="BS2199">
        <f t="shared" si="137"/>
        <v>0</v>
      </c>
      <c r="BU2199">
        <f t="shared" si="138"/>
        <v>1</v>
      </c>
      <c r="BV2199">
        <f t="shared" si="139"/>
        <v>1</v>
      </c>
    </row>
    <row r="2200" spans="1:74" x14ac:dyDescent="0.3">
      <c r="A2200" s="201">
        <v>2195</v>
      </c>
      <c r="BM2200" s="19"/>
      <c r="BN2200" s="19"/>
      <c r="BO2200" s="19"/>
      <c r="BP2200" s="19"/>
      <c r="BR2200">
        <f t="shared" si="136"/>
        <v>0</v>
      </c>
      <c r="BS2200">
        <f t="shared" si="137"/>
        <v>0</v>
      </c>
      <c r="BU2200">
        <f t="shared" si="138"/>
        <v>1</v>
      </c>
      <c r="BV2200">
        <f t="shared" si="139"/>
        <v>1</v>
      </c>
    </row>
    <row r="2201" spans="1:74" x14ac:dyDescent="0.3">
      <c r="A2201" s="201">
        <v>2196</v>
      </c>
      <c r="BM2201" s="19"/>
      <c r="BN2201" s="19"/>
      <c r="BO2201" s="19"/>
      <c r="BP2201" s="19"/>
      <c r="BR2201">
        <f t="shared" si="136"/>
        <v>0</v>
      </c>
      <c r="BS2201">
        <f t="shared" si="137"/>
        <v>0</v>
      </c>
      <c r="BU2201">
        <f t="shared" si="138"/>
        <v>1</v>
      </c>
      <c r="BV2201">
        <f t="shared" si="139"/>
        <v>1</v>
      </c>
    </row>
    <row r="2202" spans="1:74" x14ac:dyDescent="0.3">
      <c r="A2202" s="201">
        <v>2197</v>
      </c>
      <c r="BM2202" s="19"/>
      <c r="BN2202" s="19"/>
      <c r="BO2202" s="19"/>
      <c r="BP2202" s="19"/>
      <c r="BR2202">
        <f t="shared" si="136"/>
        <v>0</v>
      </c>
      <c r="BS2202">
        <f t="shared" si="137"/>
        <v>0</v>
      </c>
      <c r="BU2202">
        <f t="shared" si="138"/>
        <v>1</v>
      </c>
      <c r="BV2202">
        <f t="shared" si="139"/>
        <v>1</v>
      </c>
    </row>
    <row r="2203" spans="1:74" x14ac:dyDescent="0.3">
      <c r="A2203" s="201">
        <v>2198</v>
      </c>
      <c r="BM2203" s="19"/>
      <c r="BN2203" s="19"/>
      <c r="BO2203" s="19"/>
      <c r="BP2203" s="19"/>
      <c r="BR2203">
        <f t="shared" si="136"/>
        <v>0</v>
      </c>
      <c r="BS2203">
        <f t="shared" si="137"/>
        <v>0</v>
      </c>
      <c r="BU2203">
        <f t="shared" si="138"/>
        <v>1</v>
      </c>
      <c r="BV2203">
        <f t="shared" si="139"/>
        <v>1</v>
      </c>
    </row>
    <row r="2204" spans="1:74" x14ac:dyDescent="0.3">
      <c r="A2204" s="201">
        <v>2199</v>
      </c>
      <c r="BM2204" s="19"/>
      <c r="BN2204" s="19"/>
      <c r="BO2204" s="19"/>
      <c r="BP2204" s="19"/>
      <c r="BR2204">
        <f t="shared" si="136"/>
        <v>0</v>
      </c>
      <c r="BS2204">
        <f t="shared" si="137"/>
        <v>0</v>
      </c>
      <c r="BU2204">
        <f t="shared" si="138"/>
        <v>1</v>
      </c>
      <c r="BV2204">
        <f t="shared" si="139"/>
        <v>1</v>
      </c>
    </row>
    <row r="2205" spans="1:74" x14ac:dyDescent="0.3">
      <c r="A2205" s="201">
        <v>2200</v>
      </c>
      <c r="BM2205" s="19"/>
      <c r="BN2205" s="19"/>
      <c r="BO2205" s="19"/>
      <c r="BP2205" s="19"/>
      <c r="BR2205">
        <f t="shared" si="136"/>
        <v>0</v>
      </c>
      <c r="BS2205">
        <f t="shared" si="137"/>
        <v>0</v>
      </c>
      <c r="BU2205">
        <f t="shared" si="138"/>
        <v>1</v>
      </c>
      <c r="BV2205">
        <f t="shared" si="139"/>
        <v>1</v>
      </c>
    </row>
    <row r="2206" spans="1:74" x14ac:dyDescent="0.3">
      <c r="A2206" s="201">
        <v>2201</v>
      </c>
      <c r="BM2206" s="19"/>
      <c r="BN2206" s="19"/>
      <c r="BO2206" s="19"/>
      <c r="BP2206" s="19"/>
      <c r="BR2206">
        <f t="shared" si="136"/>
        <v>0</v>
      </c>
      <c r="BS2206">
        <f t="shared" si="137"/>
        <v>0</v>
      </c>
      <c r="BU2206">
        <f t="shared" si="138"/>
        <v>1</v>
      </c>
      <c r="BV2206">
        <f t="shared" si="139"/>
        <v>1</v>
      </c>
    </row>
    <row r="2207" spans="1:74" x14ac:dyDescent="0.3">
      <c r="A2207" s="201">
        <v>2202</v>
      </c>
      <c r="BM2207" s="19"/>
      <c r="BN2207" s="19"/>
      <c r="BO2207" s="19"/>
      <c r="BP2207" s="19"/>
      <c r="BR2207">
        <f t="shared" si="136"/>
        <v>0</v>
      </c>
      <c r="BS2207">
        <f t="shared" si="137"/>
        <v>0</v>
      </c>
      <c r="BU2207">
        <f t="shared" si="138"/>
        <v>1</v>
      </c>
      <c r="BV2207">
        <f t="shared" si="139"/>
        <v>1</v>
      </c>
    </row>
    <row r="2208" spans="1:74" x14ac:dyDescent="0.3">
      <c r="A2208" s="201">
        <v>2203</v>
      </c>
      <c r="BM2208" s="19"/>
      <c r="BN2208" s="19"/>
      <c r="BO2208" s="19"/>
      <c r="BP2208" s="19"/>
      <c r="BR2208">
        <f t="shared" si="136"/>
        <v>0</v>
      </c>
      <c r="BS2208">
        <f t="shared" si="137"/>
        <v>0</v>
      </c>
      <c r="BU2208">
        <f t="shared" si="138"/>
        <v>1</v>
      </c>
      <c r="BV2208">
        <f t="shared" si="139"/>
        <v>1</v>
      </c>
    </row>
    <row r="2209" spans="1:74" x14ac:dyDescent="0.3">
      <c r="A2209" s="201">
        <v>2204</v>
      </c>
      <c r="BM2209" s="19"/>
      <c r="BN2209" s="19"/>
      <c r="BO2209" s="19"/>
      <c r="BP2209" s="19"/>
      <c r="BR2209">
        <f t="shared" si="136"/>
        <v>0</v>
      </c>
      <c r="BS2209">
        <f t="shared" si="137"/>
        <v>0</v>
      </c>
      <c r="BU2209">
        <f t="shared" si="138"/>
        <v>1</v>
      </c>
      <c r="BV2209">
        <f t="shared" si="139"/>
        <v>1</v>
      </c>
    </row>
    <row r="2210" spans="1:74" x14ac:dyDescent="0.3">
      <c r="A2210" s="201">
        <v>2205</v>
      </c>
      <c r="BM2210" s="19"/>
      <c r="BN2210" s="19"/>
      <c r="BO2210" s="19"/>
      <c r="BP2210" s="19"/>
      <c r="BR2210">
        <f t="shared" si="136"/>
        <v>0</v>
      </c>
      <c r="BS2210">
        <f t="shared" si="137"/>
        <v>0</v>
      </c>
      <c r="BU2210">
        <f t="shared" si="138"/>
        <v>1</v>
      </c>
      <c r="BV2210">
        <f t="shared" si="139"/>
        <v>1</v>
      </c>
    </row>
    <row r="2211" spans="1:74" x14ac:dyDescent="0.3">
      <c r="A2211" s="201">
        <v>2206</v>
      </c>
      <c r="BM2211" s="19"/>
      <c r="BN2211" s="19"/>
      <c r="BO2211" s="19"/>
      <c r="BP2211" s="19"/>
      <c r="BR2211">
        <f t="shared" si="136"/>
        <v>0</v>
      </c>
      <c r="BS2211">
        <f t="shared" si="137"/>
        <v>0</v>
      </c>
      <c r="BU2211">
        <f t="shared" si="138"/>
        <v>1</v>
      </c>
      <c r="BV2211">
        <f t="shared" si="139"/>
        <v>1</v>
      </c>
    </row>
    <row r="2212" spans="1:74" x14ac:dyDescent="0.3">
      <c r="A2212" s="201">
        <v>2207</v>
      </c>
      <c r="BM2212" s="19"/>
      <c r="BN2212" s="19"/>
      <c r="BO2212" s="19"/>
      <c r="BP2212" s="19"/>
      <c r="BR2212">
        <f t="shared" si="136"/>
        <v>0</v>
      </c>
      <c r="BS2212">
        <f t="shared" si="137"/>
        <v>0</v>
      </c>
      <c r="BU2212">
        <f t="shared" si="138"/>
        <v>1</v>
      </c>
      <c r="BV2212">
        <f t="shared" si="139"/>
        <v>1</v>
      </c>
    </row>
    <row r="2213" spans="1:74" x14ac:dyDescent="0.3">
      <c r="A2213" s="201">
        <v>2208</v>
      </c>
      <c r="BM2213" s="19"/>
      <c r="BN2213" s="19"/>
      <c r="BO2213" s="19"/>
      <c r="BP2213" s="19"/>
      <c r="BR2213">
        <f t="shared" si="136"/>
        <v>0</v>
      </c>
      <c r="BS2213">
        <f t="shared" si="137"/>
        <v>0</v>
      </c>
      <c r="BU2213">
        <f t="shared" si="138"/>
        <v>1</v>
      </c>
      <c r="BV2213">
        <f t="shared" si="139"/>
        <v>1</v>
      </c>
    </row>
    <row r="2214" spans="1:74" x14ac:dyDescent="0.3">
      <c r="A2214" s="201">
        <v>2209</v>
      </c>
      <c r="BM2214" s="19"/>
      <c r="BN2214" s="19"/>
      <c r="BO2214" s="19"/>
      <c r="BP2214" s="19"/>
      <c r="BR2214">
        <f t="shared" si="136"/>
        <v>0</v>
      </c>
      <c r="BS2214">
        <f t="shared" si="137"/>
        <v>0</v>
      </c>
      <c r="BU2214">
        <f t="shared" si="138"/>
        <v>1</v>
      </c>
      <c r="BV2214">
        <f t="shared" si="139"/>
        <v>1</v>
      </c>
    </row>
    <row r="2215" spans="1:74" x14ac:dyDescent="0.3">
      <c r="A2215" s="201">
        <v>2210</v>
      </c>
      <c r="BM2215" s="19"/>
      <c r="BN2215" s="19"/>
      <c r="BO2215" s="19"/>
      <c r="BP2215" s="19"/>
      <c r="BR2215">
        <f t="shared" si="136"/>
        <v>0</v>
      </c>
      <c r="BS2215">
        <f t="shared" si="137"/>
        <v>0</v>
      </c>
      <c r="BU2215">
        <f t="shared" si="138"/>
        <v>1</v>
      </c>
      <c r="BV2215">
        <f t="shared" si="139"/>
        <v>1</v>
      </c>
    </row>
    <row r="2216" spans="1:74" x14ac:dyDescent="0.3">
      <c r="A2216" s="201">
        <v>2211</v>
      </c>
      <c r="BM2216" s="19"/>
      <c r="BN2216" s="19"/>
      <c r="BO2216" s="19"/>
      <c r="BP2216" s="19"/>
      <c r="BR2216">
        <f t="shared" si="136"/>
        <v>0</v>
      </c>
      <c r="BS2216">
        <f t="shared" si="137"/>
        <v>0</v>
      </c>
      <c r="BU2216">
        <f t="shared" si="138"/>
        <v>1</v>
      </c>
      <c r="BV2216">
        <f t="shared" si="139"/>
        <v>1</v>
      </c>
    </row>
    <row r="2217" spans="1:74" x14ac:dyDescent="0.3">
      <c r="A2217" s="201">
        <v>2212</v>
      </c>
      <c r="BM2217" s="19"/>
      <c r="BN2217" s="19"/>
      <c r="BO2217" s="19"/>
      <c r="BP2217" s="19"/>
      <c r="BR2217">
        <f t="shared" si="136"/>
        <v>0</v>
      </c>
      <c r="BS2217">
        <f t="shared" si="137"/>
        <v>0</v>
      </c>
      <c r="BU2217">
        <f t="shared" si="138"/>
        <v>1</v>
      </c>
      <c r="BV2217">
        <f t="shared" si="139"/>
        <v>1</v>
      </c>
    </row>
    <row r="2218" spans="1:74" x14ac:dyDescent="0.3">
      <c r="A2218" s="201">
        <v>2213</v>
      </c>
      <c r="BM2218" s="19"/>
      <c r="BN2218" s="19"/>
      <c r="BO2218" s="19"/>
      <c r="BP2218" s="19"/>
      <c r="BR2218">
        <f t="shared" si="136"/>
        <v>0</v>
      </c>
      <c r="BS2218">
        <f t="shared" si="137"/>
        <v>0</v>
      </c>
      <c r="BU2218">
        <f t="shared" si="138"/>
        <v>1</v>
      </c>
      <c r="BV2218">
        <f t="shared" si="139"/>
        <v>1</v>
      </c>
    </row>
    <row r="2219" spans="1:74" x14ac:dyDescent="0.3">
      <c r="A2219" s="201">
        <v>2214</v>
      </c>
      <c r="BM2219" s="19"/>
      <c r="BN2219" s="19"/>
      <c r="BO2219" s="19"/>
      <c r="BP2219" s="19"/>
      <c r="BR2219">
        <f t="shared" si="136"/>
        <v>0</v>
      </c>
      <c r="BS2219">
        <f t="shared" si="137"/>
        <v>0</v>
      </c>
      <c r="BU2219">
        <f t="shared" si="138"/>
        <v>1</v>
      </c>
      <c r="BV2219">
        <f t="shared" si="139"/>
        <v>1</v>
      </c>
    </row>
    <row r="2220" spans="1:74" x14ac:dyDescent="0.3">
      <c r="A2220" s="201">
        <v>2215</v>
      </c>
      <c r="BM2220" s="19"/>
      <c r="BN2220" s="19"/>
      <c r="BO2220" s="19"/>
      <c r="BP2220" s="19"/>
      <c r="BR2220">
        <f t="shared" si="136"/>
        <v>0</v>
      </c>
      <c r="BS2220">
        <f t="shared" si="137"/>
        <v>0</v>
      </c>
      <c r="BU2220">
        <f t="shared" si="138"/>
        <v>1</v>
      </c>
      <c r="BV2220">
        <f t="shared" si="139"/>
        <v>1</v>
      </c>
    </row>
    <row r="2221" spans="1:74" x14ac:dyDescent="0.3">
      <c r="A2221" s="201">
        <v>2216</v>
      </c>
      <c r="BM2221" s="19"/>
      <c r="BN2221" s="19"/>
      <c r="BO2221" s="19"/>
      <c r="BP2221" s="19"/>
      <c r="BR2221">
        <f t="shared" si="136"/>
        <v>0</v>
      </c>
      <c r="BS2221">
        <f t="shared" si="137"/>
        <v>0</v>
      </c>
      <c r="BU2221">
        <f t="shared" si="138"/>
        <v>1</v>
      </c>
      <c r="BV2221">
        <f t="shared" si="139"/>
        <v>1</v>
      </c>
    </row>
    <row r="2222" spans="1:74" x14ac:dyDescent="0.3">
      <c r="A2222" s="201">
        <v>2217</v>
      </c>
      <c r="BM2222" s="19"/>
      <c r="BN2222" s="19"/>
      <c r="BO2222" s="19"/>
      <c r="BP2222" s="19"/>
      <c r="BR2222">
        <f t="shared" si="136"/>
        <v>0</v>
      </c>
      <c r="BS2222">
        <f t="shared" si="137"/>
        <v>0</v>
      </c>
      <c r="BU2222">
        <f t="shared" si="138"/>
        <v>1</v>
      </c>
      <c r="BV2222">
        <f t="shared" si="139"/>
        <v>1</v>
      </c>
    </row>
    <row r="2223" spans="1:74" x14ac:dyDescent="0.3">
      <c r="A2223" s="201">
        <v>2218</v>
      </c>
      <c r="BM2223" s="19"/>
      <c r="BN2223" s="19"/>
      <c r="BO2223" s="19"/>
      <c r="BP2223" s="19"/>
      <c r="BR2223">
        <f t="shared" si="136"/>
        <v>0</v>
      </c>
      <c r="BS2223">
        <f t="shared" si="137"/>
        <v>0</v>
      </c>
      <c r="BU2223">
        <f t="shared" si="138"/>
        <v>1</v>
      </c>
      <c r="BV2223">
        <f t="shared" si="139"/>
        <v>1</v>
      </c>
    </row>
    <row r="2224" spans="1:74" x14ac:dyDescent="0.3">
      <c r="A2224" s="201">
        <v>2219</v>
      </c>
      <c r="BM2224" s="19"/>
      <c r="BN2224" s="19"/>
      <c r="BO2224" s="19"/>
      <c r="BP2224" s="19"/>
      <c r="BR2224">
        <f t="shared" si="136"/>
        <v>0</v>
      </c>
      <c r="BS2224">
        <f t="shared" si="137"/>
        <v>0</v>
      </c>
      <c r="BU2224">
        <f t="shared" si="138"/>
        <v>1</v>
      </c>
      <c r="BV2224">
        <f t="shared" si="139"/>
        <v>1</v>
      </c>
    </row>
    <row r="2225" spans="1:74" x14ac:dyDescent="0.3">
      <c r="A2225" s="201">
        <v>2220</v>
      </c>
      <c r="BM2225" s="19"/>
      <c r="BN2225" s="19"/>
      <c r="BO2225" s="19"/>
      <c r="BP2225" s="19"/>
      <c r="BR2225">
        <f t="shared" si="136"/>
        <v>0</v>
      </c>
      <c r="BS2225">
        <f t="shared" si="137"/>
        <v>0</v>
      </c>
      <c r="BU2225">
        <f t="shared" si="138"/>
        <v>1</v>
      </c>
      <c r="BV2225">
        <f t="shared" si="139"/>
        <v>1</v>
      </c>
    </row>
    <row r="2226" spans="1:74" x14ac:dyDescent="0.3">
      <c r="A2226" s="201">
        <v>2221</v>
      </c>
      <c r="BM2226" s="19"/>
      <c r="BN2226" s="19"/>
      <c r="BO2226" s="19"/>
      <c r="BP2226" s="19"/>
      <c r="BR2226">
        <f t="shared" si="136"/>
        <v>0</v>
      </c>
      <c r="BS2226">
        <f t="shared" si="137"/>
        <v>0</v>
      </c>
      <c r="BU2226">
        <f t="shared" si="138"/>
        <v>1</v>
      </c>
      <c r="BV2226">
        <f t="shared" si="139"/>
        <v>1</v>
      </c>
    </row>
    <row r="2227" spans="1:74" x14ac:dyDescent="0.3">
      <c r="A2227" s="201">
        <v>2222</v>
      </c>
      <c r="BM2227" s="19"/>
      <c r="BN2227" s="19"/>
      <c r="BO2227" s="19"/>
      <c r="BP2227" s="19"/>
      <c r="BR2227">
        <f t="shared" si="136"/>
        <v>0</v>
      </c>
      <c r="BS2227">
        <f t="shared" si="137"/>
        <v>0</v>
      </c>
      <c r="BU2227">
        <f t="shared" si="138"/>
        <v>1</v>
      </c>
      <c r="BV2227">
        <f t="shared" si="139"/>
        <v>1</v>
      </c>
    </row>
    <row r="2228" spans="1:74" x14ac:dyDescent="0.3">
      <c r="A2228" s="201">
        <v>2223</v>
      </c>
      <c r="BM2228" s="19"/>
      <c r="BN2228" s="19"/>
      <c r="BO2228" s="19"/>
      <c r="BP2228" s="19"/>
      <c r="BR2228">
        <f t="shared" si="136"/>
        <v>0</v>
      </c>
      <c r="BS2228">
        <f t="shared" si="137"/>
        <v>0</v>
      </c>
      <c r="BU2228">
        <f t="shared" si="138"/>
        <v>1</v>
      </c>
      <c r="BV2228">
        <f t="shared" si="139"/>
        <v>1</v>
      </c>
    </row>
    <row r="2229" spans="1:74" x14ac:dyDescent="0.3">
      <c r="A2229" s="201">
        <v>2224</v>
      </c>
      <c r="BM2229" s="19"/>
      <c r="BN2229" s="19"/>
      <c r="BO2229" s="19"/>
      <c r="BP2229" s="19"/>
      <c r="BR2229">
        <f t="shared" si="136"/>
        <v>0</v>
      </c>
      <c r="BS2229">
        <f t="shared" si="137"/>
        <v>0</v>
      </c>
      <c r="BU2229">
        <f t="shared" si="138"/>
        <v>1</v>
      </c>
      <c r="BV2229">
        <f t="shared" si="139"/>
        <v>1</v>
      </c>
    </row>
    <row r="2230" spans="1:74" x14ac:dyDescent="0.3">
      <c r="A2230" s="201">
        <v>2225</v>
      </c>
      <c r="BM2230" s="19"/>
      <c r="BN2230" s="19"/>
      <c r="BO2230" s="19"/>
      <c r="BP2230" s="19"/>
      <c r="BR2230">
        <f t="shared" si="136"/>
        <v>0</v>
      </c>
      <c r="BS2230">
        <f t="shared" si="137"/>
        <v>0</v>
      </c>
      <c r="BU2230">
        <f t="shared" si="138"/>
        <v>1</v>
      </c>
      <c r="BV2230">
        <f t="shared" si="139"/>
        <v>1</v>
      </c>
    </row>
    <row r="2231" spans="1:74" x14ac:dyDescent="0.3">
      <c r="A2231" s="201">
        <v>2226</v>
      </c>
      <c r="BM2231" s="19"/>
      <c r="BN2231" s="19"/>
      <c r="BO2231" s="19"/>
      <c r="BP2231" s="19"/>
      <c r="BR2231">
        <f t="shared" si="136"/>
        <v>0</v>
      </c>
      <c r="BS2231">
        <f t="shared" si="137"/>
        <v>0</v>
      </c>
      <c r="BU2231">
        <f t="shared" si="138"/>
        <v>1</v>
      </c>
      <c r="BV2231">
        <f t="shared" si="139"/>
        <v>1</v>
      </c>
    </row>
    <row r="2232" spans="1:74" x14ac:dyDescent="0.3">
      <c r="A2232" s="201">
        <v>2227</v>
      </c>
      <c r="BM2232" s="19"/>
      <c r="BN2232" s="19"/>
      <c r="BO2232" s="19"/>
      <c r="BP2232" s="19"/>
      <c r="BR2232">
        <f t="shared" si="136"/>
        <v>0</v>
      </c>
      <c r="BS2232">
        <f t="shared" si="137"/>
        <v>0</v>
      </c>
      <c r="BU2232">
        <f t="shared" si="138"/>
        <v>1</v>
      </c>
      <c r="BV2232">
        <f t="shared" si="139"/>
        <v>1</v>
      </c>
    </row>
    <row r="2233" spans="1:74" x14ac:dyDescent="0.3">
      <c r="A2233" s="201">
        <v>2228</v>
      </c>
      <c r="BM2233" s="19"/>
      <c r="BN2233" s="19"/>
      <c r="BO2233" s="19"/>
      <c r="BP2233" s="19"/>
      <c r="BR2233">
        <f t="shared" si="136"/>
        <v>0</v>
      </c>
      <c r="BS2233">
        <f t="shared" si="137"/>
        <v>0</v>
      </c>
      <c r="BU2233">
        <f t="shared" si="138"/>
        <v>1</v>
      </c>
      <c r="BV2233">
        <f t="shared" si="139"/>
        <v>1</v>
      </c>
    </row>
    <row r="2234" spans="1:74" x14ac:dyDescent="0.3">
      <c r="A2234" s="201">
        <v>2229</v>
      </c>
      <c r="BM2234" s="19"/>
      <c r="BN2234" s="19"/>
      <c r="BO2234" s="19"/>
      <c r="BP2234" s="19"/>
      <c r="BR2234">
        <f t="shared" si="136"/>
        <v>0</v>
      </c>
      <c r="BS2234">
        <f t="shared" si="137"/>
        <v>0</v>
      </c>
      <c r="BU2234">
        <f t="shared" si="138"/>
        <v>1</v>
      </c>
      <c r="BV2234">
        <f t="shared" si="139"/>
        <v>1</v>
      </c>
    </row>
    <row r="2235" spans="1:74" x14ac:dyDescent="0.3">
      <c r="A2235" s="201">
        <v>2230</v>
      </c>
      <c r="BM2235" s="19"/>
      <c r="BN2235" s="19"/>
      <c r="BO2235" s="19"/>
      <c r="BP2235" s="19"/>
      <c r="BR2235">
        <f t="shared" si="136"/>
        <v>0</v>
      </c>
      <c r="BS2235">
        <f t="shared" si="137"/>
        <v>0</v>
      </c>
      <c r="BU2235">
        <f t="shared" si="138"/>
        <v>1</v>
      </c>
      <c r="BV2235">
        <f t="shared" si="139"/>
        <v>1</v>
      </c>
    </row>
    <row r="2236" spans="1:74" x14ac:dyDescent="0.3">
      <c r="A2236" s="201">
        <v>2231</v>
      </c>
      <c r="BM2236" s="19"/>
      <c r="BN2236" s="19"/>
      <c r="BO2236" s="19"/>
      <c r="BP2236" s="19"/>
      <c r="BR2236">
        <f t="shared" si="136"/>
        <v>0</v>
      </c>
      <c r="BS2236">
        <f t="shared" si="137"/>
        <v>0</v>
      </c>
      <c r="BU2236">
        <f t="shared" si="138"/>
        <v>1</v>
      </c>
      <c r="BV2236">
        <f t="shared" si="139"/>
        <v>1</v>
      </c>
    </row>
    <row r="2237" spans="1:74" x14ac:dyDescent="0.3">
      <c r="A2237" s="201">
        <v>2232</v>
      </c>
      <c r="BM2237" s="19"/>
      <c r="BN2237" s="19"/>
      <c r="BO2237" s="19"/>
      <c r="BP2237" s="19"/>
      <c r="BR2237">
        <f t="shared" si="136"/>
        <v>0</v>
      </c>
      <c r="BS2237">
        <f t="shared" si="137"/>
        <v>0</v>
      </c>
      <c r="BU2237">
        <f t="shared" si="138"/>
        <v>1</v>
      </c>
      <c r="BV2237">
        <f t="shared" si="139"/>
        <v>1</v>
      </c>
    </row>
    <row r="2238" spans="1:74" x14ac:dyDescent="0.3">
      <c r="A2238" s="201">
        <v>2233</v>
      </c>
      <c r="BM2238" s="19"/>
      <c r="BN2238" s="19"/>
      <c r="BO2238" s="19"/>
      <c r="BP2238" s="19"/>
      <c r="BR2238">
        <f t="shared" si="136"/>
        <v>0</v>
      </c>
      <c r="BS2238">
        <f t="shared" si="137"/>
        <v>0</v>
      </c>
      <c r="BU2238">
        <f t="shared" si="138"/>
        <v>1</v>
      </c>
      <c r="BV2238">
        <f t="shared" si="139"/>
        <v>1</v>
      </c>
    </row>
    <row r="2239" spans="1:74" x14ac:dyDescent="0.3">
      <c r="A2239" s="201">
        <v>2234</v>
      </c>
      <c r="BM2239" s="19"/>
      <c r="BN2239" s="19"/>
      <c r="BO2239" s="19"/>
      <c r="BP2239" s="19"/>
      <c r="BR2239">
        <f t="shared" si="136"/>
        <v>0</v>
      </c>
      <c r="BS2239">
        <f t="shared" si="137"/>
        <v>0</v>
      </c>
      <c r="BU2239">
        <f t="shared" si="138"/>
        <v>1</v>
      </c>
      <c r="BV2239">
        <f t="shared" si="139"/>
        <v>1</v>
      </c>
    </row>
    <row r="2240" spans="1:74" x14ac:dyDescent="0.3">
      <c r="A2240" s="201">
        <v>2235</v>
      </c>
      <c r="BM2240" s="19"/>
      <c r="BN2240" s="19"/>
      <c r="BO2240" s="19"/>
      <c r="BP2240" s="19"/>
      <c r="BR2240">
        <f t="shared" si="136"/>
        <v>0</v>
      </c>
      <c r="BS2240">
        <f t="shared" si="137"/>
        <v>0</v>
      </c>
      <c r="BU2240">
        <f t="shared" si="138"/>
        <v>1</v>
      </c>
      <c r="BV2240">
        <f t="shared" si="139"/>
        <v>1</v>
      </c>
    </row>
    <row r="2241" spans="1:74" x14ac:dyDescent="0.3">
      <c r="A2241" s="201">
        <v>2236</v>
      </c>
      <c r="BM2241" s="19"/>
      <c r="BN2241" s="19"/>
      <c r="BO2241" s="19"/>
      <c r="BP2241" s="19"/>
      <c r="BR2241">
        <f t="shared" si="136"/>
        <v>0</v>
      </c>
      <c r="BS2241">
        <f t="shared" si="137"/>
        <v>0</v>
      </c>
      <c r="BU2241">
        <f t="shared" si="138"/>
        <v>1</v>
      </c>
      <c r="BV2241">
        <f t="shared" si="139"/>
        <v>1</v>
      </c>
    </row>
    <row r="2242" spans="1:74" x14ac:dyDescent="0.3">
      <c r="A2242" s="201">
        <v>2237</v>
      </c>
      <c r="BM2242" s="19"/>
      <c r="BN2242" s="19"/>
      <c r="BO2242" s="19"/>
      <c r="BP2242" s="19"/>
      <c r="BR2242">
        <f t="shared" si="136"/>
        <v>0</v>
      </c>
      <c r="BS2242">
        <f t="shared" si="137"/>
        <v>0</v>
      </c>
      <c r="BU2242">
        <f t="shared" si="138"/>
        <v>1</v>
      </c>
      <c r="BV2242">
        <f t="shared" si="139"/>
        <v>1</v>
      </c>
    </row>
    <row r="2243" spans="1:74" x14ac:dyDescent="0.3">
      <c r="A2243" s="201">
        <v>2238</v>
      </c>
      <c r="BM2243" s="19"/>
      <c r="BN2243" s="19"/>
      <c r="BO2243" s="19"/>
      <c r="BP2243" s="19"/>
      <c r="BR2243">
        <f t="shared" si="136"/>
        <v>0</v>
      </c>
      <c r="BS2243">
        <f t="shared" si="137"/>
        <v>0</v>
      </c>
      <c r="BU2243">
        <f t="shared" si="138"/>
        <v>1</v>
      </c>
      <c r="BV2243">
        <f t="shared" si="139"/>
        <v>1</v>
      </c>
    </row>
    <row r="2244" spans="1:74" x14ac:dyDescent="0.3">
      <c r="A2244" s="201">
        <v>2239</v>
      </c>
      <c r="BM2244" s="19"/>
      <c r="BN2244" s="19"/>
      <c r="BO2244" s="19"/>
      <c r="BP2244" s="19"/>
      <c r="BR2244">
        <f t="shared" si="136"/>
        <v>0</v>
      </c>
      <c r="BS2244">
        <f t="shared" si="137"/>
        <v>0</v>
      </c>
      <c r="BU2244">
        <f t="shared" si="138"/>
        <v>1</v>
      </c>
      <c r="BV2244">
        <f t="shared" si="139"/>
        <v>1</v>
      </c>
    </row>
    <row r="2245" spans="1:74" x14ac:dyDescent="0.3">
      <c r="A2245" s="201">
        <v>2240</v>
      </c>
      <c r="BM2245" s="19"/>
      <c r="BN2245" s="19"/>
      <c r="BO2245" s="19"/>
      <c r="BP2245" s="19"/>
      <c r="BR2245">
        <f t="shared" si="136"/>
        <v>0</v>
      </c>
      <c r="BS2245">
        <f t="shared" si="137"/>
        <v>0</v>
      </c>
      <c r="BU2245">
        <f t="shared" si="138"/>
        <v>1</v>
      </c>
      <c r="BV2245">
        <f t="shared" si="139"/>
        <v>1</v>
      </c>
    </row>
    <row r="2246" spans="1:74" x14ac:dyDescent="0.3">
      <c r="A2246" s="201">
        <v>2241</v>
      </c>
      <c r="BM2246" s="19"/>
      <c r="BN2246" s="19"/>
      <c r="BO2246" s="19"/>
      <c r="BP2246" s="19"/>
      <c r="BR2246">
        <f t="shared" si="136"/>
        <v>0</v>
      </c>
      <c r="BS2246">
        <f t="shared" si="137"/>
        <v>0</v>
      </c>
      <c r="BU2246">
        <f t="shared" si="138"/>
        <v>1</v>
      </c>
      <c r="BV2246">
        <f t="shared" si="139"/>
        <v>1</v>
      </c>
    </row>
    <row r="2247" spans="1:74" x14ac:dyDescent="0.3">
      <c r="A2247" s="201">
        <v>2242</v>
      </c>
      <c r="BM2247" s="19"/>
      <c r="BN2247" s="19"/>
      <c r="BO2247" s="19"/>
      <c r="BP2247" s="19"/>
      <c r="BR2247">
        <f t="shared" ref="BR2247:BR2310" si="140">BM2247*$BS$1-BN2247</f>
        <v>0</v>
      </c>
      <c r="BS2247">
        <f t="shared" ref="BS2247:BS2310" si="141">BO2247*$BS$1-BP2247</f>
        <v>0</v>
      </c>
      <c r="BU2247">
        <f t="shared" ref="BU2247:BU2310" si="142">IF(BR2247=MAX($BR2247:$BS2247),1,0)</f>
        <v>1</v>
      </c>
      <c r="BV2247">
        <f t="shared" ref="BV2247:BV2310" si="143">IF(BS2247=MAX($BR2247:$BS2247),1,0)</f>
        <v>1</v>
      </c>
    </row>
    <row r="2248" spans="1:74" x14ac:dyDescent="0.3">
      <c r="A2248" s="201">
        <v>2243</v>
      </c>
      <c r="BM2248" s="19"/>
      <c r="BN2248" s="19"/>
      <c r="BO2248" s="19"/>
      <c r="BP2248" s="19"/>
      <c r="BR2248">
        <f t="shared" si="140"/>
        <v>0</v>
      </c>
      <c r="BS2248">
        <f t="shared" si="141"/>
        <v>0</v>
      </c>
      <c r="BU2248">
        <f t="shared" si="142"/>
        <v>1</v>
      </c>
      <c r="BV2248">
        <f t="shared" si="143"/>
        <v>1</v>
      </c>
    </row>
    <row r="2249" spans="1:74" x14ac:dyDescent="0.3">
      <c r="A2249" s="201">
        <v>2244</v>
      </c>
      <c r="BM2249" s="19"/>
      <c r="BN2249" s="19"/>
      <c r="BO2249" s="19"/>
      <c r="BP2249" s="19"/>
      <c r="BR2249">
        <f t="shared" si="140"/>
        <v>0</v>
      </c>
      <c r="BS2249">
        <f t="shared" si="141"/>
        <v>0</v>
      </c>
      <c r="BU2249">
        <f t="shared" si="142"/>
        <v>1</v>
      </c>
      <c r="BV2249">
        <f t="shared" si="143"/>
        <v>1</v>
      </c>
    </row>
    <row r="2250" spans="1:74" x14ac:dyDescent="0.3">
      <c r="A2250" s="201">
        <v>2245</v>
      </c>
      <c r="BM2250" s="19"/>
      <c r="BN2250" s="19"/>
      <c r="BO2250" s="19"/>
      <c r="BP2250" s="19"/>
      <c r="BR2250">
        <f t="shared" si="140"/>
        <v>0</v>
      </c>
      <c r="BS2250">
        <f t="shared" si="141"/>
        <v>0</v>
      </c>
      <c r="BU2250">
        <f t="shared" si="142"/>
        <v>1</v>
      </c>
      <c r="BV2250">
        <f t="shared" si="143"/>
        <v>1</v>
      </c>
    </row>
    <row r="2251" spans="1:74" x14ac:dyDescent="0.3">
      <c r="A2251" s="201">
        <v>2246</v>
      </c>
      <c r="BM2251" s="19"/>
      <c r="BN2251" s="19"/>
      <c r="BO2251" s="19"/>
      <c r="BP2251" s="19"/>
      <c r="BR2251">
        <f t="shared" si="140"/>
        <v>0</v>
      </c>
      <c r="BS2251">
        <f t="shared" si="141"/>
        <v>0</v>
      </c>
      <c r="BU2251">
        <f t="shared" si="142"/>
        <v>1</v>
      </c>
      <c r="BV2251">
        <f t="shared" si="143"/>
        <v>1</v>
      </c>
    </row>
    <row r="2252" spans="1:74" x14ac:dyDescent="0.3">
      <c r="A2252" s="201">
        <v>2247</v>
      </c>
      <c r="BM2252" s="19"/>
      <c r="BN2252" s="19"/>
      <c r="BO2252" s="19"/>
      <c r="BP2252" s="19"/>
      <c r="BR2252">
        <f t="shared" si="140"/>
        <v>0</v>
      </c>
      <c r="BS2252">
        <f t="shared" si="141"/>
        <v>0</v>
      </c>
      <c r="BU2252">
        <f t="shared" si="142"/>
        <v>1</v>
      </c>
      <c r="BV2252">
        <f t="shared" si="143"/>
        <v>1</v>
      </c>
    </row>
    <row r="2253" spans="1:74" x14ac:dyDescent="0.3">
      <c r="A2253" s="201">
        <v>2248</v>
      </c>
      <c r="BM2253" s="19"/>
      <c r="BN2253" s="19"/>
      <c r="BO2253" s="19"/>
      <c r="BP2253" s="19"/>
      <c r="BR2253">
        <f t="shared" si="140"/>
        <v>0</v>
      </c>
      <c r="BS2253">
        <f t="shared" si="141"/>
        <v>0</v>
      </c>
      <c r="BU2253">
        <f t="shared" si="142"/>
        <v>1</v>
      </c>
      <c r="BV2253">
        <f t="shared" si="143"/>
        <v>1</v>
      </c>
    </row>
    <row r="2254" spans="1:74" x14ac:dyDescent="0.3">
      <c r="A2254" s="201">
        <v>2249</v>
      </c>
      <c r="BM2254" s="19"/>
      <c r="BN2254" s="19"/>
      <c r="BO2254" s="19"/>
      <c r="BP2254" s="19"/>
      <c r="BR2254">
        <f t="shared" si="140"/>
        <v>0</v>
      </c>
      <c r="BS2254">
        <f t="shared" si="141"/>
        <v>0</v>
      </c>
      <c r="BU2254">
        <f t="shared" si="142"/>
        <v>1</v>
      </c>
      <c r="BV2254">
        <f t="shared" si="143"/>
        <v>1</v>
      </c>
    </row>
    <row r="2255" spans="1:74" x14ac:dyDescent="0.3">
      <c r="A2255" s="201">
        <v>2250</v>
      </c>
      <c r="BM2255" s="19"/>
      <c r="BN2255" s="19"/>
      <c r="BO2255" s="19"/>
      <c r="BP2255" s="19"/>
      <c r="BR2255">
        <f t="shared" si="140"/>
        <v>0</v>
      </c>
      <c r="BS2255">
        <f t="shared" si="141"/>
        <v>0</v>
      </c>
      <c r="BU2255">
        <f t="shared" si="142"/>
        <v>1</v>
      </c>
      <c r="BV2255">
        <f t="shared" si="143"/>
        <v>1</v>
      </c>
    </row>
    <row r="2256" spans="1:74" x14ac:dyDescent="0.3">
      <c r="A2256" s="201">
        <v>2251</v>
      </c>
      <c r="BM2256" s="19"/>
      <c r="BN2256" s="19"/>
      <c r="BO2256" s="19"/>
      <c r="BP2256" s="19"/>
      <c r="BR2256">
        <f t="shared" si="140"/>
        <v>0</v>
      </c>
      <c r="BS2256">
        <f t="shared" si="141"/>
        <v>0</v>
      </c>
      <c r="BU2256">
        <f t="shared" si="142"/>
        <v>1</v>
      </c>
      <c r="BV2256">
        <f t="shared" si="143"/>
        <v>1</v>
      </c>
    </row>
    <row r="2257" spans="1:74" x14ac:dyDescent="0.3">
      <c r="A2257" s="201">
        <v>2252</v>
      </c>
      <c r="BM2257" s="19"/>
      <c r="BN2257" s="19"/>
      <c r="BO2257" s="19"/>
      <c r="BP2257" s="19"/>
      <c r="BR2257">
        <f t="shared" si="140"/>
        <v>0</v>
      </c>
      <c r="BS2257">
        <f t="shared" si="141"/>
        <v>0</v>
      </c>
      <c r="BU2257">
        <f t="shared" si="142"/>
        <v>1</v>
      </c>
      <c r="BV2257">
        <f t="shared" si="143"/>
        <v>1</v>
      </c>
    </row>
    <row r="2258" spans="1:74" x14ac:dyDescent="0.3">
      <c r="A2258" s="201">
        <v>2253</v>
      </c>
      <c r="BM2258" s="19"/>
      <c r="BN2258" s="19"/>
      <c r="BO2258" s="19"/>
      <c r="BP2258" s="19"/>
      <c r="BR2258">
        <f t="shared" si="140"/>
        <v>0</v>
      </c>
      <c r="BS2258">
        <f t="shared" si="141"/>
        <v>0</v>
      </c>
      <c r="BU2258">
        <f t="shared" si="142"/>
        <v>1</v>
      </c>
      <c r="BV2258">
        <f t="shared" si="143"/>
        <v>1</v>
      </c>
    </row>
    <row r="2259" spans="1:74" x14ac:dyDescent="0.3">
      <c r="A2259" s="201">
        <v>2254</v>
      </c>
      <c r="BM2259" s="19"/>
      <c r="BN2259" s="19"/>
      <c r="BO2259" s="19"/>
      <c r="BP2259" s="19"/>
      <c r="BR2259">
        <f t="shared" si="140"/>
        <v>0</v>
      </c>
      <c r="BS2259">
        <f t="shared" si="141"/>
        <v>0</v>
      </c>
      <c r="BU2259">
        <f t="shared" si="142"/>
        <v>1</v>
      </c>
      <c r="BV2259">
        <f t="shared" si="143"/>
        <v>1</v>
      </c>
    </row>
    <row r="2260" spans="1:74" x14ac:dyDescent="0.3">
      <c r="A2260" s="201">
        <v>2255</v>
      </c>
      <c r="BM2260" s="19"/>
      <c r="BN2260" s="19"/>
      <c r="BO2260" s="19"/>
      <c r="BP2260" s="19"/>
      <c r="BR2260">
        <f t="shared" si="140"/>
        <v>0</v>
      </c>
      <c r="BS2260">
        <f t="shared" si="141"/>
        <v>0</v>
      </c>
      <c r="BU2260">
        <f t="shared" si="142"/>
        <v>1</v>
      </c>
      <c r="BV2260">
        <f t="shared" si="143"/>
        <v>1</v>
      </c>
    </row>
    <row r="2261" spans="1:74" x14ac:dyDescent="0.3">
      <c r="A2261" s="201">
        <v>2256</v>
      </c>
      <c r="BM2261" s="19"/>
      <c r="BN2261" s="19"/>
      <c r="BO2261" s="19"/>
      <c r="BP2261" s="19"/>
      <c r="BR2261">
        <f t="shared" si="140"/>
        <v>0</v>
      </c>
      <c r="BS2261">
        <f t="shared" si="141"/>
        <v>0</v>
      </c>
      <c r="BU2261">
        <f t="shared" si="142"/>
        <v>1</v>
      </c>
      <c r="BV2261">
        <f t="shared" si="143"/>
        <v>1</v>
      </c>
    </row>
    <row r="2262" spans="1:74" x14ac:dyDescent="0.3">
      <c r="A2262" s="201">
        <v>2257</v>
      </c>
      <c r="BM2262" s="19"/>
      <c r="BN2262" s="19"/>
      <c r="BO2262" s="19"/>
      <c r="BP2262" s="19"/>
      <c r="BR2262">
        <f t="shared" si="140"/>
        <v>0</v>
      </c>
      <c r="BS2262">
        <f t="shared" si="141"/>
        <v>0</v>
      </c>
      <c r="BU2262">
        <f t="shared" si="142"/>
        <v>1</v>
      </c>
      <c r="BV2262">
        <f t="shared" si="143"/>
        <v>1</v>
      </c>
    </row>
    <row r="2263" spans="1:74" x14ac:dyDescent="0.3">
      <c r="A2263" s="201">
        <v>2258</v>
      </c>
      <c r="BM2263" s="19"/>
      <c r="BN2263" s="19"/>
      <c r="BO2263" s="19"/>
      <c r="BP2263" s="19"/>
      <c r="BR2263">
        <f t="shared" si="140"/>
        <v>0</v>
      </c>
      <c r="BS2263">
        <f t="shared" si="141"/>
        <v>0</v>
      </c>
      <c r="BU2263">
        <f t="shared" si="142"/>
        <v>1</v>
      </c>
      <c r="BV2263">
        <f t="shared" si="143"/>
        <v>1</v>
      </c>
    </row>
    <row r="2264" spans="1:74" x14ac:dyDescent="0.3">
      <c r="A2264" s="201">
        <v>2259</v>
      </c>
      <c r="BM2264" s="19"/>
      <c r="BN2264" s="19"/>
      <c r="BO2264" s="19"/>
      <c r="BP2264" s="19"/>
      <c r="BR2264">
        <f t="shared" si="140"/>
        <v>0</v>
      </c>
      <c r="BS2264">
        <f t="shared" si="141"/>
        <v>0</v>
      </c>
      <c r="BU2264">
        <f t="shared" si="142"/>
        <v>1</v>
      </c>
      <c r="BV2264">
        <f t="shared" si="143"/>
        <v>1</v>
      </c>
    </row>
    <row r="2265" spans="1:74" x14ac:dyDescent="0.3">
      <c r="A2265" s="201">
        <v>2260</v>
      </c>
      <c r="BM2265" s="19"/>
      <c r="BN2265" s="19"/>
      <c r="BO2265" s="19"/>
      <c r="BP2265" s="19"/>
      <c r="BR2265">
        <f t="shared" si="140"/>
        <v>0</v>
      </c>
      <c r="BS2265">
        <f t="shared" si="141"/>
        <v>0</v>
      </c>
      <c r="BU2265">
        <f t="shared" si="142"/>
        <v>1</v>
      </c>
      <c r="BV2265">
        <f t="shared" si="143"/>
        <v>1</v>
      </c>
    </row>
    <row r="2266" spans="1:74" x14ac:dyDescent="0.3">
      <c r="A2266" s="201">
        <v>2261</v>
      </c>
      <c r="BM2266" s="19"/>
      <c r="BN2266" s="19"/>
      <c r="BO2266" s="19"/>
      <c r="BP2266" s="19"/>
      <c r="BR2266">
        <f t="shared" si="140"/>
        <v>0</v>
      </c>
      <c r="BS2266">
        <f t="shared" si="141"/>
        <v>0</v>
      </c>
      <c r="BU2266">
        <f t="shared" si="142"/>
        <v>1</v>
      </c>
      <c r="BV2266">
        <f t="shared" si="143"/>
        <v>1</v>
      </c>
    </row>
    <row r="2267" spans="1:74" x14ac:dyDescent="0.3">
      <c r="A2267" s="201">
        <v>2262</v>
      </c>
      <c r="BM2267" s="19"/>
      <c r="BN2267" s="19"/>
      <c r="BO2267" s="19"/>
      <c r="BP2267" s="19"/>
      <c r="BR2267">
        <f t="shared" si="140"/>
        <v>0</v>
      </c>
      <c r="BS2267">
        <f t="shared" si="141"/>
        <v>0</v>
      </c>
      <c r="BU2267">
        <f t="shared" si="142"/>
        <v>1</v>
      </c>
      <c r="BV2267">
        <f t="shared" si="143"/>
        <v>1</v>
      </c>
    </row>
    <row r="2268" spans="1:74" x14ac:dyDescent="0.3">
      <c r="A2268" s="201">
        <v>2263</v>
      </c>
      <c r="BM2268" s="19"/>
      <c r="BN2268" s="19"/>
      <c r="BO2268" s="19"/>
      <c r="BP2268" s="19"/>
      <c r="BR2268">
        <f t="shared" si="140"/>
        <v>0</v>
      </c>
      <c r="BS2268">
        <f t="shared" si="141"/>
        <v>0</v>
      </c>
      <c r="BU2268">
        <f t="shared" si="142"/>
        <v>1</v>
      </c>
      <c r="BV2268">
        <f t="shared" si="143"/>
        <v>1</v>
      </c>
    </row>
    <row r="2269" spans="1:74" x14ac:dyDescent="0.3">
      <c r="A2269" s="201">
        <v>2264</v>
      </c>
      <c r="BM2269" s="19"/>
      <c r="BN2269" s="19"/>
      <c r="BO2269" s="19"/>
      <c r="BP2269" s="19"/>
      <c r="BR2269">
        <f t="shared" si="140"/>
        <v>0</v>
      </c>
      <c r="BS2269">
        <f t="shared" si="141"/>
        <v>0</v>
      </c>
      <c r="BU2269">
        <f t="shared" si="142"/>
        <v>1</v>
      </c>
      <c r="BV2269">
        <f t="shared" si="143"/>
        <v>1</v>
      </c>
    </row>
    <row r="2270" spans="1:74" x14ac:dyDescent="0.3">
      <c r="A2270" s="201">
        <v>2265</v>
      </c>
      <c r="BM2270" s="19"/>
      <c r="BN2270" s="19"/>
      <c r="BO2270" s="19"/>
      <c r="BP2270" s="19"/>
      <c r="BR2270">
        <f t="shared" si="140"/>
        <v>0</v>
      </c>
      <c r="BS2270">
        <f t="shared" si="141"/>
        <v>0</v>
      </c>
      <c r="BU2270">
        <f t="shared" si="142"/>
        <v>1</v>
      </c>
      <c r="BV2270">
        <f t="shared" si="143"/>
        <v>1</v>
      </c>
    </row>
    <row r="2271" spans="1:74" x14ac:dyDescent="0.3">
      <c r="A2271" s="201">
        <v>2266</v>
      </c>
      <c r="BM2271" s="19"/>
      <c r="BN2271" s="19"/>
      <c r="BO2271" s="19"/>
      <c r="BP2271" s="19"/>
      <c r="BR2271">
        <f t="shared" si="140"/>
        <v>0</v>
      </c>
      <c r="BS2271">
        <f t="shared" si="141"/>
        <v>0</v>
      </c>
      <c r="BU2271">
        <f t="shared" si="142"/>
        <v>1</v>
      </c>
      <c r="BV2271">
        <f t="shared" si="143"/>
        <v>1</v>
      </c>
    </row>
    <row r="2272" spans="1:74" x14ac:dyDescent="0.3">
      <c r="A2272" s="201">
        <v>2267</v>
      </c>
      <c r="BM2272" s="19"/>
      <c r="BN2272" s="19"/>
      <c r="BO2272" s="19"/>
      <c r="BP2272" s="19"/>
      <c r="BR2272">
        <f t="shared" si="140"/>
        <v>0</v>
      </c>
      <c r="BS2272">
        <f t="shared" si="141"/>
        <v>0</v>
      </c>
      <c r="BU2272">
        <f t="shared" si="142"/>
        <v>1</v>
      </c>
      <c r="BV2272">
        <f t="shared" si="143"/>
        <v>1</v>
      </c>
    </row>
    <row r="2273" spans="1:74" x14ac:dyDescent="0.3">
      <c r="A2273" s="201">
        <v>2268</v>
      </c>
      <c r="BM2273" s="19"/>
      <c r="BN2273" s="19"/>
      <c r="BO2273" s="19"/>
      <c r="BP2273" s="19"/>
      <c r="BR2273">
        <f t="shared" si="140"/>
        <v>0</v>
      </c>
      <c r="BS2273">
        <f t="shared" si="141"/>
        <v>0</v>
      </c>
      <c r="BU2273">
        <f t="shared" si="142"/>
        <v>1</v>
      </c>
      <c r="BV2273">
        <f t="shared" si="143"/>
        <v>1</v>
      </c>
    </row>
    <row r="2274" spans="1:74" x14ac:dyDescent="0.3">
      <c r="A2274" s="201">
        <v>2269</v>
      </c>
      <c r="BM2274" s="19"/>
      <c r="BN2274" s="19"/>
      <c r="BO2274" s="19"/>
      <c r="BP2274" s="19"/>
      <c r="BR2274">
        <f t="shared" si="140"/>
        <v>0</v>
      </c>
      <c r="BS2274">
        <f t="shared" si="141"/>
        <v>0</v>
      </c>
      <c r="BU2274">
        <f t="shared" si="142"/>
        <v>1</v>
      </c>
      <c r="BV2274">
        <f t="shared" si="143"/>
        <v>1</v>
      </c>
    </row>
    <row r="2275" spans="1:74" x14ac:dyDescent="0.3">
      <c r="A2275" s="201">
        <v>2270</v>
      </c>
      <c r="BM2275" s="19"/>
      <c r="BN2275" s="19"/>
      <c r="BO2275" s="19"/>
      <c r="BP2275" s="19"/>
      <c r="BR2275">
        <f t="shared" si="140"/>
        <v>0</v>
      </c>
      <c r="BS2275">
        <f t="shared" si="141"/>
        <v>0</v>
      </c>
      <c r="BU2275">
        <f t="shared" si="142"/>
        <v>1</v>
      </c>
      <c r="BV2275">
        <f t="shared" si="143"/>
        <v>1</v>
      </c>
    </row>
    <row r="2276" spans="1:74" x14ac:dyDescent="0.3">
      <c r="A2276" s="201">
        <v>2271</v>
      </c>
      <c r="BM2276" s="19"/>
      <c r="BN2276" s="19"/>
      <c r="BO2276" s="19"/>
      <c r="BP2276" s="19"/>
      <c r="BR2276">
        <f t="shared" si="140"/>
        <v>0</v>
      </c>
      <c r="BS2276">
        <f t="shared" si="141"/>
        <v>0</v>
      </c>
      <c r="BU2276">
        <f t="shared" si="142"/>
        <v>1</v>
      </c>
      <c r="BV2276">
        <f t="shared" si="143"/>
        <v>1</v>
      </c>
    </row>
    <row r="2277" spans="1:74" x14ac:dyDescent="0.3">
      <c r="A2277" s="201">
        <v>2272</v>
      </c>
      <c r="BM2277" s="19"/>
      <c r="BN2277" s="19"/>
      <c r="BO2277" s="19"/>
      <c r="BP2277" s="19"/>
      <c r="BR2277">
        <f t="shared" si="140"/>
        <v>0</v>
      </c>
      <c r="BS2277">
        <f t="shared" si="141"/>
        <v>0</v>
      </c>
      <c r="BU2277">
        <f t="shared" si="142"/>
        <v>1</v>
      </c>
      <c r="BV2277">
        <f t="shared" si="143"/>
        <v>1</v>
      </c>
    </row>
    <row r="2278" spans="1:74" x14ac:dyDescent="0.3">
      <c r="A2278" s="201">
        <v>2273</v>
      </c>
      <c r="BM2278" s="19"/>
      <c r="BN2278" s="19"/>
      <c r="BO2278" s="19"/>
      <c r="BP2278" s="19"/>
      <c r="BR2278">
        <f t="shared" si="140"/>
        <v>0</v>
      </c>
      <c r="BS2278">
        <f t="shared" si="141"/>
        <v>0</v>
      </c>
      <c r="BU2278">
        <f t="shared" si="142"/>
        <v>1</v>
      </c>
      <c r="BV2278">
        <f t="shared" si="143"/>
        <v>1</v>
      </c>
    </row>
    <row r="2279" spans="1:74" x14ac:dyDescent="0.3">
      <c r="A2279" s="201">
        <v>2274</v>
      </c>
      <c r="BM2279" s="19"/>
      <c r="BN2279" s="19"/>
      <c r="BO2279" s="19"/>
      <c r="BP2279" s="19"/>
      <c r="BR2279">
        <f t="shared" si="140"/>
        <v>0</v>
      </c>
      <c r="BS2279">
        <f t="shared" si="141"/>
        <v>0</v>
      </c>
      <c r="BU2279">
        <f t="shared" si="142"/>
        <v>1</v>
      </c>
      <c r="BV2279">
        <f t="shared" si="143"/>
        <v>1</v>
      </c>
    </row>
    <row r="2280" spans="1:74" x14ac:dyDescent="0.3">
      <c r="A2280" s="201">
        <v>2275</v>
      </c>
      <c r="BM2280" s="19"/>
      <c r="BN2280" s="19"/>
      <c r="BO2280" s="19"/>
      <c r="BP2280" s="19"/>
      <c r="BR2280">
        <f t="shared" si="140"/>
        <v>0</v>
      </c>
      <c r="BS2280">
        <f t="shared" si="141"/>
        <v>0</v>
      </c>
      <c r="BU2280">
        <f t="shared" si="142"/>
        <v>1</v>
      </c>
      <c r="BV2280">
        <f t="shared" si="143"/>
        <v>1</v>
      </c>
    </row>
    <row r="2281" spans="1:74" x14ac:dyDescent="0.3">
      <c r="A2281" s="201">
        <v>2276</v>
      </c>
      <c r="BM2281" s="19"/>
      <c r="BN2281" s="19"/>
      <c r="BO2281" s="19"/>
      <c r="BP2281" s="19"/>
      <c r="BR2281">
        <f t="shared" si="140"/>
        <v>0</v>
      </c>
      <c r="BS2281">
        <f t="shared" si="141"/>
        <v>0</v>
      </c>
      <c r="BU2281">
        <f t="shared" si="142"/>
        <v>1</v>
      </c>
      <c r="BV2281">
        <f t="shared" si="143"/>
        <v>1</v>
      </c>
    </row>
    <row r="2282" spans="1:74" x14ac:dyDescent="0.3">
      <c r="A2282" s="201">
        <v>2277</v>
      </c>
      <c r="BM2282" s="19"/>
      <c r="BN2282" s="19"/>
      <c r="BO2282" s="19"/>
      <c r="BP2282" s="19"/>
      <c r="BR2282">
        <f t="shared" si="140"/>
        <v>0</v>
      </c>
      <c r="BS2282">
        <f t="shared" si="141"/>
        <v>0</v>
      </c>
      <c r="BU2282">
        <f t="shared" si="142"/>
        <v>1</v>
      </c>
      <c r="BV2282">
        <f t="shared" si="143"/>
        <v>1</v>
      </c>
    </row>
    <row r="2283" spans="1:74" x14ac:dyDescent="0.3">
      <c r="A2283" s="201">
        <v>2278</v>
      </c>
      <c r="BM2283" s="19"/>
      <c r="BN2283" s="19"/>
      <c r="BO2283" s="19"/>
      <c r="BP2283" s="19"/>
      <c r="BR2283">
        <f t="shared" si="140"/>
        <v>0</v>
      </c>
      <c r="BS2283">
        <f t="shared" si="141"/>
        <v>0</v>
      </c>
      <c r="BU2283">
        <f t="shared" si="142"/>
        <v>1</v>
      </c>
      <c r="BV2283">
        <f t="shared" si="143"/>
        <v>1</v>
      </c>
    </row>
    <row r="2284" spans="1:74" x14ac:dyDescent="0.3">
      <c r="A2284" s="201">
        <v>2279</v>
      </c>
      <c r="BM2284" s="19"/>
      <c r="BN2284" s="19"/>
      <c r="BO2284" s="19"/>
      <c r="BP2284" s="19"/>
      <c r="BR2284">
        <f t="shared" si="140"/>
        <v>0</v>
      </c>
      <c r="BS2284">
        <f t="shared" si="141"/>
        <v>0</v>
      </c>
      <c r="BU2284">
        <f t="shared" si="142"/>
        <v>1</v>
      </c>
      <c r="BV2284">
        <f t="shared" si="143"/>
        <v>1</v>
      </c>
    </row>
    <row r="2285" spans="1:74" x14ac:dyDescent="0.3">
      <c r="A2285" s="201">
        <v>2280</v>
      </c>
      <c r="BM2285" s="19"/>
      <c r="BN2285" s="19"/>
      <c r="BO2285" s="19"/>
      <c r="BP2285" s="19"/>
      <c r="BR2285">
        <f t="shared" si="140"/>
        <v>0</v>
      </c>
      <c r="BS2285">
        <f t="shared" si="141"/>
        <v>0</v>
      </c>
      <c r="BU2285">
        <f t="shared" si="142"/>
        <v>1</v>
      </c>
      <c r="BV2285">
        <f t="shared" si="143"/>
        <v>1</v>
      </c>
    </row>
    <row r="2286" spans="1:74" x14ac:dyDescent="0.3">
      <c r="A2286" s="201">
        <v>2281</v>
      </c>
      <c r="BM2286" s="19"/>
      <c r="BN2286" s="19"/>
      <c r="BO2286" s="19"/>
      <c r="BP2286" s="19"/>
      <c r="BR2286">
        <f t="shared" si="140"/>
        <v>0</v>
      </c>
      <c r="BS2286">
        <f t="shared" si="141"/>
        <v>0</v>
      </c>
      <c r="BU2286">
        <f t="shared" si="142"/>
        <v>1</v>
      </c>
      <c r="BV2286">
        <f t="shared" si="143"/>
        <v>1</v>
      </c>
    </row>
    <row r="2287" spans="1:74" x14ac:dyDescent="0.3">
      <c r="A2287" s="201">
        <v>2282</v>
      </c>
      <c r="BM2287" s="19"/>
      <c r="BN2287" s="19"/>
      <c r="BO2287" s="19"/>
      <c r="BP2287" s="19"/>
      <c r="BR2287">
        <f t="shared" si="140"/>
        <v>0</v>
      </c>
      <c r="BS2287">
        <f t="shared" si="141"/>
        <v>0</v>
      </c>
      <c r="BU2287">
        <f t="shared" si="142"/>
        <v>1</v>
      </c>
      <c r="BV2287">
        <f t="shared" si="143"/>
        <v>1</v>
      </c>
    </row>
    <row r="2288" spans="1:74" x14ac:dyDescent="0.3">
      <c r="A2288" s="201">
        <v>2283</v>
      </c>
      <c r="BM2288" s="19"/>
      <c r="BN2288" s="19"/>
      <c r="BO2288" s="19"/>
      <c r="BP2288" s="19"/>
      <c r="BR2288">
        <f t="shared" si="140"/>
        <v>0</v>
      </c>
      <c r="BS2288">
        <f t="shared" si="141"/>
        <v>0</v>
      </c>
      <c r="BU2288">
        <f t="shared" si="142"/>
        <v>1</v>
      </c>
      <c r="BV2288">
        <f t="shared" si="143"/>
        <v>1</v>
      </c>
    </row>
    <row r="2289" spans="1:74" x14ac:dyDescent="0.3">
      <c r="A2289" s="201">
        <v>2284</v>
      </c>
      <c r="BM2289" s="19"/>
      <c r="BN2289" s="19"/>
      <c r="BO2289" s="19"/>
      <c r="BP2289" s="19"/>
      <c r="BR2289">
        <f t="shared" si="140"/>
        <v>0</v>
      </c>
      <c r="BS2289">
        <f t="shared" si="141"/>
        <v>0</v>
      </c>
      <c r="BU2289">
        <f t="shared" si="142"/>
        <v>1</v>
      </c>
      <c r="BV2289">
        <f t="shared" si="143"/>
        <v>1</v>
      </c>
    </row>
    <row r="2290" spans="1:74" x14ac:dyDescent="0.3">
      <c r="A2290" s="201">
        <v>2285</v>
      </c>
      <c r="BM2290" s="19"/>
      <c r="BN2290" s="19"/>
      <c r="BO2290" s="19"/>
      <c r="BP2290" s="19"/>
      <c r="BR2290">
        <f t="shared" si="140"/>
        <v>0</v>
      </c>
      <c r="BS2290">
        <f t="shared" si="141"/>
        <v>0</v>
      </c>
      <c r="BU2290">
        <f t="shared" si="142"/>
        <v>1</v>
      </c>
      <c r="BV2290">
        <f t="shared" si="143"/>
        <v>1</v>
      </c>
    </row>
    <row r="2291" spans="1:74" x14ac:dyDescent="0.3">
      <c r="A2291" s="201">
        <v>2286</v>
      </c>
      <c r="BM2291" s="19"/>
      <c r="BN2291" s="19"/>
      <c r="BO2291" s="19"/>
      <c r="BP2291" s="19"/>
      <c r="BR2291">
        <f t="shared" si="140"/>
        <v>0</v>
      </c>
      <c r="BS2291">
        <f t="shared" si="141"/>
        <v>0</v>
      </c>
      <c r="BU2291">
        <f t="shared" si="142"/>
        <v>1</v>
      </c>
      <c r="BV2291">
        <f t="shared" si="143"/>
        <v>1</v>
      </c>
    </row>
    <row r="2292" spans="1:74" x14ac:dyDescent="0.3">
      <c r="A2292" s="201">
        <v>2287</v>
      </c>
      <c r="BM2292" s="19"/>
      <c r="BN2292" s="19"/>
      <c r="BO2292" s="19"/>
      <c r="BP2292" s="19"/>
      <c r="BR2292">
        <f t="shared" si="140"/>
        <v>0</v>
      </c>
      <c r="BS2292">
        <f t="shared" si="141"/>
        <v>0</v>
      </c>
      <c r="BU2292">
        <f t="shared" si="142"/>
        <v>1</v>
      </c>
      <c r="BV2292">
        <f t="shared" si="143"/>
        <v>1</v>
      </c>
    </row>
    <row r="2293" spans="1:74" x14ac:dyDescent="0.3">
      <c r="A2293" s="201">
        <v>2288</v>
      </c>
      <c r="BM2293" s="19"/>
      <c r="BN2293" s="19"/>
      <c r="BO2293" s="19"/>
      <c r="BP2293" s="19"/>
      <c r="BR2293">
        <f t="shared" si="140"/>
        <v>0</v>
      </c>
      <c r="BS2293">
        <f t="shared" si="141"/>
        <v>0</v>
      </c>
      <c r="BU2293">
        <f t="shared" si="142"/>
        <v>1</v>
      </c>
      <c r="BV2293">
        <f t="shared" si="143"/>
        <v>1</v>
      </c>
    </row>
    <row r="2294" spans="1:74" x14ac:dyDescent="0.3">
      <c r="A2294" s="201">
        <v>2289</v>
      </c>
      <c r="BM2294" s="19"/>
      <c r="BN2294" s="19"/>
      <c r="BO2294" s="19"/>
      <c r="BP2294" s="19"/>
      <c r="BR2294">
        <f t="shared" si="140"/>
        <v>0</v>
      </c>
      <c r="BS2294">
        <f t="shared" si="141"/>
        <v>0</v>
      </c>
      <c r="BU2294">
        <f t="shared" si="142"/>
        <v>1</v>
      </c>
      <c r="BV2294">
        <f t="shared" si="143"/>
        <v>1</v>
      </c>
    </row>
    <row r="2295" spans="1:74" x14ac:dyDescent="0.3">
      <c r="A2295" s="201">
        <v>2290</v>
      </c>
      <c r="BM2295" s="19"/>
      <c r="BN2295" s="19"/>
      <c r="BO2295" s="19"/>
      <c r="BP2295" s="19"/>
      <c r="BR2295">
        <f t="shared" si="140"/>
        <v>0</v>
      </c>
      <c r="BS2295">
        <f t="shared" si="141"/>
        <v>0</v>
      </c>
      <c r="BU2295">
        <f t="shared" si="142"/>
        <v>1</v>
      </c>
      <c r="BV2295">
        <f t="shared" si="143"/>
        <v>1</v>
      </c>
    </row>
    <row r="2296" spans="1:74" x14ac:dyDescent="0.3">
      <c r="A2296" s="201">
        <v>2291</v>
      </c>
      <c r="BM2296" s="19"/>
      <c r="BN2296" s="19"/>
      <c r="BO2296" s="19"/>
      <c r="BP2296" s="19"/>
      <c r="BR2296">
        <f t="shared" si="140"/>
        <v>0</v>
      </c>
      <c r="BS2296">
        <f t="shared" si="141"/>
        <v>0</v>
      </c>
      <c r="BU2296">
        <f t="shared" si="142"/>
        <v>1</v>
      </c>
      <c r="BV2296">
        <f t="shared" si="143"/>
        <v>1</v>
      </c>
    </row>
    <row r="2297" spans="1:74" x14ac:dyDescent="0.3">
      <c r="A2297" s="201">
        <v>2292</v>
      </c>
      <c r="BM2297" s="19"/>
      <c r="BN2297" s="19"/>
      <c r="BO2297" s="19"/>
      <c r="BP2297" s="19"/>
      <c r="BR2297">
        <f t="shared" si="140"/>
        <v>0</v>
      </c>
      <c r="BS2297">
        <f t="shared" si="141"/>
        <v>0</v>
      </c>
      <c r="BU2297">
        <f t="shared" si="142"/>
        <v>1</v>
      </c>
      <c r="BV2297">
        <f t="shared" si="143"/>
        <v>1</v>
      </c>
    </row>
    <row r="2298" spans="1:74" x14ac:dyDescent="0.3">
      <c r="A2298" s="201">
        <v>2293</v>
      </c>
      <c r="BM2298" s="19"/>
      <c r="BN2298" s="19"/>
      <c r="BO2298" s="19"/>
      <c r="BP2298" s="19"/>
      <c r="BR2298">
        <f t="shared" si="140"/>
        <v>0</v>
      </c>
      <c r="BS2298">
        <f t="shared" si="141"/>
        <v>0</v>
      </c>
      <c r="BU2298">
        <f t="shared" si="142"/>
        <v>1</v>
      </c>
      <c r="BV2298">
        <f t="shared" si="143"/>
        <v>1</v>
      </c>
    </row>
    <row r="2299" spans="1:74" x14ac:dyDescent="0.3">
      <c r="A2299" s="201">
        <v>2294</v>
      </c>
      <c r="BM2299" s="19"/>
      <c r="BN2299" s="19"/>
      <c r="BO2299" s="19"/>
      <c r="BP2299" s="19"/>
      <c r="BR2299">
        <f t="shared" si="140"/>
        <v>0</v>
      </c>
      <c r="BS2299">
        <f t="shared" si="141"/>
        <v>0</v>
      </c>
      <c r="BU2299">
        <f t="shared" si="142"/>
        <v>1</v>
      </c>
      <c r="BV2299">
        <f t="shared" si="143"/>
        <v>1</v>
      </c>
    </row>
    <row r="2300" spans="1:74" x14ac:dyDescent="0.3">
      <c r="A2300" s="201">
        <v>2295</v>
      </c>
      <c r="BM2300" s="19"/>
      <c r="BN2300" s="19"/>
      <c r="BO2300" s="19"/>
      <c r="BP2300" s="19"/>
      <c r="BR2300">
        <f t="shared" si="140"/>
        <v>0</v>
      </c>
      <c r="BS2300">
        <f t="shared" si="141"/>
        <v>0</v>
      </c>
      <c r="BU2300">
        <f t="shared" si="142"/>
        <v>1</v>
      </c>
      <c r="BV2300">
        <f t="shared" si="143"/>
        <v>1</v>
      </c>
    </row>
    <row r="2301" spans="1:74" x14ac:dyDescent="0.3">
      <c r="A2301" s="201">
        <v>2296</v>
      </c>
      <c r="BM2301" s="19"/>
      <c r="BN2301" s="19"/>
      <c r="BO2301" s="19"/>
      <c r="BP2301" s="19"/>
      <c r="BR2301">
        <f t="shared" si="140"/>
        <v>0</v>
      </c>
      <c r="BS2301">
        <f t="shared" si="141"/>
        <v>0</v>
      </c>
      <c r="BU2301">
        <f t="shared" si="142"/>
        <v>1</v>
      </c>
      <c r="BV2301">
        <f t="shared" si="143"/>
        <v>1</v>
      </c>
    </row>
    <row r="2302" spans="1:74" x14ac:dyDescent="0.3">
      <c r="A2302" s="201">
        <v>2297</v>
      </c>
      <c r="BM2302" s="19"/>
      <c r="BN2302" s="19"/>
      <c r="BO2302" s="19"/>
      <c r="BP2302" s="19"/>
      <c r="BR2302">
        <f t="shared" si="140"/>
        <v>0</v>
      </c>
      <c r="BS2302">
        <f t="shared" si="141"/>
        <v>0</v>
      </c>
      <c r="BU2302">
        <f t="shared" si="142"/>
        <v>1</v>
      </c>
      <c r="BV2302">
        <f t="shared" si="143"/>
        <v>1</v>
      </c>
    </row>
    <row r="2303" spans="1:74" x14ac:dyDescent="0.3">
      <c r="A2303" s="201">
        <v>2298</v>
      </c>
      <c r="BM2303" s="19"/>
      <c r="BN2303" s="19"/>
      <c r="BO2303" s="19"/>
      <c r="BP2303" s="19"/>
      <c r="BR2303">
        <f t="shared" si="140"/>
        <v>0</v>
      </c>
      <c r="BS2303">
        <f t="shared" si="141"/>
        <v>0</v>
      </c>
      <c r="BU2303">
        <f t="shared" si="142"/>
        <v>1</v>
      </c>
      <c r="BV2303">
        <f t="shared" si="143"/>
        <v>1</v>
      </c>
    </row>
    <row r="2304" spans="1:74" x14ac:dyDescent="0.3">
      <c r="A2304" s="201">
        <v>2299</v>
      </c>
      <c r="BM2304" s="19"/>
      <c r="BN2304" s="19"/>
      <c r="BO2304" s="19"/>
      <c r="BP2304" s="19"/>
      <c r="BR2304">
        <f t="shared" si="140"/>
        <v>0</v>
      </c>
      <c r="BS2304">
        <f t="shared" si="141"/>
        <v>0</v>
      </c>
      <c r="BU2304">
        <f t="shared" si="142"/>
        <v>1</v>
      </c>
      <c r="BV2304">
        <f t="shared" si="143"/>
        <v>1</v>
      </c>
    </row>
    <row r="2305" spans="1:74" x14ac:dyDescent="0.3">
      <c r="A2305" s="201">
        <v>2300</v>
      </c>
      <c r="BM2305" s="19"/>
      <c r="BN2305" s="19"/>
      <c r="BO2305" s="19"/>
      <c r="BP2305" s="19"/>
      <c r="BR2305">
        <f t="shared" si="140"/>
        <v>0</v>
      </c>
      <c r="BS2305">
        <f t="shared" si="141"/>
        <v>0</v>
      </c>
      <c r="BU2305">
        <f t="shared" si="142"/>
        <v>1</v>
      </c>
      <c r="BV2305">
        <f t="shared" si="143"/>
        <v>1</v>
      </c>
    </row>
    <row r="2306" spans="1:74" x14ac:dyDescent="0.3">
      <c r="A2306" s="201">
        <v>2301</v>
      </c>
      <c r="BM2306" s="19"/>
      <c r="BN2306" s="19"/>
      <c r="BO2306" s="19"/>
      <c r="BP2306" s="19"/>
      <c r="BR2306">
        <f t="shared" si="140"/>
        <v>0</v>
      </c>
      <c r="BS2306">
        <f t="shared" si="141"/>
        <v>0</v>
      </c>
      <c r="BU2306">
        <f t="shared" si="142"/>
        <v>1</v>
      </c>
      <c r="BV2306">
        <f t="shared" si="143"/>
        <v>1</v>
      </c>
    </row>
    <row r="2307" spans="1:74" x14ac:dyDescent="0.3">
      <c r="A2307" s="201">
        <v>2302</v>
      </c>
      <c r="BM2307" s="19"/>
      <c r="BN2307" s="19"/>
      <c r="BO2307" s="19"/>
      <c r="BP2307" s="19"/>
      <c r="BR2307">
        <f t="shared" si="140"/>
        <v>0</v>
      </c>
      <c r="BS2307">
        <f t="shared" si="141"/>
        <v>0</v>
      </c>
      <c r="BU2307">
        <f t="shared" si="142"/>
        <v>1</v>
      </c>
      <c r="BV2307">
        <f t="shared" si="143"/>
        <v>1</v>
      </c>
    </row>
    <row r="2308" spans="1:74" x14ac:dyDescent="0.3">
      <c r="A2308" s="201">
        <v>2303</v>
      </c>
      <c r="BM2308" s="19"/>
      <c r="BN2308" s="19"/>
      <c r="BO2308" s="19"/>
      <c r="BP2308" s="19"/>
      <c r="BR2308">
        <f t="shared" si="140"/>
        <v>0</v>
      </c>
      <c r="BS2308">
        <f t="shared" si="141"/>
        <v>0</v>
      </c>
      <c r="BU2308">
        <f t="shared" si="142"/>
        <v>1</v>
      </c>
      <c r="BV2308">
        <f t="shared" si="143"/>
        <v>1</v>
      </c>
    </row>
    <row r="2309" spans="1:74" x14ac:dyDescent="0.3">
      <c r="A2309" s="201">
        <v>2304</v>
      </c>
      <c r="BM2309" s="19"/>
      <c r="BN2309" s="19"/>
      <c r="BO2309" s="19"/>
      <c r="BP2309" s="19"/>
      <c r="BR2309">
        <f t="shared" si="140"/>
        <v>0</v>
      </c>
      <c r="BS2309">
        <f t="shared" si="141"/>
        <v>0</v>
      </c>
      <c r="BU2309">
        <f t="shared" si="142"/>
        <v>1</v>
      </c>
      <c r="BV2309">
        <f t="shared" si="143"/>
        <v>1</v>
      </c>
    </row>
    <row r="2310" spans="1:74" x14ac:dyDescent="0.3">
      <c r="A2310" s="201">
        <v>2305</v>
      </c>
      <c r="BM2310" s="19"/>
      <c r="BN2310" s="19"/>
      <c r="BO2310" s="19"/>
      <c r="BP2310" s="19"/>
      <c r="BR2310">
        <f t="shared" si="140"/>
        <v>0</v>
      </c>
      <c r="BS2310">
        <f t="shared" si="141"/>
        <v>0</v>
      </c>
      <c r="BU2310">
        <f t="shared" si="142"/>
        <v>1</v>
      </c>
      <c r="BV2310">
        <f t="shared" si="143"/>
        <v>1</v>
      </c>
    </row>
    <row r="2311" spans="1:74" x14ac:dyDescent="0.3">
      <c r="A2311" s="201">
        <v>2306</v>
      </c>
      <c r="BM2311" s="19"/>
      <c r="BN2311" s="19"/>
      <c r="BO2311" s="19"/>
      <c r="BP2311" s="19"/>
      <c r="BR2311">
        <f t="shared" ref="BR2311:BR2374" si="144">BM2311*$BS$1-BN2311</f>
        <v>0</v>
      </c>
      <c r="BS2311">
        <f t="shared" ref="BS2311:BS2374" si="145">BO2311*$BS$1-BP2311</f>
        <v>0</v>
      </c>
      <c r="BU2311">
        <f t="shared" ref="BU2311:BU2374" si="146">IF(BR2311=MAX($BR2311:$BS2311),1,0)</f>
        <v>1</v>
      </c>
      <c r="BV2311">
        <f t="shared" ref="BV2311:BV2374" si="147">IF(BS2311=MAX($BR2311:$BS2311),1,0)</f>
        <v>1</v>
      </c>
    </row>
    <row r="2312" spans="1:74" x14ac:dyDescent="0.3">
      <c r="A2312" s="201">
        <v>2307</v>
      </c>
      <c r="BM2312" s="19"/>
      <c r="BN2312" s="19"/>
      <c r="BO2312" s="19"/>
      <c r="BP2312" s="19"/>
      <c r="BR2312">
        <f t="shared" si="144"/>
        <v>0</v>
      </c>
      <c r="BS2312">
        <f t="shared" si="145"/>
        <v>0</v>
      </c>
      <c r="BU2312">
        <f t="shared" si="146"/>
        <v>1</v>
      </c>
      <c r="BV2312">
        <f t="shared" si="147"/>
        <v>1</v>
      </c>
    </row>
    <row r="2313" spans="1:74" x14ac:dyDescent="0.3">
      <c r="A2313" s="201">
        <v>2308</v>
      </c>
      <c r="BM2313" s="19"/>
      <c r="BN2313" s="19"/>
      <c r="BO2313" s="19"/>
      <c r="BP2313" s="19"/>
      <c r="BR2313">
        <f t="shared" si="144"/>
        <v>0</v>
      </c>
      <c r="BS2313">
        <f t="shared" si="145"/>
        <v>0</v>
      </c>
      <c r="BU2313">
        <f t="shared" si="146"/>
        <v>1</v>
      </c>
      <c r="BV2313">
        <f t="shared" si="147"/>
        <v>1</v>
      </c>
    </row>
    <row r="2314" spans="1:74" x14ac:dyDescent="0.3">
      <c r="A2314" s="201">
        <v>2309</v>
      </c>
      <c r="BM2314" s="19"/>
      <c r="BN2314" s="19"/>
      <c r="BO2314" s="19"/>
      <c r="BP2314" s="19"/>
      <c r="BR2314">
        <f t="shared" si="144"/>
        <v>0</v>
      </c>
      <c r="BS2314">
        <f t="shared" si="145"/>
        <v>0</v>
      </c>
      <c r="BU2314">
        <f t="shared" si="146"/>
        <v>1</v>
      </c>
      <c r="BV2314">
        <f t="shared" si="147"/>
        <v>1</v>
      </c>
    </row>
    <row r="2315" spans="1:74" x14ac:dyDescent="0.3">
      <c r="A2315" s="201">
        <v>2310</v>
      </c>
      <c r="BM2315" s="19"/>
      <c r="BN2315" s="19"/>
      <c r="BO2315" s="19"/>
      <c r="BP2315" s="19"/>
      <c r="BR2315">
        <f t="shared" si="144"/>
        <v>0</v>
      </c>
      <c r="BS2315">
        <f t="shared" si="145"/>
        <v>0</v>
      </c>
      <c r="BU2315">
        <f t="shared" si="146"/>
        <v>1</v>
      </c>
      <c r="BV2315">
        <f t="shared" si="147"/>
        <v>1</v>
      </c>
    </row>
    <row r="2316" spans="1:74" x14ac:dyDescent="0.3">
      <c r="A2316" s="201">
        <v>2311</v>
      </c>
      <c r="BM2316" s="19"/>
      <c r="BN2316" s="19"/>
      <c r="BO2316" s="19"/>
      <c r="BP2316" s="19"/>
      <c r="BR2316">
        <f t="shared" si="144"/>
        <v>0</v>
      </c>
      <c r="BS2316">
        <f t="shared" si="145"/>
        <v>0</v>
      </c>
      <c r="BU2316">
        <f t="shared" si="146"/>
        <v>1</v>
      </c>
      <c r="BV2316">
        <f t="shared" si="147"/>
        <v>1</v>
      </c>
    </row>
    <row r="2317" spans="1:74" x14ac:dyDescent="0.3">
      <c r="A2317" s="201">
        <v>2312</v>
      </c>
      <c r="BM2317" s="19"/>
      <c r="BN2317" s="19"/>
      <c r="BO2317" s="19"/>
      <c r="BP2317" s="19"/>
      <c r="BR2317">
        <f t="shared" si="144"/>
        <v>0</v>
      </c>
      <c r="BS2317">
        <f t="shared" si="145"/>
        <v>0</v>
      </c>
      <c r="BU2317">
        <f t="shared" si="146"/>
        <v>1</v>
      </c>
      <c r="BV2317">
        <f t="shared" si="147"/>
        <v>1</v>
      </c>
    </row>
    <row r="2318" spans="1:74" x14ac:dyDescent="0.3">
      <c r="A2318" s="201">
        <v>2313</v>
      </c>
      <c r="BM2318" s="19"/>
      <c r="BN2318" s="19"/>
      <c r="BO2318" s="19"/>
      <c r="BP2318" s="19"/>
      <c r="BR2318">
        <f t="shared" si="144"/>
        <v>0</v>
      </c>
      <c r="BS2318">
        <f t="shared" si="145"/>
        <v>0</v>
      </c>
      <c r="BU2318">
        <f t="shared" si="146"/>
        <v>1</v>
      </c>
      <c r="BV2318">
        <f t="shared" si="147"/>
        <v>1</v>
      </c>
    </row>
    <row r="2319" spans="1:74" x14ac:dyDescent="0.3">
      <c r="A2319" s="201">
        <v>2314</v>
      </c>
      <c r="BM2319" s="19"/>
      <c r="BN2319" s="19"/>
      <c r="BO2319" s="19"/>
      <c r="BP2319" s="19"/>
      <c r="BR2319">
        <f t="shared" si="144"/>
        <v>0</v>
      </c>
      <c r="BS2319">
        <f t="shared" si="145"/>
        <v>0</v>
      </c>
      <c r="BU2319">
        <f t="shared" si="146"/>
        <v>1</v>
      </c>
      <c r="BV2319">
        <f t="shared" si="147"/>
        <v>1</v>
      </c>
    </row>
    <row r="2320" spans="1:74" x14ac:dyDescent="0.3">
      <c r="A2320" s="201">
        <v>2315</v>
      </c>
      <c r="BM2320" s="19"/>
      <c r="BN2320" s="19"/>
      <c r="BO2320" s="19"/>
      <c r="BP2320" s="19"/>
      <c r="BR2320">
        <f t="shared" si="144"/>
        <v>0</v>
      </c>
      <c r="BS2320">
        <f t="shared" si="145"/>
        <v>0</v>
      </c>
      <c r="BU2320">
        <f t="shared" si="146"/>
        <v>1</v>
      </c>
      <c r="BV2320">
        <f t="shared" si="147"/>
        <v>1</v>
      </c>
    </row>
    <row r="2321" spans="1:74" x14ac:dyDescent="0.3">
      <c r="A2321" s="201">
        <v>2316</v>
      </c>
      <c r="BM2321" s="19"/>
      <c r="BN2321" s="19"/>
      <c r="BO2321" s="19"/>
      <c r="BP2321" s="19"/>
      <c r="BR2321">
        <f t="shared" si="144"/>
        <v>0</v>
      </c>
      <c r="BS2321">
        <f t="shared" si="145"/>
        <v>0</v>
      </c>
      <c r="BU2321">
        <f t="shared" si="146"/>
        <v>1</v>
      </c>
      <c r="BV2321">
        <f t="shared" si="147"/>
        <v>1</v>
      </c>
    </row>
    <row r="2322" spans="1:74" x14ac:dyDescent="0.3">
      <c r="A2322" s="201">
        <v>2317</v>
      </c>
      <c r="BM2322" s="19"/>
      <c r="BN2322" s="19"/>
      <c r="BO2322" s="19"/>
      <c r="BP2322" s="19"/>
      <c r="BR2322">
        <f t="shared" si="144"/>
        <v>0</v>
      </c>
      <c r="BS2322">
        <f t="shared" si="145"/>
        <v>0</v>
      </c>
      <c r="BU2322">
        <f t="shared" si="146"/>
        <v>1</v>
      </c>
      <c r="BV2322">
        <f t="shared" si="147"/>
        <v>1</v>
      </c>
    </row>
    <row r="2323" spans="1:74" x14ac:dyDescent="0.3">
      <c r="A2323" s="201">
        <v>2318</v>
      </c>
      <c r="BM2323" s="19"/>
      <c r="BN2323" s="19"/>
      <c r="BO2323" s="19"/>
      <c r="BP2323" s="19"/>
      <c r="BR2323">
        <f t="shared" si="144"/>
        <v>0</v>
      </c>
      <c r="BS2323">
        <f t="shared" si="145"/>
        <v>0</v>
      </c>
      <c r="BU2323">
        <f t="shared" si="146"/>
        <v>1</v>
      </c>
      <c r="BV2323">
        <f t="shared" si="147"/>
        <v>1</v>
      </c>
    </row>
    <row r="2324" spans="1:74" x14ac:dyDescent="0.3">
      <c r="A2324" s="201">
        <v>2319</v>
      </c>
      <c r="BM2324" s="19"/>
      <c r="BN2324" s="19"/>
      <c r="BO2324" s="19"/>
      <c r="BP2324" s="19"/>
      <c r="BR2324">
        <f t="shared" si="144"/>
        <v>0</v>
      </c>
      <c r="BS2324">
        <f t="shared" si="145"/>
        <v>0</v>
      </c>
      <c r="BU2324">
        <f t="shared" si="146"/>
        <v>1</v>
      </c>
      <c r="BV2324">
        <f t="shared" si="147"/>
        <v>1</v>
      </c>
    </row>
    <row r="2325" spans="1:74" x14ac:dyDescent="0.3">
      <c r="A2325" s="201">
        <v>2320</v>
      </c>
      <c r="BM2325" s="19"/>
      <c r="BN2325" s="19"/>
      <c r="BO2325" s="19"/>
      <c r="BP2325" s="19"/>
      <c r="BR2325">
        <f t="shared" si="144"/>
        <v>0</v>
      </c>
      <c r="BS2325">
        <f t="shared" si="145"/>
        <v>0</v>
      </c>
      <c r="BU2325">
        <f t="shared" si="146"/>
        <v>1</v>
      </c>
      <c r="BV2325">
        <f t="shared" si="147"/>
        <v>1</v>
      </c>
    </row>
    <row r="2326" spans="1:74" x14ac:dyDescent="0.3">
      <c r="A2326" s="201">
        <v>2321</v>
      </c>
      <c r="BM2326" s="19"/>
      <c r="BN2326" s="19"/>
      <c r="BO2326" s="19"/>
      <c r="BP2326" s="19"/>
      <c r="BR2326">
        <f t="shared" si="144"/>
        <v>0</v>
      </c>
      <c r="BS2326">
        <f t="shared" si="145"/>
        <v>0</v>
      </c>
      <c r="BU2326">
        <f t="shared" si="146"/>
        <v>1</v>
      </c>
      <c r="BV2326">
        <f t="shared" si="147"/>
        <v>1</v>
      </c>
    </row>
    <row r="2327" spans="1:74" x14ac:dyDescent="0.3">
      <c r="A2327" s="201">
        <v>2322</v>
      </c>
      <c r="BM2327" s="19"/>
      <c r="BN2327" s="19"/>
      <c r="BO2327" s="19"/>
      <c r="BP2327" s="19"/>
      <c r="BR2327">
        <f t="shared" si="144"/>
        <v>0</v>
      </c>
      <c r="BS2327">
        <f t="shared" si="145"/>
        <v>0</v>
      </c>
      <c r="BU2327">
        <f t="shared" si="146"/>
        <v>1</v>
      </c>
      <c r="BV2327">
        <f t="shared" si="147"/>
        <v>1</v>
      </c>
    </row>
    <row r="2328" spans="1:74" x14ac:dyDescent="0.3">
      <c r="A2328" s="201">
        <v>2323</v>
      </c>
      <c r="BM2328" s="19"/>
      <c r="BN2328" s="19"/>
      <c r="BO2328" s="19"/>
      <c r="BP2328" s="19"/>
      <c r="BR2328">
        <f t="shared" si="144"/>
        <v>0</v>
      </c>
      <c r="BS2328">
        <f t="shared" si="145"/>
        <v>0</v>
      </c>
      <c r="BU2328">
        <f t="shared" si="146"/>
        <v>1</v>
      </c>
      <c r="BV2328">
        <f t="shared" si="147"/>
        <v>1</v>
      </c>
    </row>
    <row r="2329" spans="1:74" x14ac:dyDescent="0.3">
      <c r="A2329" s="201">
        <v>2324</v>
      </c>
      <c r="BM2329" s="19"/>
      <c r="BN2329" s="19"/>
      <c r="BO2329" s="19"/>
      <c r="BP2329" s="19"/>
      <c r="BR2329">
        <f t="shared" si="144"/>
        <v>0</v>
      </c>
      <c r="BS2329">
        <f t="shared" si="145"/>
        <v>0</v>
      </c>
      <c r="BU2329">
        <f t="shared" si="146"/>
        <v>1</v>
      </c>
      <c r="BV2329">
        <f t="shared" si="147"/>
        <v>1</v>
      </c>
    </row>
    <row r="2330" spans="1:74" x14ac:dyDescent="0.3">
      <c r="A2330" s="201">
        <v>2325</v>
      </c>
      <c r="BM2330" s="19"/>
      <c r="BN2330" s="19"/>
      <c r="BO2330" s="19"/>
      <c r="BP2330" s="19"/>
      <c r="BR2330">
        <f t="shared" si="144"/>
        <v>0</v>
      </c>
      <c r="BS2330">
        <f t="shared" si="145"/>
        <v>0</v>
      </c>
      <c r="BU2330">
        <f t="shared" si="146"/>
        <v>1</v>
      </c>
      <c r="BV2330">
        <f t="shared" si="147"/>
        <v>1</v>
      </c>
    </row>
    <row r="2331" spans="1:74" x14ac:dyDescent="0.3">
      <c r="A2331" s="201">
        <v>2326</v>
      </c>
      <c r="BM2331" s="19"/>
      <c r="BN2331" s="19"/>
      <c r="BO2331" s="19"/>
      <c r="BP2331" s="19"/>
      <c r="BR2331">
        <f t="shared" si="144"/>
        <v>0</v>
      </c>
      <c r="BS2331">
        <f t="shared" si="145"/>
        <v>0</v>
      </c>
      <c r="BU2331">
        <f t="shared" si="146"/>
        <v>1</v>
      </c>
      <c r="BV2331">
        <f t="shared" si="147"/>
        <v>1</v>
      </c>
    </row>
    <row r="2332" spans="1:74" x14ac:dyDescent="0.3">
      <c r="A2332" s="201">
        <v>2327</v>
      </c>
      <c r="BM2332" s="19"/>
      <c r="BN2332" s="19"/>
      <c r="BO2332" s="19"/>
      <c r="BP2332" s="19"/>
      <c r="BR2332">
        <f t="shared" si="144"/>
        <v>0</v>
      </c>
      <c r="BS2332">
        <f t="shared" si="145"/>
        <v>0</v>
      </c>
      <c r="BU2332">
        <f t="shared" si="146"/>
        <v>1</v>
      </c>
      <c r="BV2332">
        <f t="shared" si="147"/>
        <v>1</v>
      </c>
    </row>
    <row r="2333" spans="1:74" x14ac:dyDescent="0.3">
      <c r="A2333" s="201">
        <v>2328</v>
      </c>
      <c r="BM2333" s="19"/>
      <c r="BN2333" s="19"/>
      <c r="BO2333" s="19"/>
      <c r="BP2333" s="19"/>
      <c r="BR2333">
        <f t="shared" si="144"/>
        <v>0</v>
      </c>
      <c r="BS2333">
        <f t="shared" si="145"/>
        <v>0</v>
      </c>
      <c r="BU2333">
        <f t="shared" si="146"/>
        <v>1</v>
      </c>
      <c r="BV2333">
        <f t="shared" si="147"/>
        <v>1</v>
      </c>
    </row>
    <row r="2334" spans="1:74" x14ac:dyDescent="0.3">
      <c r="A2334" s="201">
        <v>2329</v>
      </c>
      <c r="BM2334" s="19"/>
      <c r="BN2334" s="19"/>
      <c r="BO2334" s="19"/>
      <c r="BP2334" s="19"/>
      <c r="BR2334">
        <f t="shared" si="144"/>
        <v>0</v>
      </c>
      <c r="BS2334">
        <f t="shared" si="145"/>
        <v>0</v>
      </c>
      <c r="BU2334">
        <f t="shared" si="146"/>
        <v>1</v>
      </c>
      <c r="BV2334">
        <f t="shared" si="147"/>
        <v>1</v>
      </c>
    </row>
    <row r="2335" spans="1:74" x14ac:dyDescent="0.3">
      <c r="A2335" s="201">
        <v>2330</v>
      </c>
      <c r="BM2335" s="19"/>
      <c r="BN2335" s="19"/>
      <c r="BO2335" s="19"/>
      <c r="BP2335" s="19"/>
      <c r="BR2335">
        <f t="shared" si="144"/>
        <v>0</v>
      </c>
      <c r="BS2335">
        <f t="shared" si="145"/>
        <v>0</v>
      </c>
      <c r="BU2335">
        <f t="shared" si="146"/>
        <v>1</v>
      </c>
      <c r="BV2335">
        <f t="shared" si="147"/>
        <v>1</v>
      </c>
    </row>
    <row r="2336" spans="1:74" x14ac:dyDescent="0.3">
      <c r="A2336" s="201">
        <v>2331</v>
      </c>
      <c r="BM2336" s="19"/>
      <c r="BN2336" s="19"/>
      <c r="BO2336" s="19"/>
      <c r="BP2336" s="19"/>
      <c r="BR2336">
        <f t="shared" si="144"/>
        <v>0</v>
      </c>
      <c r="BS2336">
        <f t="shared" si="145"/>
        <v>0</v>
      </c>
      <c r="BU2336">
        <f t="shared" si="146"/>
        <v>1</v>
      </c>
      <c r="BV2336">
        <f t="shared" si="147"/>
        <v>1</v>
      </c>
    </row>
    <row r="2337" spans="1:74" x14ac:dyDescent="0.3">
      <c r="A2337" s="201">
        <v>2332</v>
      </c>
      <c r="BM2337" s="19"/>
      <c r="BN2337" s="19"/>
      <c r="BO2337" s="19"/>
      <c r="BP2337" s="19"/>
      <c r="BR2337">
        <f t="shared" si="144"/>
        <v>0</v>
      </c>
      <c r="BS2337">
        <f t="shared" si="145"/>
        <v>0</v>
      </c>
      <c r="BU2337">
        <f t="shared" si="146"/>
        <v>1</v>
      </c>
      <c r="BV2337">
        <f t="shared" si="147"/>
        <v>1</v>
      </c>
    </row>
    <row r="2338" spans="1:74" x14ac:dyDescent="0.3">
      <c r="A2338" s="201">
        <v>2333</v>
      </c>
      <c r="BM2338" s="19"/>
      <c r="BN2338" s="19"/>
      <c r="BO2338" s="19"/>
      <c r="BP2338" s="19"/>
      <c r="BR2338">
        <f t="shared" si="144"/>
        <v>0</v>
      </c>
      <c r="BS2338">
        <f t="shared" si="145"/>
        <v>0</v>
      </c>
      <c r="BU2338">
        <f t="shared" si="146"/>
        <v>1</v>
      </c>
      <c r="BV2338">
        <f t="shared" si="147"/>
        <v>1</v>
      </c>
    </row>
    <row r="2339" spans="1:74" x14ac:dyDescent="0.3">
      <c r="A2339" s="201">
        <v>2334</v>
      </c>
      <c r="BM2339" s="19"/>
      <c r="BN2339" s="19"/>
      <c r="BO2339" s="19"/>
      <c r="BP2339" s="19"/>
      <c r="BR2339">
        <f t="shared" si="144"/>
        <v>0</v>
      </c>
      <c r="BS2339">
        <f t="shared" si="145"/>
        <v>0</v>
      </c>
      <c r="BU2339">
        <f t="shared" si="146"/>
        <v>1</v>
      </c>
      <c r="BV2339">
        <f t="shared" si="147"/>
        <v>1</v>
      </c>
    </row>
    <row r="2340" spans="1:74" x14ac:dyDescent="0.3">
      <c r="A2340" s="201">
        <v>2335</v>
      </c>
      <c r="BM2340" s="19"/>
      <c r="BN2340" s="19"/>
      <c r="BO2340" s="19"/>
      <c r="BP2340" s="19"/>
      <c r="BR2340">
        <f t="shared" si="144"/>
        <v>0</v>
      </c>
      <c r="BS2340">
        <f t="shared" si="145"/>
        <v>0</v>
      </c>
      <c r="BU2340">
        <f t="shared" si="146"/>
        <v>1</v>
      </c>
      <c r="BV2340">
        <f t="shared" si="147"/>
        <v>1</v>
      </c>
    </row>
    <row r="2341" spans="1:74" x14ac:dyDescent="0.3">
      <c r="A2341" s="201">
        <v>2336</v>
      </c>
      <c r="BM2341" s="19"/>
      <c r="BN2341" s="19"/>
      <c r="BO2341" s="19"/>
      <c r="BP2341" s="19"/>
      <c r="BR2341">
        <f t="shared" si="144"/>
        <v>0</v>
      </c>
      <c r="BS2341">
        <f t="shared" si="145"/>
        <v>0</v>
      </c>
      <c r="BU2341">
        <f t="shared" si="146"/>
        <v>1</v>
      </c>
      <c r="BV2341">
        <f t="shared" si="147"/>
        <v>1</v>
      </c>
    </row>
    <row r="2342" spans="1:74" x14ac:dyDescent="0.3">
      <c r="A2342" s="201">
        <v>2337</v>
      </c>
      <c r="BM2342" s="19"/>
      <c r="BN2342" s="19"/>
      <c r="BO2342" s="19"/>
      <c r="BP2342" s="19"/>
      <c r="BR2342">
        <f t="shared" si="144"/>
        <v>0</v>
      </c>
      <c r="BS2342">
        <f t="shared" si="145"/>
        <v>0</v>
      </c>
      <c r="BU2342">
        <f t="shared" si="146"/>
        <v>1</v>
      </c>
      <c r="BV2342">
        <f t="shared" si="147"/>
        <v>1</v>
      </c>
    </row>
    <row r="2343" spans="1:74" x14ac:dyDescent="0.3">
      <c r="A2343" s="201">
        <v>2338</v>
      </c>
      <c r="BM2343" s="19"/>
      <c r="BN2343" s="19"/>
      <c r="BO2343" s="19"/>
      <c r="BP2343" s="19"/>
      <c r="BR2343">
        <f t="shared" si="144"/>
        <v>0</v>
      </c>
      <c r="BS2343">
        <f t="shared" si="145"/>
        <v>0</v>
      </c>
      <c r="BU2343">
        <f t="shared" si="146"/>
        <v>1</v>
      </c>
      <c r="BV2343">
        <f t="shared" si="147"/>
        <v>1</v>
      </c>
    </row>
    <row r="2344" spans="1:74" x14ac:dyDescent="0.3">
      <c r="A2344" s="201">
        <v>2339</v>
      </c>
      <c r="BM2344" s="19"/>
      <c r="BN2344" s="19"/>
      <c r="BO2344" s="19"/>
      <c r="BP2344" s="19"/>
      <c r="BR2344">
        <f t="shared" si="144"/>
        <v>0</v>
      </c>
      <c r="BS2344">
        <f t="shared" si="145"/>
        <v>0</v>
      </c>
      <c r="BU2344">
        <f t="shared" si="146"/>
        <v>1</v>
      </c>
      <c r="BV2344">
        <f t="shared" si="147"/>
        <v>1</v>
      </c>
    </row>
    <row r="2345" spans="1:74" x14ac:dyDescent="0.3">
      <c r="A2345" s="201">
        <v>2340</v>
      </c>
      <c r="BM2345" s="19"/>
      <c r="BN2345" s="19"/>
      <c r="BO2345" s="19"/>
      <c r="BP2345" s="19"/>
      <c r="BR2345">
        <f t="shared" si="144"/>
        <v>0</v>
      </c>
      <c r="BS2345">
        <f t="shared" si="145"/>
        <v>0</v>
      </c>
      <c r="BU2345">
        <f t="shared" si="146"/>
        <v>1</v>
      </c>
      <c r="BV2345">
        <f t="shared" si="147"/>
        <v>1</v>
      </c>
    </row>
    <row r="2346" spans="1:74" x14ac:dyDescent="0.3">
      <c r="A2346" s="201">
        <v>2341</v>
      </c>
      <c r="BM2346" s="19"/>
      <c r="BN2346" s="19"/>
      <c r="BO2346" s="19"/>
      <c r="BP2346" s="19"/>
      <c r="BR2346">
        <f t="shared" si="144"/>
        <v>0</v>
      </c>
      <c r="BS2346">
        <f t="shared" si="145"/>
        <v>0</v>
      </c>
      <c r="BU2346">
        <f t="shared" si="146"/>
        <v>1</v>
      </c>
      <c r="BV2346">
        <f t="shared" si="147"/>
        <v>1</v>
      </c>
    </row>
    <row r="2347" spans="1:74" x14ac:dyDescent="0.3">
      <c r="A2347" s="201">
        <v>2342</v>
      </c>
      <c r="BM2347" s="19"/>
      <c r="BN2347" s="19"/>
      <c r="BO2347" s="19"/>
      <c r="BP2347" s="19"/>
      <c r="BR2347">
        <f t="shared" si="144"/>
        <v>0</v>
      </c>
      <c r="BS2347">
        <f t="shared" si="145"/>
        <v>0</v>
      </c>
      <c r="BU2347">
        <f t="shared" si="146"/>
        <v>1</v>
      </c>
      <c r="BV2347">
        <f t="shared" si="147"/>
        <v>1</v>
      </c>
    </row>
    <row r="2348" spans="1:74" x14ac:dyDescent="0.3">
      <c r="A2348" s="201">
        <v>2343</v>
      </c>
      <c r="BM2348" s="19"/>
      <c r="BN2348" s="19"/>
      <c r="BO2348" s="19"/>
      <c r="BP2348" s="19"/>
      <c r="BR2348">
        <f t="shared" si="144"/>
        <v>0</v>
      </c>
      <c r="BS2348">
        <f t="shared" si="145"/>
        <v>0</v>
      </c>
      <c r="BU2348">
        <f t="shared" si="146"/>
        <v>1</v>
      </c>
      <c r="BV2348">
        <f t="shared" si="147"/>
        <v>1</v>
      </c>
    </row>
    <row r="2349" spans="1:74" x14ac:dyDescent="0.3">
      <c r="A2349" s="201">
        <v>2344</v>
      </c>
      <c r="BM2349" s="19"/>
      <c r="BN2349" s="19"/>
      <c r="BO2349" s="19"/>
      <c r="BP2349" s="19"/>
      <c r="BR2349">
        <f t="shared" si="144"/>
        <v>0</v>
      </c>
      <c r="BS2349">
        <f t="shared" si="145"/>
        <v>0</v>
      </c>
      <c r="BU2349">
        <f t="shared" si="146"/>
        <v>1</v>
      </c>
      <c r="BV2349">
        <f t="shared" si="147"/>
        <v>1</v>
      </c>
    </row>
    <row r="2350" spans="1:74" x14ac:dyDescent="0.3">
      <c r="A2350" s="201">
        <v>2345</v>
      </c>
      <c r="BM2350" s="19"/>
      <c r="BN2350" s="19"/>
      <c r="BO2350" s="19"/>
      <c r="BP2350" s="19"/>
      <c r="BR2350">
        <f t="shared" si="144"/>
        <v>0</v>
      </c>
      <c r="BS2350">
        <f t="shared" si="145"/>
        <v>0</v>
      </c>
      <c r="BU2350">
        <f t="shared" si="146"/>
        <v>1</v>
      </c>
      <c r="BV2350">
        <f t="shared" si="147"/>
        <v>1</v>
      </c>
    </row>
    <row r="2351" spans="1:74" x14ac:dyDescent="0.3">
      <c r="A2351" s="201">
        <v>2346</v>
      </c>
      <c r="BM2351" s="19"/>
      <c r="BN2351" s="19"/>
      <c r="BO2351" s="19"/>
      <c r="BP2351" s="19"/>
      <c r="BR2351">
        <f t="shared" si="144"/>
        <v>0</v>
      </c>
      <c r="BS2351">
        <f t="shared" si="145"/>
        <v>0</v>
      </c>
      <c r="BU2351">
        <f t="shared" si="146"/>
        <v>1</v>
      </c>
      <c r="BV2351">
        <f t="shared" si="147"/>
        <v>1</v>
      </c>
    </row>
    <row r="2352" spans="1:74" x14ac:dyDescent="0.3">
      <c r="A2352" s="201">
        <v>2347</v>
      </c>
      <c r="BM2352" s="19"/>
      <c r="BN2352" s="19"/>
      <c r="BO2352" s="19"/>
      <c r="BP2352" s="19"/>
      <c r="BR2352">
        <f t="shared" si="144"/>
        <v>0</v>
      </c>
      <c r="BS2352">
        <f t="shared" si="145"/>
        <v>0</v>
      </c>
      <c r="BU2352">
        <f t="shared" si="146"/>
        <v>1</v>
      </c>
      <c r="BV2352">
        <f t="shared" si="147"/>
        <v>1</v>
      </c>
    </row>
    <row r="2353" spans="1:74" x14ac:dyDescent="0.3">
      <c r="A2353" s="201">
        <v>2348</v>
      </c>
      <c r="BM2353" s="19"/>
      <c r="BN2353" s="19"/>
      <c r="BO2353" s="19"/>
      <c r="BP2353" s="19"/>
      <c r="BR2353">
        <f t="shared" si="144"/>
        <v>0</v>
      </c>
      <c r="BS2353">
        <f t="shared" si="145"/>
        <v>0</v>
      </c>
      <c r="BU2353">
        <f t="shared" si="146"/>
        <v>1</v>
      </c>
      <c r="BV2353">
        <f t="shared" si="147"/>
        <v>1</v>
      </c>
    </row>
    <row r="2354" spans="1:74" x14ac:dyDescent="0.3">
      <c r="A2354" s="201">
        <v>2349</v>
      </c>
      <c r="BM2354" s="19"/>
      <c r="BN2354" s="19"/>
      <c r="BO2354" s="19"/>
      <c r="BP2354" s="19"/>
      <c r="BR2354">
        <f t="shared" si="144"/>
        <v>0</v>
      </c>
      <c r="BS2354">
        <f t="shared" si="145"/>
        <v>0</v>
      </c>
      <c r="BU2354">
        <f t="shared" si="146"/>
        <v>1</v>
      </c>
      <c r="BV2354">
        <f t="shared" si="147"/>
        <v>1</v>
      </c>
    </row>
    <row r="2355" spans="1:74" x14ac:dyDescent="0.3">
      <c r="A2355" s="201">
        <v>2350</v>
      </c>
      <c r="BM2355" s="19"/>
      <c r="BN2355" s="19"/>
      <c r="BO2355" s="19"/>
      <c r="BP2355" s="19"/>
      <c r="BR2355">
        <f t="shared" si="144"/>
        <v>0</v>
      </c>
      <c r="BS2355">
        <f t="shared" si="145"/>
        <v>0</v>
      </c>
      <c r="BU2355">
        <f t="shared" si="146"/>
        <v>1</v>
      </c>
      <c r="BV2355">
        <f t="shared" si="147"/>
        <v>1</v>
      </c>
    </row>
    <row r="2356" spans="1:74" x14ac:dyDescent="0.3">
      <c r="A2356" s="201">
        <v>2351</v>
      </c>
      <c r="BM2356" s="19"/>
      <c r="BN2356" s="19"/>
      <c r="BO2356" s="19"/>
      <c r="BP2356" s="19"/>
      <c r="BR2356">
        <f t="shared" si="144"/>
        <v>0</v>
      </c>
      <c r="BS2356">
        <f t="shared" si="145"/>
        <v>0</v>
      </c>
      <c r="BU2356">
        <f t="shared" si="146"/>
        <v>1</v>
      </c>
      <c r="BV2356">
        <f t="shared" si="147"/>
        <v>1</v>
      </c>
    </row>
    <row r="2357" spans="1:74" x14ac:dyDescent="0.3">
      <c r="A2357" s="201">
        <v>2352</v>
      </c>
      <c r="BM2357" s="19"/>
      <c r="BN2357" s="19"/>
      <c r="BO2357" s="19"/>
      <c r="BP2357" s="19"/>
      <c r="BR2357">
        <f t="shared" si="144"/>
        <v>0</v>
      </c>
      <c r="BS2357">
        <f t="shared" si="145"/>
        <v>0</v>
      </c>
      <c r="BU2357">
        <f t="shared" si="146"/>
        <v>1</v>
      </c>
      <c r="BV2357">
        <f t="shared" si="147"/>
        <v>1</v>
      </c>
    </row>
    <row r="2358" spans="1:74" x14ac:dyDescent="0.3">
      <c r="A2358" s="201">
        <v>2353</v>
      </c>
      <c r="BM2358" s="19"/>
      <c r="BN2358" s="19"/>
      <c r="BO2358" s="19"/>
      <c r="BP2358" s="19"/>
      <c r="BR2358">
        <f t="shared" si="144"/>
        <v>0</v>
      </c>
      <c r="BS2358">
        <f t="shared" si="145"/>
        <v>0</v>
      </c>
      <c r="BU2358">
        <f t="shared" si="146"/>
        <v>1</v>
      </c>
      <c r="BV2358">
        <f t="shared" si="147"/>
        <v>1</v>
      </c>
    </row>
    <row r="2359" spans="1:74" x14ac:dyDescent="0.3">
      <c r="A2359" s="201">
        <v>2354</v>
      </c>
      <c r="BM2359" s="19"/>
      <c r="BN2359" s="19"/>
      <c r="BO2359" s="19"/>
      <c r="BP2359" s="19"/>
      <c r="BR2359">
        <f t="shared" si="144"/>
        <v>0</v>
      </c>
      <c r="BS2359">
        <f t="shared" si="145"/>
        <v>0</v>
      </c>
      <c r="BU2359">
        <f t="shared" si="146"/>
        <v>1</v>
      </c>
      <c r="BV2359">
        <f t="shared" si="147"/>
        <v>1</v>
      </c>
    </row>
    <row r="2360" spans="1:74" x14ac:dyDescent="0.3">
      <c r="A2360" s="201">
        <v>2355</v>
      </c>
      <c r="BM2360" s="19"/>
      <c r="BN2360" s="19"/>
      <c r="BO2360" s="19"/>
      <c r="BP2360" s="19"/>
      <c r="BR2360">
        <f t="shared" si="144"/>
        <v>0</v>
      </c>
      <c r="BS2360">
        <f t="shared" si="145"/>
        <v>0</v>
      </c>
      <c r="BU2360">
        <f t="shared" si="146"/>
        <v>1</v>
      </c>
      <c r="BV2360">
        <f t="shared" si="147"/>
        <v>1</v>
      </c>
    </row>
    <row r="2361" spans="1:74" x14ac:dyDescent="0.3">
      <c r="A2361" s="201">
        <v>2356</v>
      </c>
      <c r="BM2361" s="19"/>
      <c r="BN2361" s="19"/>
      <c r="BO2361" s="19"/>
      <c r="BP2361" s="19"/>
      <c r="BR2361">
        <f t="shared" si="144"/>
        <v>0</v>
      </c>
      <c r="BS2361">
        <f t="shared" si="145"/>
        <v>0</v>
      </c>
      <c r="BU2361">
        <f t="shared" si="146"/>
        <v>1</v>
      </c>
      <c r="BV2361">
        <f t="shared" si="147"/>
        <v>1</v>
      </c>
    </row>
    <row r="2362" spans="1:74" x14ac:dyDescent="0.3">
      <c r="A2362" s="201">
        <v>2357</v>
      </c>
      <c r="BM2362" s="19"/>
      <c r="BN2362" s="19"/>
      <c r="BO2362" s="19"/>
      <c r="BP2362" s="19"/>
      <c r="BR2362">
        <f t="shared" si="144"/>
        <v>0</v>
      </c>
      <c r="BS2362">
        <f t="shared" si="145"/>
        <v>0</v>
      </c>
      <c r="BU2362">
        <f t="shared" si="146"/>
        <v>1</v>
      </c>
      <c r="BV2362">
        <f t="shared" si="147"/>
        <v>1</v>
      </c>
    </row>
    <row r="2363" spans="1:74" x14ac:dyDescent="0.3">
      <c r="A2363" s="201">
        <v>2358</v>
      </c>
      <c r="BM2363" s="19"/>
      <c r="BN2363" s="19"/>
      <c r="BO2363" s="19"/>
      <c r="BP2363" s="19"/>
      <c r="BR2363">
        <f t="shared" si="144"/>
        <v>0</v>
      </c>
      <c r="BS2363">
        <f t="shared" si="145"/>
        <v>0</v>
      </c>
      <c r="BU2363">
        <f t="shared" si="146"/>
        <v>1</v>
      </c>
      <c r="BV2363">
        <f t="shared" si="147"/>
        <v>1</v>
      </c>
    </row>
    <row r="2364" spans="1:74" x14ac:dyDescent="0.3">
      <c r="A2364" s="201">
        <v>2359</v>
      </c>
      <c r="BM2364" s="19"/>
      <c r="BN2364" s="19"/>
      <c r="BO2364" s="19"/>
      <c r="BP2364" s="19"/>
      <c r="BR2364">
        <f t="shared" si="144"/>
        <v>0</v>
      </c>
      <c r="BS2364">
        <f t="shared" si="145"/>
        <v>0</v>
      </c>
      <c r="BU2364">
        <f t="shared" si="146"/>
        <v>1</v>
      </c>
      <c r="BV2364">
        <f t="shared" si="147"/>
        <v>1</v>
      </c>
    </row>
    <row r="2365" spans="1:74" x14ac:dyDescent="0.3">
      <c r="A2365" s="201">
        <v>2360</v>
      </c>
      <c r="BM2365" s="19"/>
      <c r="BN2365" s="19"/>
      <c r="BO2365" s="19"/>
      <c r="BP2365" s="19"/>
      <c r="BR2365">
        <f t="shared" si="144"/>
        <v>0</v>
      </c>
      <c r="BS2365">
        <f t="shared" si="145"/>
        <v>0</v>
      </c>
      <c r="BU2365">
        <f t="shared" si="146"/>
        <v>1</v>
      </c>
      <c r="BV2365">
        <f t="shared" si="147"/>
        <v>1</v>
      </c>
    </row>
    <row r="2366" spans="1:74" x14ac:dyDescent="0.3">
      <c r="A2366" s="201">
        <v>2361</v>
      </c>
      <c r="BM2366" s="19"/>
      <c r="BN2366" s="19"/>
      <c r="BO2366" s="19"/>
      <c r="BP2366" s="19"/>
      <c r="BR2366">
        <f t="shared" si="144"/>
        <v>0</v>
      </c>
      <c r="BS2366">
        <f t="shared" si="145"/>
        <v>0</v>
      </c>
      <c r="BU2366">
        <f t="shared" si="146"/>
        <v>1</v>
      </c>
      <c r="BV2366">
        <f t="shared" si="147"/>
        <v>1</v>
      </c>
    </row>
    <row r="2367" spans="1:74" x14ac:dyDescent="0.3">
      <c r="A2367" s="201">
        <v>2362</v>
      </c>
      <c r="BM2367" s="19"/>
      <c r="BN2367" s="19"/>
      <c r="BO2367" s="19"/>
      <c r="BP2367" s="19"/>
      <c r="BR2367">
        <f t="shared" si="144"/>
        <v>0</v>
      </c>
      <c r="BS2367">
        <f t="shared" si="145"/>
        <v>0</v>
      </c>
      <c r="BU2367">
        <f t="shared" si="146"/>
        <v>1</v>
      </c>
      <c r="BV2367">
        <f t="shared" si="147"/>
        <v>1</v>
      </c>
    </row>
    <row r="2368" spans="1:74" x14ac:dyDescent="0.3">
      <c r="A2368" s="201">
        <v>2363</v>
      </c>
      <c r="BM2368" s="19"/>
      <c r="BN2368" s="19"/>
      <c r="BO2368" s="19"/>
      <c r="BP2368" s="19"/>
      <c r="BR2368">
        <f t="shared" si="144"/>
        <v>0</v>
      </c>
      <c r="BS2368">
        <f t="shared" si="145"/>
        <v>0</v>
      </c>
      <c r="BU2368">
        <f t="shared" si="146"/>
        <v>1</v>
      </c>
      <c r="BV2368">
        <f t="shared" si="147"/>
        <v>1</v>
      </c>
    </row>
    <row r="2369" spans="1:74" x14ac:dyDescent="0.3">
      <c r="A2369" s="201">
        <v>2364</v>
      </c>
      <c r="BM2369" s="19"/>
      <c r="BN2369" s="19"/>
      <c r="BO2369" s="19"/>
      <c r="BP2369" s="19"/>
      <c r="BR2369">
        <f t="shared" si="144"/>
        <v>0</v>
      </c>
      <c r="BS2369">
        <f t="shared" si="145"/>
        <v>0</v>
      </c>
      <c r="BU2369">
        <f t="shared" si="146"/>
        <v>1</v>
      </c>
      <c r="BV2369">
        <f t="shared" si="147"/>
        <v>1</v>
      </c>
    </row>
    <row r="2370" spans="1:74" x14ac:dyDescent="0.3">
      <c r="A2370" s="201">
        <v>2365</v>
      </c>
      <c r="BM2370" s="19"/>
      <c r="BN2370" s="19"/>
      <c r="BO2370" s="19"/>
      <c r="BP2370" s="19"/>
      <c r="BR2370">
        <f t="shared" si="144"/>
        <v>0</v>
      </c>
      <c r="BS2370">
        <f t="shared" si="145"/>
        <v>0</v>
      </c>
      <c r="BU2370">
        <f t="shared" si="146"/>
        <v>1</v>
      </c>
      <c r="BV2370">
        <f t="shared" si="147"/>
        <v>1</v>
      </c>
    </row>
    <row r="2371" spans="1:74" x14ac:dyDescent="0.3">
      <c r="A2371" s="201">
        <v>2366</v>
      </c>
      <c r="BM2371" s="19"/>
      <c r="BN2371" s="19"/>
      <c r="BO2371" s="19"/>
      <c r="BP2371" s="19"/>
      <c r="BR2371">
        <f t="shared" si="144"/>
        <v>0</v>
      </c>
      <c r="BS2371">
        <f t="shared" si="145"/>
        <v>0</v>
      </c>
      <c r="BU2371">
        <f t="shared" si="146"/>
        <v>1</v>
      </c>
      <c r="BV2371">
        <f t="shared" si="147"/>
        <v>1</v>
      </c>
    </row>
    <row r="2372" spans="1:74" x14ac:dyDescent="0.3">
      <c r="A2372" s="201">
        <v>2367</v>
      </c>
      <c r="BM2372" s="19"/>
      <c r="BN2372" s="19"/>
      <c r="BO2372" s="19"/>
      <c r="BP2372" s="19"/>
      <c r="BR2372">
        <f t="shared" si="144"/>
        <v>0</v>
      </c>
      <c r="BS2372">
        <f t="shared" si="145"/>
        <v>0</v>
      </c>
      <c r="BU2372">
        <f t="shared" si="146"/>
        <v>1</v>
      </c>
      <c r="BV2372">
        <f t="shared" si="147"/>
        <v>1</v>
      </c>
    </row>
    <row r="2373" spans="1:74" x14ac:dyDescent="0.3">
      <c r="A2373" s="201">
        <v>2368</v>
      </c>
      <c r="BM2373" s="19"/>
      <c r="BN2373" s="19"/>
      <c r="BO2373" s="19"/>
      <c r="BP2373" s="19"/>
      <c r="BR2373">
        <f t="shared" si="144"/>
        <v>0</v>
      </c>
      <c r="BS2373">
        <f t="shared" si="145"/>
        <v>0</v>
      </c>
      <c r="BU2373">
        <f t="shared" si="146"/>
        <v>1</v>
      </c>
      <c r="BV2373">
        <f t="shared" si="147"/>
        <v>1</v>
      </c>
    </row>
    <row r="2374" spans="1:74" x14ac:dyDescent="0.3">
      <c r="A2374" s="201">
        <v>2369</v>
      </c>
      <c r="BM2374" s="19"/>
      <c r="BN2374" s="19"/>
      <c r="BO2374" s="19"/>
      <c r="BP2374" s="19"/>
      <c r="BR2374">
        <f t="shared" si="144"/>
        <v>0</v>
      </c>
      <c r="BS2374">
        <f t="shared" si="145"/>
        <v>0</v>
      </c>
      <c r="BU2374">
        <f t="shared" si="146"/>
        <v>1</v>
      </c>
      <c r="BV2374">
        <f t="shared" si="147"/>
        <v>1</v>
      </c>
    </row>
    <row r="2375" spans="1:74" x14ac:dyDescent="0.3">
      <c r="A2375" s="201">
        <v>2370</v>
      </c>
      <c r="BM2375" s="19"/>
      <c r="BN2375" s="19"/>
      <c r="BO2375" s="19"/>
      <c r="BP2375" s="19"/>
      <c r="BR2375">
        <f t="shared" ref="BR2375:BR2438" si="148">BM2375*$BS$1-BN2375</f>
        <v>0</v>
      </c>
      <c r="BS2375">
        <f t="shared" ref="BS2375:BS2438" si="149">BO2375*$BS$1-BP2375</f>
        <v>0</v>
      </c>
      <c r="BU2375">
        <f t="shared" ref="BU2375:BU2438" si="150">IF(BR2375=MAX($BR2375:$BS2375),1,0)</f>
        <v>1</v>
      </c>
      <c r="BV2375">
        <f t="shared" ref="BV2375:BV2438" si="151">IF(BS2375=MAX($BR2375:$BS2375),1,0)</f>
        <v>1</v>
      </c>
    </row>
    <row r="2376" spans="1:74" x14ac:dyDescent="0.3">
      <c r="A2376" s="201">
        <v>2371</v>
      </c>
      <c r="BM2376" s="19"/>
      <c r="BN2376" s="19"/>
      <c r="BO2376" s="19"/>
      <c r="BP2376" s="19"/>
      <c r="BR2376">
        <f t="shared" si="148"/>
        <v>0</v>
      </c>
      <c r="BS2376">
        <f t="shared" si="149"/>
        <v>0</v>
      </c>
      <c r="BU2376">
        <f t="shared" si="150"/>
        <v>1</v>
      </c>
      <c r="BV2376">
        <f t="shared" si="151"/>
        <v>1</v>
      </c>
    </row>
    <row r="2377" spans="1:74" x14ac:dyDescent="0.3">
      <c r="A2377" s="201">
        <v>2372</v>
      </c>
      <c r="BM2377" s="19"/>
      <c r="BN2377" s="19"/>
      <c r="BO2377" s="19"/>
      <c r="BP2377" s="19"/>
      <c r="BR2377">
        <f t="shared" si="148"/>
        <v>0</v>
      </c>
      <c r="BS2377">
        <f t="shared" si="149"/>
        <v>0</v>
      </c>
      <c r="BU2377">
        <f t="shared" si="150"/>
        <v>1</v>
      </c>
      <c r="BV2377">
        <f t="shared" si="151"/>
        <v>1</v>
      </c>
    </row>
    <row r="2378" spans="1:74" x14ac:dyDescent="0.3">
      <c r="A2378" s="201">
        <v>2373</v>
      </c>
      <c r="BM2378" s="19"/>
      <c r="BN2378" s="19"/>
      <c r="BO2378" s="19"/>
      <c r="BP2378" s="19"/>
      <c r="BR2378">
        <f t="shared" si="148"/>
        <v>0</v>
      </c>
      <c r="BS2378">
        <f t="shared" si="149"/>
        <v>0</v>
      </c>
      <c r="BU2378">
        <f t="shared" si="150"/>
        <v>1</v>
      </c>
      <c r="BV2378">
        <f t="shared" si="151"/>
        <v>1</v>
      </c>
    </row>
    <row r="2379" spans="1:74" x14ac:dyDescent="0.3">
      <c r="A2379" s="201">
        <v>2374</v>
      </c>
      <c r="BM2379" s="19"/>
      <c r="BN2379" s="19"/>
      <c r="BO2379" s="19"/>
      <c r="BP2379" s="19"/>
      <c r="BR2379">
        <f t="shared" si="148"/>
        <v>0</v>
      </c>
      <c r="BS2379">
        <f t="shared" si="149"/>
        <v>0</v>
      </c>
      <c r="BU2379">
        <f t="shared" si="150"/>
        <v>1</v>
      </c>
      <c r="BV2379">
        <f t="shared" si="151"/>
        <v>1</v>
      </c>
    </row>
    <row r="2380" spans="1:74" x14ac:dyDescent="0.3">
      <c r="A2380" s="201">
        <v>2375</v>
      </c>
      <c r="BM2380" s="19"/>
      <c r="BN2380" s="19"/>
      <c r="BO2380" s="19"/>
      <c r="BP2380" s="19"/>
      <c r="BR2380">
        <f t="shared" si="148"/>
        <v>0</v>
      </c>
      <c r="BS2380">
        <f t="shared" si="149"/>
        <v>0</v>
      </c>
      <c r="BU2380">
        <f t="shared" si="150"/>
        <v>1</v>
      </c>
      <c r="BV2380">
        <f t="shared" si="151"/>
        <v>1</v>
      </c>
    </row>
    <row r="2381" spans="1:74" x14ac:dyDescent="0.3">
      <c r="A2381" s="201">
        <v>2376</v>
      </c>
      <c r="BM2381" s="19"/>
      <c r="BN2381" s="19"/>
      <c r="BO2381" s="19"/>
      <c r="BP2381" s="19"/>
      <c r="BR2381">
        <f t="shared" si="148"/>
        <v>0</v>
      </c>
      <c r="BS2381">
        <f t="shared" si="149"/>
        <v>0</v>
      </c>
      <c r="BU2381">
        <f t="shared" si="150"/>
        <v>1</v>
      </c>
      <c r="BV2381">
        <f t="shared" si="151"/>
        <v>1</v>
      </c>
    </row>
    <row r="2382" spans="1:74" x14ac:dyDescent="0.3">
      <c r="A2382" s="201">
        <v>2377</v>
      </c>
      <c r="BM2382" s="19"/>
      <c r="BN2382" s="19"/>
      <c r="BO2382" s="19"/>
      <c r="BP2382" s="19"/>
      <c r="BR2382">
        <f t="shared" si="148"/>
        <v>0</v>
      </c>
      <c r="BS2382">
        <f t="shared" si="149"/>
        <v>0</v>
      </c>
      <c r="BU2382">
        <f t="shared" si="150"/>
        <v>1</v>
      </c>
      <c r="BV2382">
        <f t="shared" si="151"/>
        <v>1</v>
      </c>
    </row>
    <row r="2383" spans="1:74" x14ac:dyDescent="0.3">
      <c r="A2383" s="201">
        <v>2378</v>
      </c>
      <c r="BM2383" s="19"/>
      <c r="BN2383" s="19"/>
      <c r="BO2383" s="19"/>
      <c r="BP2383" s="19"/>
      <c r="BR2383">
        <f t="shared" si="148"/>
        <v>0</v>
      </c>
      <c r="BS2383">
        <f t="shared" si="149"/>
        <v>0</v>
      </c>
      <c r="BU2383">
        <f t="shared" si="150"/>
        <v>1</v>
      </c>
      <c r="BV2383">
        <f t="shared" si="151"/>
        <v>1</v>
      </c>
    </row>
    <row r="2384" spans="1:74" x14ac:dyDescent="0.3">
      <c r="A2384" s="201">
        <v>2379</v>
      </c>
      <c r="BM2384" s="19"/>
      <c r="BN2384" s="19"/>
      <c r="BO2384" s="19"/>
      <c r="BP2384" s="19"/>
      <c r="BR2384">
        <f t="shared" si="148"/>
        <v>0</v>
      </c>
      <c r="BS2384">
        <f t="shared" si="149"/>
        <v>0</v>
      </c>
      <c r="BU2384">
        <f t="shared" si="150"/>
        <v>1</v>
      </c>
      <c r="BV2384">
        <f t="shared" si="151"/>
        <v>1</v>
      </c>
    </row>
    <row r="2385" spans="1:74" x14ac:dyDescent="0.3">
      <c r="A2385" s="201">
        <v>2380</v>
      </c>
      <c r="BM2385" s="19"/>
      <c r="BN2385" s="19"/>
      <c r="BO2385" s="19"/>
      <c r="BP2385" s="19"/>
      <c r="BR2385">
        <f t="shared" si="148"/>
        <v>0</v>
      </c>
      <c r="BS2385">
        <f t="shared" si="149"/>
        <v>0</v>
      </c>
      <c r="BU2385">
        <f t="shared" si="150"/>
        <v>1</v>
      </c>
      <c r="BV2385">
        <f t="shared" si="151"/>
        <v>1</v>
      </c>
    </row>
    <row r="2386" spans="1:74" x14ac:dyDescent="0.3">
      <c r="A2386" s="201">
        <v>2381</v>
      </c>
      <c r="BM2386" s="19"/>
      <c r="BN2386" s="19"/>
      <c r="BO2386" s="19"/>
      <c r="BP2386" s="19"/>
      <c r="BR2386">
        <f t="shared" si="148"/>
        <v>0</v>
      </c>
      <c r="BS2386">
        <f t="shared" si="149"/>
        <v>0</v>
      </c>
      <c r="BU2386">
        <f t="shared" si="150"/>
        <v>1</v>
      </c>
      <c r="BV2386">
        <f t="shared" si="151"/>
        <v>1</v>
      </c>
    </row>
    <row r="2387" spans="1:74" x14ac:dyDescent="0.3">
      <c r="A2387" s="201">
        <v>2382</v>
      </c>
      <c r="BM2387" s="19"/>
      <c r="BN2387" s="19"/>
      <c r="BO2387" s="19"/>
      <c r="BP2387" s="19"/>
      <c r="BR2387">
        <f t="shared" si="148"/>
        <v>0</v>
      </c>
      <c r="BS2387">
        <f t="shared" si="149"/>
        <v>0</v>
      </c>
      <c r="BU2387">
        <f t="shared" si="150"/>
        <v>1</v>
      </c>
      <c r="BV2387">
        <f t="shared" si="151"/>
        <v>1</v>
      </c>
    </row>
    <row r="2388" spans="1:74" x14ac:dyDescent="0.3">
      <c r="A2388" s="201">
        <v>2383</v>
      </c>
      <c r="BM2388" s="19"/>
      <c r="BN2388" s="19"/>
      <c r="BO2388" s="19"/>
      <c r="BP2388" s="19"/>
      <c r="BR2388">
        <f t="shared" si="148"/>
        <v>0</v>
      </c>
      <c r="BS2388">
        <f t="shared" si="149"/>
        <v>0</v>
      </c>
      <c r="BU2388">
        <f t="shared" si="150"/>
        <v>1</v>
      </c>
      <c r="BV2388">
        <f t="shared" si="151"/>
        <v>1</v>
      </c>
    </row>
    <row r="2389" spans="1:74" x14ac:dyDescent="0.3">
      <c r="A2389" s="201">
        <v>2384</v>
      </c>
      <c r="BM2389" s="19"/>
      <c r="BN2389" s="19"/>
      <c r="BO2389" s="19"/>
      <c r="BP2389" s="19"/>
      <c r="BR2389">
        <f t="shared" si="148"/>
        <v>0</v>
      </c>
      <c r="BS2389">
        <f t="shared" si="149"/>
        <v>0</v>
      </c>
      <c r="BU2389">
        <f t="shared" si="150"/>
        <v>1</v>
      </c>
      <c r="BV2389">
        <f t="shared" si="151"/>
        <v>1</v>
      </c>
    </row>
    <row r="2390" spans="1:74" x14ac:dyDescent="0.3">
      <c r="A2390" s="201">
        <v>2385</v>
      </c>
      <c r="BM2390" s="19"/>
      <c r="BN2390" s="19"/>
      <c r="BO2390" s="19"/>
      <c r="BP2390" s="19"/>
      <c r="BR2390">
        <f t="shared" si="148"/>
        <v>0</v>
      </c>
      <c r="BS2390">
        <f t="shared" si="149"/>
        <v>0</v>
      </c>
      <c r="BU2390">
        <f t="shared" si="150"/>
        <v>1</v>
      </c>
      <c r="BV2390">
        <f t="shared" si="151"/>
        <v>1</v>
      </c>
    </row>
    <row r="2391" spans="1:74" x14ac:dyDescent="0.3">
      <c r="A2391" s="201">
        <v>2386</v>
      </c>
      <c r="BM2391" s="19"/>
      <c r="BN2391" s="19"/>
      <c r="BO2391" s="19"/>
      <c r="BP2391" s="19"/>
      <c r="BR2391">
        <f t="shared" si="148"/>
        <v>0</v>
      </c>
      <c r="BS2391">
        <f t="shared" si="149"/>
        <v>0</v>
      </c>
      <c r="BU2391">
        <f t="shared" si="150"/>
        <v>1</v>
      </c>
      <c r="BV2391">
        <f t="shared" si="151"/>
        <v>1</v>
      </c>
    </row>
    <row r="2392" spans="1:74" x14ac:dyDescent="0.3">
      <c r="A2392" s="201">
        <v>2387</v>
      </c>
      <c r="BM2392" s="19"/>
      <c r="BN2392" s="19"/>
      <c r="BO2392" s="19"/>
      <c r="BP2392" s="19"/>
      <c r="BR2392">
        <f t="shared" si="148"/>
        <v>0</v>
      </c>
      <c r="BS2392">
        <f t="shared" si="149"/>
        <v>0</v>
      </c>
      <c r="BU2392">
        <f t="shared" si="150"/>
        <v>1</v>
      </c>
      <c r="BV2392">
        <f t="shared" si="151"/>
        <v>1</v>
      </c>
    </row>
    <row r="2393" spans="1:74" x14ac:dyDescent="0.3">
      <c r="A2393" s="201">
        <v>2388</v>
      </c>
      <c r="BM2393" s="19"/>
      <c r="BN2393" s="19"/>
      <c r="BO2393" s="19"/>
      <c r="BP2393" s="19"/>
      <c r="BR2393">
        <f t="shared" si="148"/>
        <v>0</v>
      </c>
      <c r="BS2393">
        <f t="shared" si="149"/>
        <v>0</v>
      </c>
      <c r="BU2393">
        <f t="shared" si="150"/>
        <v>1</v>
      </c>
      <c r="BV2393">
        <f t="shared" si="151"/>
        <v>1</v>
      </c>
    </row>
    <row r="2394" spans="1:74" x14ac:dyDescent="0.3">
      <c r="A2394" s="201">
        <v>2389</v>
      </c>
      <c r="BM2394" s="19"/>
      <c r="BN2394" s="19"/>
      <c r="BO2394" s="19"/>
      <c r="BP2394" s="19"/>
      <c r="BR2394">
        <f t="shared" si="148"/>
        <v>0</v>
      </c>
      <c r="BS2394">
        <f t="shared" si="149"/>
        <v>0</v>
      </c>
      <c r="BU2394">
        <f t="shared" si="150"/>
        <v>1</v>
      </c>
      <c r="BV2394">
        <f t="shared" si="151"/>
        <v>1</v>
      </c>
    </row>
    <row r="2395" spans="1:74" x14ac:dyDescent="0.3">
      <c r="A2395" s="201">
        <v>2390</v>
      </c>
      <c r="BM2395" s="19"/>
      <c r="BN2395" s="19"/>
      <c r="BO2395" s="19"/>
      <c r="BP2395" s="19"/>
      <c r="BR2395">
        <f t="shared" si="148"/>
        <v>0</v>
      </c>
      <c r="BS2395">
        <f t="shared" si="149"/>
        <v>0</v>
      </c>
      <c r="BU2395">
        <f t="shared" si="150"/>
        <v>1</v>
      </c>
      <c r="BV2395">
        <f t="shared" si="151"/>
        <v>1</v>
      </c>
    </row>
    <row r="2396" spans="1:74" x14ac:dyDescent="0.3">
      <c r="A2396" s="201">
        <v>2391</v>
      </c>
      <c r="BM2396" s="19"/>
      <c r="BN2396" s="19"/>
      <c r="BO2396" s="19"/>
      <c r="BP2396" s="19"/>
      <c r="BR2396">
        <f t="shared" si="148"/>
        <v>0</v>
      </c>
      <c r="BS2396">
        <f t="shared" si="149"/>
        <v>0</v>
      </c>
      <c r="BU2396">
        <f t="shared" si="150"/>
        <v>1</v>
      </c>
      <c r="BV2396">
        <f t="shared" si="151"/>
        <v>1</v>
      </c>
    </row>
    <row r="2397" spans="1:74" x14ac:dyDescent="0.3">
      <c r="A2397" s="201">
        <v>2392</v>
      </c>
      <c r="BM2397" s="19"/>
      <c r="BN2397" s="19"/>
      <c r="BO2397" s="19"/>
      <c r="BP2397" s="19"/>
      <c r="BR2397">
        <f t="shared" si="148"/>
        <v>0</v>
      </c>
      <c r="BS2397">
        <f t="shared" si="149"/>
        <v>0</v>
      </c>
      <c r="BU2397">
        <f t="shared" si="150"/>
        <v>1</v>
      </c>
      <c r="BV2397">
        <f t="shared" si="151"/>
        <v>1</v>
      </c>
    </row>
    <row r="2398" spans="1:74" x14ac:dyDescent="0.3">
      <c r="A2398" s="201">
        <v>2393</v>
      </c>
      <c r="BM2398" s="19"/>
      <c r="BN2398" s="19"/>
      <c r="BO2398" s="19"/>
      <c r="BP2398" s="19"/>
      <c r="BR2398">
        <f t="shared" si="148"/>
        <v>0</v>
      </c>
      <c r="BS2398">
        <f t="shared" si="149"/>
        <v>0</v>
      </c>
      <c r="BU2398">
        <f t="shared" si="150"/>
        <v>1</v>
      </c>
      <c r="BV2398">
        <f t="shared" si="151"/>
        <v>1</v>
      </c>
    </row>
    <row r="2399" spans="1:74" x14ac:dyDescent="0.3">
      <c r="A2399" s="201">
        <v>2394</v>
      </c>
      <c r="BM2399" s="19"/>
      <c r="BN2399" s="19"/>
      <c r="BO2399" s="19"/>
      <c r="BP2399" s="19"/>
      <c r="BR2399">
        <f t="shared" si="148"/>
        <v>0</v>
      </c>
      <c r="BS2399">
        <f t="shared" si="149"/>
        <v>0</v>
      </c>
      <c r="BU2399">
        <f t="shared" si="150"/>
        <v>1</v>
      </c>
      <c r="BV2399">
        <f t="shared" si="151"/>
        <v>1</v>
      </c>
    </row>
    <row r="2400" spans="1:74" x14ac:dyDescent="0.3">
      <c r="A2400" s="201">
        <v>2395</v>
      </c>
      <c r="BM2400" s="19"/>
      <c r="BN2400" s="19"/>
      <c r="BO2400" s="19"/>
      <c r="BP2400" s="19"/>
      <c r="BR2400">
        <f t="shared" si="148"/>
        <v>0</v>
      </c>
      <c r="BS2400">
        <f t="shared" si="149"/>
        <v>0</v>
      </c>
      <c r="BU2400">
        <f t="shared" si="150"/>
        <v>1</v>
      </c>
      <c r="BV2400">
        <f t="shared" si="151"/>
        <v>1</v>
      </c>
    </row>
    <row r="2401" spans="1:74" x14ac:dyDescent="0.3">
      <c r="A2401" s="201">
        <v>2396</v>
      </c>
      <c r="BM2401" s="19"/>
      <c r="BN2401" s="19"/>
      <c r="BO2401" s="19"/>
      <c r="BP2401" s="19"/>
      <c r="BR2401">
        <f t="shared" si="148"/>
        <v>0</v>
      </c>
      <c r="BS2401">
        <f t="shared" si="149"/>
        <v>0</v>
      </c>
      <c r="BU2401">
        <f t="shared" si="150"/>
        <v>1</v>
      </c>
      <c r="BV2401">
        <f t="shared" si="151"/>
        <v>1</v>
      </c>
    </row>
    <row r="2402" spans="1:74" x14ac:dyDescent="0.3">
      <c r="A2402" s="201">
        <v>2397</v>
      </c>
      <c r="BM2402" s="19"/>
      <c r="BN2402" s="19"/>
      <c r="BO2402" s="19"/>
      <c r="BP2402" s="19"/>
      <c r="BR2402">
        <f t="shared" si="148"/>
        <v>0</v>
      </c>
      <c r="BS2402">
        <f t="shared" si="149"/>
        <v>0</v>
      </c>
      <c r="BU2402">
        <f t="shared" si="150"/>
        <v>1</v>
      </c>
      <c r="BV2402">
        <f t="shared" si="151"/>
        <v>1</v>
      </c>
    </row>
    <row r="2403" spans="1:74" x14ac:dyDescent="0.3">
      <c r="A2403" s="201">
        <v>2398</v>
      </c>
      <c r="BM2403" s="19"/>
      <c r="BN2403" s="19"/>
      <c r="BO2403" s="19"/>
      <c r="BP2403" s="19"/>
      <c r="BR2403">
        <f t="shared" si="148"/>
        <v>0</v>
      </c>
      <c r="BS2403">
        <f t="shared" si="149"/>
        <v>0</v>
      </c>
      <c r="BU2403">
        <f t="shared" si="150"/>
        <v>1</v>
      </c>
      <c r="BV2403">
        <f t="shared" si="151"/>
        <v>1</v>
      </c>
    </row>
    <row r="2404" spans="1:74" x14ac:dyDescent="0.3">
      <c r="A2404" s="201">
        <v>2399</v>
      </c>
      <c r="BM2404" s="19"/>
      <c r="BN2404" s="19"/>
      <c r="BO2404" s="19"/>
      <c r="BP2404" s="19"/>
      <c r="BR2404">
        <f t="shared" si="148"/>
        <v>0</v>
      </c>
      <c r="BS2404">
        <f t="shared" si="149"/>
        <v>0</v>
      </c>
      <c r="BU2404">
        <f t="shared" si="150"/>
        <v>1</v>
      </c>
      <c r="BV2404">
        <f t="shared" si="151"/>
        <v>1</v>
      </c>
    </row>
    <row r="2405" spans="1:74" x14ac:dyDescent="0.3">
      <c r="A2405" s="201">
        <v>2400</v>
      </c>
      <c r="BM2405" s="19"/>
      <c r="BN2405" s="19"/>
      <c r="BO2405" s="19"/>
      <c r="BP2405" s="19"/>
      <c r="BR2405">
        <f t="shared" si="148"/>
        <v>0</v>
      </c>
      <c r="BS2405">
        <f t="shared" si="149"/>
        <v>0</v>
      </c>
      <c r="BU2405">
        <f t="shared" si="150"/>
        <v>1</v>
      </c>
      <c r="BV2405">
        <f t="shared" si="151"/>
        <v>1</v>
      </c>
    </row>
    <row r="2406" spans="1:74" x14ac:dyDescent="0.3">
      <c r="A2406" s="201">
        <v>2401</v>
      </c>
      <c r="BM2406" s="19"/>
      <c r="BN2406" s="19"/>
      <c r="BO2406" s="19"/>
      <c r="BP2406" s="19"/>
      <c r="BR2406">
        <f t="shared" si="148"/>
        <v>0</v>
      </c>
      <c r="BS2406">
        <f t="shared" si="149"/>
        <v>0</v>
      </c>
      <c r="BU2406">
        <f t="shared" si="150"/>
        <v>1</v>
      </c>
      <c r="BV2406">
        <f t="shared" si="151"/>
        <v>1</v>
      </c>
    </row>
    <row r="2407" spans="1:74" x14ac:dyDescent="0.3">
      <c r="A2407" s="201">
        <v>2402</v>
      </c>
      <c r="BM2407" s="19"/>
      <c r="BN2407" s="19"/>
      <c r="BO2407" s="19"/>
      <c r="BP2407" s="19"/>
      <c r="BR2407">
        <f t="shared" si="148"/>
        <v>0</v>
      </c>
      <c r="BS2407">
        <f t="shared" si="149"/>
        <v>0</v>
      </c>
      <c r="BU2407">
        <f t="shared" si="150"/>
        <v>1</v>
      </c>
      <c r="BV2407">
        <f t="shared" si="151"/>
        <v>1</v>
      </c>
    </row>
    <row r="2408" spans="1:74" x14ac:dyDescent="0.3">
      <c r="A2408" s="201">
        <v>2403</v>
      </c>
      <c r="BM2408" s="19"/>
      <c r="BN2408" s="19"/>
      <c r="BO2408" s="19"/>
      <c r="BP2408" s="19"/>
      <c r="BR2408">
        <f t="shared" si="148"/>
        <v>0</v>
      </c>
      <c r="BS2408">
        <f t="shared" si="149"/>
        <v>0</v>
      </c>
      <c r="BU2408">
        <f t="shared" si="150"/>
        <v>1</v>
      </c>
      <c r="BV2408">
        <f t="shared" si="151"/>
        <v>1</v>
      </c>
    </row>
    <row r="2409" spans="1:74" x14ac:dyDescent="0.3">
      <c r="A2409" s="201">
        <v>2404</v>
      </c>
      <c r="BM2409" s="19"/>
      <c r="BN2409" s="19"/>
      <c r="BO2409" s="19"/>
      <c r="BP2409" s="19"/>
      <c r="BR2409">
        <f t="shared" si="148"/>
        <v>0</v>
      </c>
      <c r="BS2409">
        <f t="shared" si="149"/>
        <v>0</v>
      </c>
      <c r="BU2409">
        <f t="shared" si="150"/>
        <v>1</v>
      </c>
      <c r="BV2409">
        <f t="shared" si="151"/>
        <v>1</v>
      </c>
    </row>
    <row r="2410" spans="1:74" x14ac:dyDescent="0.3">
      <c r="A2410" s="201">
        <v>2405</v>
      </c>
      <c r="BM2410" s="19"/>
      <c r="BN2410" s="19"/>
      <c r="BO2410" s="19"/>
      <c r="BP2410" s="19"/>
      <c r="BR2410">
        <f t="shared" si="148"/>
        <v>0</v>
      </c>
      <c r="BS2410">
        <f t="shared" si="149"/>
        <v>0</v>
      </c>
      <c r="BU2410">
        <f t="shared" si="150"/>
        <v>1</v>
      </c>
      <c r="BV2410">
        <f t="shared" si="151"/>
        <v>1</v>
      </c>
    </row>
    <row r="2411" spans="1:74" x14ac:dyDescent="0.3">
      <c r="A2411" s="201">
        <v>2406</v>
      </c>
      <c r="BM2411" s="19"/>
      <c r="BN2411" s="19"/>
      <c r="BO2411" s="19"/>
      <c r="BP2411" s="19"/>
      <c r="BR2411">
        <f t="shared" si="148"/>
        <v>0</v>
      </c>
      <c r="BS2411">
        <f t="shared" si="149"/>
        <v>0</v>
      </c>
      <c r="BU2411">
        <f t="shared" si="150"/>
        <v>1</v>
      </c>
      <c r="BV2411">
        <f t="shared" si="151"/>
        <v>1</v>
      </c>
    </row>
    <row r="2412" spans="1:74" x14ac:dyDescent="0.3">
      <c r="A2412" s="201">
        <v>2407</v>
      </c>
      <c r="BM2412" s="19"/>
      <c r="BN2412" s="19"/>
      <c r="BO2412" s="19"/>
      <c r="BP2412" s="19"/>
      <c r="BR2412">
        <f t="shared" si="148"/>
        <v>0</v>
      </c>
      <c r="BS2412">
        <f t="shared" si="149"/>
        <v>0</v>
      </c>
      <c r="BU2412">
        <f t="shared" si="150"/>
        <v>1</v>
      </c>
      <c r="BV2412">
        <f t="shared" si="151"/>
        <v>1</v>
      </c>
    </row>
    <row r="2413" spans="1:74" x14ac:dyDescent="0.3">
      <c r="A2413" s="201">
        <v>2408</v>
      </c>
      <c r="BM2413" s="19"/>
      <c r="BN2413" s="19"/>
      <c r="BO2413" s="19"/>
      <c r="BP2413" s="19"/>
      <c r="BR2413">
        <f t="shared" si="148"/>
        <v>0</v>
      </c>
      <c r="BS2413">
        <f t="shared" si="149"/>
        <v>0</v>
      </c>
      <c r="BU2413">
        <f t="shared" si="150"/>
        <v>1</v>
      </c>
      <c r="BV2413">
        <f t="shared" si="151"/>
        <v>1</v>
      </c>
    </row>
    <row r="2414" spans="1:74" x14ac:dyDescent="0.3">
      <c r="A2414" s="201">
        <v>2409</v>
      </c>
      <c r="BM2414" s="19"/>
      <c r="BN2414" s="19"/>
      <c r="BO2414" s="19"/>
      <c r="BP2414" s="19"/>
      <c r="BR2414">
        <f t="shared" si="148"/>
        <v>0</v>
      </c>
      <c r="BS2414">
        <f t="shared" si="149"/>
        <v>0</v>
      </c>
      <c r="BU2414">
        <f t="shared" si="150"/>
        <v>1</v>
      </c>
      <c r="BV2414">
        <f t="shared" si="151"/>
        <v>1</v>
      </c>
    </row>
    <row r="2415" spans="1:74" x14ac:dyDescent="0.3">
      <c r="A2415" s="201">
        <v>2410</v>
      </c>
      <c r="BM2415" s="19"/>
      <c r="BN2415" s="19"/>
      <c r="BO2415" s="19"/>
      <c r="BP2415" s="19"/>
      <c r="BR2415">
        <f t="shared" si="148"/>
        <v>0</v>
      </c>
      <c r="BS2415">
        <f t="shared" si="149"/>
        <v>0</v>
      </c>
      <c r="BU2415">
        <f t="shared" si="150"/>
        <v>1</v>
      </c>
      <c r="BV2415">
        <f t="shared" si="151"/>
        <v>1</v>
      </c>
    </row>
    <row r="2416" spans="1:74" x14ac:dyDescent="0.3">
      <c r="A2416" s="201">
        <v>2411</v>
      </c>
      <c r="BM2416" s="19"/>
      <c r="BN2416" s="19"/>
      <c r="BO2416" s="19"/>
      <c r="BP2416" s="19"/>
      <c r="BR2416">
        <f t="shared" si="148"/>
        <v>0</v>
      </c>
      <c r="BS2416">
        <f t="shared" si="149"/>
        <v>0</v>
      </c>
      <c r="BU2416">
        <f t="shared" si="150"/>
        <v>1</v>
      </c>
      <c r="BV2416">
        <f t="shared" si="151"/>
        <v>1</v>
      </c>
    </row>
    <row r="2417" spans="1:74" x14ac:dyDescent="0.3">
      <c r="A2417" s="201">
        <v>2412</v>
      </c>
      <c r="BM2417" s="19"/>
      <c r="BN2417" s="19"/>
      <c r="BO2417" s="19"/>
      <c r="BP2417" s="19"/>
      <c r="BR2417">
        <f t="shared" si="148"/>
        <v>0</v>
      </c>
      <c r="BS2417">
        <f t="shared" si="149"/>
        <v>0</v>
      </c>
      <c r="BU2417">
        <f t="shared" si="150"/>
        <v>1</v>
      </c>
      <c r="BV2417">
        <f t="shared" si="151"/>
        <v>1</v>
      </c>
    </row>
    <row r="2418" spans="1:74" x14ac:dyDescent="0.3">
      <c r="A2418" s="201">
        <v>2413</v>
      </c>
      <c r="BM2418" s="19"/>
      <c r="BN2418" s="19"/>
      <c r="BO2418" s="19"/>
      <c r="BP2418" s="19"/>
      <c r="BR2418">
        <f t="shared" si="148"/>
        <v>0</v>
      </c>
      <c r="BS2418">
        <f t="shared" si="149"/>
        <v>0</v>
      </c>
      <c r="BU2418">
        <f t="shared" si="150"/>
        <v>1</v>
      </c>
      <c r="BV2418">
        <f t="shared" si="151"/>
        <v>1</v>
      </c>
    </row>
    <row r="2419" spans="1:74" x14ac:dyDescent="0.3">
      <c r="A2419" s="201">
        <v>2414</v>
      </c>
      <c r="BM2419" s="19"/>
      <c r="BN2419" s="19"/>
      <c r="BO2419" s="19"/>
      <c r="BP2419" s="19"/>
      <c r="BR2419">
        <f t="shared" si="148"/>
        <v>0</v>
      </c>
      <c r="BS2419">
        <f t="shared" si="149"/>
        <v>0</v>
      </c>
      <c r="BU2419">
        <f t="shared" si="150"/>
        <v>1</v>
      </c>
      <c r="BV2419">
        <f t="shared" si="151"/>
        <v>1</v>
      </c>
    </row>
    <row r="2420" spans="1:74" x14ac:dyDescent="0.3">
      <c r="A2420" s="201">
        <v>2415</v>
      </c>
      <c r="BM2420" s="19"/>
      <c r="BN2420" s="19"/>
      <c r="BO2420" s="19"/>
      <c r="BP2420" s="19"/>
      <c r="BR2420">
        <f t="shared" si="148"/>
        <v>0</v>
      </c>
      <c r="BS2420">
        <f t="shared" si="149"/>
        <v>0</v>
      </c>
      <c r="BU2420">
        <f t="shared" si="150"/>
        <v>1</v>
      </c>
      <c r="BV2420">
        <f t="shared" si="151"/>
        <v>1</v>
      </c>
    </row>
    <row r="2421" spans="1:74" x14ac:dyDescent="0.3">
      <c r="A2421" s="201">
        <v>2416</v>
      </c>
      <c r="BM2421" s="19"/>
      <c r="BN2421" s="19"/>
      <c r="BO2421" s="19"/>
      <c r="BP2421" s="19"/>
      <c r="BR2421">
        <f t="shared" si="148"/>
        <v>0</v>
      </c>
      <c r="BS2421">
        <f t="shared" si="149"/>
        <v>0</v>
      </c>
      <c r="BU2421">
        <f t="shared" si="150"/>
        <v>1</v>
      </c>
      <c r="BV2421">
        <f t="shared" si="151"/>
        <v>1</v>
      </c>
    </row>
    <row r="2422" spans="1:74" x14ac:dyDescent="0.3">
      <c r="A2422" s="201">
        <v>2417</v>
      </c>
      <c r="BM2422" s="19"/>
      <c r="BN2422" s="19"/>
      <c r="BO2422" s="19"/>
      <c r="BP2422" s="19"/>
      <c r="BR2422">
        <f t="shared" si="148"/>
        <v>0</v>
      </c>
      <c r="BS2422">
        <f t="shared" si="149"/>
        <v>0</v>
      </c>
      <c r="BU2422">
        <f t="shared" si="150"/>
        <v>1</v>
      </c>
      <c r="BV2422">
        <f t="shared" si="151"/>
        <v>1</v>
      </c>
    </row>
    <row r="2423" spans="1:74" x14ac:dyDescent="0.3">
      <c r="A2423" s="201">
        <v>2418</v>
      </c>
      <c r="BM2423" s="19"/>
      <c r="BN2423" s="19"/>
      <c r="BO2423" s="19"/>
      <c r="BP2423" s="19"/>
      <c r="BR2423">
        <f t="shared" si="148"/>
        <v>0</v>
      </c>
      <c r="BS2423">
        <f t="shared" si="149"/>
        <v>0</v>
      </c>
      <c r="BU2423">
        <f t="shared" si="150"/>
        <v>1</v>
      </c>
      <c r="BV2423">
        <f t="shared" si="151"/>
        <v>1</v>
      </c>
    </row>
    <row r="2424" spans="1:74" x14ac:dyDescent="0.3">
      <c r="A2424" s="201">
        <v>2419</v>
      </c>
      <c r="BM2424" s="19"/>
      <c r="BN2424" s="19"/>
      <c r="BO2424" s="19"/>
      <c r="BP2424" s="19"/>
      <c r="BR2424">
        <f t="shared" si="148"/>
        <v>0</v>
      </c>
      <c r="BS2424">
        <f t="shared" si="149"/>
        <v>0</v>
      </c>
      <c r="BU2424">
        <f t="shared" si="150"/>
        <v>1</v>
      </c>
      <c r="BV2424">
        <f t="shared" si="151"/>
        <v>1</v>
      </c>
    </row>
    <row r="2425" spans="1:74" x14ac:dyDescent="0.3">
      <c r="A2425" s="201">
        <v>2420</v>
      </c>
      <c r="BM2425" s="19"/>
      <c r="BN2425" s="19"/>
      <c r="BO2425" s="19"/>
      <c r="BP2425" s="19"/>
      <c r="BR2425">
        <f t="shared" si="148"/>
        <v>0</v>
      </c>
      <c r="BS2425">
        <f t="shared" si="149"/>
        <v>0</v>
      </c>
      <c r="BU2425">
        <f t="shared" si="150"/>
        <v>1</v>
      </c>
      <c r="BV2425">
        <f t="shared" si="151"/>
        <v>1</v>
      </c>
    </row>
    <row r="2426" spans="1:74" x14ac:dyDescent="0.3">
      <c r="A2426" s="201">
        <v>2421</v>
      </c>
      <c r="BM2426" s="19"/>
      <c r="BN2426" s="19"/>
      <c r="BO2426" s="19"/>
      <c r="BP2426" s="19"/>
      <c r="BR2426">
        <f t="shared" si="148"/>
        <v>0</v>
      </c>
      <c r="BS2426">
        <f t="shared" si="149"/>
        <v>0</v>
      </c>
      <c r="BU2426">
        <f t="shared" si="150"/>
        <v>1</v>
      </c>
      <c r="BV2426">
        <f t="shared" si="151"/>
        <v>1</v>
      </c>
    </row>
    <row r="2427" spans="1:74" x14ac:dyDescent="0.3">
      <c r="A2427" s="201">
        <v>2422</v>
      </c>
      <c r="BM2427" s="19"/>
      <c r="BN2427" s="19"/>
      <c r="BO2427" s="19"/>
      <c r="BP2427" s="19"/>
      <c r="BR2427">
        <f t="shared" si="148"/>
        <v>0</v>
      </c>
      <c r="BS2427">
        <f t="shared" si="149"/>
        <v>0</v>
      </c>
      <c r="BU2427">
        <f t="shared" si="150"/>
        <v>1</v>
      </c>
      <c r="BV2427">
        <f t="shared" si="151"/>
        <v>1</v>
      </c>
    </row>
    <row r="2428" spans="1:74" x14ac:dyDescent="0.3">
      <c r="A2428" s="201">
        <v>2423</v>
      </c>
      <c r="BM2428" s="19"/>
      <c r="BN2428" s="19"/>
      <c r="BO2428" s="19"/>
      <c r="BP2428" s="19"/>
      <c r="BR2428">
        <f t="shared" si="148"/>
        <v>0</v>
      </c>
      <c r="BS2428">
        <f t="shared" si="149"/>
        <v>0</v>
      </c>
      <c r="BU2428">
        <f t="shared" si="150"/>
        <v>1</v>
      </c>
      <c r="BV2428">
        <f t="shared" si="151"/>
        <v>1</v>
      </c>
    </row>
    <row r="2429" spans="1:74" x14ac:dyDescent="0.3">
      <c r="A2429" s="201">
        <v>2424</v>
      </c>
      <c r="BM2429" s="19"/>
      <c r="BN2429" s="19"/>
      <c r="BO2429" s="19"/>
      <c r="BP2429" s="19"/>
      <c r="BR2429">
        <f t="shared" si="148"/>
        <v>0</v>
      </c>
      <c r="BS2429">
        <f t="shared" si="149"/>
        <v>0</v>
      </c>
      <c r="BU2429">
        <f t="shared" si="150"/>
        <v>1</v>
      </c>
      <c r="BV2429">
        <f t="shared" si="151"/>
        <v>1</v>
      </c>
    </row>
    <row r="2430" spans="1:74" x14ac:dyDescent="0.3">
      <c r="A2430" s="201">
        <v>2425</v>
      </c>
      <c r="BM2430" s="19"/>
      <c r="BN2430" s="19"/>
      <c r="BO2430" s="19"/>
      <c r="BP2430" s="19"/>
      <c r="BR2430">
        <f t="shared" si="148"/>
        <v>0</v>
      </c>
      <c r="BS2430">
        <f t="shared" si="149"/>
        <v>0</v>
      </c>
      <c r="BU2430">
        <f t="shared" si="150"/>
        <v>1</v>
      </c>
      <c r="BV2430">
        <f t="shared" si="151"/>
        <v>1</v>
      </c>
    </row>
    <row r="2431" spans="1:74" x14ac:dyDescent="0.3">
      <c r="A2431" s="201">
        <v>2426</v>
      </c>
      <c r="BM2431" s="19"/>
      <c r="BN2431" s="19"/>
      <c r="BO2431" s="19"/>
      <c r="BP2431" s="19"/>
      <c r="BR2431">
        <f t="shared" si="148"/>
        <v>0</v>
      </c>
      <c r="BS2431">
        <f t="shared" si="149"/>
        <v>0</v>
      </c>
      <c r="BU2431">
        <f t="shared" si="150"/>
        <v>1</v>
      </c>
      <c r="BV2431">
        <f t="shared" si="151"/>
        <v>1</v>
      </c>
    </row>
    <row r="2432" spans="1:74" x14ac:dyDescent="0.3">
      <c r="A2432" s="201">
        <v>2427</v>
      </c>
      <c r="BM2432" s="19"/>
      <c r="BN2432" s="19"/>
      <c r="BO2432" s="19"/>
      <c r="BP2432" s="19"/>
      <c r="BR2432">
        <f t="shared" si="148"/>
        <v>0</v>
      </c>
      <c r="BS2432">
        <f t="shared" si="149"/>
        <v>0</v>
      </c>
      <c r="BU2432">
        <f t="shared" si="150"/>
        <v>1</v>
      </c>
      <c r="BV2432">
        <f t="shared" si="151"/>
        <v>1</v>
      </c>
    </row>
    <row r="2433" spans="1:74" x14ac:dyDescent="0.3">
      <c r="A2433" s="201">
        <v>2428</v>
      </c>
      <c r="BM2433" s="19"/>
      <c r="BN2433" s="19"/>
      <c r="BO2433" s="19"/>
      <c r="BP2433" s="19"/>
      <c r="BR2433">
        <f t="shared" si="148"/>
        <v>0</v>
      </c>
      <c r="BS2433">
        <f t="shared" si="149"/>
        <v>0</v>
      </c>
      <c r="BU2433">
        <f t="shared" si="150"/>
        <v>1</v>
      </c>
      <c r="BV2433">
        <f t="shared" si="151"/>
        <v>1</v>
      </c>
    </row>
    <row r="2434" spans="1:74" x14ac:dyDescent="0.3">
      <c r="A2434" s="201">
        <v>2429</v>
      </c>
      <c r="BM2434" s="19"/>
      <c r="BN2434" s="19"/>
      <c r="BO2434" s="19"/>
      <c r="BP2434" s="19"/>
      <c r="BR2434">
        <f t="shared" si="148"/>
        <v>0</v>
      </c>
      <c r="BS2434">
        <f t="shared" si="149"/>
        <v>0</v>
      </c>
      <c r="BU2434">
        <f t="shared" si="150"/>
        <v>1</v>
      </c>
      <c r="BV2434">
        <f t="shared" si="151"/>
        <v>1</v>
      </c>
    </row>
    <row r="2435" spans="1:74" x14ac:dyDescent="0.3">
      <c r="A2435" s="201">
        <v>2430</v>
      </c>
      <c r="BM2435" s="19"/>
      <c r="BN2435" s="19"/>
      <c r="BO2435" s="19"/>
      <c r="BP2435" s="19"/>
      <c r="BR2435">
        <f t="shared" si="148"/>
        <v>0</v>
      </c>
      <c r="BS2435">
        <f t="shared" si="149"/>
        <v>0</v>
      </c>
      <c r="BU2435">
        <f t="shared" si="150"/>
        <v>1</v>
      </c>
      <c r="BV2435">
        <f t="shared" si="151"/>
        <v>1</v>
      </c>
    </row>
    <row r="2436" spans="1:74" x14ac:dyDescent="0.3">
      <c r="A2436" s="201">
        <v>2431</v>
      </c>
      <c r="BM2436" s="19"/>
      <c r="BN2436" s="19"/>
      <c r="BO2436" s="19"/>
      <c r="BP2436" s="19"/>
      <c r="BR2436">
        <f t="shared" si="148"/>
        <v>0</v>
      </c>
      <c r="BS2436">
        <f t="shared" si="149"/>
        <v>0</v>
      </c>
      <c r="BU2436">
        <f t="shared" si="150"/>
        <v>1</v>
      </c>
      <c r="BV2436">
        <f t="shared" si="151"/>
        <v>1</v>
      </c>
    </row>
    <row r="2437" spans="1:74" x14ac:dyDescent="0.3">
      <c r="A2437" s="201">
        <v>2432</v>
      </c>
      <c r="BM2437" s="19"/>
      <c r="BN2437" s="19"/>
      <c r="BO2437" s="19"/>
      <c r="BP2437" s="19"/>
      <c r="BR2437">
        <f t="shared" si="148"/>
        <v>0</v>
      </c>
      <c r="BS2437">
        <f t="shared" si="149"/>
        <v>0</v>
      </c>
      <c r="BU2437">
        <f t="shared" si="150"/>
        <v>1</v>
      </c>
      <c r="BV2437">
        <f t="shared" si="151"/>
        <v>1</v>
      </c>
    </row>
    <row r="2438" spans="1:74" x14ac:dyDescent="0.3">
      <c r="A2438" s="201">
        <v>2433</v>
      </c>
      <c r="BM2438" s="19"/>
      <c r="BN2438" s="19"/>
      <c r="BO2438" s="19"/>
      <c r="BP2438" s="19"/>
      <c r="BR2438">
        <f t="shared" si="148"/>
        <v>0</v>
      </c>
      <c r="BS2438">
        <f t="shared" si="149"/>
        <v>0</v>
      </c>
      <c r="BU2438">
        <f t="shared" si="150"/>
        <v>1</v>
      </c>
      <c r="BV2438">
        <f t="shared" si="151"/>
        <v>1</v>
      </c>
    </row>
    <row r="2439" spans="1:74" x14ac:dyDescent="0.3">
      <c r="A2439" s="201">
        <v>2434</v>
      </c>
      <c r="BM2439" s="19"/>
      <c r="BN2439" s="19"/>
      <c r="BO2439" s="19"/>
      <c r="BP2439" s="19"/>
      <c r="BR2439">
        <f t="shared" ref="BR2439:BR2502" si="152">BM2439*$BS$1-BN2439</f>
        <v>0</v>
      </c>
      <c r="BS2439">
        <f t="shared" ref="BS2439:BS2502" si="153">BO2439*$BS$1-BP2439</f>
        <v>0</v>
      </c>
      <c r="BU2439">
        <f t="shared" ref="BU2439:BU2502" si="154">IF(BR2439=MAX($BR2439:$BS2439),1,0)</f>
        <v>1</v>
      </c>
      <c r="BV2439">
        <f t="shared" ref="BV2439:BV2502" si="155">IF(BS2439=MAX($BR2439:$BS2439),1,0)</f>
        <v>1</v>
      </c>
    </row>
    <row r="2440" spans="1:74" x14ac:dyDescent="0.3">
      <c r="A2440" s="201">
        <v>2435</v>
      </c>
      <c r="BM2440" s="19"/>
      <c r="BN2440" s="19"/>
      <c r="BO2440" s="19"/>
      <c r="BP2440" s="19"/>
      <c r="BR2440">
        <f t="shared" si="152"/>
        <v>0</v>
      </c>
      <c r="BS2440">
        <f t="shared" si="153"/>
        <v>0</v>
      </c>
      <c r="BU2440">
        <f t="shared" si="154"/>
        <v>1</v>
      </c>
      <c r="BV2440">
        <f t="shared" si="155"/>
        <v>1</v>
      </c>
    </row>
    <row r="2441" spans="1:74" x14ac:dyDescent="0.3">
      <c r="A2441" s="201">
        <v>2436</v>
      </c>
      <c r="BM2441" s="19"/>
      <c r="BN2441" s="19"/>
      <c r="BO2441" s="19"/>
      <c r="BP2441" s="19"/>
      <c r="BR2441">
        <f t="shared" si="152"/>
        <v>0</v>
      </c>
      <c r="BS2441">
        <f t="shared" si="153"/>
        <v>0</v>
      </c>
      <c r="BU2441">
        <f t="shared" si="154"/>
        <v>1</v>
      </c>
      <c r="BV2441">
        <f t="shared" si="155"/>
        <v>1</v>
      </c>
    </row>
    <row r="2442" spans="1:74" x14ac:dyDescent="0.3">
      <c r="A2442" s="201">
        <v>2437</v>
      </c>
      <c r="BM2442" s="19"/>
      <c r="BN2442" s="19"/>
      <c r="BO2442" s="19"/>
      <c r="BP2442" s="19"/>
      <c r="BR2442">
        <f t="shared" si="152"/>
        <v>0</v>
      </c>
      <c r="BS2442">
        <f t="shared" si="153"/>
        <v>0</v>
      </c>
      <c r="BU2442">
        <f t="shared" si="154"/>
        <v>1</v>
      </c>
      <c r="BV2442">
        <f t="shared" si="155"/>
        <v>1</v>
      </c>
    </row>
    <row r="2443" spans="1:74" x14ac:dyDescent="0.3">
      <c r="A2443" s="201">
        <v>2438</v>
      </c>
      <c r="BM2443" s="19"/>
      <c r="BN2443" s="19"/>
      <c r="BO2443" s="19"/>
      <c r="BP2443" s="19"/>
      <c r="BR2443">
        <f t="shared" si="152"/>
        <v>0</v>
      </c>
      <c r="BS2443">
        <f t="shared" si="153"/>
        <v>0</v>
      </c>
      <c r="BU2443">
        <f t="shared" si="154"/>
        <v>1</v>
      </c>
      <c r="BV2443">
        <f t="shared" si="155"/>
        <v>1</v>
      </c>
    </row>
    <row r="2444" spans="1:74" x14ac:dyDescent="0.3">
      <c r="A2444" s="201">
        <v>2439</v>
      </c>
      <c r="BM2444" s="19"/>
      <c r="BN2444" s="19"/>
      <c r="BO2444" s="19"/>
      <c r="BP2444" s="19"/>
      <c r="BR2444">
        <f t="shared" si="152"/>
        <v>0</v>
      </c>
      <c r="BS2444">
        <f t="shared" si="153"/>
        <v>0</v>
      </c>
      <c r="BU2444">
        <f t="shared" si="154"/>
        <v>1</v>
      </c>
      <c r="BV2444">
        <f t="shared" si="155"/>
        <v>1</v>
      </c>
    </row>
    <row r="2445" spans="1:74" x14ac:dyDescent="0.3">
      <c r="A2445" s="201">
        <v>2440</v>
      </c>
      <c r="BM2445" s="19"/>
      <c r="BN2445" s="19"/>
      <c r="BO2445" s="19"/>
      <c r="BP2445" s="19"/>
      <c r="BR2445">
        <f t="shared" si="152"/>
        <v>0</v>
      </c>
      <c r="BS2445">
        <f t="shared" si="153"/>
        <v>0</v>
      </c>
      <c r="BU2445">
        <f t="shared" si="154"/>
        <v>1</v>
      </c>
      <c r="BV2445">
        <f t="shared" si="155"/>
        <v>1</v>
      </c>
    </row>
    <row r="2446" spans="1:74" x14ac:dyDescent="0.3">
      <c r="A2446" s="201">
        <v>2441</v>
      </c>
      <c r="BM2446" s="19"/>
      <c r="BN2446" s="19"/>
      <c r="BO2446" s="19"/>
      <c r="BP2446" s="19"/>
      <c r="BR2446">
        <f t="shared" si="152"/>
        <v>0</v>
      </c>
      <c r="BS2446">
        <f t="shared" si="153"/>
        <v>0</v>
      </c>
      <c r="BU2446">
        <f t="shared" si="154"/>
        <v>1</v>
      </c>
      <c r="BV2446">
        <f t="shared" si="155"/>
        <v>1</v>
      </c>
    </row>
    <row r="2447" spans="1:74" x14ac:dyDescent="0.3">
      <c r="A2447" s="201">
        <v>2442</v>
      </c>
      <c r="BM2447" s="19"/>
      <c r="BN2447" s="19"/>
      <c r="BO2447" s="19"/>
      <c r="BP2447" s="19"/>
      <c r="BR2447">
        <f t="shared" si="152"/>
        <v>0</v>
      </c>
      <c r="BS2447">
        <f t="shared" si="153"/>
        <v>0</v>
      </c>
      <c r="BU2447">
        <f t="shared" si="154"/>
        <v>1</v>
      </c>
      <c r="BV2447">
        <f t="shared" si="155"/>
        <v>1</v>
      </c>
    </row>
    <row r="2448" spans="1:74" x14ac:dyDescent="0.3">
      <c r="A2448" s="201">
        <v>2443</v>
      </c>
      <c r="BM2448" s="19"/>
      <c r="BN2448" s="19"/>
      <c r="BO2448" s="19"/>
      <c r="BP2448" s="19"/>
      <c r="BR2448">
        <f t="shared" si="152"/>
        <v>0</v>
      </c>
      <c r="BS2448">
        <f t="shared" si="153"/>
        <v>0</v>
      </c>
      <c r="BU2448">
        <f t="shared" si="154"/>
        <v>1</v>
      </c>
      <c r="BV2448">
        <f t="shared" si="155"/>
        <v>1</v>
      </c>
    </row>
    <row r="2449" spans="1:74" x14ac:dyDescent="0.3">
      <c r="A2449" s="201">
        <v>2444</v>
      </c>
      <c r="BM2449" s="19"/>
      <c r="BN2449" s="19"/>
      <c r="BO2449" s="19"/>
      <c r="BP2449" s="19"/>
      <c r="BR2449">
        <f t="shared" si="152"/>
        <v>0</v>
      </c>
      <c r="BS2449">
        <f t="shared" si="153"/>
        <v>0</v>
      </c>
      <c r="BU2449">
        <f t="shared" si="154"/>
        <v>1</v>
      </c>
      <c r="BV2449">
        <f t="shared" si="155"/>
        <v>1</v>
      </c>
    </row>
    <row r="2450" spans="1:74" x14ac:dyDescent="0.3">
      <c r="A2450" s="201">
        <v>2445</v>
      </c>
      <c r="BM2450" s="19"/>
      <c r="BN2450" s="19"/>
      <c r="BO2450" s="19"/>
      <c r="BP2450" s="19"/>
      <c r="BR2450">
        <f t="shared" si="152"/>
        <v>0</v>
      </c>
      <c r="BS2450">
        <f t="shared" si="153"/>
        <v>0</v>
      </c>
      <c r="BU2450">
        <f t="shared" si="154"/>
        <v>1</v>
      </c>
      <c r="BV2450">
        <f t="shared" si="155"/>
        <v>1</v>
      </c>
    </row>
    <row r="2451" spans="1:74" x14ac:dyDescent="0.3">
      <c r="A2451" s="201">
        <v>2446</v>
      </c>
      <c r="BM2451" s="19"/>
      <c r="BN2451" s="19"/>
      <c r="BO2451" s="19"/>
      <c r="BP2451" s="19"/>
      <c r="BR2451">
        <f t="shared" si="152"/>
        <v>0</v>
      </c>
      <c r="BS2451">
        <f t="shared" si="153"/>
        <v>0</v>
      </c>
      <c r="BU2451">
        <f t="shared" si="154"/>
        <v>1</v>
      </c>
      <c r="BV2451">
        <f t="shared" si="155"/>
        <v>1</v>
      </c>
    </row>
    <row r="2452" spans="1:74" x14ac:dyDescent="0.3">
      <c r="A2452" s="201">
        <v>2447</v>
      </c>
      <c r="BM2452" s="19"/>
      <c r="BN2452" s="19"/>
      <c r="BO2452" s="19"/>
      <c r="BP2452" s="19"/>
      <c r="BR2452">
        <f t="shared" si="152"/>
        <v>0</v>
      </c>
      <c r="BS2452">
        <f t="shared" si="153"/>
        <v>0</v>
      </c>
      <c r="BU2452">
        <f t="shared" si="154"/>
        <v>1</v>
      </c>
      <c r="BV2452">
        <f t="shared" si="155"/>
        <v>1</v>
      </c>
    </row>
    <row r="2453" spans="1:74" x14ac:dyDescent="0.3">
      <c r="A2453" s="201">
        <v>2448</v>
      </c>
      <c r="BM2453" s="19"/>
      <c r="BN2453" s="19"/>
      <c r="BO2453" s="19"/>
      <c r="BP2453" s="19"/>
      <c r="BR2453">
        <f t="shared" si="152"/>
        <v>0</v>
      </c>
      <c r="BS2453">
        <f t="shared" si="153"/>
        <v>0</v>
      </c>
      <c r="BU2453">
        <f t="shared" si="154"/>
        <v>1</v>
      </c>
      <c r="BV2453">
        <f t="shared" si="155"/>
        <v>1</v>
      </c>
    </row>
    <row r="2454" spans="1:74" x14ac:dyDescent="0.3">
      <c r="A2454" s="201">
        <v>2449</v>
      </c>
      <c r="BM2454" s="19"/>
      <c r="BN2454" s="19"/>
      <c r="BO2454" s="19"/>
      <c r="BP2454" s="19"/>
      <c r="BR2454">
        <f t="shared" si="152"/>
        <v>0</v>
      </c>
      <c r="BS2454">
        <f t="shared" si="153"/>
        <v>0</v>
      </c>
      <c r="BU2454">
        <f t="shared" si="154"/>
        <v>1</v>
      </c>
      <c r="BV2454">
        <f t="shared" si="155"/>
        <v>1</v>
      </c>
    </row>
    <row r="2455" spans="1:74" x14ac:dyDescent="0.3">
      <c r="A2455" s="201">
        <v>2450</v>
      </c>
      <c r="BM2455" s="19"/>
      <c r="BN2455" s="19"/>
      <c r="BO2455" s="19"/>
      <c r="BP2455" s="19"/>
      <c r="BR2455">
        <f t="shared" si="152"/>
        <v>0</v>
      </c>
      <c r="BS2455">
        <f t="shared" si="153"/>
        <v>0</v>
      </c>
      <c r="BU2455">
        <f t="shared" si="154"/>
        <v>1</v>
      </c>
      <c r="BV2455">
        <f t="shared" si="155"/>
        <v>1</v>
      </c>
    </row>
    <row r="2456" spans="1:74" x14ac:dyDescent="0.3">
      <c r="A2456" s="201">
        <v>2451</v>
      </c>
      <c r="BM2456" s="19"/>
      <c r="BN2456" s="19"/>
      <c r="BO2456" s="19"/>
      <c r="BP2456" s="19"/>
      <c r="BR2456">
        <f t="shared" si="152"/>
        <v>0</v>
      </c>
      <c r="BS2456">
        <f t="shared" si="153"/>
        <v>0</v>
      </c>
      <c r="BU2456">
        <f t="shared" si="154"/>
        <v>1</v>
      </c>
      <c r="BV2456">
        <f t="shared" si="155"/>
        <v>1</v>
      </c>
    </row>
    <row r="2457" spans="1:74" x14ac:dyDescent="0.3">
      <c r="A2457" s="201">
        <v>2452</v>
      </c>
      <c r="BM2457" s="19"/>
      <c r="BN2457" s="19"/>
      <c r="BO2457" s="19"/>
      <c r="BP2457" s="19"/>
      <c r="BR2457">
        <f t="shared" si="152"/>
        <v>0</v>
      </c>
      <c r="BS2457">
        <f t="shared" si="153"/>
        <v>0</v>
      </c>
      <c r="BU2457">
        <f t="shared" si="154"/>
        <v>1</v>
      </c>
      <c r="BV2457">
        <f t="shared" si="155"/>
        <v>1</v>
      </c>
    </row>
    <row r="2458" spans="1:74" x14ac:dyDescent="0.3">
      <c r="A2458" s="201">
        <v>2453</v>
      </c>
      <c r="BM2458" s="19"/>
      <c r="BN2458" s="19"/>
      <c r="BO2458" s="19"/>
      <c r="BP2458" s="19"/>
      <c r="BR2458">
        <f t="shared" si="152"/>
        <v>0</v>
      </c>
      <c r="BS2458">
        <f t="shared" si="153"/>
        <v>0</v>
      </c>
      <c r="BU2458">
        <f t="shared" si="154"/>
        <v>1</v>
      </c>
      <c r="BV2458">
        <f t="shared" si="155"/>
        <v>1</v>
      </c>
    </row>
    <row r="2459" spans="1:74" x14ac:dyDescent="0.3">
      <c r="A2459" s="201">
        <v>2454</v>
      </c>
      <c r="BM2459" s="19"/>
      <c r="BN2459" s="19"/>
      <c r="BO2459" s="19"/>
      <c r="BP2459" s="19"/>
      <c r="BR2459">
        <f t="shared" si="152"/>
        <v>0</v>
      </c>
      <c r="BS2459">
        <f t="shared" si="153"/>
        <v>0</v>
      </c>
      <c r="BU2459">
        <f t="shared" si="154"/>
        <v>1</v>
      </c>
      <c r="BV2459">
        <f t="shared" si="155"/>
        <v>1</v>
      </c>
    </row>
    <row r="2460" spans="1:74" x14ac:dyDescent="0.3">
      <c r="A2460" s="201">
        <v>2455</v>
      </c>
      <c r="BM2460" s="19"/>
      <c r="BN2460" s="19"/>
      <c r="BO2460" s="19"/>
      <c r="BP2460" s="19"/>
      <c r="BR2460">
        <f t="shared" si="152"/>
        <v>0</v>
      </c>
      <c r="BS2460">
        <f t="shared" si="153"/>
        <v>0</v>
      </c>
      <c r="BU2460">
        <f t="shared" si="154"/>
        <v>1</v>
      </c>
      <c r="BV2460">
        <f t="shared" si="155"/>
        <v>1</v>
      </c>
    </row>
    <row r="2461" spans="1:74" x14ac:dyDescent="0.3">
      <c r="A2461" s="201">
        <v>2456</v>
      </c>
      <c r="BM2461" s="19"/>
      <c r="BN2461" s="19"/>
      <c r="BO2461" s="19"/>
      <c r="BP2461" s="19"/>
      <c r="BR2461">
        <f t="shared" si="152"/>
        <v>0</v>
      </c>
      <c r="BS2461">
        <f t="shared" si="153"/>
        <v>0</v>
      </c>
      <c r="BU2461">
        <f t="shared" si="154"/>
        <v>1</v>
      </c>
      <c r="BV2461">
        <f t="shared" si="155"/>
        <v>1</v>
      </c>
    </row>
    <row r="2462" spans="1:74" x14ac:dyDescent="0.3">
      <c r="A2462" s="201">
        <v>2457</v>
      </c>
      <c r="BM2462" s="19"/>
      <c r="BN2462" s="19"/>
      <c r="BO2462" s="19"/>
      <c r="BP2462" s="19"/>
      <c r="BR2462">
        <f t="shared" si="152"/>
        <v>0</v>
      </c>
      <c r="BS2462">
        <f t="shared" si="153"/>
        <v>0</v>
      </c>
      <c r="BU2462">
        <f t="shared" si="154"/>
        <v>1</v>
      </c>
      <c r="BV2462">
        <f t="shared" si="155"/>
        <v>1</v>
      </c>
    </row>
    <row r="2463" spans="1:74" x14ac:dyDescent="0.3">
      <c r="A2463" s="201">
        <v>2458</v>
      </c>
      <c r="BM2463" s="19"/>
      <c r="BN2463" s="19"/>
      <c r="BO2463" s="19"/>
      <c r="BP2463" s="19"/>
      <c r="BR2463">
        <f t="shared" si="152"/>
        <v>0</v>
      </c>
      <c r="BS2463">
        <f t="shared" si="153"/>
        <v>0</v>
      </c>
      <c r="BU2463">
        <f t="shared" si="154"/>
        <v>1</v>
      </c>
      <c r="BV2463">
        <f t="shared" si="155"/>
        <v>1</v>
      </c>
    </row>
    <row r="2464" spans="1:74" x14ac:dyDescent="0.3">
      <c r="A2464" s="201">
        <v>2459</v>
      </c>
      <c r="BM2464" s="19"/>
      <c r="BN2464" s="19"/>
      <c r="BO2464" s="19"/>
      <c r="BP2464" s="19"/>
      <c r="BR2464">
        <f t="shared" si="152"/>
        <v>0</v>
      </c>
      <c r="BS2464">
        <f t="shared" si="153"/>
        <v>0</v>
      </c>
      <c r="BU2464">
        <f t="shared" si="154"/>
        <v>1</v>
      </c>
      <c r="BV2464">
        <f t="shared" si="155"/>
        <v>1</v>
      </c>
    </row>
    <row r="2465" spans="1:74" x14ac:dyDescent="0.3">
      <c r="A2465" s="201">
        <v>2460</v>
      </c>
      <c r="BM2465" s="19"/>
      <c r="BN2465" s="19"/>
      <c r="BO2465" s="19"/>
      <c r="BP2465" s="19"/>
      <c r="BR2465">
        <f t="shared" si="152"/>
        <v>0</v>
      </c>
      <c r="BS2465">
        <f t="shared" si="153"/>
        <v>0</v>
      </c>
      <c r="BU2465">
        <f t="shared" si="154"/>
        <v>1</v>
      </c>
      <c r="BV2465">
        <f t="shared" si="155"/>
        <v>1</v>
      </c>
    </row>
    <row r="2466" spans="1:74" x14ac:dyDescent="0.3">
      <c r="A2466" s="201">
        <v>2461</v>
      </c>
      <c r="BM2466" s="19"/>
      <c r="BN2466" s="19"/>
      <c r="BO2466" s="19"/>
      <c r="BP2466" s="19"/>
      <c r="BR2466">
        <f t="shared" si="152"/>
        <v>0</v>
      </c>
      <c r="BS2466">
        <f t="shared" si="153"/>
        <v>0</v>
      </c>
      <c r="BU2466">
        <f t="shared" si="154"/>
        <v>1</v>
      </c>
      <c r="BV2466">
        <f t="shared" si="155"/>
        <v>1</v>
      </c>
    </row>
    <row r="2467" spans="1:74" x14ac:dyDescent="0.3">
      <c r="A2467" s="201">
        <v>2462</v>
      </c>
      <c r="BM2467" s="19"/>
      <c r="BN2467" s="19"/>
      <c r="BO2467" s="19"/>
      <c r="BP2467" s="19"/>
      <c r="BR2467">
        <f t="shared" si="152"/>
        <v>0</v>
      </c>
      <c r="BS2467">
        <f t="shared" si="153"/>
        <v>0</v>
      </c>
      <c r="BU2467">
        <f t="shared" si="154"/>
        <v>1</v>
      </c>
      <c r="BV2467">
        <f t="shared" si="155"/>
        <v>1</v>
      </c>
    </row>
    <row r="2468" spans="1:74" x14ac:dyDescent="0.3">
      <c r="A2468" s="201">
        <v>2463</v>
      </c>
      <c r="BM2468" s="19"/>
      <c r="BN2468" s="19"/>
      <c r="BO2468" s="19"/>
      <c r="BP2468" s="19"/>
      <c r="BR2468">
        <f t="shared" si="152"/>
        <v>0</v>
      </c>
      <c r="BS2468">
        <f t="shared" si="153"/>
        <v>0</v>
      </c>
      <c r="BU2468">
        <f t="shared" si="154"/>
        <v>1</v>
      </c>
      <c r="BV2468">
        <f t="shared" si="155"/>
        <v>1</v>
      </c>
    </row>
    <row r="2469" spans="1:74" x14ac:dyDescent="0.3">
      <c r="A2469" s="201">
        <v>2464</v>
      </c>
      <c r="BM2469" s="19"/>
      <c r="BN2469" s="19"/>
      <c r="BO2469" s="19"/>
      <c r="BP2469" s="19"/>
      <c r="BR2469">
        <f t="shared" si="152"/>
        <v>0</v>
      </c>
      <c r="BS2469">
        <f t="shared" si="153"/>
        <v>0</v>
      </c>
      <c r="BU2469">
        <f t="shared" si="154"/>
        <v>1</v>
      </c>
      <c r="BV2469">
        <f t="shared" si="155"/>
        <v>1</v>
      </c>
    </row>
    <row r="2470" spans="1:74" x14ac:dyDescent="0.3">
      <c r="A2470" s="201">
        <v>2465</v>
      </c>
      <c r="BM2470" s="19"/>
      <c r="BN2470" s="19"/>
      <c r="BO2470" s="19"/>
      <c r="BP2470" s="19"/>
      <c r="BR2470">
        <f t="shared" si="152"/>
        <v>0</v>
      </c>
      <c r="BS2470">
        <f t="shared" si="153"/>
        <v>0</v>
      </c>
      <c r="BU2470">
        <f t="shared" si="154"/>
        <v>1</v>
      </c>
      <c r="BV2470">
        <f t="shared" si="155"/>
        <v>1</v>
      </c>
    </row>
    <row r="2471" spans="1:74" x14ac:dyDescent="0.3">
      <c r="A2471" s="201">
        <v>2466</v>
      </c>
      <c r="BM2471" s="19"/>
      <c r="BN2471" s="19"/>
      <c r="BO2471" s="19"/>
      <c r="BP2471" s="19"/>
      <c r="BR2471">
        <f t="shared" si="152"/>
        <v>0</v>
      </c>
      <c r="BS2471">
        <f t="shared" si="153"/>
        <v>0</v>
      </c>
      <c r="BU2471">
        <f t="shared" si="154"/>
        <v>1</v>
      </c>
      <c r="BV2471">
        <f t="shared" si="155"/>
        <v>1</v>
      </c>
    </row>
    <row r="2472" spans="1:74" x14ac:dyDescent="0.3">
      <c r="A2472" s="201">
        <v>2467</v>
      </c>
      <c r="BM2472" s="19"/>
      <c r="BN2472" s="19"/>
      <c r="BO2472" s="19"/>
      <c r="BP2472" s="19"/>
      <c r="BR2472">
        <f t="shared" si="152"/>
        <v>0</v>
      </c>
      <c r="BS2472">
        <f t="shared" si="153"/>
        <v>0</v>
      </c>
      <c r="BU2472">
        <f t="shared" si="154"/>
        <v>1</v>
      </c>
      <c r="BV2472">
        <f t="shared" si="155"/>
        <v>1</v>
      </c>
    </row>
    <row r="2473" spans="1:74" x14ac:dyDescent="0.3">
      <c r="A2473" s="201">
        <v>2468</v>
      </c>
      <c r="BM2473" s="19"/>
      <c r="BN2473" s="19"/>
      <c r="BO2473" s="19"/>
      <c r="BP2473" s="19"/>
      <c r="BR2473">
        <f t="shared" si="152"/>
        <v>0</v>
      </c>
      <c r="BS2473">
        <f t="shared" si="153"/>
        <v>0</v>
      </c>
      <c r="BU2473">
        <f t="shared" si="154"/>
        <v>1</v>
      </c>
      <c r="BV2473">
        <f t="shared" si="155"/>
        <v>1</v>
      </c>
    </row>
    <row r="2474" spans="1:74" x14ac:dyDescent="0.3">
      <c r="A2474" s="201">
        <v>2469</v>
      </c>
      <c r="BM2474" s="19"/>
      <c r="BN2474" s="19"/>
      <c r="BO2474" s="19"/>
      <c r="BP2474" s="19"/>
      <c r="BR2474">
        <f t="shared" si="152"/>
        <v>0</v>
      </c>
      <c r="BS2474">
        <f t="shared" si="153"/>
        <v>0</v>
      </c>
      <c r="BU2474">
        <f t="shared" si="154"/>
        <v>1</v>
      </c>
      <c r="BV2474">
        <f t="shared" si="155"/>
        <v>1</v>
      </c>
    </row>
    <row r="2475" spans="1:74" x14ac:dyDescent="0.3">
      <c r="A2475" s="201">
        <v>2470</v>
      </c>
      <c r="BM2475" s="19"/>
      <c r="BN2475" s="19"/>
      <c r="BO2475" s="19"/>
      <c r="BP2475" s="19"/>
      <c r="BR2475">
        <f t="shared" si="152"/>
        <v>0</v>
      </c>
      <c r="BS2475">
        <f t="shared" si="153"/>
        <v>0</v>
      </c>
      <c r="BU2475">
        <f t="shared" si="154"/>
        <v>1</v>
      </c>
      <c r="BV2475">
        <f t="shared" si="155"/>
        <v>1</v>
      </c>
    </row>
    <row r="2476" spans="1:74" x14ac:dyDescent="0.3">
      <c r="A2476" s="201">
        <v>2471</v>
      </c>
      <c r="BM2476" s="19"/>
      <c r="BN2476" s="19"/>
      <c r="BO2476" s="19"/>
      <c r="BP2476" s="19"/>
      <c r="BR2476">
        <f t="shared" si="152"/>
        <v>0</v>
      </c>
      <c r="BS2476">
        <f t="shared" si="153"/>
        <v>0</v>
      </c>
      <c r="BU2476">
        <f t="shared" si="154"/>
        <v>1</v>
      </c>
      <c r="BV2476">
        <f t="shared" si="155"/>
        <v>1</v>
      </c>
    </row>
    <row r="2477" spans="1:74" x14ac:dyDescent="0.3">
      <c r="A2477" s="201">
        <v>2472</v>
      </c>
      <c r="BM2477" s="19"/>
      <c r="BN2477" s="19"/>
      <c r="BO2477" s="19"/>
      <c r="BP2477" s="19"/>
      <c r="BR2477">
        <f t="shared" si="152"/>
        <v>0</v>
      </c>
      <c r="BS2477">
        <f t="shared" si="153"/>
        <v>0</v>
      </c>
      <c r="BU2477">
        <f t="shared" si="154"/>
        <v>1</v>
      </c>
      <c r="BV2477">
        <f t="shared" si="155"/>
        <v>1</v>
      </c>
    </row>
    <row r="2478" spans="1:74" x14ac:dyDescent="0.3">
      <c r="A2478" s="201">
        <v>2473</v>
      </c>
      <c r="BM2478" s="19"/>
      <c r="BN2478" s="19"/>
      <c r="BO2478" s="19"/>
      <c r="BP2478" s="19"/>
      <c r="BR2478">
        <f t="shared" si="152"/>
        <v>0</v>
      </c>
      <c r="BS2478">
        <f t="shared" si="153"/>
        <v>0</v>
      </c>
      <c r="BU2478">
        <f t="shared" si="154"/>
        <v>1</v>
      </c>
      <c r="BV2478">
        <f t="shared" si="155"/>
        <v>1</v>
      </c>
    </row>
    <row r="2479" spans="1:74" x14ac:dyDescent="0.3">
      <c r="A2479" s="201">
        <v>2474</v>
      </c>
      <c r="BM2479" s="19"/>
      <c r="BN2479" s="19"/>
      <c r="BO2479" s="19"/>
      <c r="BP2479" s="19"/>
      <c r="BR2479">
        <f t="shared" si="152"/>
        <v>0</v>
      </c>
      <c r="BS2479">
        <f t="shared" si="153"/>
        <v>0</v>
      </c>
      <c r="BU2479">
        <f t="shared" si="154"/>
        <v>1</v>
      </c>
      <c r="BV2479">
        <f t="shared" si="155"/>
        <v>1</v>
      </c>
    </row>
    <row r="2480" spans="1:74" x14ac:dyDescent="0.3">
      <c r="A2480" s="201">
        <v>2475</v>
      </c>
      <c r="BM2480" s="19"/>
      <c r="BN2480" s="19"/>
      <c r="BO2480" s="19"/>
      <c r="BP2480" s="19"/>
      <c r="BR2480">
        <f t="shared" si="152"/>
        <v>0</v>
      </c>
      <c r="BS2480">
        <f t="shared" si="153"/>
        <v>0</v>
      </c>
      <c r="BU2480">
        <f t="shared" si="154"/>
        <v>1</v>
      </c>
      <c r="BV2480">
        <f t="shared" si="155"/>
        <v>1</v>
      </c>
    </row>
    <row r="2481" spans="1:74" x14ac:dyDescent="0.3">
      <c r="A2481" s="201">
        <v>2476</v>
      </c>
      <c r="BM2481" s="19"/>
      <c r="BN2481" s="19"/>
      <c r="BO2481" s="19"/>
      <c r="BP2481" s="19"/>
      <c r="BR2481">
        <f t="shared" si="152"/>
        <v>0</v>
      </c>
      <c r="BS2481">
        <f t="shared" si="153"/>
        <v>0</v>
      </c>
      <c r="BU2481">
        <f t="shared" si="154"/>
        <v>1</v>
      </c>
      <c r="BV2481">
        <f t="shared" si="155"/>
        <v>1</v>
      </c>
    </row>
    <row r="2482" spans="1:74" x14ac:dyDescent="0.3">
      <c r="A2482" s="201">
        <v>2477</v>
      </c>
      <c r="BM2482" s="19"/>
      <c r="BN2482" s="19"/>
      <c r="BO2482" s="19"/>
      <c r="BP2482" s="19"/>
      <c r="BR2482">
        <f t="shared" si="152"/>
        <v>0</v>
      </c>
      <c r="BS2482">
        <f t="shared" si="153"/>
        <v>0</v>
      </c>
      <c r="BU2482">
        <f t="shared" si="154"/>
        <v>1</v>
      </c>
      <c r="BV2482">
        <f t="shared" si="155"/>
        <v>1</v>
      </c>
    </row>
    <row r="2483" spans="1:74" x14ac:dyDescent="0.3">
      <c r="A2483" s="201">
        <v>2478</v>
      </c>
      <c r="BM2483" s="19"/>
      <c r="BN2483" s="19"/>
      <c r="BO2483" s="19"/>
      <c r="BP2483" s="19"/>
      <c r="BR2483">
        <f t="shared" si="152"/>
        <v>0</v>
      </c>
      <c r="BS2483">
        <f t="shared" si="153"/>
        <v>0</v>
      </c>
      <c r="BU2483">
        <f t="shared" si="154"/>
        <v>1</v>
      </c>
      <c r="BV2483">
        <f t="shared" si="155"/>
        <v>1</v>
      </c>
    </row>
    <row r="2484" spans="1:74" x14ac:dyDescent="0.3">
      <c r="A2484" s="201">
        <v>2479</v>
      </c>
      <c r="BM2484" s="19"/>
      <c r="BN2484" s="19"/>
      <c r="BO2484" s="19"/>
      <c r="BP2484" s="19"/>
      <c r="BR2484">
        <f t="shared" si="152"/>
        <v>0</v>
      </c>
      <c r="BS2484">
        <f t="shared" si="153"/>
        <v>0</v>
      </c>
      <c r="BU2484">
        <f t="shared" si="154"/>
        <v>1</v>
      </c>
      <c r="BV2484">
        <f t="shared" si="155"/>
        <v>1</v>
      </c>
    </row>
    <row r="2485" spans="1:74" x14ac:dyDescent="0.3">
      <c r="A2485" s="201">
        <v>2480</v>
      </c>
      <c r="BM2485" s="19"/>
      <c r="BN2485" s="19"/>
      <c r="BO2485" s="19"/>
      <c r="BP2485" s="19"/>
      <c r="BR2485">
        <f t="shared" si="152"/>
        <v>0</v>
      </c>
      <c r="BS2485">
        <f t="shared" si="153"/>
        <v>0</v>
      </c>
      <c r="BU2485">
        <f t="shared" si="154"/>
        <v>1</v>
      </c>
      <c r="BV2485">
        <f t="shared" si="155"/>
        <v>1</v>
      </c>
    </row>
    <row r="2486" spans="1:74" x14ac:dyDescent="0.3">
      <c r="A2486" s="201">
        <v>2481</v>
      </c>
      <c r="BM2486" s="19"/>
      <c r="BN2486" s="19"/>
      <c r="BO2486" s="19"/>
      <c r="BP2486" s="19"/>
      <c r="BR2486">
        <f t="shared" si="152"/>
        <v>0</v>
      </c>
      <c r="BS2486">
        <f t="shared" si="153"/>
        <v>0</v>
      </c>
      <c r="BU2486">
        <f t="shared" si="154"/>
        <v>1</v>
      </c>
      <c r="BV2486">
        <f t="shared" si="155"/>
        <v>1</v>
      </c>
    </row>
    <row r="2487" spans="1:74" x14ac:dyDescent="0.3">
      <c r="A2487" s="201">
        <v>2482</v>
      </c>
      <c r="BM2487" s="19"/>
      <c r="BN2487" s="19"/>
      <c r="BO2487" s="19"/>
      <c r="BP2487" s="19"/>
      <c r="BR2487">
        <f t="shared" si="152"/>
        <v>0</v>
      </c>
      <c r="BS2487">
        <f t="shared" si="153"/>
        <v>0</v>
      </c>
      <c r="BU2487">
        <f t="shared" si="154"/>
        <v>1</v>
      </c>
      <c r="BV2487">
        <f t="shared" si="155"/>
        <v>1</v>
      </c>
    </row>
    <row r="2488" spans="1:74" x14ac:dyDescent="0.3">
      <c r="A2488" s="201">
        <v>2483</v>
      </c>
      <c r="BM2488" s="19"/>
      <c r="BN2488" s="19"/>
      <c r="BO2488" s="19"/>
      <c r="BP2488" s="19"/>
      <c r="BR2488">
        <f t="shared" si="152"/>
        <v>0</v>
      </c>
      <c r="BS2488">
        <f t="shared" si="153"/>
        <v>0</v>
      </c>
      <c r="BU2488">
        <f t="shared" si="154"/>
        <v>1</v>
      </c>
      <c r="BV2488">
        <f t="shared" si="155"/>
        <v>1</v>
      </c>
    </row>
    <row r="2489" spans="1:74" x14ac:dyDescent="0.3">
      <c r="A2489" s="201">
        <v>2484</v>
      </c>
      <c r="BM2489" s="19"/>
      <c r="BN2489" s="19"/>
      <c r="BO2489" s="19"/>
      <c r="BP2489" s="19"/>
      <c r="BR2489">
        <f t="shared" si="152"/>
        <v>0</v>
      </c>
      <c r="BS2489">
        <f t="shared" si="153"/>
        <v>0</v>
      </c>
      <c r="BU2489">
        <f t="shared" si="154"/>
        <v>1</v>
      </c>
      <c r="BV2489">
        <f t="shared" si="155"/>
        <v>1</v>
      </c>
    </row>
    <row r="2490" spans="1:74" x14ac:dyDescent="0.3">
      <c r="A2490" s="201">
        <v>2485</v>
      </c>
      <c r="BM2490" s="19"/>
      <c r="BN2490" s="19"/>
      <c r="BO2490" s="19"/>
      <c r="BP2490" s="19"/>
      <c r="BR2490">
        <f t="shared" si="152"/>
        <v>0</v>
      </c>
      <c r="BS2490">
        <f t="shared" si="153"/>
        <v>0</v>
      </c>
      <c r="BU2490">
        <f t="shared" si="154"/>
        <v>1</v>
      </c>
      <c r="BV2490">
        <f t="shared" si="155"/>
        <v>1</v>
      </c>
    </row>
    <row r="2491" spans="1:74" x14ac:dyDescent="0.3">
      <c r="A2491" s="201">
        <v>2486</v>
      </c>
      <c r="BM2491" s="19"/>
      <c r="BN2491" s="19"/>
      <c r="BO2491" s="19"/>
      <c r="BP2491" s="19"/>
      <c r="BR2491">
        <f t="shared" si="152"/>
        <v>0</v>
      </c>
      <c r="BS2491">
        <f t="shared" si="153"/>
        <v>0</v>
      </c>
      <c r="BU2491">
        <f t="shared" si="154"/>
        <v>1</v>
      </c>
      <c r="BV2491">
        <f t="shared" si="155"/>
        <v>1</v>
      </c>
    </row>
    <row r="2492" spans="1:74" x14ac:dyDescent="0.3">
      <c r="A2492" s="201">
        <v>2487</v>
      </c>
      <c r="BM2492" s="19"/>
      <c r="BN2492" s="19"/>
      <c r="BO2492" s="19"/>
      <c r="BP2492" s="19"/>
      <c r="BR2492">
        <f t="shared" si="152"/>
        <v>0</v>
      </c>
      <c r="BS2492">
        <f t="shared" si="153"/>
        <v>0</v>
      </c>
      <c r="BU2492">
        <f t="shared" si="154"/>
        <v>1</v>
      </c>
      <c r="BV2492">
        <f t="shared" si="155"/>
        <v>1</v>
      </c>
    </row>
    <row r="2493" spans="1:74" x14ac:dyDescent="0.3">
      <c r="A2493" s="201">
        <v>2488</v>
      </c>
      <c r="BM2493" s="19"/>
      <c r="BN2493" s="19"/>
      <c r="BO2493" s="19"/>
      <c r="BP2493" s="19"/>
      <c r="BR2493">
        <f t="shared" si="152"/>
        <v>0</v>
      </c>
      <c r="BS2493">
        <f t="shared" si="153"/>
        <v>0</v>
      </c>
      <c r="BU2493">
        <f t="shared" si="154"/>
        <v>1</v>
      </c>
      <c r="BV2493">
        <f t="shared" si="155"/>
        <v>1</v>
      </c>
    </row>
    <row r="2494" spans="1:74" x14ac:dyDescent="0.3">
      <c r="A2494" s="201">
        <v>2489</v>
      </c>
      <c r="BM2494" s="19"/>
      <c r="BN2494" s="19"/>
      <c r="BO2494" s="19"/>
      <c r="BP2494" s="19"/>
      <c r="BR2494">
        <f t="shared" si="152"/>
        <v>0</v>
      </c>
      <c r="BS2494">
        <f t="shared" si="153"/>
        <v>0</v>
      </c>
      <c r="BU2494">
        <f t="shared" si="154"/>
        <v>1</v>
      </c>
      <c r="BV2494">
        <f t="shared" si="155"/>
        <v>1</v>
      </c>
    </row>
    <row r="2495" spans="1:74" x14ac:dyDescent="0.3">
      <c r="A2495" s="201">
        <v>2490</v>
      </c>
      <c r="BM2495" s="19"/>
      <c r="BN2495" s="19"/>
      <c r="BO2495" s="19"/>
      <c r="BP2495" s="19"/>
      <c r="BR2495">
        <f t="shared" si="152"/>
        <v>0</v>
      </c>
      <c r="BS2495">
        <f t="shared" si="153"/>
        <v>0</v>
      </c>
      <c r="BU2495">
        <f t="shared" si="154"/>
        <v>1</v>
      </c>
      <c r="BV2495">
        <f t="shared" si="155"/>
        <v>1</v>
      </c>
    </row>
    <row r="2496" spans="1:74" x14ac:dyDescent="0.3">
      <c r="A2496" s="201">
        <v>2491</v>
      </c>
      <c r="BM2496" s="19"/>
      <c r="BN2496" s="19"/>
      <c r="BO2496" s="19"/>
      <c r="BP2496" s="19"/>
      <c r="BR2496">
        <f t="shared" si="152"/>
        <v>0</v>
      </c>
      <c r="BS2496">
        <f t="shared" si="153"/>
        <v>0</v>
      </c>
      <c r="BU2496">
        <f t="shared" si="154"/>
        <v>1</v>
      </c>
      <c r="BV2496">
        <f t="shared" si="155"/>
        <v>1</v>
      </c>
    </row>
    <row r="2497" spans="1:74" x14ac:dyDescent="0.3">
      <c r="A2497" s="201">
        <v>2492</v>
      </c>
      <c r="BM2497" s="19"/>
      <c r="BN2497" s="19"/>
      <c r="BO2497" s="19"/>
      <c r="BP2497" s="19"/>
      <c r="BR2497">
        <f t="shared" si="152"/>
        <v>0</v>
      </c>
      <c r="BS2497">
        <f t="shared" si="153"/>
        <v>0</v>
      </c>
      <c r="BU2497">
        <f t="shared" si="154"/>
        <v>1</v>
      </c>
      <c r="BV2497">
        <f t="shared" si="155"/>
        <v>1</v>
      </c>
    </row>
    <row r="2498" spans="1:74" x14ac:dyDescent="0.3">
      <c r="A2498" s="201">
        <v>2493</v>
      </c>
      <c r="BM2498" s="19"/>
      <c r="BN2498" s="19"/>
      <c r="BO2498" s="19"/>
      <c r="BP2498" s="19"/>
      <c r="BR2498">
        <f t="shared" si="152"/>
        <v>0</v>
      </c>
      <c r="BS2498">
        <f t="shared" si="153"/>
        <v>0</v>
      </c>
      <c r="BU2498">
        <f t="shared" si="154"/>
        <v>1</v>
      </c>
      <c r="BV2498">
        <f t="shared" si="155"/>
        <v>1</v>
      </c>
    </row>
    <row r="2499" spans="1:74" x14ac:dyDescent="0.3">
      <c r="A2499" s="201">
        <v>2494</v>
      </c>
      <c r="BM2499" s="19"/>
      <c r="BN2499" s="19"/>
      <c r="BO2499" s="19"/>
      <c r="BP2499" s="19"/>
      <c r="BR2499">
        <f t="shared" si="152"/>
        <v>0</v>
      </c>
      <c r="BS2499">
        <f t="shared" si="153"/>
        <v>0</v>
      </c>
      <c r="BU2499">
        <f t="shared" si="154"/>
        <v>1</v>
      </c>
      <c r="BV2499">
        <f t="shared" si="155"/>
        <v>1</v>
      </c>
    </row>
    <row r="2500" spans="1:74" x14ac:dyDescent="0.3">
      <c r="A2500" s="201">
        <v>2495</v>
      </c>
      <c r="BM2500" s="19"/>
      <c r="BN2500" s="19"/>
      <c r="BO2500" s="19"/>
      <c r="BP2500" s="19"/>
      <c r="BR2500">
        <f t="shared" si="152"/>
        <v>0</v>
      </c>
      <c r="BS2500">
        <f t="shared" si="153"/>
        <v>0</v>
      </c>
      <c r="BU2500">
        <f t="shared" si="154"/>
        <v>1</v>
      </c>
      <c r="BV2500">
        <f t="shared" si="155"/>
        <v>1</v>
      </c>
    </row>
    <row r="2501" spans="1:74" x14ac:dyDescent="0.3">
      <c r="A2501" s="201">
        <v>2496</v>
      </c>
      <c r="BM2501" s="19"/>
      <c r="BN2501" s="19"/>
      <c r="BO2501" s="19"/>
      <c r="BP2501" s="19"/>
      <c r="BR2501">
        <f t="shared" si="152"/>
        <v>0</v>
      </c>
      <c r="BS2501">
        <f t="shared" si="153"/>
        <v>0</v>
      </c>
      <c r="BU2501">
        <f t="shared" si="154"/>
        <v>1</v>
      </c>
      <c r="BV2501">
        <f t="shared" si="155"/>
        <v>1</v>
      </c>
    </row>
    <row r="2502" spans="1:74" x14ac:dyDescent="0.3">
      <c r="A2502" s="201">
        <v>2497</v>
      </c>
      <c r="BM2502" s="19"/>
      <c r="BN2502" s="19"/>
      <c r="BO2502" s="19"/>
      <c r="BP2502" s="19"/>
      <c r="BR2502">
        <f t="shared" si="152"/>
        <v>0</v>
      </c>
      <c r="BS2502">
        <f t="shared" si="153"/>
        <v>0</v>
      </c>
      <c r="BU2502">
        <f t="shared" si="154"/>
        <v>1</v>
      </c>
      <c r="BV2502">
        <f t="shared" si="155"/>
        <v>1</v>
      </c>
    </row>
    <row r="2503" spans="1:74" x14ac:dyDescent="0.3">
      <c r="A2503" s="201">
        <v>2498</v>
      </c>
      <c r="BM2503" s="19"/>
      <c r="BN2503" s="19"/>
      <c r="BO2503" s="19"/>
      <c r="BP2503" s="19"/>
      <c r="BR2503">
        <f t="shared" ref="BR2503:BR2566" si="156">BM2503*$BS$1-BN2503</f>
        <v>0</v>
      </c>
      <c r="BS2503">
        <f t="shared" ref="BS2503:BS2566" si="157">BO2503*$BS$1-BP2503</f>
        <v>0</v>
      </c>
      <c r="BU2503">
        <f t="shared" ref="BU2503:BU2566" si="158">IF(BR2503=MAX($BR2503:$BS2503),1,0)</f>
        <v>1</v>
      </c>
      <c r="BV2503">
        <f t="shared" ref="BV2503:BV2566" si="159">IF(BS2503=MAX($BR2503:$BS2503),1,0)</f>
        <v>1</v>
      </c>
    </row>
    <row r="2504" spans="1:74" x14ac:dyDescent="0.3">
      <c r="A2504" s="201">
        <v>2499</v>
      </c>
      <c r="BM2504" s="19"/>
      <c r="BN2504" s="19"/>
      <c r="BO2504" s="19"/>
      <c r="BP2504" s="19"/>
      <c r="BR2504">
        <f t="shared" si="156"/>
        <v>0</v>
      </c>
      <c r="BS2504">
        <f t="shared" si="157"/>
        <v>0</v>
      </c>
      <c r="BU2504">
        <f t="shared" si="158"/>
        <v>1</v>
      </c>
      <c r="BV2504">
        <f t="shared" si="159"/>
        <v>1</v>
      </c>
    </row>
    <row r="2505" spans="1:74" x14ac:dyDescent="0.3">
      <c r="A2505" s="201">
        <v>2500</v>
      </c>
      <c r="BM2505" s="19"/>
      <c r="BN2505" s="19"/>
      <c r="BO2505" s="19"/>
      <c r="BP2505" s="19"/>
      <c r="BR2505">
        <f t="shared" si="156"/>
        <v>0</v>
      </c>
      <c r="BS2505">
        <f t="shared" si="157"/>
        <v>0</v>
      </c>
      <c r="BU2505">
        <f t="shared" si="158"/>
        <v>1</v>
      </c>
      <c r="BV2505">
        <f t="shared" si="159"/>
        <v>1</v>
      </c>
    </row>
    <row r="2506" spans="1:74" x14ac:dyDescent="0.3">
      <c r="A2506" s="201">
        <v>2501</v>
      </c>
      <c r="BM2506" s="19"/>
      <c r="BN2506" s="19"/>
      <c r="BO2506" s="19"/>
      <c r="BP2506" s="19"/>
      <c r="BR2506">
        <f t="shared" si="156"/>
        <v>0</v>
      </c>
      <c r="BS2506">
        <f t="shared" si="157"/>
        <v>0</v>
      </c>
      <c r="BU2506">
        <f t="shared" si="158"/>
        <v>1</v>
      </c>
      <c r="BV2506">
        <f t="shared" si="159"/>
        <v>1</v>
      </c>
    </row>
    <row r="2507" spans="1:74" x14ac:dyDescent="0.3">
      <c r="A2507" s="201">
        <v>2502</v>
      </c>
      <c r="BM2507" s="19"/>
      <c r="BN2507" s="19"/>
      <c r="BO2507" s="19"/>
      <c r="BP2507" s="19"/>
      <c r="BR2507">
        <f t="shared" si="156"/>
        <v>0</v>
      </c>
      <c r="BS2507">
        <f t="shared" si="157"/>
        <v>0</v>
      </c>
      <c r="BU2507">
        <f t="shared" si="158"/>
        <v>1</v>
      </c>
      <c r="BV2507">
        <f t="shared" si="159"/>
        <v>1</v>
      </c>
    </row>
    <row r="2508" spans="1:74" x14ac:dyDescent="0.3">
      <c r="A2508" s="201">
        <v>2503</v>
      </c>
      <c r="BM2508" s="19"/>
      <c r="BN2508" s="19"/>
      <c r="BO2508" s="19"/>
      <c r="BP2508" s="19"/>
      <c r="BR2508">
        <f t="shared" si="156"/>
        <v>0</v>
      </c>
      <c r="BS2508">
        <f t="shared" si="157"/>
        <v>0</v>
      </c>
      <c r="BU2508">
        <f t="shared" si="158"/>
        <v>1</v>
      </c>
      <c r="BV2508">
        <f t="shared" si="159"/>
        <v>1</v>
      </c>
    </row>
    <row r="2509" spans="1:74" x14ac:dyDescent="0.3">
      <c r="A2509" s="201">
        <v>2504</v>
      </c>
      <c r="BM2509" s="19"/>
      <c r="BN2509" s="19"/>
      <c r="BO2509" s="19"/>
      <c r="BP2509" s="19"/>
      <c r="BR2509">
        <f t="shared" si="156"/>
        <v>0</v>
      </c>
      <c r="BS2509">
        <f t="shared" si="157"/>
        <v>0</v>
      </c>
      <c r="BU2509">
        <f t="shared" si="158"/>
        <v>1</v>
      </c>
      <c r="BV2509">
        <f t="shared" si="159"/>
        <v>1</v>
      </c>
    </row>
    <row r="2510" spans="1:74" x14ac:dyDescent="0.3">
      <c r="A2510" s="201">
        <v>2505</v>
      </c>
      <c r="BM2510" s="19"/>
      <c r="BN2510" s="19"/>
      <c r="BO2510" s="19"/>
      <c r="BP2510" s="19"/>
      <c r="BR2510">
        <f t="shared" si="156"/>
        <v>0</v>
      </c>
      <c r="BS2510">
        <f t="shared" si="157"/>
        <v>0</v>
      </c>
      <c r="BU2510">
        <f t="shared" si="158"/>
        <v>1</v>
      </c>
      <c r="BV2510">
        <f t="shared" si="159"/>
        <v>1</v>
      </c>
    </row>
    <row r="2511" spans="1:74" x14ac:dyDescent="0.3">
      <c r="A2511" s="201">
        <v>2506</v>
      </c>
      <c r="BM2511" s="19"/>
      <c r="BN2511" s="19"/>
      <c r="BO2511" s="19"/>
      <c r="BP2511" s="19"/>
      <c r="BR2511">
        <f t="shared" si="156"/>
        <v>0</v>
      </c>
      <c r="BS2511">
        <f t="shared" si="157"/>
        <v>0</v>
      </c>
      <c r="BU2511">
        <f t="shared" si="158"/>
        <v>1</v>
      </c>
      <c r="BV2511">
        <f t="shared" si="159"/>
        <v>1</v>
      </c>
    </row>
    <row r="2512" spans="1:74" x14ac:dyDescent="0.3">
      <c r="A2512" s="201">
        <v>2507</v>
      </c>
      <c r="BM2512" s="19"/>
      <c r="BN2512" s="19"/>
      <c r="BO2512" s="19"/>
      <c r="BP2512" s="19"/>
      <c r="BR2512">
        <f t="shared" si="156"/>
        <v>0</v>
      </c>
      <c r="BS2512">
        <f t="shared" si="157"/>
        <v>0</v>
      </c>
      <c r="BU2512">
        <f t="shared" si="158"/>
        <v>1</v>
      </c>
      <c r="BV2512">
        <f t="shared" si="159"/>
        <v>1</v>
      </c>
    </row>
    <row r="2513" spans="1:74" x14ac:dyDescent="0.3">
      <c r="A2513" s="201">
        <v>2508</v>
      </c>
      <c r="BM2513" s="19"/>
      <c r="BN2513" s="19"/>
      <c r="BO2513" s="19"/>
      <c r="BP2513" s="19"/>
      <c r="BR2513">
        <f t="shared" si="156"/>
        <v>0</v>
      </c>
      <c r="BS2513">
        <f t="shared" si="157"/>
        <v>0</v>
      </c>
      <c r="BU2513">
        <f t="shared" si="158"/>
        <v>1</v>
      </c>
      <c r="BV2513">
        <f t="shared" si="159"/>
        <v>1</v>
      </c>
    </row>
    <row r="2514" spans="1:74" x14ac:dyDescent="0.3">
      <c r="A2514" s="201">
        <v>2509</v>
      </c>
      <c r="BM2514" s="19"/>
      <c r="BN2514" s="19"/>
      <c r="BO2514" s="19"/>
      <c r="BP2514" s="19"/>
      <c r="BR2514">
        <f t="shared" si="156"/>
        <v>0</v>
      </c>
      <c r="BS2514">
        <f t="shared" si="157"/>
        <v>0</v>
      </c>
      <c r="BU2514">
        <f t="shared" si="158"/>
        <v>1</v>
      </c>
      <c r="BV2514">
        <f t="shared" si="159"/>
        <v>1</v>
      </c>
    </row>
    <row r="2515" spans="1:74" x14ac:dyDescent="0.3">
      <c r="A2515" s="201">
        <v>2510</v>
      </c>
      <c r="BM2515" s="19"/>
      <c r="BN2515" s="19"/>
      <c r="BO2515" s="19"/>
      <c r="BP2515" s="19"/>
      <c r="BR2515">
        <f t="shared" si="156"/>
        <v>0</v>
      </c>
      <c r="BS2515">
        <f t="shared" si="157"/>
        <v>0</v>
      </c>
      <c r="BU2515">
        <f t="shared" si="158"/>
        <v>1</v>
      </c>
      <c r="BV2515">
        <f t="shared" si="159"/>
        <v>1</v>
      </c>
    </row>
    <row r="2516" spans="1:74" x14ac:dyDescent="0.3">
      <c r="A2516" s="201">
        <v>2511</v>
      </c>
      <c r="BM2516" s="19"/>
      <c r="BN2516" s="19"/>
      <c r="BO2516" s="19"/>
      <c r="BP2516" s="19"/>
      <c r="BR2516">
        <f t="shared" si="156"/>
        <v>0</v>
      </c>
      <c r="BS2516">
        <f t="shared" si="157"/>
        <v>0</v>
      </c>
      <c r="BU2516">
        <f t="shared" si="158"/>
        <v>1</v>
      </c>
      <c r="BV2516">
        <f t="shared" si="159"/>
        <v>1</v>
      </c>
    </row>
    <row r="2517" spans="1:74" x14ac:dyDescent="0.3">
      <c r="A2517" s="201">
        <v>2512</v>
      </c>
      <c r="BM2517" s="19"/>
      <c r="BN2517" s="19"/>
      <c r="BO2517" s="19"/>
      <c r="BP2517" s="19"/>
      <c r="BR2517">
        <f t="shared" si="156"/>
        <v>0</v>
      </c>
      <c r="BS2517">
        <f t="shared" si="157"/>
        <v>0</v>
      </c>
      <c r="BU2517">
        <f t="shared" si="158"/>
        <v>1</v>
      </c>
      <c r="BV2517">
        <f t="shared" si="159"/>
        <v>1</v>
      </c>
    </row>
    <row r="2518" spans="1:74" x14ac:dyDescent="0.3">
      <c r="A2518" s="201">
        <v>2513</v>
      </c>
      <c r="BM2518" s="19"/>
      <c r="BN2518" s="19"/>
      <c r="BO2518" s="19"/>
      <c r="BP2518" s="19"/>
      <c r="BR2518">
        <f t="shared" si="156"/>
        <v>0</v>
      </c>
      <c r="BS2518">
        <f t="shared" si="157"/>
        <v>0</v>
      </c>
      <c r="BU2518">
        <f t="shared" si="158"/>
        <v>1</v>
      </c>
      <c r="BV2518">
        <f t="shared" si="159"/>
        <v>1</v>
      </c>
    </row>
    <row r="2519" spans="1:74" x14ac:dyDescent="0.3">
      <c r="A2519" s="201">
        <v>2514</v>
      </c>
      <c r="BM2519" s="19"/>
      <c r="BN2519" s="19"/>
      <c r="BO2519" s="19"/>
      <c r="BP2519" s="19"/>
      <c r="BR2519">
        <f t="shared" si="156"/>
        <v>0</v>
      </c>
      <c r="BS2519">
        <f t="shared" si="157"/>
        <v>0</v>
      </c>
      <c r="BU2519">
        <f t="shared" si="158"/>
        <v>1</v>
      </c>
      <c r="BV2519">
        <f t="shared" si="159"/>
        <v>1</v>
      </c>
    </row>
    <row r="2520" spans="1:74" x14ac:dyDescent="0.3">
      <c r="A2520" s="201">
        <v>2515</v>
      </c>
      <c r="BM2520" s="19"/>
      <c r="BN2520" s="19"/>
      <c r="BO2520" s="19"/>
      <c r="BP2520" s="19"/>
      <c r="BR2520">
        <f t="shared" si="156"/>
        <v>0</v>
      </c>
      <c r="BS2520">
        <f t="shared" si="157"/>
        <v>0</v>
      </c>
      <c r="BU2520">
        <f t="shared" si="158"/>
        <v>1</v>
      </c>
      <c r="BV2520">
        <f t="shared" si="159"/>
        <v>1</v>
      </c>
    </row>
    <row r="2521" spans="1:74" x14ac:dyDescent="0.3">
      <c r="A2521" s="201">
        <v>2516</v>
      </c>
      <c r="BM2521" s="19"/>
      <c r="BN2521" s="19"/>
      <c r="BO2521" s="19"/>
      <c r="BP2521" s="19"/>
      <c r="BR2521">
        <f t="shared" si="156"/>
        <v>0</v>
      </c>
      <c r="BS2521">
        <f t="shared" si="157"/>
        <v>0</v>
      </c>
      <c r="BU2521">
        <f t="shared" si="158"/>
        <v>1</v>
      </c>
      <c r="BV2521">
        <f t="shared" si="159"/>
        <v>1</v>
      </c>
    </row>
    <row r="2522" spans="1:74" x14ac:dyDescent="0.3">
      <c r="A2522" s="201">
        <v>2517</v>
      </c>
      <c r="BM2522" s="19"/>
      <c r="BN2522" s="19"/>
      <c r="BO2522" s="19"/>
      <c r="BP2522" s="19"/>
      <c r="BR2522">
        <f t="shared" si="156"/>
        <v>0</v>
      </c>
      <c r="BS2522">
        <f t="shared" si="157"/>
        <v>0</v>
      </c>
      <c r="BU2522">
        <f t="shared" si="158"/>
        <v>1</v>
      </c>
      <c r="BV2522">
        <f t="shared" si="159"/>
        <v>1</v>
      </c>
    </row>
    <row r="2523" spans="1:74" x14ac:dyDescent="0.3">
      <c r="A2523" s="201">
        <v>2518</v>
      </c>
      <c r="BM2523" s="19"/>
      <c r="BN2523" s="19"/>
      <c r="BO2523" s="19"/>
      <c r="BP2523" s="19"/>
      <c r="BR2523">
        <f t="shared" si="156"/>
        <v>0</v>
      </c>
      <c r="BS2523">
        <f t="shared" si="157"/>
        <v>0</v>
      </c>
      <c r="BU2523">
        <f t="shared" si="158"/>
        <v>1</v>
      </c>
      <c r="BV2523">
        <f t="shared" si="159"/>
        <v>1</v>
      </c>
    </row>
    <row r="2524" spans="1:74" x14ac:dyDescent="0.3">
      <c r="A2524" s="201">
        <v>2519</v>
      </c>
      <c r="BM2524" s="19"/>
      <c r="BN2524" s="19"/>
      <c r="BO2524" s="19"/>
      <c r="BP2524" s="19"/>
      <c r="BR2524">
        <f t="shared" si="156"/>
        <v>0</v>
      </c>
      <c r="BS2524">
        <f t="shared" si="157"/>
        <v>0</v>
      </c>
      <c r="BU2524">
        <f t="shared" si="158"/>
        <v>1</v>
      </c>
      <c r="BV2524">
        <f t="shared" si="159"/>
        <v>1</v>
      </c>
    </row>
    <row r="2525" spans="1:74" x14ac:dyDescent="0.3">
      <c r="A2525" s="201">
        <v>2520</v>
      </c>
      <c r="BM2525" s="19"/>
      <c r="BN2525" s="19"/>
      <c r="BO2525" s="19"/>
      <c r="BP2525" s="19"/>
      <c r="BR2525">
        <f t="shared" si="156"/>
        <v>0</v>
      </c>
      <c r="BS2525">
        <f t="shared" si="157"/>
        <v>0</v>
      </c>
      <c r="BU2525">
        <f t="shared" si="158"/>
        <v>1</v>
      </c>
      <c r="BV2525">
        <f t="shared" si="159"/>
        <v>1</v>
      </c>
    </row>
    <row r="2526" spans="1:74" x14ac:dyDescent="0.3">
      <c r="A2526" s="201">
        <v>2521</v>
      </c>
      <c r="BM2526" s="19"/>
      <c r="BN2526" s="19"/>
      <c r="BO2526" s="19"/>
      <c r="BP2526" s="19"/>
      <c r="BR2526">
        <f t="shared" si="156"/>
        <v>0</v>
      </c>
      <c r="BS2526">
        <f t="shared" si="157"/>
        <v>0</v>
      </c>
      <c r="BU2526">
        <f t="shared" si="158"/>
        <v>1</v>
      </c>
      <c r="BV2526">
        <f t="shared" si="159"/>
        <v>1</v>
      </c>
    </row>
    <row r="2527" spans="1:74" x14ac:dyDescent="0.3">
      <c r="A2527" s="201">
        <v>2522</v>
      </c>
      <c r="BM2527" s="19"/>
      <c r="BN2527" s="19"/>
      <c r="BO2527" s="19"/>
      <c r="BP2527" s="19"/>
      <c r="BR2527">
        <f t="shared" si="156"/>
        <v>0</v>
      </c>
      <c r="BS2527">
        <f t="shared" si="157"/>
        <v>0</v>
      </c>
      <c r="BU2527">
        <f t="shared" si="158"/>
        <v>1</v>
      </c>
      <c r="BV2527">
        <f t="shared" si="159"/>
        <v>1</v>
      </c>
    </row>
    <row r="2528" spans="1:74" x14ac:dyDescent="0.3">
      <c r="A2528" s="201">
        <v>2523</v>
      </c>
      <c r="BM2528" s="19"/>
      <c r="BN2528" s="19"/>
      <c r="BO2528" s="19"/>
      <c r="BP2528" s="19"/>
      <c r="BR2528">
        <f t="shared" si="156"/>
        <v>0</v>
      </c>
      <c r="BS2528">
        <f t="shared" si="157"/>
        <v>0</v>
      </c>
      <c r="BU2528">
        <f t="shared" si="158"/>
        <v>1</v>
      </c>
      <c r="BV2528">
        <f t="shared" si="159"/>
        <v>1</v>
      </c>
    </row>
    <row r="2529" spans="1:74" x14ac:dyDescent="0.3">
      <c r="A2529" s="201">
        <v>2524</v>
      </c>
      <c r="BM2529" s="19"/>
      <c r="BN2529" s="19"/>
      <c r="BO2529" s="19"/>
      <c r="BP2529" s="19"/>
      <c r="BR2529">
        <f t="shared" si="156"/>
        <v>0</v>
      </c>
      <c r="BS2529">
        <f t="shared" si="157"/>
        <v>0</v>
      </c>
      <c r="BU2529">
        <f t="shared" si="158"/>
        <v>1</v>
      </c>
      <c r="BV2529">
        <f t="shared" si="159"/>
        <v>1</v>
      </c>
    </row>
    <row r="2530" spans="1:74" x14ac:dyDescent="0.3">
      <c r="A2530" s="201">
        <v>2525</v>
      </c>
      <c r="BM2530" s="19"/>
      <c r="BN2530" s="19"/>
      <c r="BO2530" s="19"/>
      <c r="BP2530" s="19"/>
      <c r="BR2530">
        <f t="shared" si="156"/>
        <v>0</v>
      </c>
      <c r="BS2530">
        <f t="shared" si="157"/>
        <v>0</v>
      </c>
      <c r="BU2530">
        <f t="shared" si="158"/>
        <v>1</v>
      </c>
      <c r="BV2530">
        <f t="shared" si="159"/>
        <v>1</v>
      </c>
    </row>
    <row r="2531" spans="1:74" x14ac:dyDescent="0.3">
      <c r="A2531" s="201">
        <v>2526</v>
      </c>
      <c r="BM2531" s="19"/>
      <c r="BN2531" s="19"/>
      <c r="BO2531" s="19"/>
      <c r="BP2531" s="19"/>
      <c r="BR2531">
        <f t="shared" si="156"/>
        <v>0</v>
      </c>
      <c r="BS2531">
        <f t="shared" si="157"/>
        <v>0</v>
      </c>
      <c r="BU2531">
        <f t="shared" si="158"/>
        <v>1</v>
      </c>
      <c r="BV2531">
        <f t="shared" si="159"/>
        <v>1</v>
      </c>
    </row>
    <row r="2532" spans="1:74" x14ac:dyDescent="0.3">
      <c r="A2532" s="201">
        <v>2527</v>
      </c>
      <c r="BM2532" s="19"/>
      <c r="BN2532" s="19"/>
      <c r="BO2532" s="19"/>
      <c r="BP2532" s="19"/>
      <c r="BR2532">
        <f t="shared" si="156"/>
        <v>0</v>
      </c>
      <c r="BS2532">
        <f t="shared" si="157"/>
        <v>0</v>
      </c>
      <c r="BU2532">
        <f t="shared" si="158"/>
        <v>1</v>
      </c>
      <c r="BV2532">
        <f t="shared" si="159"/>
        <v>1</v>
      </c>
    </row>
    <row r="2533" spans="1:74" x14ac:dyDescent="0.3">
      <c r="A2533" s="201">
        <v>2528</v>
      </c>
      <c r="BM2533" s="19"/>
      <c r="BN2533" s="19"/>
      <c r="BO2533" s="19"/>
      <c r="BP2533" s="19"/>
      <c r="BR2533">
        <f t="shared" si="156"/>
        <v>0</v>
      </c>
      <c r="BS2533">
        <f t="shared" si="157"/>
        <v>0</v>
      </c>
      <c r="BU2533">
        <f t="shared" si="158"/>
        <v>1</v>
      </c>
      <c r="BV2533">
        <f t="shared" si="159"/>
        <v>1</v>
      </c>
    </row>
    <row r="2534" spans="1:74" x14ac:dyDescent="0.3">
      <c r="A2534" s="201">
        <v>2529</v>
      </c>
      <c r="BM2534" s="19"/>
      <c r="BN2534" s="19"/>
      <c r="BO2534" s="19"/>
      <c r="BP2534" s="19"/>
      <c r="BR2534">
        <f t="shared" si="156"/>
        <v>0</v>
      </c>
      <c r="BS2534">
        <f t="shared" si="157"/>
        <v>0</v>
      </c>
      <c r="BU2534">
        <f t="shared" si="158"/>
        <v>1</v>
      </c>
      <c r="BV2534">
        <f t="shared" si="159"/>
        <v>1</v>
      </c>
    </row>
    <row r="2535" spans="1:74" x14ac:dyDescent="0.3">
      <c r="A2535" s="201">
        <v>2530</v>
      </c>
      <c r="BM2535" s="19"/>
      <c r="BN2535" s="19"/>
      <c r="BO2535" s="19"/>
      <c r="BP2535" s="19"/>
      <c r="BR2535">
        <f t="shared" si="156"/>
        <v>0</v>
      </c>
      <c r="BS2535">
        <f t="shared" si="157"/>
        <v>0</v>
      </c>
      <c r="BU2535">
        <f t="shared" si="158"/>
        <v>1</v>
      </c>
      <c r="BV2535">
        <f t="shared" si="159"/>
        <v>1</v>
      </c>
    </row>
    <row r="2536" spans="1:74" x14ac:dyDescent="0.3">
      <c r="A2536" s="201">
        <v>2531</v>
      </c>
      <c r="BM2536" s="19"/>
      <c r="BN2536" s="19"/>
      <c r="BO2536" s="19"/>
      <c r="BP2536" s="19"/>
      <c r="BR2536">
        <f t="shared" si="156"/>
        <v>0</v>
      </c>
      <c r="BS2536">
        <f t="shared" si="157"/>
        <v>0</v>
      </c>
      <c r="BU2536">
        <f t="shared" si="158"/>
        <v>1</v>
      </c>
      <c r="BV2536">
        <f t="shared" si="159"/>
        <v>1</v>
      </c>
    </row>
    <row r="2537" spans="1:74" x14ac:dyDescent="0.3">
      <c r="A2537" s="201">
        <v>2532</v>
      </c>
      <c r="BM2537" s="19"/>
      <c r="BN2537" s="19"/>
      <c r="BO2537" s="19"/>
      <c r="BP2537" s="19"/>
      <c r="BR2537">
        <f t="shared" si="156"/>
        <v>0</v>
      </c>
      <c r="BS2537">
        <f t="shared" si="157"/>
        <v>0</v>
      </c>
      <c r="BU2537">
        <f t="shared" si="158"/>
        <v>1</v>
      </c>
      <c r="BV2537">
        <f t="shared" si="159"/>
        <v>1</v>
      </c>
    </row>
    <row r="2538" spans="1:74" x14ac:dyDescent="0.3">
      <c r="A2538" s="201">
        <v>2533</v>
      </c>
      <c r="BM2538" s="19"/>
      <c r="BN2538" s="19"/>
      <c r="BO2538" s="19"/>
      <c r="BP2538" s="19"/>
      <c r="BR2538">
        <f t="shared" si="156"/>
        <v>0</v>
      </c>
      <c r="BS2538">
        <f t="shared" si="157"/>
        <v>0</v>
      </c>
      <c r="BU2538">
        <f t="shared" si="158"/>
        <v>1</v>
      </c>
      <c r="BV2538">
        <f t="shared" si="159"/>
        <v>1</v>
      </c>
    </row>
    <row r="2539" spans="1:74" x14ac:dyDescent="0.3">
      <c r="A2539" s="201">
        <v>2534</v>
      </c>
      <c r="BM2539" s="19"/>
      <c r="BN2539" s="19"/>
      <c r="BO2539" s="19"/>
      <c r="BP2539" s="19"/>
      <c r="BR2539">
        <f t="shared" si="156"/>
        <v>0</v>
      </c>
      <c r="BS2539">
        <f t="shared" si="157"/>
        <v>0</v>
      </c>
      <c r="BU2539">
        <f t="shared" si="158"/>
        <v>1</v>
      </c>
      <c r="BV2539">
        <f t="shared" si="159"/>
        <v>1</v>
      </c>
    </row>
    <row r="2540" spans="1:74" x14ac:dyDescent="0.3">
      <c r="A2540" s="201">
        <v>2535</v>
      </c>
      <c r="BM2540" s="19"/>
      <c r="BN2540" s="19"/>
      <c r="BO2540" s="19"/>
      <c r="BP2540" s="19"/>
      <c r="BR2540">
        <f t="shared" si="156"/>
        <v>0</v>
      </c>
      <c r="BS2540">
        <f t="shared" si="157"/>
        <v>0</v>
      </c>
      <c r="BU2540">
        <f t="shared" si="158"/>
        <v>1</v>
      </c>
      <c r="BV2540">
        <f t="shared" si="159"/>
        <v>1</v>
      </c>
    </row>
    <row r="2541" spans="1:74" x14ac:dyDescent="0.3">
      <c r="A2541" s="201">
        <v>2536</v>
      </c>
      <c r="BM2541" s="19"/>
      <c r="BN2541" s="19"/>
      <c r="BO2541" s="19"/>
      <c r="BP2541" s="19"/>
      <c r="BR2541">
        <f t="shared" si="156"/>
        <v>0</v>
      </c>
      <c r="BS2541">
        <f t="shared" si="157"/>
        <v>0</v>
      </c>
      <c r="BU2541">
        <f t="shared" si="158"/>
        <v>1</v>
      </c>
      <c r="BV2541">
        <f t="shared" si="159"/>
        <v>1</v>
      </c>
    </row>
    <row r="2542" spans="1:74" x14ac:dyDescent="0.3">
      <c r="A2542" s="201">
        <v>2537</v>
      </c>
      <c r="BM2542" s="19"/>
      <c r="BN2542" s="19"/>
      <c r="BO2542" s="19"/>
      <c r="BP2542" s="19"/>
      <c r="BR2542">
        <f t="shared" si="156"/>
        <v>0</v>
      </c>
      <c r="BS2542">
        <f t="shared" si="157"/>
        <v>0</v>
      </c>
      <c r="BU2542">
        <f t="shared" si="158"/>
        <v>1</v>
      </c>
      <c r="BV2542">
        <f t="shared" si="159"/>
        <v>1</v>
      </c>
    </row>
    <row r="2543" spans="1:74" x14ac:dyDescent="0.3">
      <c r="A2543" s="201">
        <v>2538</v>
      </c>
      <c r="BM2543" s="19"/>
      <c r="BN2543" s="19"/>
      <c r="BO2543" s="19"/>
      <c r="BP2543" s="19"/>
      <c r="BR2543">
        <f t="shared" si="156"/>
        <v>0</v>
      </c>
      <c r="BS2543">
        <f t="shared" si="157"/>
        <v>0</v>
      </c>
      <c r="BU2543">
        <f t="shared" si="158"/>
        <v>1</v>
      </c>
      <c r="BV2543">
        <f t="shared" si="159"/>
        <v>1</v>
      </c>
    </row>
    <row r="2544" spans="1:74" x14ac:dyDescent="0.3">
      <c r="A2544" s="201">
        <v>2539</v>
      </c>
      <c r="BM2544" s="19"/>
      <c r="BN2544" s="19"/>
      <c r="BO2544" s="19"/>
      <c r="BP2544" s="19"/>
      <c r="BR2544">
        <f t="shared" si="156"/>
        <v>0</v>
      </c>
      <c r="BS2544">
        <f t="shared" si="157"/>
        <v>0</v>
      </c>
      <c r="BU2544">
        <f t="shared" si="158"/>
        <v>1</v>
      </c>
      <c r="BV2544">
        <f t="shared" si="159"/>
        <v>1</v>
      </c>
    </row>
    <row r="2545" spans="1:74" x14ac:dyDescent="0.3">
      <c r="A2545" s="201">
        <v>2540</v>
      </c>
      <c r="BM2545" s="19"/>
      <c r="BN2545" s="19"/>
      <c r="BO2545" s="19"/>
      <c r="BP2545" s="19"/>
      <c r="BR2545">
        <f t="shared" si="156"/>
        <v>0</v>
      </c>
      <c r="BS2545">
        <f t="shared" si="157"/>
        <v>0</v>
      </c>
      <c r="BU2545">
        <f t="shared" si="158"/>
        <v>1</v>
      </c>
      <c r="BV2545">
        <f t="shared" si="159"/>
        <v>1</v>
      </c>
    </row>
    <row r="2546" spans="1:74" x14ac:dyDescent="0.3">
      <c r="A2546" s="201">
        <v>2541</v>
      </c>
      <c r="BM2546" s="19"/>
      <c r="BN2546" s="19"/>
      <c r="BO2546" s="19"/>
      <c r="BP2546" s="19"/>
      <c r="BR2546">
        <f t="shared" si="156"/>
        <v>0</v>
      </c>
      <c r="BS2546">
        <f t="shared" si="157"/>
        <v>0</v>
      </c>
      <c r="BU2546">
        <f t="shared" si="158"/>
        <v>1</v>
      </c>
      <c r="BV2546">
        <f t="shared" si="159"/>
        <v>1</v>
      </c>
    </row>
    <row r="2547" spans="1:74" x14ac:dyDescent="0.3">
      <c r="A2547" s="201">
        <v>2542</v>
      </c>
      <c r="BM2547" s="19"/>
      <c r="BN2547" s="19"/>
      <c r="BO2547" s="19"/>
      <c r="BP2547" s="19"/>
      <c r="BR2547">
        <f t="shared" si="156"/>
        <v>0</v>
      </c>
      <c r="BS2547">
        <f t="shared" si="157"/>
        <v>0</v>
      </c>
      <c r="BU2547">
        <f t="shared" si="158"/>
        <v>1</v>
      </c>
      <c r="BV2547">
        <f t="shared" si="159"/>
        <v>1</v>
      </c>
    </row>
    <row r="2548" spans="1:74" x14ac:dyDescent="0.3">
      <c r="A2548" s="201">
        <v>2543</v>
      </c>
      <c r="BM2548" s="19"/>
      <c r="BN2548" s="19"/>
      <c r="BO2548" s="19"/>
      <c r="BP2548" s="19"/>
      <c r="BR2548">
        <f t="shared" si="156"/>
        <v>0</v>
      </c>
      <c r="BS2548">
        <f t="shared" si="157"/>
        <v>0</v>
      </c>
      <c r="BU2548">
        <f t="shared" si="158"/>
        <v>1</v>
      </c>
      <c r="BV2548">
        <f t="shared" si="159"/>
        <v>1</v>
      </c>
    </row>
    <row r="2549" spans="1:74" x14ac:dyDescent="0.3">
      <c r="A2549" s="201">
        <v>2544</v>
      </c>
      <c r="BM2549" s="19"/>
      <c r="BN2549" s="19"/>
      <c r="BO2549" s="19"/>
      <c r="BP2549" s="19"/>
      <c r="BR2549">
        <f t="shared" si="156"/>
        <v>0</v>
      </c>
      <c r="BS2549">
        <f t="shared" si="157"/>
        <v>0</v>
      </c>
      <c r="BU2549">
        <f t="shared" si="158"/>
        <v>1</v>
      </c>
      <c r="BV2549">
        <f t="shared" si="159"/>
        <v>1</v>
      </c>
    </row>
    <row r="2550" spans="1:74" x14ac:dyDescent="0.3">
      <c r="A2550" s="201">
        <v>2545</v>
      </c>
      <c r="BM2550" s="19"/>
      <c r="BN2550" s="19"/>
      <c r="BO2550" s="19"/>
      <c r="BP2550" s="19"/>
      <c r="BR2550">
        <f t="shared" si="156"/>
        <v>0</v>
      </c>
      <c r="BS2550">
        <f t="shared" si="157"/>
        <v>0</v>
      </c>
      <c r="BU2550">
        <f t="shared" si="158"/>
        <v>1</v>
      </c>
      <c r="BV2550">
        <f t="shared" si="159"/>
        <v>1</v>
      </c>
    </row>
    <row r="2551" spans="1:74" x14ac:dyDescent="0.3">
      <c r="A2551" s="201">
        <v>2546</v>
      </c>
      <c r="BM2551" s="19"/>
      <c r="BN2551" s="19"/>
      <c r="BO2551" s="19"/>
      <c r="BP2551" s="19"/>
      <c r="BR2551">
        <f t="shared" si="156"/>
        <v>0</v>
      </c>
      <c r="BS2551">
        <f t="shared" si="157"/>
        <v>0</v>
      </c>
      <c r="BU2551">
        <f t="shared" si="158"/>
        <v>1</v>
      </c>
      <c r="BV2551">
        <f t="shared" si="159"/>
        <v>1</v>
      </c>
    </row>
    <row r="2552" spans="1:74" x14ac:dyDescent="0.3">
      <c r="A2552" s="201">
        <v>2547</v>
      </c>
      <c r="BM2552" s="19"/>
      <c r="BN2552" s="19"/>
      <c r="BO2552" s="19"/>
      <c r="BP2552" s="19"/>
      <c r="BR2552">
        <f t="shared" si="156"/>
        <v>0</v>
      </c>
      <c r="BS2552">
        <f t="shared" si="157"/>
        <v>0</v>
      </c>
      <c r="BU2552">
        <f t="shared" si="158"/>
        <v>1</v>
      </c>
      <c r="BV2552">
        <f t="shared" si="159"/>
        <v>1</v>
      </c>
    </row>
    <row r="2553" spans="1:74" x14ac:dyDescent="0.3">
      <c r="A2553" s="201">
        <v>2548</v>
      </c>
      <c r="BM2553" s="19"/>
      <c r="BN2553" s="19"/>
      <c r="BO2553" s="19"/>
      <c r="BP2553" s="19"/>
      <c r="BR2553">
        <f t="shared" si="156"/>
        <v>0</v>
      </c>
      <c r="BS2553">
        <f t="shared" si="157"/>
        <v>0</v>
      </c>
      <c r="BU2553">
        <f t="shared" si="158"/>
        <v>1</v>
      </c>
      <c r="BV2553">
        <f t="shared" si="159"/>
        <v>1</v>
      </c>
    </row>
    <row r="2554" spans="1:74" x14ac:dyDescent="0.3">
      <c r="A2554" s="201">
        <v>2549</v>
      </c>
      <c r="BM2554" s="19"/>
      <c r="BN2554" s="19"/>
      <c r="BO2554" s="19"/>
      <c r="BP2554" s="19"/>
      <c r="BR2554">
        <f t="shared" si="156"/>
        <v>0</v>
      </c>
      <c r="BS2554">
        <f t="shared" si="157"/>
        <v>0</v>
      </c>
      <c r="BU2554">
        <f t="shared" si="158"/>
        <v>1</v>
      </c>
      <c r="BV2554">
        <f t="shared" si="159"/>
        <v>1</v>
      </c>
    </row>
    <row r="2555" spans="1:74" x14ac:dyDescent="0.3">
      <c r="A2555" s="201">
        <v>2550</v>
      </c>
      <c r="BM2555" s="19"/>
      <c r="BN2555" s="19"/>
      <c r="BO2555" s="19"/>
      <c r="BP2555" s="19"/>
      <c r="BR2555">
        <f t="shared" si="156"/>
        <v>0</v>
      </c>
      <c r="BS2555">
        <f t="shared" si="157"/>
        <v>0</v>
      </c>
      <c r="BU2555">
        <f t="shared" si="158"/>
        <v>1</v>
      </c>
      <c r="BV2555">
        <f t="shared" si="159"/>
        <v>1</v>
      </c>
    </row>
    <row r="2556" spans="1:74" x14ac:dyDescent="0.3">
      <c r="A2556" s="201">
        <v>2551</v>
      </c>
      <c r="BM2556" s="19"/>
      <c r="BN2556" s="19"/>
      <c r="BO2556" s="19"/>
      <c r="BP2556" s="19"/>
      <c r="BR2556">
        <f t="shared" si="156"/>
        <v>0</v>
      </c>
      <c r="BS2556">
        <f t="shared" si="157"/>
        <v>0</v>
      </c>
      <c r="BU2556">
        <f t="shared" si="158"/>
        <v>1</v>
      </c>
      <c r="BV2556">
        <f t="shared" si="159"/>
        <v>1</v>
      </c>
    </row>
    <row r="2557" spans="1:74" x14ac:dyDescent="0.3">
      <c r="A2557" s="201">
        <v>2552</v>
      </c>
      <c r="BM2557" s="19"/>
      <c r="BN2557" s="19"/>
      <c r="BO2557" s="19"/>
      <c r="BP2557" s="19"/>
      <c r="BR2557">
        <f t="shared" si="156"/>
        <v>0</v>
      </c>
      <c r="BS2557">
        <f t="shared" si="157"/>
        <v>0</v>
      </c>
      <c r="BU2557">
        <f t="shared" si="158"/>
        <v>1</v>
      </c>
      <c r="BV2557">
        <f t="shared" si="159"/>
        <v>1</v>
      </c>
    </row>
    <row r="2558" spans="1:74" x14ac:dyDescent="0.3">
      <c r="A2558" s="201">
        <v>2553</v>
      </c>
      <c r="BM2558" s="19"/>
      <c r="BN2558" s="19"/>
      <c r="BO2558" s="19"/>
      <c r="BP2558" s="19"/>
      <c r="BR2558">
        <f t="shared" si="156"/>
        <v>0</v>
      </c>
      <c r="BS2558">
        <f t="shared" si="157"/>
        <v>0</v>
      </c>
      <c r="BU2558">
        <f t="shared" si="158"/>
        <v>1</v>
      </c>
      <c r="BV2558">
        <f t="shared" si="159"/>
        <v>1</v>
      </c>
    </row>
    <row r="2559" spans="1:74" x14ac:dyDescent="0.3">
      <c r="A2559" s="201">
        <v>2554</v>
      </c>
      <c r="BM2559" s="19"/>
      <c r="BN2559" s="19"/>
      <c r="BO2559" s="19"/>
      <c r="BP2559" s="19"/>
      <c r="BR2559">
        <f t="shared" si="156"/>
        <v>0</v>
      </c>
      <c r="BS2559">
        <f t="shared" si="157"/>
        <v>0</v>
      </c>
      <c r="BU2559">
        <f t="shared" si="158"/>
        <v>1</v>
      </c>
      <c r="BV2559">
        <f t="shared" si="159"/>
        <v>1</v>
      </c>
    </row>
    <row r="2560" spans="1:74" x14ac:dyDescent="0.3">
      <c r="A2560" s="201">
        <v>2555</v>
      </c>
      <c r="BM2560" s="19"/>
      <c r="BN2560" s="19"/>
      <c r="BO2560" s="19"/>
      <c r="BP2560" s="19"/>
      <c r="BR2560">
        <f t="shared" si="156"/>
        <v>0</v>
      </c>
      <c r="BS2560">
        <f t="shared" si="157"/>
        <v>0</v>
      </c>
      <c r="BU2560">
        <f t="shared" si="158"/>
        <v>1</v>
      </c>
      <c r="BV2560">
        <f t="shared" si="159"/>
        <v>1</v>
      </c>
    </row>
    <row r="2561" spans="1:74" x14ac:dyDescent="0.3">
      <c r="A2561" s="201">
        <v>2556</v>
      </c>
      <c r="BM2561" s="19"/>
      <c r="BN2561" s="19"/>
      <c r="BO2561" s="19"/>
      <c r="BP2561" s="19"/>
      <c r="BR2561">
        <f t="shared" si="156"/>
        <v>0</v>
      </c>
      <c r="BS2561">
        <f t="shared" si="157"/>
        <v>0</v>
      </c>
      <c r="BU2561">
        <f t="shared" si="158"/>
        <v>1</v>
      </c>
      <c r="BV2561">
        <f t="shared" si="159"/>
        <v>1</v>
      </c>
    </row>
    <row r="2562" spans="1:74" x14ac:dyDescent="0.3">
      <c r="A2562" s="201">
        <v>2557</v>
      </c>
      <c r="BM2562" s="19"/>
      <c r="BN2562" s="19"/>
      <c r="BO2562" s="19"/>
      <c r="BP2562" s="19"/>
      <c r="BR2562">
        <f t="shared" si="156"/>
        <v>0</v>
      </c>
      <c r="BS2562">
        <f t="shared" si="157"/>
        <v>0</v>
      </c>
      <c r="BU2562">
        <f t="shared" si="158"/>
        <v>1</v>
      </c>
      <c r="BV2562">
        <f t="shared" si="159"/>
        <v>1</v>
      </c>
    </row>
    <row r="2563" spans="1:74" x14ac:dyDescent="0.3">
      <c r="A2563" s="201">
        <v>2558</v>
      </c>
      <c r="BM2563" s="19"/>
      <c r="BN2563" s="19"/>
      <c r="BO2563" s="19"/>
      <c r="BP2563" s="19"/>
      <c r="BR2563">
        <f t="shared" si="156"/>
        <v>0</v>
      </c>
      <c r="BS2563">
        <f t="shared" si="157"/>
        <v>0</v>
      </c>
      <c r="BU2563">
        <f t="shared" si="158"/>
        <v>1</v>
      </c>
      <c r="BV2563">
        <f t="shared" si="159"/>
        <v>1</v>
      </c>
    </row>
    <row r="2564" spans="1:74" x14ac:dyDescent="0.3">
      <c r="A2564" s="201">
        <v>2559</v>
      </c>
      <c r="BM2564" s="19"/>
      <c r="BN2564" s="19"/>
      <c r="BO2564" s="19"/>
      <c r="BP2564" s="19"/>
      <c r="BR2564">
        <f t="shared" si="156"/>
        <v>0</v>
      </c>
      <c r="BS2564">
        <f t="shared" si="157"/>
        <v>0</v>
      </c>
      <c r="BU2564">
        <f t="shared" si="158"/>
        <v>1</v>
      </c>
      <c r="BV2564">
        <f t="shared" si="159"/>
        <v>1</v>
      </c>
    </row>
    <row r="2565" spans="1:74" x14ac:dyDescent="0.3">
      <c r="A2565" s="201">
        <v>2560</v>
      </c>
      <c r="BM2565" s="19"/>
      <c r="BN2565" s="19"/>
      <c r="BO2565" s="19"/>
      <c r="BP2565" s="19"/>
      <c r="BR2565">
        <f t="shared" si="156"/>
        <v>0</v>
      </c>
      <c r="BS2565">
        <f t="shared" si="157"/>
        <v>0</v>
      </c>
      <c r="BU2565">
        <f t="shared" si="158"/>
        <v>1</v>
      </c>
      <c r="BV2565">
        <f t="shared" si="159"/>
        <v>1</v>
      </c>
    </row>
    <row r="2566" spans="1:74" x14ac:dyDescent="0.3">
      <c r="A2566" s="201">
        <v>2561</v>
      </c>
      <c r="BM2566" s="19"/>
      <c r="BN2566" s="19"/>
      <c r="BO2566" s="19"/>
      <c r="BP2566" s="19"/>
      <c r="BR2566">
        <f t="shared" si="156"/>
        <v>0</v>
      </c>
      <c r="BS2566">
        <f t="shared" si="157"/>
        <v>0</v>
      </c>
      <c r="BU2566">
        <f t="shared" si="158"/>
        <v>1</v>
      </c>
      <c r="BV2566">
        <f t="shared" si="159"/>
        <v>1</v>
      </c>
    </row>
    <row r="2567" spans="1:74" x14ac:dyDescent="0.3">
      <c r="A2567" s="201">
        <v>2562</v>
      </c>
      <c r="BM2567" s="19"/>
      <c r="BN2567" s="19"/>
      <c r="BO2567" s="19"/>
      <c r="BP2567" s="19"/>
      <c r="BR2567">
        <f t="shared" ref="BR2567:BR2630" si="160">BM2567*$BS$1-BN2567</f>
        <v>0</v>
      </c>
      <c r="BS2567">
        <f t="shared" ref="BS2567:BS2630" si="161">BO2567*$BS$1-BP2567</f>
        <v>0</v>
      </c>
      <c r="BU2567">
        <f t="shared" ref="BU2567:BU2630" si="162">IF(BR2567=MAX($BR2567:$BS2567),1,0)</f>
        <v>1</v>
      </c>
      <c r="BV2567">
        <f t="shared" ref="BV2567:BV2630" si="163">IF(BS2567=MAX($BR2567:$BS2567),1,0)</f>
        <v>1</v>
      </c>
    </row>
    <row r="2568" spans="1:74" x14ac:dyDescent="0.3">
      <c r="A2568" s="201">
        <v>2563</v>
      </c>
      <c r="BM2568" s="19"/>
      <c r="BN2568" s="19"/>
      <c r="BO2568" s="19"/>
      <c r="BP2568" s="19"/>
      <c r="BR2568">
        <f t="shared" si="160"/>
        <v>0</v>
      </c>
      <c r="BS2568">
        <f t="shared" si="161"/>
        <v>0</v>
      </c>
      <c r="BU2568">
        <f t="shared" si="162"/>
        <v>1</v>
      </c>
      <c r="BV2568">
        <f t="shared" si="163"/>
        <v>1</v>
      </c>
    </row>
    <row r="2569" spans="1:74" x14ac:dyDescent="0.3">
      <c r="A2569" s="201">
        <v>2564</v>
      </c>
      <c r="BM2569" s="19"/>
      <c r="BN2569" s="19"/>
      <c r="BO2569" s="19"/>
      <c r="BP2569" s="19"/>
      <c r="BR2569">
        <f t="shared" si="160"/>
        <v>0</v>
      </c>
      <c r="BS2569">
        <f t="shared" si="161"/>
        <v>0</v>
      </c>
      <c r="BU2569">
        <f t="shared" si="162"/>
        <v>1</v>
      </c>
      <c r="BV2569">
        <f t="shared" si="163"/>
        <v>1</v>
      </c>
    </row>
    <row r="2570" spans="1:74" x14ac:dyDescent="0.3">
      <c r="A2570" s="201">
        <v>2565</v>
      </c>
      <c r="BM2570" s="19"/>
      <c r="BN2570" s="19"/>
      <c r="BO2570" s="19"/>
      <c r="BP2570" s="19"/>
      <c r="BR2570">
        <f t="shared" si="160"/>
        <v>0</v>
      </c>
      <c r="BS2570">
        <f t="shared" si="161"/>
        <v>0</v>
      </c>
      <c r="BU2570">
        <f t="shared" si="162"/>
        <v>1</v>
      </c>
      <c r="BV2570">
        <f t="shared" si="163"/>
        <v>1</v>
      </c>
    </row>
    <row r="2571" spans="1:74" x14ac:dyDescent="0.3">
      <c r="A2571" s="201">
        <v>2566</v>
      </c>
      <c r="BM2571" s="19"/>
      <c r="BN2571" s="19"/>
      <c r="BO2571" s="19"/>
      <c r="BP2571" s="19"/>
      <c r="BR2571">
        <f t="shared" si="160"/>
        <v>0</v>
      </c>
      <c r="BS2571">
        <f t="shared" si="161"/>
        <v>0</v>
      </c>
      <c r="BU2571">
        <f t="shared" si="162"/>
        <v>1</v>
      </c>
      <c r="BV2571">
        <f t="shared" si="163"/>
        <v>1</v>
      </c>
    </row>
    <row r="2572" spans="1:74" x14ac:dyDescent="0.3">
      <c r="A2572" s="201">
        <v>2567</v>
      </c>
      <c r="BM2572" s="19"/>
      <c r="BN2572" s="19"/>
      <c r="BO2572" s="19"/>
      <c r="BP2572" s="19"/>
      <c r="BR2572">
        <f t="shared" si="160"/>
        <v>0</v>
      </c>
      <c r="BS2572">
        <f t="shared" si="161"/>
        <v>0</v>
      </c>
      <c r="BU2572">
        <f t="shared" si="162"/>
        <v>1</v>
      </c>
      <c r="BV2572">
        <f t="shared" si="163"/>
        <v>1</v>
      </c>
    </row>
    <row r="2573" spans="1:74" x14ac:dyDescent="0.3">
      <c r="A2573" s="201">
        <v>2568</v>
      </c>
      <c r="BM2573" s="19"/>
      <c r="BN2573" s="19"/>
      <c r="BO2573" s="19"/>
      <c r="BP2573" s="19"/>
      <c r="BR2573">
        <f t="shared" si="160"/>
        <v>0</v>
      </c>
      <c r="BS2573">
        <f t="shared" si="161"/>
        <v>0</v>
      </c>
      <c r="BU2573">
        <f t="shared" si="162"/>
        <v>1</v>
      </c>
      <c r="BV2573">
        <f t="shared" si="163"/>
        <v>1</v>
      </c>
    </row>
    <row r="2574" spans="1:74" x14ac:dyDescent="0.3">
      <c r="A2574" s="201">
        <v>2569</v>
      </c>
      <c r="BM2574" s="19"/>
      <c r="BN2574" s="19"/>
      <c r="BO2574" s="19"/>
      <c r="BP2574" s="19"/>
      <c r="BR2574">
        <f t="shared" si="160"/>
        <v>0</v>
      </c>
      <c r="BS2574">
        <f t="shared" si="161"/>
        <v>0</v>
      </c>
      <c r="BU2574">
        <f t="shared" si="162"/>
        <v>1</v>
      </c>
      <c r="BV2574">
        <f t="shared" si="163"/>
        <v>1</v>
      </c>
    </row>
    <row r="2575" spans="1:74" x14ac:dyDescent="0.3">
      <c r="A2575" s="201">
        <v>2570</v>
      </c>
      <c r="BM2575" s="19"/>
      <c r="BN2575" s="19"/>
      <c r="BO2575" s="19"/>
      <c r="BP2575" s="19"/>
      <c r="BR2575">
        <f t="shared" si="160"/>
        <v>0</v>
      </c>
      <c r="BS2575">
        <f t="shared" si="161"/>
        <v>0</v>
      </c>
      <c r="BU2575">
        <f t="shared" si="162"/>
        <v>1</v>
      </c>
      <c r="BV2575">
        <f t="shared" si="163"/>
        <v>1</v>
      </c>
    </row>
    <row r="2576" spans="1:74" x14ac:dyDescent="0.3">
      <c r="A2576" s="201">
        <v>2571</v>
      </c>
      <c r="BM2576" s="19"/>
      <c r="BN2576" s="19"/>
      <c r="BO2576" s="19"/>
      <c r="BP2576" s="19"/>
      <c r="BR2576">
        <f t="shared" si="160"/>
        <v>0</v>
      </c>
      <c r="BS2576">
        <f t="shared" si="161"/>
        <v>0</v>
      </c>
      <c r="BU2576">
        <f t="shared" si="162"/>
        <v>1</v>
      </c>
      <c r="BV2576">
        <f t="shared" si="163"/>
        <v>1</v>
      </c>
    </row>
    <row r="2577" spans="1:74" x14ac:dyDescent="0.3">
      <c r="A2577" s="201">
        <v>2572</v>
      </c>
      <c r="BM2577" s="19"/>
      <c r="BN2577" s="19"/>
      <c r="BO2577" s="19"/>
      <c r="BP2577" s="19"/>
      <c r="BR2577">
        <f t="shared" si="160"/>
        <v>0</v>
      </c>
      <c r="BS2577">
        <f t="shared" si="161"/>
        <v>0</v>
      </c>
      <c r="BU2577">
        <f t="shared" si="162"/>
        <v>1</v>
      </c>
      <c r="BV2577">
        <f t="shared" si="163"/>
        <v>1</v>
      </c>
    </row>
    <row r="2578" spans="1:74" x14ac:dyDescent="0.3">
      <c r="A2578" s="201">
        <v>2573</v>
      </c>
      <c r="BM2578" s="19"/>
      <c r="BN2578" s="19"/>
      <c r="BO2578" s="19"/>
      <c r="BP2578" s="19"/>
      <c r="BR2578">
        <f t="shared" si="160"/>
        <v>0</v>
      </c>
      <c r="BS2578">
        <f t="shared" si="161"/>
        <v>0</v>
      </c>
      <c r="BU2578">
        <f t="shared" si="162"/>
        <v>1</v>
      </c>
      <c r="BV2578">
        <f t="shared" si="163"/>
        <v>1</v>
      </c>
    </row>
    <row r="2579" spans="1:74" x14ac:dyDescent="0.3">
      <c r="A2579" s="201">
        <v>2574</v>
      </c>
      <c r="BM2579" s="19"/>
      <c r="BN2579" s="19"/>
      <c r="BO2579" s="19"/>
      <c r="BP2579" s="19"/>
      <c r="BR2579">
        <f t="shared" si="160"/>
        <v>0</v>
      </c>
      <c r="BS2579">
        <f t="shared" si="161"/>
        <v>0</v>
      </c>
      <c r="BU2579">
        <f t="shared" si="162"/>
        <v>1</v>
      </c>
      <c r="BV2579">
        <f t="shared" si="163"/>
        <v>1</v>
      </c>
    </row>
    <row r="2580" spans="1:74" x14ac:dyDescent="0.3">
      <c r="A2580" s="201">
        <v>2575</v>
      </c>
      <c r="BM2580" s="19"/>
      <c r="BN2580" s="19"/>
      <c r="BO2580" s="19"/>
      <c r="BP2580" s="19"/>
      <c r="BR2580">
        <f t="shared" si="160"/>
        <v>0</v>
      </c>
      <c r="BS2580">
        <f t="shared" si="161"/>
        <v>0</v>
      </c>
      <c r="BU2580">
        <f t="shared" si="162"/>
        <v>1</v>
      </c>
      <c r="BV2580">
        <f t="shared" si="163"/>
        <v>1</v>
      </c>
    </row>
    <row r="2581" spans="1:74" x14ac:dyDescent="0.3">
      <c r="A2581" s="201">
        <v>2576</v>
      </c>
      <c r="BM2581" s="19"/>
      <c r="BN2581" s="19"/>
      <c r="BO2581" s="19"/>
      <c r="BP2581" s="19"/>
      <c r="BR2581">
        <f t="shared" si="160"/>
        <v>0</v>
      </c>
      <c r="BS2581">
        <f t="shared" si="161"/>
        <v>0</v>
      </c>
      <c r="BU2581">
        <f t="shared" si="162"/>
        <v>1</v>
      </c>
      <c r="BV2581">
        <f t="shared" si="163"/>
        <v>1</v>
      </c>
    </row>
    <row r="2582" spans="1:74" x14ac:dyDescent="0.3">
      <c r="A2582" s="201">
        <v>2577</v>
      </c>
      <c r="BM2582" s="19"/>
      <c r="BN2582" s="19"/>
      <c r="BO2582" s="19"/>
      <c r="BP2582" s="19"/>
      <c r="BR2582">
        <f t="shared" si="160"/>
        <v>0</v>
      </c>
      <c r="BS2582">
        <f t="shared" si="161"/>
        <v>0</v>
      </c>
      <c r="BU2582">
        <f t="shared" si="162"/>
        <v>1</v>
      </c>
      <c r="BV2582">
        <f t="shared" si="163"/>
        <v>1</v>
      </c>
    </row>
    <row r="2583" spans="1:74" x14ac:dyDescent="0.3">
      <c r="A2583" s="201">
        <v>2578</v>
      </c>
      <c r="BM2583" s="19"/>
      <c r="BN2583" s="19"/>
      <c r="BO2583" s="19"/>
      <c r="BP2583" s="19"/>
      <c r="BR2583">
        <f t="shared" si="160"/>
        <v>0</v>
      </c>
      <c r="BS2583">
        <f t="shared" si="161"/>
        <v>0</v>
      </c>
      <c r="BU2583">
        <f t="shared" si="162"/>
        <v>1</v>
      </c>
      <c r="BV2583">
        <f t="shared" si="163"/>
        <v>1</v>
      </c>
    </row>
    <row r="2584" spans="1:74" x14ac:dyDescent="0.3">
      <c r="A2584" s="201">
        <v>2579</v>
      </c>
      <c r="BM2584" s="19"/>
      <c r="BN2584" s="19"/>
      <c r="BO2584" s="19"/>
      <c r="BP2584" s="19"/>
      <c r="BR2584">
        <f t="shared" si="160"/>
        <v>0</v>
      </c>
      <c r="BS2584">
        <f t="shared" si="161"/>
        <v>0</v>
      </c>
      <c r="BU2584">
        <f t="shared" si="162"/>
        <v>1</v>
      </c>
      <c r="BV2584">
        <f t="shared" si="163"/>
        <v>1</v>
      </c>
    </row>
    <row r="2585" spans="1:74" x14ac:dyDescent="0.3">
      <c r="A2585" s="201">
        <v>2580</v>
      </c>
      <c r="BM2585" s="19"/>
      <c r="BN2585" s="19"/>
      <c r="BO2585" s="19"/>
      <c r="BP2585" s="19"/>
      <c r="BR2585">
        <f t="shared" si="160"/>
        <v>0</v>
      </c>
      <c r="BS2585">
        <f t="shared" si="161"/>
        <v>0</v>
      </c>
      <c r="BU2585">
        <f t="shared" si="162"/>
        <v>1</v>
      </c>
      <c r="BV2585">
        <f t="shared" si="163"/>
        <v>1</v>
      </c>
    </row>
    <row r="2586" spans="1:74" x14ac:dyDescent="0.3">
      <c r="A2586" s="201">
        <v>2581</v>
      </c>
      <c r="BM2586" s="19"/>
      <c r="BN2586" s="19"/>
      <c r="BO2586" s="19"/>
      <c r="BP2586" s="19"/>
      <c r="BR2586">
        <f t="shared" si="160"/>
        <v>0</v>
      </c>
      <c r="BS2586">
        <f t="shared" si="161"/>
        <v>0</v>
      </c>
      <c r="BU2586">
        <f t="shared" si="162"/>
        <v>1</v>
      </c>
      <c r="BV2586">
        <f t="shared" si="163"/>
        <v>1</v>
      </c>
    </row>
    <row r="2587" spans="1:74" x14ac:dyDescent="0.3">
      <c r="A2587" s="201">
        <v>2582</v>
      </c>
      <c r="BM2587" s="19"/>
      <c r="BN2587" s="19"/>
      <c r="BO2587" s="19"/>
      <c r="BP2587" s="19"/>
      <c r="BR2587">
        <f t="shared" si="160"/>
        <v>0</v>
      </c>
      <c r="BS2587">
        <f t="shared" si="161"/>
        <v>0</v>
      </c>
      <c r="BU2587">
        <f t="shared" si="162"/>
        <v>1</v>
      </c>
      <c r="BV2587">
        <f t="shared" si="163"/>
        <v>1</v>
      </c>
    </row>
    <row r="2588" spans="1:74" x14ac:dyDescent="0.3">
      <c r="A2588" s="201">
        <v>2583</v>
      </c>
      <c r="BM2588" s="19"/>
      <c r="BN2588" s="19"/>
      <c r="BO2588" s="19"/>
      <c r="BP2588" s="19"/>
      <c r="BR2588">
        <f t="shared" si="160"/>
        <v>0</v>
      </c>
      <c r="BS2588">
        <f t="shared" si="161"/>
        <v>0</v>
      </c>
      <c r="BU2588">
        <f t="shared" si="162"/>
        <v>1</v>
      </c>
      <c r="BV2588">
        <f t="shared" si="163"/>
        <v>1</v>
      </c>
    </row>
    <row r="2589" spans="1:74" x14ac:dyDescent="0.3">
      <c r="A2589" s="201">
        <v>2584</v>
      </c>
      <c r="BM2589" s="19"/>
      <c r="BN2589" s="19"/>
      <c r="BO2589" s="19"/>
      <c r="BP2589" s="19"/>
      <c r="BR2589">
        <f t="shared" si="160"/>
        <v>0</v>
      </c>
      <c r="BS2589">
        <f t="shared" si="161"/>
        <v>0</v>
      </c>
      <c r="BU2589">
        <f t="shared" si="162"/>
        <v>1</v>
      </c>
      <c r="BV2589">
        <f t="shared" si="163"/>
        <v>1</v>
      </c>
    </row>
    <row r="2590" spans="1:74" x14ac:dyDescent="0.3">
      <c r="A2590" s="201">
        <v>2585</v>
      </c>
      <c r="BM2590" s="19"/>
      <c r="BN2590" s="19"/>
      <c r="BO2590" s="19"/>
      <c r="BP2590" s="19"/>
      <c r="BR2590">
        <f t="shared" si="160"/>
        <v>0</v>
      </c>
      <c r="BS2590">
        <f t="shared" si="161"/>
        <v>0</v>
      </c>
      <c r="BU2590">
        <f t="shared" si="162"/>
        <v>1</v>
      </c>
      <c r="BV2590">
        <f t="shared" si="163"/>
        <v>1</v>
      </c>
    </row>
    <row r="2591" spans="1:74" x14ac:dyDescent="0.3">
      <c r="A2591" s="201">
        <v>2586</v>
      </c>
      <c r="BM2591" s="19"/>
      <c r="BN2591" s="19"/>
      <c r="BO2591" s="19"/>
      <c r="BP2591" s="19"/>
      <c r="BR2591">
        <f t="shared" si="160"/>
        <v>0</v>
      </c>
      <c r="BS2591">
        <f t="shared" si="161"/>
        <v>0</v>
      </c>
      <c r="BU2591">
        <f t="shared" si="162"/>
        <v>1</v>
      </c>
      <c r="BV2591">
        <f t="shared" si="163"/>
        <v>1</v>
      </c>
    </row>
    <row r="2592" spans="1:74" x14ac:dyDescent="0.3">
      <c r="A2592" s="201">
        <v>2587</v>
      </c>
      <c r="BM2592" s="19"/>
      <c r="BN2592" s="19"/>
      <c r="BO2592" s="19"/>
      <c r="BP2592" s="19"/>
      <c r="BR2592">
        <f t="shared" si="160"/>
        <v>0</v>
      </c>
      <c r="BS2592">
        <f t="shared" si="161"/>
        <v>0</v>
      </c>
      <c r="BU2592">
        <f t="shared" si="162"/>
        <v>1</v>
      </c>
      <c r="BV2592">
        <f t="shared" si="163"/>
        <v>1</v>
      </c>
    </row>
    <row r="2593" spans="1:74" x14ac:dyDescent="0.3">
      <c r="A2593" s="201">
        <v>2588</v>
      </c>
      <c r="BM2593" s="19"/>
      <c r="BN2593" s="19"/>
      <c r="BO2593" s="19"/>
      <c r="BP2593" s="19"/>
      <c r="BR2593">
        <f t="shared" si="160"/>
        <v>0</v>
      </c>
      <c r="BS2593">
        <f t="shared" si="161"/>
        <v>0</v>
      </c>
      <c r="BU2593">
        <f t="shared" si="162"/>
        <v>1</v>
      </c>
      <c r="BV2593">
        <f t="shared" si="163"/>
        <v>1</v>
      </c>
    </row>
    <row r="2594" spans="1:74" x14ac:dyDescent="0.3">
      <c r="A2594" s="201">
        <v>2589</v>
      </c>
      <c r="BM2594" s="19"/>
      <c r="BN2594" s="19"/>
      <c r="BO2594" s="19"/>
      <c r="BP2594" s="19"/>
      <c r="BR2594">
        <f t="shared" si="160"/>
        <v>0</v>
      </c>
      <c r="BS2594">
        <f t="shared" si="161"/>
        <v>0</v>
      </c>
      <c r="BU2594">
        <f t="shared" si="162"/>
        <v>1</v>
      </c>
      <c r="BV2594">
        <f t="shared" si="163"/>
        <v>1</v>
      </c>
    </row>
    <row r="2595" spans="1:74" x14ac:dyDescent="0.3">
      <c r="A2595" s="201">
        <v>2590</v>
      </c>
      <c r="BM2595" s="19"/>
      <c r="BN2595" s="19"/>
      <c r="BO2595" s="19"/>
      <c r="BP2595" s="19"/>
      <c r="BR2595">
        <f t="shared" si="160"/>
        <v>0</v>
      </c>
      <c r="BS2595">
        <f t="shared" si="161"/>
        <v>0</v>
      </c>
      <c r="BU2595">
        <f t="shared" si="162"/>
        <v>1</v>
      </c>
      <c r="BV2595">
        <f t="shared" si="163"/>
        <v>1</v>
      </c>
    </row>
    <row r="2596" spans="1:74" x14ac:dyDescent="0.3">
      <c r="A2596" s="201">
        <v>2591</v>
      </c>
      <c r="BM2596" s="19"/>
      <c r="BN2596" s="19"/>
      <c r="BO2596" s="19"/>
      <c r="BP2596" s="19"/>
      <c r="BR2596">
        <f t="shared" si="160"/>
        <v>0</v>
      </c>
      <c r="BS2596">
        <f t="shared" si="161"/>
        <v>0</v>
      </c>
      <c r="BU2596">
        <f t="shared" si="162"/>
        <v>1</v>
      </c>
      <c r="BV2596">
        <f t="shared" si="163"/>
        <v>1</v>
      </c>
    </row>
    <row r="2597" spans="1:74" x14ac:dyDescent="0.3">
      <c r="A2597" s="201">
        <v>2592</v>
      </c>
      <c r="BM2597" s="19"/>
      <c r="BN2597" s="19"/>
      <c r="BO2597" s="19"/>
      <c r="BP2597" s="19"/>
      <c r="BR2597">
        <f t="shared" si="160"/>
        <v>0</v>
      </c>
      <c r="BS2597">
        <f t="shared" si="161"/>
        <v>0</v>
      </c>
      <c r="BU2597">
        <f t="shared" si="162"/>
        <v>1</v>
      </c>
      <c r="BV2597">
        <f t="shared" si="163"/>
        <v>1</v>
      </c>
    </row>
    <row r="2598" spans="1:74" x14ac:dyDescent="0.3">
      <c r="A2598" s="201">
        <v>2593</v>
      </c>
      <c r="BM2598" s="19"/>
      <c r="BN2598" s="19"/>
      <c r="BO2598" s="19"/>
      <c r="BP2598" s="19"/>
      <c r="BR2598">
        <f t="shared" si="160"/>
        <v>0</v>
      </c>
      <c r="BS2598">
        <f t="shared" si="161"/>
        <v>0</v>
      </c>
      <c r="BU2598">
        <f t="shared" si="162"/>
        <v>1</v>
      </c>
      <c r="BV2598">
        <f t="shared" si="163"/>
        <v>1</v>
      </c>
    </row>
    <row r="2599" spans="1:74" x14ac:dyDescent="0.3">
      <c r="A2599" s="201">
        <v>2594</v>
      </c>
      <c r="BM2599" s="19"/>
      <c r="BN2599" s="19"/>
      <c r="BO2599" s="19"/>
      <c r="BP2599" s="19"/>
      <c r="BR2599">
        <f t="shared" si="160"/>
        <v>0</v>
      </c>
      <c r="BS2599">
        <f t="shared" si="161"/>
        <v>0</v>
      </c>
      <c r="BU2599">
        <f t="shared" si="162"/>
        <v>1</v>
      </c>
      <c r="BV2599">
        <f t="shared" si="163"/>
        <v>1</v>
      </c>
    </row>
    <row r="2600" spans="1:74" x14ac:dyDescent="0.3">
      <c r="A2600" s="201">
        <v>2595</v>
      </c>
      <c r="BM2600" s="19"/>
      <c r="BN2600" s="19"/>
      <c r="BO2600" s="19"/>
      <c r="BP2600" s="19"/>
      <c r="BR2600">
        <f t="shared" si="160"/>
        <v>0</v>
      </c>
      <c r="BS2600">
        <f t="shared" si="161"/>
        <v>0</v>
      </c>
      <c r="BU2600">
        <f t="shared" si="162"/>
        <v>1</v>
      </c>
      <c r="BV2600">
        <f t="shared" si="163"/>
        <v>1</v>
      </c>
    </row>
    <row r="2601" spans="1:74" x14ac:dyDescent="0.3">
      <c r="A2601" s="201">
        <v>2596</v>
      </c>
      <c r="BM2601" s="19"/>
      <c r="BN2601" s="19"/>
      <c r="BO2601" s="19"/>
      <c r="BP2601" s="19"/>
      <c r="BR2601">
        <f t="shared" si="160"/>
        <v>0</v>
      </c>
      <c r="BS2601">
        <f t="shared" si="161"/>
        <v>0</v>
      </c>
      <c r="BU2601">
        <f t="shared" si="162"/>
        <v>1</v>
      </c>
      <c r="BV2601">
        <f t="shared" si="163"/>
        <v>1</v>
      </c>
    </row>
    <row r="2602" spans="1:74" x14ac:dyDescent="0.3">
      <c r="A2602" s="201">
        <v>2597</v>
      </c>
      <c r="BM2602" s="19"/>
      <c r="BN2602" s="19"/>
      <c r="BO2602" s="19"/>
      <c r="BP2602" s="19"/>
      <c r="BR2602">
        <f t="shared" si="160"/>
        <v>0</v>
      </c>
      <c r="BS2602">
        <f t="shared" si="161"/>
        <v>0</v>
      </c>
      <c r="BU2602">
        <f t="shared" si="162"/>
        <v>1</v>
      </c>
      <c r="BV2602">
        <f t="shared" si="163"/>
        <v>1</v>
      </c>
    </row>
    <row r="2603" spans="1:74" x14ac:dyDescent="0.3">
      <c r="A2603" s="201">
        <v>2598</v>
      </c>
      <c r="BM2603" s="19"/>
      <c r="BN2603" s="19"/>
      <c r="BO2603" s="19"/>
      <c r="BP2603" s="19"/>
      <c r="BR2603">
        <f t="shared" si="160"/>
        <v>0</v>
      </c>
      <c r="BS2603">
        <f t="shared" si="161"/>
        <v>0</v>
      </c>
      <c r="BU2603">
        <f t="shared" si="162"/>
        <v>1</v>
      </c>
      <c r="BV2603">
        <f t="shared" si="163"/>
        <v>1</v>
      </c>
    </row>
    <row r="2604" spans="1:74" x14ac:dyDescent="0.3">
      <c r="A2604" s="201">
        <v>2599</v>
      </c>
      <c r="BM2604" s="19"/>
      <c r="BN2604" s="19"/>
      <c r="BO2604" s="19"/>
      <c r="BP2604" s="19"/>
      <c r="BR2604">
        <f t="shared" si="160"/>
        <v>0</v>
      </c>
      <c r="BS2604">
        <f t="shared" si="161"/>
        <v>0</v>
      </c>
      <c r="BU2604">
        <f t="shared" si="162"/>
        <v>1</v>
      </c>
      <c r="BV2604">
        <f t="shared" si="163"/>
        <v>1</v>
      </c>
    </row>
    <row r="2605" spans="1:74" x14ac:dyDescent="0.3">
      <c r="A2605" s="201">
        <v>2600</v>
      </c>
      <c r="BM2605" s="19"/>
      <c r="BN2605" s="19"/>
      <c r="BO2605" s="19"/>
      <c r="BP2605" s="19"/>
      <c r="BR2605">
        <f t="shared" si="160"/>
        <v>0</v>
      </c>
      <c r="BS2605">
        <f t="shared" si="161"/>
        <v>0</v>
      </c>
      <c r="BU2605">
        <f t="shared" si="162"/>
        <v>1</v>
      </c>
      <c r="BV2605">
        <f t="shared" si="163"/>
        <v>1</v>
      </c>
    </row>
    <row r="2606" spans="1:74" x14ac:dyDescent="0.3">
      <c r="A2606" s="201">
        <v>2601</v>
      </c>
      <c r="BM2606" s="19"/>
      <c r="BN2606" s="19"/>
      <c r="BO2606" s="19"/>
      <c r="BP2606" s="19"/>
      <c r="BR2606">
        <f t="shared" si="160"/>
        <v>0</v>
      </c>
      <c r="BS2606">
        <f t="shared" si="161"/>
        <v>0</v>
      </c>
      <c r="BU2606">
        <f t="shared" si="162"/>
        <v>1</v>
      </c>
      <c r="BV2606">
        <f t="shared" si="163"/>
        <v>1</v>
      </c>
    </row>
    <row r="2607" spans="1:74" x14ac:dyDescent="0.3">
      <c r="A2607" s="201">
        <v>2602</v>
      </c>
      <c r="BM2607" s="19"/>
      <c r="BN2607" s="19"/>
      <c r="BO2607" s="19"/>
      <c r="BP2607" s="19"/>
      <c r="BR2607">
        <f t="shared" si="160"/>
        <v>0</v>
      </c>
      <c r="BS2607">
        <f t="shared" si="161"/>
        <v>0</v>
      </c>
      <c r="BU2607">
        <f t="shared" si="162"/>
        <v>1</v>
      </c>
      <c r="BV2607">
        <f t="shared" si="163"/>
        <v>1</v>
      </c>
    </row>
    <row r="2608" spans="1:74" x14ac:dyDescent="0.3">
      <c r="A2608" s="201">
        <v>2603</v>
      </c>
      <c r="BM2608" s="19"/>
      <c r="BN2608" s="19"/>
      <c r="BO2608" s="19"/>
      <c r="BP2608" s="19"/>
      <c r="BR2608">
        <f t="shared" si="160"/>
        <v>0</v>
      </c>
      <c r="BS2608">
        <f t="shared" si="161"/>
        <v>0</v>
      </c>
      <c r="BU2608">
        <f t="shared" si="162"/>
        <v>1</v>
      </c>
      <c r="BV2608">
        <f t="shared" si="163"/>
        <v>1</v>
      </c>
    </row>
    <row r="2609" spans="1:74" x14ac:dyDescent="0.3">
      <c r="A2609" s="201">
        <v>2604</v>
      </c>
      <c r="BM2609" s="19"/>
      <c r="BN2609" s="19"/>
      <c r="BO2609" s="19"/>
      <c r="BP2609" s="19"/>
      <c r="BR2609">
        <f t="shared" si="160"/>
        <v>0</v>
      </c>
      <c r="BS2609">
        <f t="shared" si="161"/>
        <v>0</v>
      </c>
      <c r="BU2609">
        <f t="shared" si="162"/>
        <v>1</v>
      </c>
      <c r="BV2609">
        <f t="shared" si="163"/>
        <v>1</v>
      </c>
    </row>
    <row r="2610" spans="1:74" x14ac:dyDescent="0.3">
      <c r="A2610" s="201">
        <v>2605</v>
      </c>
      <c r="BM2610" s="19"/>
      <c r="BN2610" s="19"/>
      <c r="BO2610" s="19"/>
      <c r="BP2610" s="19"/>
      <c r="BR2610">
        <f t="shared" si="160"/>
        <v>0</v>
      </c>
      <c r="BS2610">
        <f t="shared" si="161"/>
        <v>0</v>
      </c>
      <c r="BU2610">
        <f t="shared" si="162"/>
        <v>1</v>
      </c>
      <c r="BV2610">
        <f t="shared" si="163"/>
        <v>1</v>
      </c>
    </row>
    <row r="2611" spans="1:74" x14ac:dyDescent="0.3">
      <c r="A2611" s="201">
        <v>2606</v>
      </c>
      <c r="BM2611" s="19"/>
      <c r="BN2611" s="19"/>
      <c r="BO2611" s="19"/>
      <c r="BP2611" s="19"/>
      <c r="BR2611">
        <f t="shared" si="160"/>
        <v>0</v>
      </c>
      <c r="BS2611">
        <f t="shared" si="161"/>
        <v>0</v>
      </c>
      <c r="BU2611">
        <f t="shared" si="162"/>
        <v>1</v>
      </c>
      <c r="BV2611">
        <f t="shared" si="163"/>
        <v>1</v>
      </c>
    </row>
    <row r="2612" spans="1:74" x14ac:dyDescent="0.3">
      <c r="A2612" s="201">
        <v>2607</v>
      </c>
      <c r="BM2612" s="19"/>
      <c r="BN2612" s="19"/>
      <c r="BO2612" s="19"/>
      <c r="BP2612" s="19"/>
      <c r="BR2612">
        <f t="shared" si="160"/>
        <v>0</v>
      </c>
      <c r="BS2612">
        <f t="shared" si="161"/>
        <v>0</v>
      </c>
      <c r="BU2612">
        <f t="shared" si="162"/>
        <v>1</v>
      </c>
      <c r="BV2612">
        <f t="shared" si="163"/>
        <v>1</v>
      </c>
    </row>
    <row r="2613" spans="1:74" x14ac:dyDescent="0.3">
      <c r="A2613" s="201">
        <v>2608</v>
      </c>
      <c r="BM2613" s="19"/>
      <c r="BN2613" s="19"/>
      <c r="BO2613" s="19"/>
      <c r="BP2613" s="19"/>
      <c r="BR2613">
        <f t="shared" si="160"/>
        <v>0</v>
      </c>
      <c r="BS2613">
        <f t="shared" si="161"/>
        <v>0</v>
      </c>
      <c r="BU2613">
        <f t="shared" si="162"/>
        <v>1</v>
      </c>
      <c r="BV2613">
        <f t="shared" si="163"/>
        <v>1</v>
      </c>
    </row>
    <row r="2614" spans="1:74" x14ac:dyDescent="0.3">
      <c r="A2614" s="201">
        <v>2609</v>
      </c>
      <c r="BM2614" s="19"/>
      <c r="BN2614" s="19"/>
      <c r="BO2614" s="19"/>
      <c r="BP2614" s="19"/>
      <c r="BR2614">
        <f t="shared" si="160"/>
        <v>0</v>
      </c>
      <c r="BS2614">
        <f t="shared" si="161"/>
        <v>0</v>
      </c>
      <c r="BU2614">
        <f t="shared" si="162"/>
        <v>1</v>
      </c>
      <c r="BV2614">
        <f t="shared" si="163"/>
        <v>1</v>
      </c>
    </row>
    <row r="2615" spans="1:74" x14ac:dyDescent="0.3">
      <c r="A2615" s="201">
        <v>2610</v>
      </c>
      <c r="BM2615" s="19"/>
      <c r="BN2615" s="19"/>
      <c r="BO2615" s="19"/>
      <c r="BP2615" s="19"/>
      <c r="BR2615">
        <f t="shared" si="160"/>
        <v>0</v>
      </c>
      <c r="BS2615">
        <f t="shared" si="161"/>
        <v>0</v>
      </c>
      <c r="BU2615">
        <f t="shared" si="162"/>
        <v>1</v>
      </c>
      <c r="BV2615">
        <f t="shared" si="163"/>
        <v>1</v>
      </c>
    </row>
    <row r="2616" spans="1:74" x14ac:dyDescent="0.3">
      <c r="A2616" s="201">
        <v>2611</v>
      </c>
      <c r="BM2616" s="19"/>
      <c r="BN2616" s="19"/>
      <c r="BO2616" s="19"/>
      <c r="BP2616" s="19"/>
      <c r="BR2616">
        <f t="shared" si="160"/>
        <v>0</v>
      </c>
      <c r="BS2616">
        <f t="shared" si="161"/>
        <v>0</v>
      </c>
      <c r="BU2616">
        <f t="shared" si="162"/>
        <v>1</v>
      </c>
      <c r="BV2616">
        <f t="shared" si="163"/>
        <v>1</v>
      </c>
    </row>
    <row r="2617" spans="1:74" x14ac:dyDescent="0.3">
      <c r="A2617" s="201">
        <v>2612</v>
      </c>
      <c r="BM2617" s="19"/>
      <c r="BN2617" s="19"/>
      <c r="BO2617" s="19"/>
      <c r="BP2617" s="19"/>
      <c r="BR2617">
        <f t="shared" si="160"/>
        <v>0</v>
      </c>
      <c r="BS2617">
        <f t="shared" si="161"/>
        <v>0</v>
      </c>
      <c r="BU2617">
        <f t="shared" si="162"/>
        <v>1</v>
      </c>
      <c r="BV2617">
        <f t="shared" si="163"/>
        <v>1</v>
      </c>
    </row>
    <row r="2618" spans="1:74" x14ac:dyDescent="0.3">
      <c r="A2618" s="201">
        <v>2613</v>
      </c>
      <c r="BM2618" s="19"/>
      <c r="BN2618" s="19"/>
      <c r="BO2618" s="19"/>
      <c r="BP2618" s="19"/>
      <c r="BR2618">
        <f t="shared" si="160"/>
        <v>0</v>
      </c>
      <c r="BS2618">
        <f t="shared" si="161"/>
        <v>0</v>
      </c>
      <c r="BU2618">
        <f t="shared" si="162"/>
        <v>1</v>
      </c>
      <c r="BV2618">
        <f t="shared" si="163"/>
        <v>1</v>
      </c>
    </row>
    <row r="2619" spans="1:74" x14ac:dyDescent="0.3">
      <c r="A2619" s="201">
        <v>2614</v>
      </c>
      <c r="BM2619" s="19"/>
      <c r="BN2619" s="19"/>
      <c r="BO2619" s="19"/>
      <c r="BP2619" s="19"/>
      <c r="BR2619">
        <f t="shared" si="160"/>
        <v>0</v>
      </c>
      <c r="BS2619">
        <f t="shared" si="161"/>
        <v>0</v>
      </c>
      <c r="BU2619">
        <f t="shared" si="162"/>
        <v>1</v>
      </c>
      <c r="BV2619">
        <f t="shared" si="163"/>
        <v>1</v>
      </c>
    </row>
    <row r="2620" spans="1:74" x14ac:dyDescent="0.3">
      <c r="A2620" s="201">
        <v>2615</v>
      </c>
      <c r="BM2620" s="19"/>
      <c r="BN2620" s="19"/>
      <c r="BO2620" s="19"/>
      <c r="BP2620" s="19"/>
      <c r="BR2620">
        <f t="shared" si="160"/>
        <v>0</v>
      </c>
      <c r="BS2620">
        <f t="shared" si="161"/>
        <v>0</v>
      </c>
      <c r="BU2620">
        <f t="shared" si="162"/>
        <v>1</v>
      </c>
      <c r="BV2620">
        <f t="shared" si="163"/>
        <v>1</v>
      </c>
    </row>
    <row r="2621" spans="1:74" x14ac:dyDescent="0.3">
      <c r="A2621" s="201">
        <v>2616</v>
      </c>
      <c r="BM2621" s="19"/>
      <c r="BN2621" s="19"/>
      <c r="BO2621" s="19"/>
      <c r="BP2621" s="19"/>
      <c r="BR2621">
        <f t="shared" si="160"/>
        <v>0</v>
      </c>
      <c r="BS2621">
        <f t="shared" si="161"/>
        <v>0</v>
      </c>
      <c r="BU2621">
        <f t="shared" si="162"/>
        <v>1</v>
      </c>
      <c r="BV2621">
        <f t="shared" si="163"/>
        <v>1</v>
      </c>
    </row>
    <row r="2622" spans="1:74" x14ac:dyDescent="0.3">
      <c r="A2622" s="201">
        <v>2617</v>
      </c>
      <c r="BM2622" s="19"/>
      <c r="BN2622" s="19"/>
      <c r="BO2622" s="19"/>
      <c r="BP2622" s="19"/>
      <c r="BR2622">
        <f t="shared" si="160"/>
        <v>0</v>
      </c>
      <c r="BS2622">
        <f t="shared" si="161"/>
        <v>0</v>
      </c>
      <c r="BU2622">
        <f t="shared" si="162"/>
        <v>1</v>
      </c>
      <c r="BV2622">
        <f t="shared" si="163"/>
        <v>1</v>
      </c>
    </row>
    <row r="2623" spans="1:74" x14ac:dyDescent="0.3">
      <c r="A2623" s="201">
        <v>2618</v>
      </c>
      <c r="BM2623" s="19"/>
      <c r="BN2623" s="19"/>
      <c r="BO2623" s="19"/>
      <c r="BP2623" s="19"/>
      <c r="BR2623">
        <f t="shared" si="160"/>
        <v>0</v>
      </c>
      <c r="BS2623">
        <f t="shared" si="161"/>
        <v>0</v>
      </c>
      <c r="BU2623">
        <f t="shared" si="162"/>
        <v>1</v>
      </c>
      <c r="BV2623">
        <f t="shared" si="163"/>
        <v>1</v>
      </c>
    </row>
    <row r="2624" spans="1:74" x14ac:dyDescent="0.3">
      <c r="A2624" s="201">
        <v>2619</v>
      </c>
      <c r="BM2624" s="19"/>
      <c r="BN2624" s="19"/>
      <c r="BO2624" s="19"/>
      <c r="BP2624" s="19"/>
      <c r="BR2624">
        <f t="shared" si="160"/>
        <v>0</v>
      </c>
      <c r="BS2624">
        <f t="shared" si="161"/>
        <v>0</v>
      </c>
      <c r="BU2624">
        <f t="shared" si="162"/>
        <v>1</v>
      </c>
      <c r="BV2624">
        <f t="shared" si="163"/>
        <v>1</v>
      </c>
    </row>
    <row r="2625" spans="1:74" x14ac:dyDescent="0.3">
      <c r="A2625" s="201">
        <v>2620</v>
      </c>
      <c r="BM2625" s="19"/>
      <c r="BN2625" s="19"/>
      <c r="BO2625" s="19"/>
      <c r="BP2625" s="19"/>
      <c r="BR2625">
        <f t="shared" si="160"/>
        <v>0</v>
      </c>
      <c r="BS2625">
        <f t="shared" si="161"/>
        <v>0</v>
      </c>
      <c r="BU2625">
        <f t="shared" si="162"/>
        <v>1</v>
      </c>
      <c r="BV2625">
        <f t="shared" si="163"/>
        <v>1</v>
      </c>
    </row>
    <row r="2626" spans="1:74" x14ac:dyDescent="0.3">
      <c r="A2626" s="201">
        <v>2621</v>
      </c>
      <c r="BM2626" s="19"/>
      <c r="BN2626" s="19"/>
      <c r="BO2626" s="19"/>
      <c r="BP2626" s="19"/>
      <c r="BR2626">
        <f t="shared" si="160"/>
        <v>0</v>
      </c>
      <c r="BS2626">
        <f t="shared" si="161"/>
        <v>0</v>
      </c>
      <c r="BU2626">
        <f t="shared" si="162"/>
        <v>1</v>
      </c>
      <c r="BV2626">
        <f t="shared" si="163"/>
        <v>1</v>
      </c>
    </row>
    <row r="2627" spans="1:74" x14ac:dyDescent="0.3">
      <c r="A2627" s="201">
        <v>2622</v>
      </c>
      <c r="BM2627" s="19"/>
      <c r="BN2627" s="19"/>
      <c r="BO2627" s="19"/>
      <c r="BP2627" s="19"/>
      <c r="BR2627">
        <f t="shared" si="160"/>
        <v>0</v>
      </c>
      <c r="BS2627">
        <f t="shared" si="161"/>
        <v>0</v>
      </c>
      <c r="BU2627">
        <f t="shared" si="162"/>
        <v>1</v>
      </c>
      <c r="BV2627">
        <f t="shared" si="163"/>
        <v>1</v>
      </c>
    </row>
    <row r="2628" spans="1:74" x14ac:dyDescent="0.3">
      <c r="A2628" s="201">
        <v>2623</v>
      </c>
      <c r="BM2628" s="19"/>
      <c r="BN2628" s="19"/>
      <c r="BO2628" s="19"/>
      <c r="BP2628" s="19"/>
      <c r="BR2628">
        <f t="shared" si="160"/>
        <v>0</v>
      </c>
      <c r="BS2628">
        <f t="shared" si="161"/>
        <v>0</v>
      </c>
      <c r="BU2628">
        <f t="shared" si="162"/>
        <v>1</v>
      </c>
      <c r="BV2628">
        <f t="shared" si="163"/>
        <v>1</v>
      </c>
    </row>
    <row r="2629" spans="1:74" x14ac:dyDescent="0.3">
      <c r="A2629" s="201">
        <v>2624</v>
      </c>
      <c r="BM2629" s="19"/>
      <c r="BN2629" s="19"/>
      <c r="BO2629" s="19"/>
      <c r="BP2629" s="19"/>
      <c r="BR2629">
        <f t="shared" si="160"/>
        <v>0</v>
      </c>
      <c r="BS2629">
        <f t="shared" si="161"/>
        <v>0</v>
      </c>
      <c r="BU2629">
        <f t="shared" si="162"/>
        <v>1</v>
      </c>
      <c r="BV2629">
        <f t="shared" si="163"/>
        <v>1</v>
      </c>
    </row>
    <row r="2630" spans="1:74" x14ac:dyDescent="0.3">
      <c r="A2630" s="201">
        <v>2625</v>
      </c>
      <c r="BM2630" s="19"/>
      <c r="BN2630" s="19"/>
      <c r="BO2630" s="19"/>
      <c r="BP2630" s="19"/>
      <c r="BR2630">
        <f t="shared" si="160"/>
        <v>0</v>
      </c>
      <c r="BS2630">
        <f t="shared" si="161"/>
        <v>0</v>
      </c>
      <c r="BU2630">
        <f t="shared" si="162"/>
        <v>1</v>
      </c>
      <c r="BV2630">
        <f t="shared" si="163"/>
        <v>1</v>
      </c>
    </row>
    <row r="2631" spans="1:74" x14ac:dyDescent="0.3">
      <c r="A2631" s="201">
        <v>2626</v>
      </c>
      <c r="BM2631" s="19"/>
      <c r="BN2631" s="19"/>
      <c r="BO2631" s="19"/>
      <c r="BP2631" s="19"/>
      <c r="BR2631">
        <f t="shared" ref="BR2631:BR2694" si="164">BM2631*$BS$1-BN2631</f>
        <v>0</v>
      </c>
      <c r="BS2631">
        <f t="shared" ref="BS2631:BS2694" si="165">BO2631*$BS$1-BP2631</f>
        <v>0</v>
      </c>
      <c r="BU2631">
        <f t="shared" ref="BU2631:BU2694" si="166">IF(BR2631=MAX($BR2631:$BS2631),1,0)</f>
        <v>1</v>
      </c>
      <c r="BV2631">
        <f t="shared" ref="BV2631:BV2694" si="167">IF(BS2631=MAX($BR2631:$BS2631),1,0)</f>
        <v>1</v>
      </c>
    </row>
    <row r="2632" spans="1:74" x14ac:dyDescent="0.3">
      <c r="A2632" s="201">
        <v>2627</v>
      </c>
      <c r="BM2632" s="19"/>
      <c r="BN2632" s="19"/>
      <c r="BO2632" s="19"/>
      <c r="BP2632" s="19"/>
      <c r="BR2632">
        <f t="shared" si="164"/>
        <v>0</v>
      </c>
      <c r="BS2632">
        <f t="shared" si="165"/>
        <v>0</v>
      </c>
      <c r="BU2632">
        <f t="shared" si="166"/>
        <v>1</v>
      </c>
      <c r="BV2632">
        <f t="shared" si="167"/>
        <v>1</v>
      </c>
    </row>
    <row r="2633" spans="1:74" x14ac:dyDescent="0.3">
      <c r="A2633" s="201">
        <v>2628</v>
      </c>
      <c r="BM2633" s="19"/>
      <c r="BN2633" s="19"/>
      <c r="BO2633" s="19"/>
      <c r="BP2633" s="19"/>
      <c r="BR2633">
        <f t="shared" si="164"/>
        <v>0</v>
      </c>
      <c r="BS2633">
        <f t="shared" si="165"/>
        <v>0</v>
      </c>
      <c r="BU2633">
        <f t="shared" si="166"/>
        <v>1</v>
      </c>
      <c r="BV2633">
        <f t="shared" si="167"/>
        <v>1</v>
      </c>
    </row>
    <row r="2634" spans="1:74" x14ac:dyDescent="0.3">
      <c r="A2634" s="201">
        <v>2629</v>
      </c>
      <c r="BM2634" s="19"/>
      <c r="BN2634" s="19"/>
      <c r="BO2634" s="19"/>
      <c r="BP2634" s="19"/>
      <c r="BR2634">
        <f t="shared" si="164"/>
        <v>0</v>
      </c>
      <c r="BS2634">
        <f t="shared" si="165"/>
        <v>0</v>
      </c>
      <c r="BU2634">
        <f t="shared" si="166"/>
        <v>1</v>
      </c>
      <c r="BV2634">
        <f t="shared" si="167"/>
        <v>1</v>
      </c>
    </row>
    <row r="2635" spans="1:74" x14ac:dyDescent="0.3">
      <c r="A2635" s="201">
        <v>2630</v>
      </c>
      <c r="BM2635" s="19"/>
      <c r="BN2635" s="19"/>
      <c r="BO2635" s="19"/>
      <c r="BP2635" s="19"/>
      <c r="BR2635">
        <f t="shared" si="164"/>
        <v>0</v>
      </c>
      <c r="BS2635">
        <f t="shared" si="165"/>
        <v>0</v>
      </c>
      <c r="BU2635">
        <f t="shared" si="166"/>
        <v>1</v>
      </c>
      <c r="BV2635">
        <f t="shared" si="167"/>
        <v>1</v>
      </c>
    </row>
    <row r="2636" spans="1:74" x14ac:dyDescent="0.3">
      <c r="A2636" s="201">
        <v>2631</v>
      </c>
      <c r="BM2636" s="19"/>
      <c r="BN2636" s="19"/>
      <c r="BO2636" s="19"/>
      <c r="BP2636" s="19"/>
      <c r="BR2636">
        <f t="shared" si="164"/>
        <v>0</v>
      </c>
      <c r="BS2636">
        <f t="shared" si="165"/>
        <v>0</v>
      </c>
      <c r="BU2636">
        <f t="shared" si="166"/>
        <v>1</v>
      </c>
      <c r="BV2636">
        <f t="shared" si="167"/>
        <v>1</v>
      </c>
    </row>
    <row r="2637" spans="1:74" x14ac:dyDescent="0.3">
      <c r="A2637" s="201">
        <v>2632</v>
      </c>
      <c r="BM2637" s="19"/>
      <c r="BN2637" s="19"/>
      <c r="BO2637" s="19"/>
      <c r="BP2637" s="19"/>
      <c r="BR2637">
        <f t="shared" si="164"/>
        <v>0</v>
      </c>
      <c r="BS2637">
        <f t="shared" si="165"/>
        <v>0</v>
      </c>
      <c r="BU2637">
        <f t="shared" si="166"/>
        <v>1</v>
      </c>
      <c r="BV2637">
        <f t="shared" si="167"/>
        <v>1</v>
      </c>
    </row>
    <row r="2638" spans="1:74" x14ac:dyDescent="0.3">
      <c r="A2638" s="201">
        <v>2633</v>
      </c>
      <c r="BM2638" s="19"/>
      <c r="BN2638" s="19"/>
      <c r="BO2638" s="19"/>
      <c r="BP2638" s="19"/>
      <c r="BR2638">
        <f t="shared" si="164"/>
        <v>0</v>
      </c>
      <c r="BS2638">
        <f t="shared" si="165"/>
        <v>0</v>
      </c>
      <c r="BU2638">
        <f t="shared" si="166"/>
        <v>1</v>
      </c>
      <c r="BV2638">
        <f t="shared" si="167"/>
        <v>1</v>
      </c>
    </row>
    <row r="2639" spans="1:74" x14ac:dyDescent="0.3">
      <c r="A2639" s="201">
        <v>2634</v>
      </c>
      <c r="BM2639" s="19"/>
      <c r="BN2639" s="19"/>
      <c r="BO2639" s="19"/>
      <c r="BP2639" s="19"/>
      <c r="BR2639">
        <f t="shared" si="164"/>
        <v>0</v>
      </c>
      <c r="BS2639">
        <f t="shared" si="165"/>
        <v>0</v>
      </c>
      <c r="BU2639">
        <f t="shared" si="166"/>
        <v>1</v>
      </c>
      <c r="BV2639">
        <f t="shared" si="167"/>
        <v>1</v>
      </c>
    </row>
    <row r="2640" spans="1:74" x14ac:dyDescent="0.3">
      <c r="A2640" s="201">
        <v>2635</v>
      </c>
      <c r="BM2640" s="19"/>
      <c r="BN2640" s="19"/>
      <c r="BO2640" s="19"/>
      <c r="BP2640" s="19"/>
      <c r="BR2640">
        <f t="shared" si="164"/>
        <v>0</v>
      </c>
      <c r="BS2640">
        <f t="shared" si="165"/>
        <v>0</v>
      </c>
      <c r="BU2640">
        <f t="shared" si="166"/>
        <v>1</v>
      </c>
      <c r="BV2640">
        <f t="shared" si="167"/>
        <v>1</v>
      </c>
    </row>
    <row r="2641" spans="1:74" x14ac:dyDescent="0.3">
      <c r="A2641" s="201">
        <v>2636</v>
      </c>
      <c r="BM2641" s="19"/>
      <c r="BN2641" s="19"/>
      <c r="BO2641" s="19"/>
      <c r="BP2641" s="19"/>
      <c r="BR2641">
        <f t="shared" si="164"/>
        <v>0</v>
      </c>
      <c r="BS2641">
        <f t="shared" si="165"/>
        <v>0</v>
      </c>
      <c r="BU2641">
        <f t="shared" si="166"/>
        <v>1</v>
      </c>
      <c r="BV2641">
        <f t="shared" si="167"/>
        <v>1</v>
      </c>
    </row>
    <row r="2642" spans="1:74" x14ac:dyDescent="0.3">
      <c r="A2642" s="201">
        <v>2637</v>
      </c>
      <c r="BM2642" s="19"/>
      <c r="BN2642" s="19"/>
      <c r="BO2642" s="19"/>
      <c r="BP2642" s="19"/>
      <c r="BR2642">
        <f t="shared" si="164"/>
        <v>0</v>
      </c>
      <c r="BS2642">
        <f t="shared" si="165"/>
        <v>0</v>
      </c>
      <c r="BU2642">
        <f t="shared" si="166"/>
        <v>1</v>
      </c>
      <c r="BV2642">
        <f t="shared" si="167"/>
        <v>1</v>
      </c>
    </row>
    <row r="2643" spans="1:74" x14ac:dyDescent="0.3">
      <c r="A2643" s="201">
        <v>2638</v>
      </c>
      <c r="BM2643" s="19"/>
      <c r="BN2643" s="19"/>
      <c r="BO2643" s="19"/>
      <c r="BP2643" s="19"/>
      <c r="BR2643">
        <f t="shared" si="164"/>
        <v>0</v>
      </c>
      <c r="BS2643">
        <f t="shared" si="165"/>
        <v>0</v>
      </c>
      <c r="BU2643">
        <f t="shared" si="166"/>
        <v>1</v>
      </c>
      <c r="BV2643">
        <f t="shared" si="167"/>
        <v>1</v>
      </c>
    </row>
    <row r="2644" spans="1:74" x14ac:dyDescent="0.3">
      <c r="A2644" s="201">
        <v>2639</v>
      </c>
      <c r="BM2644" s="19"/>
      <c r="BN2644" s="19"/>
      <c r="BO2644" s="19"/>
      <c r="BP2644" s="19"/>
      <c r="BR2644">
        <f t="shared" si="164"/>
        <v>0</v>
      </c>
      <c r="BS2644">
        <f t="shared" si="165"/>
        <v>0</v>
      </c>
      <c r="BU2644">
        <f t="shared" si="166"/>
        <v>1</v>
      </c>
      <c r="BV2644">
        <f t="shared" si="167"/>
        <v>1</v>
      </c>
    </row>
    <row r="2645" spans="1:74" x14ac:dyDescent="0.3">
      <c r="A2645" s="201">
        <v>2640</v>
      </c>
      <c r="BM2645" s="19"/>
      <c r="BN2645" s="19"/>
      <c r="BO2645" s="19"/>
      <c r="BP2645" s="19"/>
      <c r="BR2645">
        <f t="shared" si="164"/>
        <v>0</v>
      </c>
      <c r="BS2645">
        <f t="shared" si="165"/>
        <v>0</v>
      </c>
      <c r="BU2645">
        <f t="shared" si="166"/>
        <v>1</v>
      </c>
      <c r="BV2645">
        <f t="shared" si="167"/>
        <v>1</v>
      </c>
    </row>
    <row r="2646" spans="1:74" x14ac:dyDescent="0.3">
      <c r="A2646" s="201">
        <v>2641</v>
      </c>
      <c r="BM2646" s="19"/>
      <c r="BN2646" s="19"/>
      <c r="BO2646" s="19"/>
      <c r="BP2646" s="19"/>
      <c r="BR2646">
        <f t="shared" si="164"/>
        <v>0</v>
      </c>
      <c r="BS2646">
        <f t="shared" si="165"/>
        <v>0</v>
      </c>
      <c r="BU2646">
        <f t="shared" si="166"/>
        <v>1</v>
      </c>
      <c r="BV2646">
        <f t="shared" si="167"/>
        <v>1</v>
      </c>
    </row>
    <row r="2647" spans="1:74" x14ac:dyDescent="0.3">
      <c r="A2647" s="201">
        <v>2642</v>
      </c>
      <c r="BM2647" s="19"/>
      <c r="BN2647" s="19"/>
      <c r="BO2647" s="19"/>
      <c r="BP2647" s="19"/>
      <c r="BR2647">
        <f t="shared" si="164"/>
        <v>0</v>
      </c>
      <c r="BS2647">
        <f t="shared" si="165"/>
        <v>0</v>
      </c>
      <c r="BU2647">
        <f t="shared" si="166"/>
        <v>1</v>
      </c>
      <c r="BV2647">
        <f t="shared" si="167"/>
        <v>1</v>
      </c>
    </row>
    <row r="2648" spans="1:74" x14ac:dyDescent="0.3">
      <c r="A2648" s="201">
        <v>2643</v>
      </c>
      <c r="BM2648" s="19"/>
      <c r="BN2648" s="19"/>
      <c r="BO2648" s="19"/>
      <c r="BP2648" s="19"/>
      <c r="BR2648">
        <f t="shared" si="164"/>
        <v>0</v>
      </c>
      <c r="BS2648">
        <f t="shared" si="165"/>
        <v>0</v>
      </c>
      <c r="BU2648">
        <f t="shared" si="166"/>
        <v>1</v>
      </c>
      <c r="BV2648">
        <f t="shared" si="167"/>
        <v>1</v>
      </c>
    </row>
    <row r="2649" spans="1:74" x14ac:dyDescent="0.3">
      <c r="A2649" s="201">
        <v>2644</v>
      </c>
      <c r="BM2649" s="19"/>
      <c r="BN2649" s="19"/>
      <c r="BO2649" s="19"/>
      <c r="BP2649" s="19"/>
      <c r="BR2649">
        <f t="shared" si="164"/>
        <v>0</v>
      </c>
      <c r="BS2649">
        <f t="shared" si="165"/>
        <v>0</v>
      </c>
      <c r="BU2649">
        <f t="shared" si="166"/>
        <v>1</v>
      </c>
      <c r="BV2649">
        <f t="shared" si="167"/>
        <v>1</v>
      </c>
    </row>
    <row r="2650" spans="1:74" x14ac:dyDescent="0.3">
      <c r="A2650" s="201">
        <v>2645</v>
      </c>
      <c r="BM2650" s="19"/>
      <c r="BN2650" s="19"/>
      <c r="BO2650" s="19"/>
      <c r="BP2650" s="19"/>
      <c r="BR2650">
        <f t="shared" si="164"/>
        <v>0</v>
      </c>
      <c r="BS2650">
        <f t="shared" si="165"/>
        <v>0</v>
      </c>
      <c r="BU2650">
        <f t="shared" si="166"/>
        <v>1</v>
      </c>
      <c r="BV2650">
        <f t="shared" si="167"/>
        <v>1</v>
      </c>
    </row>
    <row r="2651" spans="1:74" x14ac:dyDescent="0.3">
      <c r="A2651" s="201">
        <v>2646</v>
      </c>
      <c r="BM2651" s="19"/>
      <c r="BN2651" s="19"/>
      <c r="BO2651" s="19"/>
      <c r="BP2651" s="19"/>
      <c r="BR2651">
        <f t="shared" si="164"/>
        <v>0</v>
      </c>
      <c r="BS2651">
        <f t="shared" si="165"/>
        <v>0</v>
      </c>
      <c r="BU2651">
        <f t="shared" si="166"/>
        <v>1</v>
      </c>
      <c r="BV2651">
        <f t="shared" si="167"/>
        <v>1</v>
      </c>
    </row>
    <row r="2652" spans="1:74" x14ac:dyDescent="0.3">
      <c r="A2652" s="201">
        <v>2647</v>
      </c>
      <c r="BM2652" s="19"/>
      <c r="BN2652" s="19"/>
      <c r="BO2652" s="19"/>
      <c r="BP2652" s="19"/>
      <c r="BR2652">
        <f t="shared" si="164"/>
        <v>0</v>
      </c>
      <c r="BS2652">
        <f t="shared" si="165"/>
        <v>0</v>
      </c>
      <c r="BU2652">
        <f t="shared" si="166"/>
        <v>1</v>
      </c>
      <c r="BV2652">
        <f t="shared" si="167"/>
        <v>1</v>
      </c>
    </row>
    <row r="2653" spans="1:74" x14ac:dyDescent="0.3">
      <c r="A2653" s="201">
        <v>2648</v>
      </c>
      <c r="BM2653" s="19"/>
      <c r="BN2653" s="19"/>
      <c r="BO2653" s="19"/>
      <c r="BP2653" s="19"/>
      <c r="BR2653">
        <f t="shared" si="164"/>
        <v>0</v>
      </c>
      <c r="BS2653">
        <f t="shared" si="165"/>
        <v>0</v>
      </c>
      <c r="BU2653">
        <f t="shared" si="166"/>
        <v>1</v>
      </c>
      <c r="BV2653">
        <f t="shared" si="167"/>
        <v>1</v>
      </c>
    </row>
    <row r="2654" spans="1:74" x14ac:dyDescent="0.3">
      <c r="A2654" s="201">
        <v>2649</v>
      </c>
      <c r="BM2654" s="19"/>
      <c r="BN2654" s="19"/>
      <c r="BO2654" s="19"/>
      <c r="BP2654" s="19"/>
      <c r="BR2654">
        <f t="shared" si="164"/>
        <v>0</v>
      </c>
      <c r="BS2654">
        <f t="shared" si="165"/>
        <v>0</v>
      </c>
      <c r="BU2654">
        <f t="shared" si="166"/>
        <v>1</v>
      </c>
      <c r="BV2654">
        <f t="shared" si="167"/>
        <v>1</v>
      </c>
    </row>
    <row r="2655" spans="1:74" x14ac:dyDescent="0.3">
      <c r="A2655" s="201">
        <v>2650</v>
      </c>
      <c r="BM2655" s="19"/>
      <c r="BN2655" s="19"/>
      <c r="BO2655" s="19"/>
      <c r="BP2655" s="19"/>
      <c r="BR2655">
        <f t="shared" si="164"/>
        <v>0</v>
      </c>
      <c r="BS2655">
        <f t="shared" si="165"/>
        <v>0</v>
      </c>
      <c r="BU2655">
        <f t="shared" si="166"/>
        <v>1</v>
      </c>
      <c r="BV2655">
        <f t="shared" si="167"/>
        <v>1</v>
      </c>
    </row>
    <row r="2656" spans="1:74" x14ac:dyDescent="0.3">
      <c r="A2656" s="201">
        <v>2651</v>
      </c>
      <c r="BM2656" s="19"/>
      <c r="BN2656" s="19"/>
      <c r="BO2656" s="19"/>
      <c r="BP2656" s="19"/>
      <c r="BR2656">
        <f t="shared" si="164"/>
        <v>0</v>
      </c>
      <c r="BS2656">
        <f t="shared" si="165"/>
        <v>0</v>
      </c>
      <c r="BU2656">
        <f t="shared" si="166"/>
        <v>1</v>
      </c>
      <c r="BV2656">
        <f t="shared" si="167"/>
        <v>1</v>
      </c>
    </row>
    <row r="2657" spans="1:74" x14ac:dyDescent="0.3">
      <c r="A2657" s="201">
        <v>2652</v>
      </c>
      <c r="BM2657" s="19"/>
      <c r="BN2657" s="19"/>
      <c r="BO2657" s="19"/>
      <c r="BP2657" s="19"/>
      <c r="BR2657">
        <f t="shared" si="164"/>
        <v>0</v>
      </c>
      <c r="BS2657">
        <f t="shared" si="165"/>
        <v>0</v>
      </c>
      <c r="BU2657">
        <f t="shared" si="166"/>
        <v>1</v>
      </c>
      <c r="BV2657">
        <f t="shared" si="167"/>
        <v>1</v>
      </c>
    </row>
    <row r="2658" spans="1:74" x14ac:dyDescent="0.3">
      <c r="A2658" s="201">
        <v>2653</v>
      </c>
      <c r="BM2658" s="19"/>
      <c r="BN2658" s="19"/>
      <c r="BO2658" s="19"/>
      <c r="BP2658" s="19"/>
      <c r="BR2658">
        <f t="shared" si="164"/>
        <v>0</v>
      </c>
      <c r="BS2658">
        <f t="shared" si="165"/>
        <v>0</v>
      </c>
      <c r="BU2658">
        <f t="shared" si="166"/>
        <v>1</v>
      </c>
      <c r="BV2658">
        <f t="shared" si="167"/>
        <v>1</v>
      </c>
    </row>
    <row r="2659" spans="1:74" x14ac:dyDescent="0.3">
      <c r="A2659" s="201">
        <v>2654</v>
      </c>
      <c r="BM2659" s="19"/>
      <c r="BN2659" s="19"/>
      <c r="BO2659" s="19"/>
      <c r="BP2659" s="19"/>
      <c r="BR2659">
        <f t="shared" si="164"/>
        <v>0</v>
      </c>
      <c r="BS2659">
        <f t="shared" si="165"/>
        <v>0</v>
      </c>
      <c r="BU2659">
        <f t="shared" si="166"/>
        <v>1</v>
      </c>
      <c r="BV2659">
        <f t="shared" si="167"/>
        <v>1</v>
      </c>
    </row>
    <row r="2660" spans="1:74" x14ac:dyDescent="0.3">
      <c r="A2660" s="201">
        <v>2655</v>
      </c>
      <c r="BM2660" s="19"/>
      <c r="BN2660" s="19"/>
      <c r="BO2660" s="19"/>
      <c r="BP2660" s="19"/>
      <c r="BR2660">
        <f t="shared" si="164"/>
        <v>0</v>
      </c>
      <c r="BS2660">
        <f t="shared" si="165"/>
        <v>0</v>
      </c>
      <c r="BU2660">
        <f t="shared" si="166"/>
        <v>1</v>
      </c>
      <c r="BV2660">
        <f t="shared" si="167"/>
        <v>1</v>
      </c>
    </row>
    <row r="2661" spans="1:74" x14ac:dyDescent="0.3">
      <c r="A2661" s="201">
        <v>2656</v>
      </c>
      <c r="BM2661" s="19"/>
      <c r="BN2661" s="19"/>
      <c r="BO2661" s="19"/>
      <c r="BP2661" s="19"/>
      <c r="BR2661">
        <f t="shared" si="164"/>
        <v>0</v>
      </c>
      <c r="BS2661">
        <f t="shared" si="165"/>
        <v>0</v>
      </c>
      <c r="BU2661">
        <f t="shared" si="166"/>
        <v>1</v>
      </c>
      <c r="BV2661">
        <f t="shared" si="167"/>
        <v>1</v>
      </c>
    </row>
    <row r="2662" spans="1:74" x14ac:dyDescent="0.3">
      <c r="A2662" s="201">
        <v>2657</v>
      </c>
      <c r="BM2662" s="19"/>
      <c r="BN2662" s="19"/>
      <c r="BO2662" s="19"/>
      <c r="BP2662" s="19"/>
      <c r="BR2662">
        <f t="shared" si="164"/>
        <v>0</v>
      </c>
      <c r="BS2662">
        <f t="shared" si="165"/>
        <v>0</v>
      </c>
      <c r="BU2662">
        <f t="shared" si="166"/>
        <v>1</v>
      </c>
      <c r="BV2662">
        <f t="shared" si="167"/>
        <v>1</v>
      </c>
    </row>
    <row r="2663" spans="1:74" x14ac:dyDescent="0.3">
      <c r="A2663" s="201">
        <v>2658</v>
      </c>
      <c r="BM2663" s="19"/>
      <c r="BN2663" s="19"/>
      <c r="BO2663" s="19"/>
      <c r="BP2663" s="19"/>
      <c r="BR2663">
        <f t="shared" si="164"/>
        <v>0</v>
      </c>
      <c r="BS2663">
        <f t="shared" si="165"/>
        <v>0</v>
      </c>
      <c r="BU2663">
        <f t="shared" si="166"/>
        <v>1</v>
      </c>
      <c r="BV2663">
        <f t="shared" si="167"/>
        <v>1</v>
      </c>
    </row>
    <row r="2664" spans="1:74" x14ac:dyDescent="0.3">
      <c r="A2664" s="201">
        <v>2659</v>
      </c>
      <c r="BM2664" s="19"/>
      <c r="BN2664" s="19"/>
      <c r="BO2664" s="19"/>
      <c r="BP2664" s="19"/>
      <c r="BR2664">
        <f t="shared" si="164"/>
        <v>0</v>
      </c>
      <c r="BS2664">
        <f t="shared" si="165"/>
        <v>0</v>
      </c>
      <c r="BU2664">
        <f t="shared" si="166"/>
        <v>1</v>
      </c>
      <c r="BV2664">
        <f t="shared" si="167"/>
        <v>1</v>
      </c>
    </row>
    <row r="2665" spans="1:74" x14ac:dyDescent="0.3">
      <c r="A2665" s="201">
        <v>2660</v>
      </c>
      <c r="BM2665" s="19"/>
      <c r="BN2665" s="19"/>
      <c r="BO2665" s="19"/>
      <c r="BP2665" s="19"/>
      <c r="BR2665">
        <f t="shared" si="164"/>
        <v>0</v>
      </c>
      <c r="BS2665">
        <f t="shared" si="165"/>
        <v>0</v>
      </c>
      <c r="BU2665">
        <f t="shared" si="166"/>
        <v>1</v>
      </c>
      <c r="BV2665">
        <f t="shared" si="167"/>
        <v>1</v>
      </c>
    </row>
    <row r="2666" spans="1:74" x14ac:dyDescent="0.3">
      <c r="A2666" s="201">
        <v>2661</v>
      </c>
      <c r="BM2666" s="19"/>
      <c r="BN2666" s="19"/>
      <c r="BO2666" s="19"/>
      <c r="BP2666" s="19"/>
      <c r="BR2666">
        <f t="shared" si="164"/>
        <v>0</v>
      </c>
      <c r="BS2666">
        <f t="shared" si="165"/>
        <v>0</v>
      </c>
      <c r="BU2666">
        <f t="shared" si="166"/>
        <v>1</v>
      </c>
      <c r="BV2666">
        <f t="shared" si="167"/>
        <v>1</v>
      </c>
    </row>
    <row r="2667" spans="1:74" x14ac:dyDescent="0.3">
      <c r="A2667" s="201">
        <v>2662</v>
      </c>
      <c r="BM2667" s="19"/>
      <c r="BN2667" s="19"/>
      <c r="BO2667" s="19"/>
      <c r="BP2667" s="19"/>
      <c r="BR2667">
        <f t="shared" si="164"/>
        <v>0</v>
      </c>
      <c r="BS2667">
        <f t="shared" si="165"/>
        <v>0</v>
      </c>
      <c r="BU2667">
        <f t="shared" si="166"/>
        <v>1</v>
      </c>
      <c r="BV2667">
        <f t="shared" si="167"/>
        <v>1</v>
      </c>
    </row>
    <row r="2668" spans="1:74" x14ac:dyDescent="0.3">
      <c r="A2668" s="201">
        <v>2663</v>
      </c>
      <c r="BM2668" s="19"/>
      <c r="BN2668" s="19"/>
      <c r="BO2668" s="19"/>
      <c r="BP2668" s="19"/>
      <c r="BR2668">
        <f t="shared" si="164"/>
        <v>0</v>
      </c>
      <c r="BS2668">
        <f t="shared" si="165"/>
        <v>0</v>
      </c>
      <c r="BU2668">
        <f t="shared" si="166"/>
        <v>1</v>
      </c>
      <c r="BV2668">
        <f t="shared" si="167"/>
        <v>1</v>
      </c>
    </row>
    <row r="2669" spans="1:74" x14ac:dyDescent="0.3">
      <c r="A2669" s="201">
        <v>2664</v>
      </c>
      <c r="BM2669" s="19"/>
      <c r="BN2669" s="19"/>
      <c r="BO2669" s="19"/>
      <c r="BP2669" s="19"/>
      <c r="BR2669">
        <f t="shared" si="164"/>
        <v>0</v>
      </c>
      <c r="BS2669">
        <f t="shared" si="165"/>
        <v>0</v>
      </c>
      <c r="BU2669">
        <f t="shared" si="166"/>
        <v>1</v>
      </c>
      <c r="BV2669">
        <f t="shared" si="167"/>
        <v>1</v>
      </c>
    </row>
    <row r="2670" spans="1:74" x14ac:dyDescent="0.3">
      <c r="A2670" s="201">
        <v>2665</v>
      </c>
      <c r="BM2670" s="19"/>
      <c r="BN2670" s="19"/>
      <c r="BO2670" s="19"/>
      <c r="BP2670" s="19"/>
      <c r="BR2670">
        <f t="shared" si="164"/>
        <v>0</v>
      </c>
      <c r="BS2670">
        <f t="shared" si="165"/>
        <v>0</v>
      </c>
      <c r="BU2670">
        <f t="shared" si="166"/>
        <v>1</v>
      </c>
      <c r="BV2670">
        <f t="shared" si="167"/>
        <v>1</v>
      </c>
    </row>
    <row r="2671" spans="1:74" x14ac:dyDescent="0.3">
      <c r="A2671" s="201">
        <v>2666</v>
      </c>
      <c r="BM2671" s="19"/>
      <c r="BN2671" s="19"/>
      <c r="BO2671" s="19"/>
      <c r="BP2671" s="19"/>
      <c r="BR2671">
        <f t="shared" si="164"/>
        <v>0</v>
      </c>
      <c r="BS2671">
        <f t="shared" si="165"/>
        <v>0</v>
      </c>
      <c r="BU2671">
        <f t="shared" si="166"/>
        <v>1</v>
      </c>
      <c r="BV2671">
        <f t="shared" si="167"/>
        <v>1</v>
      </c>
    </row>
    <row r="2672" spans="1:74" x14ac:dyDescent="0.3">
      <c r="A2672" s="201">
        <v>2667</v>
      </c>
      <c r="BM2672" s="19"/>
      <c r="BN2672" s="19"/>
      <c r="BO2672" s="19"/>
      <c r="BP2672" s="19"/>
      <c r="BR2672">
        <f t="shared" si="164"/>
        <v>0</v>
      </c>
      <c r="BS2672">
        <f t="shared" si="165"/>
        <v>0</v>
      </c>
      <c r="BU2672">
        <f t="shared" si="166"/>
        <v>1</v>
      </c>
      <c r="BV2672">
        <f t="shared" si="167"/>
        <v>1</v>
      </c>
    </row>
    <row r="2673" spans="1:74" x14ac:dyDescent="0.3">
      <c r="A2673" s="201">
        <v>2668</v>
      </c>
      <c r="BM2673" s="19"/>
      <c r="BN2673" s="19"/>
      <c r="BO2673" s="19"/>
      <c r="BP2673" s="19"/>
      <c r="BR2673">
        <f t="shared" si="164"/>
        <v>0</v>
      </c>
      <c r="BS2673">
        <f t="shared" si="165"/>
        <v>0</v>
      </c>
      <c r="BU2673">
        <f t="shared" si="166"/>
        <v>1</v>
      </c>
      <c r="BV2673">
        <f t="shared" si="167"/>
        <v>1</v>
      </c>
    </row>
    <row r="2674" spans="1:74" x14ac:dyDescent="0.3">
      <c r="A2674" s="201">
        <v>2669</v>
      </c>
      <c r="BM2674" s="19"/>
      <c r="BN2674" s="19"/>
      <c r="BO2674" s="19"/>
      <c r="BP2674" s="19"/>
      <c r="BR2674">
        <f t="shared" si="164"/>
        <v>0</v>
      </c>
      <c r="BS2674">
        <f t="shared" si="165"/>
        <v>0</v>
      </c>
      <c r="BU2674">
        <f t="shared" si="166"/>
        <v>1</v>
      </c>
      <c r="BV2674">
        <f t="shared" si="167"/>
        <v>1</v>
      </c>
    </row>
    <row r="2675" spans="1:74" x14ac:dyDescent="0.3">
      <c r="A2675" s="201">
        <v>2670</v>
      </c>
      <c r="BM2675" s="19"/>
      <c r="BN2675" s="19"/>
      <c r="BO2675" s="19"/>
      <c r="BP2675" s="19"/>
      <c r="BR2675">
        <f t="shared" si="164"/>
        <v>0</v>
      </c>
      <c r="BS2675">
        <f t="shared" si="165"/>
        <v>0</v>
      </c>
      <c r="BU2675">
        <f t="shared" si="166"/>
        <v>1</v>
      </c>
      <c r="BV2675">
        <f t="shared" si="167"/>
        <v>1</v>
      </c>
    </row>
    <row r="2676" spans="1:74" x14ac:dyDescent="0.3">
      <c r="A2676" s="201">
        <v>2671</v>
      </c>
      <c r="BM2676" s="19"/>
      <c r="BN2676" s="19"/>
      <c r="BO2676" s="19"/>
      <c r="BP2676" s="19"/>
      <c r="BR2676">
        <f t="shared" si="164"/>
        <v>0</v>
      </c>
      <c r="BS2676">
        <f t="shared" si="165"/>
        <v>0</v>
      </c>
      <c r="BU2676">
        <f t="shared" si="166"/>
        <v>1</v>
      </c>
      <c r="BV2676">
        <f t="shared" si="167"/>
        <v>1</v>
      </c>
    </row>
    <row r="2677" spans="1:74" x14ac:dyDescent="0.3">
      <c r="A2677" s="201">
        <v>2672</v>
      </c>
      <c r="BM2677" s="19"/>
      <c r="BN2677" s="19"/>
      <c r="BO2677" s="19"/>
      <c r="BP2677" s="19"/>
      <c r="BR2677">
        <f t="shared" si="164"/>
        <v>0</v>
      </c>
      <c r="BS2677">
        <f t="shared" si="165"/>
        <v>0</v>
      </c>
      <c r="BU2677">
        <f t="shared" si="166"/>
        <v>1</v>
      </c>
      <c r="BV2677">
        <f t="shared" si="167"/>
        <v>1</v>
      </c>
    </row>
    <row r="2678" spans="1:74" x14ac:dyDescent="0.3">
      <c r="A2678" s="201">
        <v>2673</v>
      </c>
      <c r="BM2678" s="19"/>
      <c r="BN2678" s="19"/>
      <c r="BO2678" s="19"/>
      <c r="BP2678" s="19"/>
      <c r="BR2678">
        <f t="shared" si="164"/>
        <v>0</v>
      </c>
      <c r="BS2678">
        <f t="shared" si="165"/>
        <v>0</v>
      </c>
      <c r="BU2678">
        <f t="shared" si="166"/>
        <v>1</v>
      </c>
      <c r="BV2678">
        <f t="shared" si="167"/>
        <v>1</v>
      </c>
    </row>
    <row r="2679" spans="1:74" x14ac:dyDescent="0.3">
      <c r="A2679" s="201">
        <v>2674</v>
      </c>
      <c r="BM2679" s="19"/>
      <c r="BN2679" s="19"/>
      <c r="BO2679" s="19"/>
      <c r="BP2679" s="19"/>
      <c r="BR2679">
        <f t="shared" si="164"/>
        <v>0</v>
      </c>
      <c r="BS2679">
        <f t="shared" si="165"/>
        <v>0</v>
      </c>
      <c r="BU2679">
        <f t="shared" si="166"/>
        <v>1</v>
      </c>
      <c r="BV2679">
        <f t="shared" si="167"/>
        <v>1</v>
      </c>
    </row>
    <row r="2680" spans="1:74" x14ac:dyDescent="0.3">
      <c r="A2680" s="201">
        <v>2675</v>
      </c>
      <c r="BM2680" s="19"/>
      <c r="BN2680" s="19"/>
      <c r="BO2680" s="19"/>
      <c r="BP2680" s="19"/>
      <c r="BR2680">
        <f t="shared" si="164"/>
        <v>0</v>
      </c>
      <c r="BS2680">
        <f t="shared" si="165"/>
        <v>0</v>
      </c>
      <c r="BU2680">
        <f t="shared" si="166"/>
        <v>1</v>
      </c>
      <c r="BV2680">
        <f t="shared" si="167"/>
        <v>1</v>
      </c>
    </row>
    <row r="2681" spans="1:74" x14ac:dyDescent="0.3">
      <c r="A2681" s="201">
        <v>2676</v>
      </c>
      <c r="BM2681" s="19"/>
      <c r="BN2681" s="19"/>
      <c r="BO2681" s="19"/>
      <c r="BP2681" s="19"/>
      <c r="BR2681">
        <f t="shared" si="164"/>
        <v>0</v>
      </c>
      <c r="BS2681">
        <f t="shared" si="165"/>
        <v>0</v>
      </c>
      <c r="BU2681">
        <f t="shared" si="166"/>
        <v>1</v>
      </c>
      <c r="BV2681">
        <f t="shared" si="167"/>
        <v>1</v>
      </c>
    </row>
    <row r="2682" spans="1:74" x14ac:dyDescent="0.3">
      <c r="A2682" s="201">
        <v>2677</v>
      </c>
      <c r="BM2682" s="19"/>
      <c r="BN2682" s="19"/>
      <c r="BO2682" s="19"/>
      <c r="BP2682" s="19"/>
      <c r="BR2682">
        <f t="shared" si="164"/>
        <v>0</v>
      </c>
      <c r="BS2682">
        <f t="shared" si="165"/>
        <v>0</v>
      </c>
      <c r="BU2682">
        <f t="shared" si="166"/>
        <v>1</v>
      </c>
      <c r="BV2682">
        <f t="shared" si="167"/>
        <v>1</v>
      </c>
    </row>
    <row r="2683" spans="1:74" x14ac:dyDescent="0.3">
      <c r="A2683" s="201">
        <v>2678</v>
      </c>
      <c r="BM2683" s="19"/>
      <c r="BN2683" s="19"/>
      <c r="BO2683" s="19"/>
      <c r="BP2683" s="19"/>
      <c r="BR2683">
        <f t="shared" si="164"/>
        <v>0</v>
      </c>
      <c r="BS2683">
        <f t="shared" si="165"/>
        <v>0</v>
      </c>
      <c r="BU2683">
        <f t="shared" si="166"/>
        <v>1</v>
      </c>
      <c r="BV2683">
        <f t="shared" si="167"/>
        <v>1</v>
      </c>
    </row>
    <row r="2684" spans="1:74" x14ac:dyDescent="0.3">
      <c r="A2684" s="201">
        <v>2679</v>
      </c>
      <c r="BM2684" s="19"/>
      <c r="BN2684" s="19"/>
      <c r="BO2684" s="19"/>
      <c r="BP2684" s="19"/>
      <c r="BR2684">
        <f t="shared" si="164"/>
        <v>0</v>
      </c>
      <c r="BS2684">
        <f t="shared" si="165"/>
        <v>0</v>
      </c>
      <c r="BU2684">
        <f t="shared" si="166"/>
        <v>1</v>
      </c>
      <c r="BV2684">
        <f t="shared" si="167"/>
        <v>1</v>
      </c>
    </row>
    <row r="2685" spans="1:74" x14ac:dyDescent="0.3">
      <c r="A2685" s="201">
        <v>2680</v>
      </c>
      <c r="BM2685" s="19"/>
      <c r="BN2685" s="19"/>
      <c r="BO2685" s="19"/>
      <c r="BP2685" s="19"/>
      <c r="BR2685">
        <f t="shared" si="164"/>
        <v>0</v>
      </c>
      <c r="BS2685">
        <f t="shared" si="165"/>
        <v>0</v>
      </c>
      <c r="BU2685">
        <f t="shared" si="166"/>
        <v>1</v>
      </c>
      <c r="BV2685">
        <f t="shared" si="167"/>
        <v>1</v>
      </c>
    </row>
    <row r="2686" spans="1:74" x14ac:dyDescent="0.3">
      <c r="A2686" s="201">
        <v>2681</v>
      </c>
      <c r="BM2686" s="19"/>
      <c r="BN2686" s="19"/>
      <c r="BO2686" s="19"/>
      <c r="BP2686" s="19"/>
      <c r="BR2686">
        <f t="shared" si="164"/>
        <v>0</v>
      </c>
      <c r="BS2686">
        <f t="shared" si="165"/>
        <v>0</v>
      </c>
      <c r="BU2686">
        <f t="shared" si="166"/>
        <v>1</v>
      </c>
      <c r="BV2686">
        <f t="shared" si="167"/>
        <v>1</v>
      </c>
    </row>
    <row r="2687" spans="1:74" x14ac:dyDescent="0.3">
      <c r="A2687" s="201">
        <v>2682</v>
      </c>
      <c r="BM2687" s="19"/>
      <c r="BN2687" s="19"/>
      <c r="BO2687" s="19"/>
      <c r="BP2687" s="19"/>
      <c r="BR2687">
        <f t="shared" si="164"/>
        <v>0</v>
      </c>
      <c r="BS2687">
        <f t="shared" si="165"/>
        <v>0</v>
      </c>
      <c r="BU2687">
        <f t="shared" si="166"/>
        <v>1</v>
      </c>
      <c r="BV2687">
        <f t="shared" si="167"/>
        <v>1</v>
      </c>
    </row>
    <row r="2688" spans="1:74" x14ac:dyDescent="0.3">
      <c r="A2688" s="201">
        <v>2683</v>
      </c>
      <c r="BM2688" s="19"/>
      <c r="BN2688" s="19"/>
      <c r="BO2688" s="19"/>
      <c r="BP2688" s="19"/>
      <c r="BR2688">
        <f t="shared" si="164"/>
        <v>0</v>
      </c>
      <c r="BS2688">
        <f t="shared" si="165"/>
        <v>0</v>
      </c>
      <c r="BU2688">
        <f t="shared" si="166"/>
        <v>1</v>
      </c>
      <c r="BV2688">
        <f t="shared" si="167"/>
        <v>1</v>
      </c>
    </row>
    <row r="2689" spans="1:74" x14ac:dyDescent="0.3">
      <c r="A2689" s="201">
        <v>2684</v>
      </c>
      <c r="BM2689" s="19"/>
      <c r="BN2689" s="19"/>
      <c r="BO2689" s="19"/>
      <c r="BP2689" s="19"/>
      <c r="BR2689">
        <f t="shared" si="164"/>
        <v>0</v>
      </c>
      <c r="BS2689">
        <f t="shared" si="165"/>
        <v>0</v>
      </c>
      <c r="BU2689">
        <f t="shared" si="166"/>
        <v>1</v>
      </c>
      <c r="BV2689">
        <f t="shared" si="167"/>
        <v>1</v>
      </c>
    </row>
    <row r="2690" spans="1:74" x14ac:dyDescent="0.3">
      <c r="A2690" s="201">
        <v>2685</v>
      </c>
      <c r="BM2690" s="19"/>
      <c r="BN2690" s="19"/>
      <c r="BO2690" s="19"/>
      <c r="BP2690" s="19"/>
      <c r="BR2690">
        <f t="shared" si="164"/>
        <v>0</v>
      </c>
      <c r="BS2690">
        <f t="shared" si="165"/>
        <v>0</v>
      </c>
      <c r="BU2690">
        <f t="shared" si="166"/>
        <v>1</v>
      </c>
      <c r="BV2690">
        <f t="shared" si="167"/>
        <v>1</v>
      </c>
    </row>
    <row r="2691" spans="1:74" x14ac:dyDescent="0.3">
      <c r="A2691" s="201">
        <v>2686</v>
      </c>
      <c r="BM2691" s="19"/>
      <c r="BN2691" s="19"/>
      <c r="BO2691" s="19"/>
      <c r="BP2691" s="19"/>
      <c r="BR2691">
        <f t="shared" si="164"/>
        <v>0</v>
      </c>
      <c r="BS2691">
        <f t="shared" si="165"/>
        <v>0</v>
      </c>
      <c r="BU2691">
        <f t="shared" si="166"/>
        <v>1</v>
      </c>
      <c r="BV2691">
        <f t="shared" si="167"/>
        <v>1</v>
      </c>
    </row>
    <row r="2692" spans="1:74" x14ac:dyDescent="0.3">
      <c r="A2692" s="201">
        <v>2687</v>
      </c>
      <c r="BM2692" s="19"/>
      <c r="BN2692" s="19"/>
      <c r="BO2692" s="19"/>
      <c r="BP2692" s="19"/>
      <c r="BR2692">
        <f t="shared" si="164"/>
        <v>0</v>
      </c>
      <c r="BS2692">
        <f t="shared" si="165"/>
        <v>0</v>
      </c>
      <c r="BU2692">
        <f t="shared" si="166"/>
        <v>1</v>
      </c>
      <c r="BV2692">
        <f t="shared" si="167"/>
        <v>1</v>
      </c>
    </row>
    <row r="2693" spans="1:74" x14ac:dyDescent="0.3">
      <c r="A2693" s="201">
        <v>2688</v>
      </c>
      <c r="BM2693" s="19"/>
      <c r="BN2693" s="19"/>
      <c r="BO2693" s="19"/>
      <c r="BP2693" s="19"/>
      <c r="BR2693">
        <f t="shared" si="164"/>
        <v>0</v>
      </c>
      <c r="BS2693">
        <f t="shared" si="165"/>
        <v>0</v>
      </c>
      <c r="BU2693">
        <f t="shared" si="166"/>
        <v>1</v>
      </c>
      <c r="BV2693">
        <f t="shared" si="167"/>
        <v>1</v>
      </c>
    </row>
    <row r="2694" spans="1:74" x14ac:dyDescent="0.3">
      <c r="A2694" s="201">
        <v>2689</v>
      </c>
      <c r="BM2694" s="19"/>
      <c r="BN2694" s="19"/>
      <c r="BO2694" s="19"/>
      <c r="BP2694" s="19"/>
      <c r="BR2694">
        <f t="shared" si="164"/>
        <v>0</v>
      </c>
      <c r="BS2694">
        <f t="shared" si="165"/>
        <v>0</v>
      </c>
      <c r="BU2694">
        <f t="shared" si="166"/>
        <v>1</v>
      </c>
      <c r="BV2694">
        <f t="shared" si="167"/>
        <v>1</v>
      </c>
    </row>
    <row r="2695" spans="1:74" x14ac:dyDescent="0.3">
      <c r="A2695" s="201">
        <v>2690</v>
      </c>
      <c r="BM2695" s="19"/>
      <c r="BN2695" s="19"/>
      <c r="BO2695" s="19"/>
      <c r="BP2695" s="19"/>
      <c r="BR2695">
        <f t="shared" ref="BR2695:BR2758" si="168">BM2695*$BS$1-BN2695</f>
        <v>0</v>
      </c>
      <c r="BS2695">
        <f t="shared" ref="BS2695:BS2758" si="169">BO2695*$BS$1-BP2695</f>
        <v>0</v>
      </c>
      <c r="BU2695">
        <f t="shared" ref="BU2695:BU2758" si="170">IF(BR2695=MAX($BR2695:$BS2695),1,0)</f>
        <v>1</v>
      </c>
      <c r="BV2695">
        <f t="shared" ref="BV2695:BV2758" si="171">IF(BS2695=MAX($BR2695:$BS2695),1,0)</f>
        <v>1</v>
      </c>
    </row>
    <row r="2696" spans="1:74" x14ac:dyDescent="0.3">
      <c r="A2696" s="201">
        <v>2691</v>
      </c>
      <c r="BM2696" s="19"/>
      <c r="BN2696" s="19"/>
      <c r="BO2696" s="19"/>
      <c r="BP2696" s="19"/>
      <c r="BR2696">
        <f t="shared" si="168"/>
        <v>0</v>
      </c>
      <c r="BS2696">
        <f t="shared" si="169"/>
        <v>0</v>
      </c>
      <c r="BU2696">
        <f t="shared" si="170"/>
        <v>1</v>
      </c>
      <c r="BV2696">
        <f t="shared" si="171"/>
        <v>1</v>
      </c>
    </row>
    <row r="2697" spans="1:74" x14ac:dyDescent="0.3">
      <c r="A2697" s="201">
        <v>2692</v>
      </c>
      <c r="BM2697" s="19"/>
      <c r="BN2697" s="19"/>
      <c r="BO2697" s="19"/>
      <c r="BP2697" s="19"/>
      <c r="BR2697">
        <f t="shared" si="168"/>
        <v>0</v>
      </c>
      <c r="BS2697">
        <f t="shared" si="169"/>
        <v>0</v>
      </c>
      <c r="BU2697">
        <f t="shared" si="170"/>
        <v>1</v>
      </c>
      <c r="BV2697">
        <f t="shared" si="171"/>
        <v>1</v>
      </c>
    </row>
    <row r="2698" spans="1:74" x14ac:dyDescent="0.3">
      <c r="A2698" s="201">
        <v>2693</v>
      </c>
      <c r="BM2698" s="19"/>
      <c r="BN2698" s="19"/>
      <c r="BO2698" s="19"/>
      <c r="BP2698" s="19"/>
      <c r="BR2698">
        <f t="shared" si="168"/>
        <v>0</v>
      </c>
      <c r="BS2698">
        <f t="shared" si="169"/>
        <v>0</v>
      </c>
      <c r="BU2698">
        <f t="shared" si="170"/>
        <v>1</v>
      </c>
      <c r="BV2698">
        <f t="shared" si="171"/>
        <v>1</v>
      </c>
    </row>
    <row r="2699" spans="1:74" x14ac:dyDescent="0.3">
      <c r="A2699" s="201">
        <v>2694</v>
      </c>
      <c r="BM2699" s="19"/>
      <c r="BN2699" s="19"/>
      <c r="BO2699" s="19"/>
      <c r="BP2699" s="19"/>
      <c r="BR2699">
        <f t="shared" si="168"/>
        <v>0</v>
      </c>
      <c r="BS2699">
        <f t="shared" si="169"/>
        <v>0</v>
      </c>
      <c r="BU2699">
        <f t="shared" si="170"/>
        <v>1</v>
      </c>
      <c r="BV2699">
        <f t="shared" si="171"/>
        <v>1</v>
      </c>
    </row>
    <row r="2700" spans="1:74" x14ac:dyDescent="0.3">
      <c r="A2700" s="201">
        <v>2695</v>
      </c>
      <c r="BM2700" s="19"/>
      <c r="BN2700" s="19"/>
      <c r="BO2700" s="19"/>
      <c r="BP2700" s="19"/>
      <c r="BR2700">
        <f t="shared" si="168"/>
        <v>0</v>
      </c>
      <c r="BS2700">
        <f t="shared" si="169"/>
        <v>0</v>
      </c>
      <c r="BU2700">
        <f t="shared" si="170"/>
        <v>1</v>
      </c>
      <c r="BV2700">
        <f t="shared" si="171"/>
        <v>1</v>
      </c>
    </row>
    <row r="2701" spans="1:74" x14ac:dyDescent="0.3">
      <c r="A2701" s="201">
        <v>2696</v>
      </c>
      <c r="BM2701" s="19"/>
      <c r="BN2701" s="19"/>
      <c r="BO2701" s="19"/>
      <c r="BP2701" s="19"/>
      <c r="BR2701">
        <f t="shared" si="168"/>
        <v>0</v>
      </c>
      <c r="BS2701">
        <f t="shared" si="169"/>
        <v>0</v>
      </c>
      <c r="BU2701">
        <f t="shared" si="170"/>
        <v>1</v>
      </c>
      <c r="BV2701">
        <f t="shared" si="171"/>
        <v>1</v>
      </c>
    </row>
    <row r="2702" spans="1:74" x14ac:dyDescent="0.3">
      <c r="A2702" s="201">
        <v>2697</v>
      </c>
      <c r="BM2702" s="19"/>
      <c r="BN2702" s="19"/>
      <c r="BO2702" s="19"/>
      <c r="BP2702" s="19"/>
      <c r="BR2702">
        <f t="shared" si="168"/>
        <v>0</v>
      </c>
      <c r="BS2702">
        <f t="shared" si="169"/>
        <v>0</v>
      </c>
      <c r="BU2702">
        <f t="shared" si="170"/>
        <v>1</v>
      </c>
      <c r="BV2702">
        <f t="shared" si="171"/>
        <v>1</v>
      </c>
    </row>
    <row r="2703" spans="1:74" x14ac:dyDescent="0.3">
      <c r="A2703" s="201">
        <v>2698</v>
      </c>
      <c r="BM2703" s="19"/>
      <c r="BN2703" s="19"/>
      <c r="BO2703" s="19"/>
      <c r="BP2703" s="19"/>
      <c r="BR2703">
        <f t="shared" si="168"/>
        <v>0</v>
      </c>
      <c r="BS2703">
        <f t="shared" si="169"/>
        <v>0</v>
      </c>
      <c r="BU2703">
        <f t="shared" si="170"/>
        <v>1</v>
      </c>
      <c r="BV2703">
        <f t="shared" si="171"/>
        <v>1</v>
      </c>
    </row>
    <row r="2704" spans="1:74" x14ac:dyDescent="0.3">
      <c r="A2704" s="201">
        <v>2699</v>
      </c>
      <c r="BM2704" s="19"/>
      <c r="BN2704" s="19"/>
      <c r="BO2704" s="19"/>
      <c r="BP2704" s="19"/>
      <c r="BR2704">
        <f t="shared" si="168"/>
        <v>0</v>
      </c>
      <c r="BS2704">
        <f t="shared" si="169"/>
        <v>0</v>
      </c>
      <c r="BU2704">
        <f t="shared" si="170"/>
        <v>1</v>
      </c>
      <c r="BV2704">
        <f t="shared" si="171"/>
        <v>1</v>
      </c>
    </row>
    <row r="2705" spans="1:74" x14ac:dyDescent="0.3">
      <c r="A2705" s="201">
        <v>2700</v>
      </c>
      <c r="BM2705" s="19"/>
      <c r="BN2705" s="19"/>
      <c r="BO2705" s="19"/>
      <c r="BP2705" s="19"/>
      <c r="BR2705">
        <f t="shared" si="168"/>
        <v>0</v>
      </c>
      <c r="BS2705">
        <f t="shared" si="169"/>
        <v>0</v>
      </c>
      <c r="BU2705">
        <f t="shared" si="170"/>
        <v>1</v>
      </c>
      <c r="BV2705">
        <f t="shared" si="171"/>
        <v>1</v>
      </c>
    </row>
    <row r="2706" spans="1:74" x14ac:dyDescent="0.3">
      <c r="A2706" s="201">
        <v>2701</v>
      </c>
      <c r="BM2706" s="19"/>
      <c r="BN2706" s="19"/>
      <c r="BO2706" s="19"/>
      <c r="BP2706" s="19"/>
      <c r="BR2706">
        <f t="shared" si="168"/>
        <v>0</v>
      </c>
      <c r="BS2706">
        <f t="shared" si="169"/>
        <v>0</v>
      </c>
      <c r="BU2706">
        <f t="shared" si="170"/>
        <v>1</v>
      </c>
      <c r="BV2706">
        <f t="shared" si="171"/>
        <v>1</v>
      </c>
    </row>
    <row r="2707" spans="1:74" x14ac:dyDescent="0.3">
      <c r="A2707" s="201">
        <v>2702</v>
      </c>
      <c r="BM2707" s="19"/>
      <c r="BN2707" s="19"/>
      <c r="BO2707" s="19"/>
      <c r="BP2707" s="19"/>
      <c r="BR2707">
        <f t="shared" si="168"/>
        <v>0</v>
      </c>
      <c r="BS2707">
        <f t="shared" si="169"/>
        <v>0</v>
      </c>
      <c r="BU2707">
        <f t="shared" si="170"/>
        <v>1</v>
      </c>
      <c r="BV2707">
        <f t="shared" si="171"/>
        <v>1</v>
      </c>
    </row>
    <row r="2708" spans="1:74" x14ac:dyDescent="0.3">
      <c r="A2708" s="201">
        <v>2703</v>
      </c>
      <c r="BM2708" s="19"/>
      <c r="BN2708" s="19"/>
      <c r="BO2708" s="19"/>
      <c r="BP2708" s="19"/>
      <c r="BR2708">
        <f t="shared" si="168"/>
        <v>0</v>
      </c>
      <c r="BS2708">
        <f t="shared" si="169"/>
        <v>0</v>
      </c>
      <c r="BU2708">
        <f t="shared" si="170"/>
        <v>1</v>
      </c>
      <c r="BV2708">
        <f t="shared" si="171"/>
        <v>1</v>
      </c>
    </row>
    <row r="2709" spans="1:74" x14ac:dyDescent="0.3">
      <c r="A2709" s="201">
        <v>2704</v>
      </c>
      <c r="BM2709" s="19"/>
      <c r="BN2709" s="19"/>
      <c r="BO2709" s="19"/>
      <c r="BP2709" s="19"/>
      <c r="BR2709">
        <f t="shared" si="168"/>
        <v>0</v>
      </c>
      <c r="BS2709">
        <f t="shared" si="169"/>
        <v>0</v>
      </c>
      <c r="BU2709">
        <f t="shared" si="170"/>
        <v>1</v>
      </c>
      <c r="BV2709">
        <f t="shared" si="171"/>
        <v>1</v>
      </c>
    </row>
    <row r="2710" spans="1:74" x14ac:dyDescent="0.3">
      <c r="A2710" s="201">
        <v>2705</v>
      </c>
      <c r="BM2710" s="19"/>
      <c r="BN2710" s="19"/>
      <c r="BO2710" s="19"/>
      <c r="BP2710" s="19"/>
      <c r="BR2710">
        <f t="shared" si="168"/>
        <v>0</v>
      </c>
      <c r="BS2710">
        <f t="shared" si="169"/>
        <v>0</v>
      </c>
      <c r="BU2710">
        <f t="shared" si="170"/>
        <v>1</v>
      </c>
      <c r="BV2710">
        <f t="shared" si="171"/>
        <v>1</v>
      </c>
    </row>
    <row r="2711" spans="1:74" x14ac:dyDescent="0.3">
      <c r="A2711" s="201">
        <v>2706</v>
      </c>
      <c r="BM2711" s="19"/>
      <c r="BN2711" s="19"/>
      <c r="BO2711" s="19"/>
      <c r="BP2711" s="19"/>
      <c r="BR2711">
        <f t="shared" si="168"/>
        <v>0</v>
      </c>
      <c r="BS2711">
        <f t="shared" si="169"/>
        <v>0</v>
      </c>
      <c r="BU2711">
        <f t="shared" si="170"/>
        <v>1</v>
      </c>
      <c r="BV2711">
        <f t="shared" si="171"/>
        <v>1</v>
      </c>
    </row>
    <row r="2712" spans="1:74" x14ac:dyDescent="0.3">
      <c r="A2712" s="201">
        <v>2707</v>
      </c>
      <c r="BM2712" s="19"/>
      <c r="BN2712" s="19"/>
      <c r="BO2712" s="19"/>
      <c r="BP2712" s="19"/>
      <c r="BR2712">
        <f t="shared" si="168"/>
        <v>0</v>
      </c>
      <c r="BS2712">
        <f t="shared" si="169"/>
        <v>0</v>
      </c>
      <c r="BU2712">
        <f t="shared" si="170"/>
        <v>1</v>
      </c>
      <c r="BV2712">
        <f t="shared" si="171"/>
        <v>1</v>
      </c>
    </row>
    <row r="2713" spans="1:74" x14ac:dyDescent="0.3">
      <c r="A2713" s="201">
        <v>2708</v>
      </c>
      <c r="BM2713" s="19"/>
      <c r="BN2713" s="19"/>
      <c r="BO2713" s="19"/>
      <c r="BP2713" s="19"/>
      <c r="BR2713">
        <f t="shared" si="168"/>
        <v>0</v>
      </c>
      <c r="BS2713">
        <f t="shared" si="169"/>
        <v>0</v>
      </c>
      <c r="BU2713">
        <f t="shared" si="170"/>
        <v>1</v>
      </c>
      <c r="BV2713">
        <f t="shared" si="171"/>
        <v>1</v>
      </c>
    </row>
    <row r="2714" spans="1:74" x14ac:dyDescent="0.3">
      <c r="A2714" s="201">
        <v>2709</v>
      </c>
      <c r="BM2714" s="19"/>
      <c r="BN2714" s="19"/>
      <c r="BO2714" s="19"/>
      <c r="BP2714" s="19"/>
      <c r="BR2714">
        <f t="shared" si="168"/>
        <v>0</v>
      </c>
      <c r="BS2714">
        <f t="shared" si="169"/>
        <v>0</v>
      </c>
      <c r="BU2714">
        <f t="shared" si="170"/>
        <v>1</v>
      </c>
      <c r="BV2714">
        <f t="shared" si="171"/>
        <v>1</v>
      </c>
    </row>
    <row r="2715" spans="1:74" x14ac:dyDescent="0.3">
      <c r="A2715" s="201">
        <v>2710</v>
      </c>
      <c r="BM2715" s="19"/>
      <c r="BN2715" s="19"/>
      <c r="BO2715" s="19"/>
      <c r="BP2715" s="19"/>
      <c r="BR2715">
        <f t="shared" si="168"/>
        <v>0</v>
      </c>
      <c r="BS2715">
        <f t="shared" si="169"/>
        <v>0</v>
      </c>
      <c r="BU2715">
        <f t="shared" si="170"/>
        <v>1</v>
      </c>
      <c r="BV2715">
        <f t="shared" si="171"/>
        <v>1</v>
      </c>
    </row>
    <row r="2716" spans="1:74" x14ac:dyDescent="0.3">
      <c r="A2716" s="201">
        <v>2711</v>
      </c>
      <c r="BM2716" s="19"/>
      <c r="BN2716" s="19"/>
      <c r="BO2716" s="19"/>
      <c r="BP2716" s="19"/>
      <c r="BR2716">
        <f t="shared" si="168"/>
        <v>0</v>
      </c>
      <c r="BS2716">
        <f t="shared" si="169"/>
        <v>0</v>
      </c>
      <c r="BU2716">
        <f t="shared" si="170"/>
        <v>1</v>
      </c>
      <c r="BV2716">
        <f t="shared" si="171"/>
        <v>1</v>
      </c>
    </row>
    <row r="2717" spans="1:74" x14ac:dyDescent="0.3">
      <c r="A2717" s="201">
        <v>2712</v>
      </c>
      <c r="BM2717" s="19"/>
      <c r="BN2717" s="19"/>
      <c r="BO2717" s="19"/>
      <c r="BP2717" s="19"/>
      <c r="BR2717">
        <f t="shared" si="168"/>
        <v>0</v>
      </c>
      <c r="BS2717">
        <f t="shared" si="169"/>
        <v>0</v>
      </c>
      <c r="BU2717">
        <f t="shared" si="170"/>
        <v>1</v>
      </c>
      <c r="BV2717">
        <f t="shared" si="171"/>
        <v>1</v>
      </c>
    </row>
    <row r="2718" spans="1:74" x14ac:dyDescent="0.3">
      <c r="A2718" s="201">
        <v>2713</v>
      </c>
      <c r="BM2718" s="19"/>
      <c r="BN2718" s="19"/>
      <c r="BO2718" s="19"/>
      <c r="BP2718" s="19"/>
      <c r="BR2718">
        <f t="shared" si="168"/>
        <v>0</v>
      </c>
      <c r="BS2718">
        <f t="shared" si="169"/>
        <v>0</v>
      </c>
      <c r="BU2718">
        <f t="shared" si="170"/>
        <v>1</v>
      </c>
      <c r="BV2718">
        <f t="shared" si="171"/>
        <v>1</v>
      </c>
    </row>
    <row r="2719" spans="1:74" x14ac:dyDescent="0.3">
      <c r="A2719" s="201">
        <v>2714</v>
      </c>
      <c r="BM2719" s="19"/>
      <c r="BN2719" s="19"/>
      <c r="BO2719" s="19"/>
      <c r="BP2719" s="19"/>
      <c r="BR2719">
        <f t="shared" si="168"/>
        <v>0</v>
      </c>
      <c r="BS2719">
        <f t="shared" si="169"/>
        <v>0</v>
      </c>
      <c r="BU2719">
        <f t="shared" si="170"/>
        <v>1</v>
      </c>
      <c r="BV2719">
        <f t="shared" si="171"/>
        <v>1</v>
      </c>
    </row>
    <row r="2720" spans="1:74" x14ac:dyDescent="0.3">
      <c r="A2720" s="201">
        <v>2715</v>
      </c>
      <c r="BM2720" s="19"/>
      <c r="BN2720" s="19"/>
      <c r="BO2720" s="19"/>
      <c r="BP2720" s="19"/>
      <c r="BR2720">
        <f t="shared" si="168"/>
        <v>0</v>
      </c>
      <c r="BS2720">
        <f t="shared" si="169"/>
        <v>0</v>
      </c>
      <c r="BU2720">
        <f t="shared" si="170"/>
        <v>1</v>
      </c>
      <c r="BV2720">
        <f t="shared" si="171"/>
        <v>1</v>
      </c>
    </row>
    <row r="2721" spans="1:74" x14ac:dyDescent="0.3">
      <c r="A2721" s="201">
        <v>2716</v>
      </c>
      <c r="BM2721" s="19"/>
      <c r="BN2721" s="19"/>
      <c r="BO2721" s="19"/>
      <c r="BP2721" s="19"/>
      <c r="BR2721">
        <f t="shared" si="168"/>
        <v>0</v>
      </c>
      <c r="BS2721">
        <f t="shared" si="169"/>
        <v>0</v>
      </c>
      <c r="BU2721">
        <f t="shared" si="170"/>
        <v>1</v>
      </c>
      <c r="BV2721">
        <f t="shared" si="171"/>
        <v>1</v>
      </c>
    </row>
    <row r="2722" spans="1:74" x14ac:dyDescent="0.3">
      <c r="A2722" s="201">
        <v>2717</v>
      </c>
      <c r="BM2722" s="19"/>
      <c r="BN2722" s="19"/>
      <c r="BO2722" s="19"/>
      <c r="BP2722" s="19"/>
      <c r="BR2722">
        <f t="shared" si="168"/>
        <v>0</v>
      </c>
      <c r="BS2722">
        <f t="shared" si="169"/>
        <v>0</v>
      </c>
      <c r="BU2722">
        <f t="shared" si="170"/>
        <v>1</v>
      </c>
      <c r="BV2722">
        <f t="shared" si="171"/>
        <v>1</v>
      </c>
    </row>
    <row r="2723" spans="1:74" x14ac:dyDescent="0.3">
      <c r="A2723" s="201">
        <v>2718</v>
      </c>
      <c r="BM2723" s="19"/>
      <c r="BN2723" s="19"/>
      <c r="BO2723" s="19"/>
      <c r="BP2723" s="19"/>
      <c r="BR2723">
        <f t="shared" si="168"/>
        <v>0</v>
      </c>
      <c r="BS2723">
        <f t="shared" si="169"/>
        <v>0</v>
      </c>
      <c r="BU2723">
        <f t="shared" si="170"/>
        <v>1</v>
      </c>
      <c r="BV2723">
        <f t="shared" si="171"/>
        <v>1</v>
      </c>
    </row>
    <row r="2724" spans="1:74" x14ac:dyDescent="0.3">
      <c r="A2724" s="201">
        <v>2719</v>
      </c>
      <c r="BM2724" s="19"/>
      <c r="BN2724" s="19"/>
      <c r="BO2724" s="19"/>
      <c r="BP2724" s="19"/>
      <c r="BR2724">
        <f t="shared" si="168"/>
        <v>0</v>
      </c>
      <c r="BS2724">
        <f t="shared" si="169"/>
        <v>0</v>
      </c>
      <c r="BU2724">
        <f t="shared" si="170"/>
        <v>1</v>
      </c>
      <c r="BV2724">
        <f t="shared" si="171"/>
        <v>1</v>
      </c>
    </row>
    <row r="2725" spans="1:74" x14ac:dyDescent="0.3">
      <c r="A2725" s="201">
        <v>2720</v>
      </c>
      <c r="BM2725" s="19"/>
      <c r="BN2725" s="19"/>
      <c r="BO2725" s="19"/>
      <c r="BP2725" s="19"/>
      <c r="BR2725">
        <f t="shared" si="168"/>
        <v>0</v>
      </c>
      <c r="BS2725">
        <f t="shared" si="169"/>
        <v>0</v>
      </c>
      <c r="BU2725">
        <f t="shared" si="170"/>
        <v>1</v>
      </c>
      <c r="BV2725">
        <f t="shared" si="171"/>
        <v>1</v>
      </c>
    </row>
    <row r="2726" spans="1:74" x14ac:dyDescent="0.3">
      <c r="A2726" s="201">
        <v>2721</v>
      </c>
      <c r="BM2726" s="19"/>
      <c r="BN2726" s="19"/>
      <c r="BO2726" s="19"/>
      <c r="BP2726" s="19"/>
      <c r="BR2726">
        <f t="shared" si="168"/>
        <v>0</v>
      </c>
      <c r="BS2726">
        <f t="shared" si="169"/>
        <v>0</v>
      </c>
      <c r="BU2726">
        <f t="shared" si="170"/>
        <v>1</v>
      </c>
      <c r="BV2726">
        <f t="shared" si="171"/>
        <v>1</v>
      </c>
    </row>
    <row r="2727" spans="1:74" x14ac:dyDescent="0.3">
      <c r="A2727" s="201">
        <v>2722</v>
      </c>
      <c r="BM2727" s="19"/>
      <c r="BN2727" s="19"/>
      <c r="BO2727" s="19"/>
      <c r="BP2727" s="19"/>
      <c r="BR2727">
        <f t="shared" si="168"/>
        <v>0</v>
      </c>
      <c r="BS2727">
        <f t="shared" si="169"/>
        <v>0</v>
      </c>
      <c r="BU2727">
        <f t="shared" si="170"/>
        <v>1</v>
      </c>
      <c r="BV2727">
        <f t="shared" si="171"/>
        <v>1</v>
      </c>
    </row>
    <row r="2728" spans="1:74" x14ac:dyDescent="0.3">
      <c r="A2728" s="201">
        <v>2723</v>
      </c>
      <c r="BM2728" s="19"/>
      <c r="BN2728" s="19"/>
      <c r="BO2728" s="19"/>
      <c r="BP2728" s="19"/>
      <c r="BR2728">
        <f t="shared" si="168"/>
        <v>0</v>
      </c>
      <c r="BS2728">
        <f t="shared" si="169"/>
        <v>0</v>
      </c>
      <c r="BU2728">
        <f t="shared" si="170"/>
        <v>1</v>
      </c>
      <c r="BV2728">
        <f t="shared" si="171"/>
        <v>1</v>
      </c>
    </row>
    <row r="2729" spans="1:74" x14ac:dyDescent="0.3">
      <c r="A2729" s="201">
        <v>2724</v>
      </c>
      <c r="BM2729" s="19"/>
      <c r="BN2729" s="19"/>
      <c r="BO2729" s="19"/>
      <c r="BP2729" s="19"/>
      <c r="BR2729">
        <f t="shared" si="168"/>
        <v>0</v>
      </c>
      <c r="BS2729">
        <f t="shared" si="169"/>
        <v>0</v>
      </c>
      <c r="BU2729">
        <f t="shared" si="170"/>
        <v>1</v>
      </c>
      <c r="BV2729">
        <f t="shared" si="171"/>
        <v>1</v>
      </c>
    </row>
    <row r="2730" spans="1:74" x14ac:dyDescent="0.3">
      <c r="A2730" s="201">
        <v>2725</v>
      </c>
      <c r="BM2730" s="19"/>
      <c r="BN2730" s="19"/>
      <c r="BO2730" s="19"/>
      <c r="BP2730" s="19"/>
      <c r="BR2730">
        <f t="shared" si="168"/>
        <v>0</v>
      </c>
      <c r="BS2730">
        <f t="shared" si="169"/>
        <v>0</v>
      </c>
      <c r="BU2730">
        <f t="shared" si="170"/>
        <v>1</v>
      </c>
      <c r="BV2730">
        <f t="shared" si="171"/>
        <v>1</v>
      </c>
    </row>
    <row r="2731" spans="1:74" x14ac:dyDescent="0.3">
      <c r="A2731" s="201">
        <v>2726</v>
      </c>
      <c r="BM2731" s="19"/>
      <c r="BN2731" s="19"/>
      <c r="BO2731" s="19"/>
      <c r="BP2731" s="19"/>
      <c r="BR2731">
        <f t="shared" si="168"/>
        <v>0</v>
      </c>
      <c r="BS2731">
        <f t="shared" si="169"/>
        <v>0</v>
      </c>
      <c r="BU2731">
        <f t="shared" si="170"/>
        <v>1</v>
      </c>
      <c r="BV2731">
        <f t="shared" si="171"/>
        <v>1</v>
      </c>
    </row>
    <row r="2732" spans="1:74" x14ac:dyDescent="0.3">
      <c r="A2732" s="201">
        <v>2727</v>
      </c>
      <c r="BM2732" s="19"/>
      <c r="BN2732" s="19"/>
      <c r="BO2732" s="19"/>
      <c r="BP2732" s="19"/>
      <c r="BR2732">
        <f t="shared" si="168"/>
        <v>0</v>
      </c>
      <c r="BS2732">
        <f t="shared" si="169"/>
        <v>0</v>
      </c>
      <c r="BU2732">
        <f t="shared" si="170"/>
        <v>1</v>
      </c>
      <c r="BV2732">
        <f t="shared" si="171"/>
        <v>1</v>
      </c>
    </row>
    <row r="2733" spans="1:74" x14ac:dyDescent="0.3">
      <c r="A2733" s="201">
        <v>2728</v>
      </c>
      <c r="BM2733" s="19"/>
      <c r="BN2733" s="19"/>
      <c r="BO2733" s="19"/>
      <c r="BP2733" s="19"/>
      <c r="BR2733">
        <f t="shared" si="168"/>
        <v>0</v>
      </c>
      <c r="BS2733">
        <f t="shared" si="169"/>
        <v>0</v>
      </c>
      <c r="BU2733">
        <f t="shared" si="170"/>
        <v>1</v>
      </c>
      <c r="BV2733">
        <f t="shared" si="171"/>
        <v>1</v>
      </c>
    </row>
    <row r="2734" spans="1:74" x14ac:dyDescent="0.3">
      <c r="A2734" s="201">
        <v>2729</v>
      </c>
      <c r="BM2734" s="19"/>
      <c r="BN2734" s="19"/>
      <c r="BO2734" s="19"/>
      <c r="BP2734" s="19"/>
      <c r="BR2734">
        <f t="shared" si="168"/>
        <v>0</v>
      </c>
      <c r="BS2734">
        <f t="shared" si="169"/>
        <v>0</v>
      </c>
      <c r="BU2734">
        <f t="shared" si="170"/>
        <v>1</v>
      </c>
      <c r="BV2734">
        <f t="shared" si="171"/>
        <v>1</v>
      </c>
    </row>
    <row r="2735" spans="1:74" x14ac:dyDescent="0.3">
      <c r="A2735" s="201">
        <v>2730</v>
      </c>
      <c r="BM2735" s="19"/>
      <c r="BN2735" s="19"/>
      <c r="BO2735" s="19"/>
      <c r="BP2735" s="19"/>
      <c r="BR2735">
        <f t="shared" si="168"/>
        <v>0</v>
      </c>
      <c r="BS2735">
        <f t="shared" si="169"/>
        <v>0</v>
      </c>
      <c r="BU2735">
        <f t="shared" si="170"/>
        <v>1</v>
      </c>
      <c r="BV2735">
        <f t="shared" si="171"/>
        <v>1</v>
      </c>
    </row>
    <row r="2736" spans="1:74" x14ac:dyDescent="0.3">
      <c r="A2736" s="201">
        <v>2731</v>
      </c>
      <c r="BM2736" s="19"/>
      <c r="BN2736" s="19"/>
      <c r="BO2736" s="19"/>
      <c r="BP2736" s="19"/>
      <c r="BR2736">
        <f t="shared" si="168"/>
        <v>0</v>
      </c>
      <c r="BS2736">
        <f t="shared" si="169"/>
        <v>0</v>
      </c>
      <c r="BU2736">
        <f t="shared" si="170"/>
        <v>1</v>
      </c>
      <c r="BV2736">
        <f t="shared" si="171"/>
        <v>1</v>
      </c>
    </row>
    <row r="2737" spans="1:74" x14ac:dyDescent="0.3">
      <c r="A2737" s="201">
        <v>2732</v>
      </c>
      <c r="BM2737" s="19"/>
      <c r="BN2737" s="19"/>
      <c r="BO2737" s="19"/>
      <c r="BP2737" s="19"/>
      <c r="BR2737">
        <f t="shared" si="168"/>
        <v>0</v>
      </c>
      <c r="BS2737">
        <f t="shared" si="169"/>
        <v>0</v>
      </c>
      <c r="BU2737">
        <f t="shared" si="170"/>
        <v>1</v>
      </c>
      <c r="BV2737">
        <f t="shared" si="171"/>
        <v>1</v>
      </c>
    </row>
    <row r="2738" spans="1:74" x14ac:dyDescent="0.3">
      <c r="A2738" s="201">
        <v>2733</v>
      </c>
      <c r="BM2738" s="19"/>
      <c r="BN2738" s="19"/>
      <c r="BO2738" s="19"/>
      <c r="BP2738" s="19"/>
      <c r="BR2738">
        <f t="shared" si="168"/>
        <v>0</v>
      </c>
      <c r="BS2738">
        <f t="shared" si="169"/>
        <v>0</v>
      </c>
      <c r="BU2738">
        <f t="shared" si="170"/>
        <v>1</v>
      </c>
      <c r="BV2738">
        <f t="shared" si="171"/>
        <v>1</v>
      </c>
    </row>
    <row r="2739" spans="1:74" x14ac:dyDescent="0.3">
      <c r="A2739" s="201">
        <v>2734</v>
      </c>
      <c r="BM2739" s="19"/>
      <c r="BN2739" s="19"/>
      <c r="BO2739" s="19"/>
      <c r="BP2739" s="19"/>
      <c r="BR2739">
        <f t="shared" si="168"/>
        <v>0</v>
      </c>
      <c r="BS2739">
        <f t="shared" si="169"/>
        <v>0</v>
      </c>
      <c r="BU2739">
        <f t="shared" si="170"/>
        <v>1</v>
      </c>
      <c r="BV2739">
        <f t="shared" si="171"/>
        <v>1</v>
      </c>
    </row>
    <row r="2740" spans="1:74" x14ac:dyDescent="0.3">
      <c r="A2740" s="201">
        <v>2735</v>
      </c>
      <c r="BM2740" s="19"/>
      <c r="BN2740" s="19"/>
      <c r="BO2740" s="19"/>
      <c r="BP2740" s="19"/>
      <c r="BR2740">
        <f t="shared" si="168"/>
        <v>0</v>
      </c>
      <c r="BS2740">
        <f t="shared" si="169"/>
        <v>0</v>
      </c>
      <c r="BU2740">
        <f t="shared" si="170"/>
        <v>1</v>
      </c>
      <c r="BV2740">
        <f t="shared" si="171"/>
        <v>1</v>
      </c>
    </row>
    <row r="2741" spans="1:74" x14ac:dyDescent="0.3">
      <c r="A2741" s="201">
        <v>2736</v>
      </c>
      <c r="BM2741" s="19"/>
      <c r="BN2741" s="19"/>
      <c r="BO2741" s="19"/>
      <c r="BP2741" s="19"/>
      <c r="BR2741">
        <f t="shared" si="168"/>
        <v>0</v>
      </c>
      <c r="BS2741">
        <f t="shared" si="169"/>
        <v>0</v>
      </c>
      <c r="BU2741">
        <f t="shared" si="170"/>
        <v>1</v>
      </c>
      <c r="BV2741">
        <f t="shared" si="171"/>
        <v>1</v>
      </c>
    </row>
    <row r="2742" spans="1:74" x14ac:dyDescent="0.3">
      <c r="A2742" s="201">
        <v>2737</v>
      </c>
      <c r="BM2742" s="19"/>
      <c r="BN2742" s="19"/>
      <c r="BO2742" s="19"/>
      <c r="BP2742" s="19"/>
      <c r="BR2742">
        <f t="shared" si="168"/>
        <v>0</v>
      </c>
      <c r="BS2742">
        <f t="shared" si="169"/>
        <v>0</v>
      </c>
      <c r="BU2742">
        <f t="shared" si="170"/>
        <v>1</v>
      </c>
      <c r="BV2742">
        <f t="shared" si="171"/>
        <v>1</v>
      </c>
    </row>
    <row r="2743" spans="1:74" x14ac:dyDescent="0.3">
      <c r="A2743" s="201">
        <v>2738</v>
      </c>
      <c r="BM2743" s="19"/>
      <c r="BN2743" s="19"/>
      <c r="BO2743" s="19"/>
      <c r="BP2743" s="19"/>
      <c r="BR2743">
        <f t="shared" si="168"/>
        <v>0</v>
      </c>
      <c r="BS2743">
        <f t="shared" si="169"/>
        <v>0</v>
      </c>
      <c r="BU2743">
        <f t="shared" si="170"/>
        <v>1</v>
      </c>
      <c r="BV2743">
        <f t="shared" si="171"/>
        <v>1</v>
      </c>
    </row>
    <row r="2744" spans="1:74" x14ac:dyDescent="0.3">
      <c r="A2744" s="201">
        <v>2739</v>
      </c>
      <c r="BM2744" s="19"/>
      <c r="BN2744" s="19"/>
      <c r="BO2744" s="19"/>
      <c r="BP2744" s="19"/>
      <c r="BR2744">
        <f t="shared" si="168"/>
        <v>0</v>
      </c>
      <c r="BS2744">
        <f t="shared" si="169"/>
        <v>0</v>
      </c>
      <c r="BU2744">
        <f t="shared" si="170"/>
        <v>1</v>
      </c>
      <c r="BV2744">
        <f t="shared" si="171"/>
        <v>1</v>
      </c>
    </row>
    <row r="2745" spans="1:74" x14ac:dyDescent="0.3">
      <c r="A2745" s="201">
        <v>2740</v>
      </c>
      <c r="BM2745" s="19"/>
      <c r="BN2745" s="19"/>
      <c r="BO2745" s="19"/>
      <c r="BP2745" s="19"/>
      <c r="BR2745">
        <f t="shared" si="168"/>
        <v>0</v>
      </c>
      <c r="BS2745">
        <f t="shared" si="169"/>
        <v>0</v>
      </c>
      <c r="BU2745">
        <f t="shared" si="170"/>
        <v>1</v>
      </c>
      <c r="BV2745">
        <f t="shared" si="171"/>
        <v>1</v>
      </c>
    </row>
    <row r="2746" spans="1:74" x14ac:dyDescent="0.3">
      <c r="A2746" s="201">
        <v>2741</v>
      </c>
      <c r="BM2746" s="19"/>
      <c r="BN2746" s="19"/>
      <c r="BO2746" s="19"/>
      <c r="BP2746" s="19"/>
      <c r="BR2746">
        <f t="shared" si="168"/>
        <v>0</v>
      </c>
      <c r="BS2746">
        <f t="shared" si="169"/>
        <v>0</v>
      </c>
      <c r="BU2746">
        <f t="shared" si="170"/>
        <v>1</v>
      </c>
      <c r="BV2746">
        <f t="shared" si="171"/>
        <v>1</v>
      </c>
    </row>
    <row r="2747" spans="1:74" x14ac:dyDescent="0.3">
      <c r="A2747" s="201">
        <v>2742</v>
      </c>
      <c r="BM2747" s="19"/>
      <c r="BN2747" s="19"/>
      <c r="BO2747" s="19"/>
      <c r="BP2747" s="19"/>
      <c r="BR2747">
        <f t="shared" si="168"/>
        <v>0</v>
      </c>
      <c r="BS2747">
        <f t="shared" si="169"/>
        <v>0</v>
      </c>
      <c r="BU2747">
        <f t="shared" si="170"/>
        <v>1</v>
      </c>
      <c r="BV2747">
        <f t="shared" si="171"/>
        <v>1</v>
      </c>
    </row>
    <row r="2748" spans="1:74" x14ac:dyDescent="0.3">
      <c r="A2748" s="201">
        <v>2743</v>
      </c>
      <c r="BM2748" s="19"/>
      <c r="BN2748" s="19"/>
      <c r="BO2748" s="19"/>
      <c r="BP2748" s="19"/>
      <c r="BR2748">
        <f t="shared" si="168"/>
        <v>0</v>
      </c>
      <c r="BS2748">
        <f t="shared" si="169"/>
        <v>0</v>
      </c>
      <c r="BU2748">
        <f t="shared" si="170"/>
        <v>1</v>
      </c>
      <c r="BV2748">
        <f t="shared" si="171"/>
        <v>1</v>
      </c>
    </row>
    <row r="2749" spans="1:74" x14ac:dyDescent="0.3">
      <c r="A2749" s="201">
        <v>2744</v>
      </c>
      <c r="BM2749" s="19"/>
      <c r="BN2749" s="19"/>
      <c r="BO2749" s="19"/>
      <c r="BP2749" s="19"/>
      <c r="BR2749">
        <f t="shared" si="168"/>
        <v>0</v>
      </c>
      <c r="BS2749">
        <f t="shared" si="169"/>
        <v>0</v>
      </c>
      <c r="BU2749">
        <f t="shared" si="170"/>
        <v>1</v>
      </c>
      <c r="BV2749">
        <f t="shared" si="171"/>
        <v>1</v>
      </c>
    </row>
    <row r="2750" spans="1:74" x14ac:dyDescent="0.3">
      <c r="A2750" s="201">
        <v>2745</v>
      </c>
      <c r="BM2750" s="19"/>
      <c r="BN2750" s="19"/>
      <c r="BO2750" s="19"/>
      <c r="BP2750" s="19"/>
      <c r="BR2750">
        <f t="shared" si="168"/>
        <v>0</v>
      </c>
      <c r="BS2750">
        <f t="shared" si="169"/>
        <v>0</v>
      </c>
      <c r="BU2750">
        <f t="shared" si="170"/>
        <v>1</v>
      </c>
      <c r="BV2750">
        <f t="shared" si="171"/>
        <v>1</v>
      </c>
    </row>
    <row r="2751" spans="1:74" x14ac:dyDescent="0.3">
      <c r="A2751" s="201">
        <v>2746</v>
      </c>
      <c r="BM2751" s="19"/>
      <c r="BN2751" s="19"/>
      <c r="BO2751" s="19"/>
      <c r="BP2751" s="19"/>
      <c r="BR2751">
        <f t="shared" si="168"/>
        <v>0</v>
      </c>
      <c r="BS2751">
        <f t="shared" si="169"/>
        <v>0</v>
      </c>
      <c r="BU2751">
        <f t="shared" si="170"/>
        <v>1</v>
      </c>
      <c r="BV2751">
        <f t="shared" si="171"/>
        <v>1</v>
      </c>
    </row>
    <row r="2752" spans="1:74" x14ac:dyDescent="0.3">
      <c r="A2752" s="201">
        <v>2747</v>
      </c>
      <c r="BM2752" s="19"/>
      <c r="BN2752" s="19"/>
      <c r="BO2752" s="19"/>
      <c r="BP2752" s="19"/>
      <c r="BR2752">
        <f t="shared" si="168"/>
        <v>0</v>
      </c>
      <c r="BS2752">
        <f t="shared" si="169"/>
        <v>0</v>
      </c>
      <c r="BU2752">
        <f t="shared" si="170"/>
        <v>1</v>
      </c>
      <c r="BV2752">
        <f t="shared" si="171"/>
        <v>1</v>
      </c>
    </row>
    <row r="2753" spans="1:74" x14ac:dyDescent="0.3">
      <c r="A2753" s="201">
        <v>2748</v>
      </c>
      <c r="BM2753" s="19"/>
      <c r="BN2753" s="19"/>
      <c r="BO2753" s="19"/>
      <c r="BP2753" s="19"/>
      <c r="BR2753">
        <f t="shared" si="168"/>
        <v>0</v>
      </c>
      <c r="BS2753">
        <f t="shared" si="169"/>
        <v>0</v>
      </c>
      <c r="BU2753">
        <f t="shared" si="170"/>
        <v>1</v>
      </c>
      <c r="BV2753">
        <f t="shared" si="171"/>
        <v>1</v>
      </c>
    </row>
    <row r="2754" spans="1:74" x14ac:dyDescent="0.3">
      <c r="A2754" s="201">
        <v>2749</v>
      </c>
      <c r="BM2754" s="19"/>
      <c r="BN2754" s="19"/>
      <c r="BO2754" s="19"/>
      <c r="BP2754" s="19"/>
      <c r="BR2754">
        <f t="shared" si="168"/>
        <v>0</v>
      </c>
      <c r="BS2754">
        <f t="shared" si="169"/>
        <v>0</v>
      </c>
      <c r="BU2754">
        <f t="shared" si="170"/>
        <v>1</v>
      </c>
      <c r="BV2754">
        <f t="shared" si="171"/>
        <v>1</v>
      </c>
    </row>
    <row r="2755" spans="1:74" x14ac:dyDescent="0.3">
      <c r="A2755" s="201">
        <v>2750</v>
      </c>
      <c r="BM2755" s="19"/>
      <c r="BN2755" s="19"/>
      <c r="BO2755" s="19"/>
      <c r="BP2755" s="19"/>
      <c r="BR2755">
        <f t="shared" si="168"/>
        <v>0</v>
      </c>
      <c r="BS2755">
        <f t="shared" si="169"/>
        <v>0</v>
      </c>
      <c r="BU2755">
        <f t="shared" si="170"/>
        <v>1</v>
      </c>
      <c r="BV2755">
        <f t="shared" si="171"/>
        <v>1</v>
      </c>
    </row>
    <row r="2756" spans="1:74" x14ac:dyDescent="0.3">
      <c r="A2756" s="201">
        <v>2751</v>
      </c>
      <c r="BM2756" s="19"/>
      <c r="BN2756" s="19"/>
      <c r="BO2756" s="19"/>
      <c r="BP2756" s="19"/>
      <c r="BR2756">
        <f t="shared" si="168"/>
        <v>0</v>
      </c>
      <c r="BS2756">
        <f t="shared" si="169"/>
        <v>0</v>
      </c>
      <c r="BU2756">
        <f t="shared" si="170"/>
        <v>1</v>
      </c>
      <c r="BV2756">
        <f t="shared" si="171"/>
        <v>1</v>
      </c>
    </row>
    <row r="2757" spans="1:74" x14ac:dyDescent="0.3">
      <c r="A2757" s="201">
        <v>2752</v>
      </c>
      <c r="BM2757" s="19"/>
      <c r="BN2757" s="19"/>
      <c r="BO2757" s="19"/>
      <c r="BP2757" s="19"/>
      <c r="BR2757">
        <f t="shared" si="168"/>
        <v>0</v>
      </c>
      <c r="BS2757">
        <f t="shared" si="169"/>
        <v>0</v>
      </c>
      <c r="BU2757">
        <f t="shared" si="170"/>
        <v>1</v>
      </c>
      <c r="BV2757">
        <f t="shared" si="171"/>
        <v>1</v>
      </c>
    </row>
    <row r="2758" spans="1:74" x14ac:dyDescent="0.3">
      <c r="A2758" s="201">
        <v>2753</v>
      </c>
      <c r="BM2758" s="19"/>
      <c r="BN2758" s="19"/>
      <c r="BO2758" s="19"/>
      <c r="BP2758" s="19"/>
      <c r="BR2758">
        <f t="shared" si="168"/>
        <v>0</v>
      </c>
      <c r="BS2758">
        <f t="shared" si="169"/>
        <v>0</v>
      </c>
      <c r="BU2758">
        <f t="shared" si="170"/>
        <v>1</v>
      </c>
      <c r="BV2758">
        <f t="shared" si="171"/>
        <v>1</v>
      </c>
    </row>
    <row r="2759" spans="1:74" x14ac:dyDescent="0.3">
      <c r="A2759" s="201">
        <v>2754</v>
      </c>
      <c r="BM2759" s="19"/>
      <c r="BN2759" s="19"/>
      <c r="BO2759" s="19"/>
      <c r="BP2759" s="19"/>
      <c r="BR2759">
        <f t="shared" ref="BR2759:BR2822" si="172">BM2759*$BS$1-BN2759</f>
        <v>0</v>
      </c>
      <c r="BS2759">
        <f t="shared" ref="BS2759:BS2822" si="173">BO2759*$BS$1-BP2759</f>
        <v>0</v>
      </c>
      <c r="BU2759">
        <f t="shared" ref="BU2759:BU2822" si="174">IF(BR2759=MAX($BR2759:$BS2759),1,0)</f>
        <v>1</v>
      </c>
      <c r="BV2759">
        <f t="shared" ref="BV2759:BV2822" si="175">IF(BS2759=MAX($BR2759:$BS2759),1,0)</f>
        <v>1</v>
      </c>
    </row>
    <row r="2760" spans="1:74" x14ac:dyDescent="0.3">
      <c r="A2760" s="201">
        <v>2755</v>
      </c>
      <c r="BM2760" s="19"/>
      <c r="BN2760" s="19"/>
      <c r="BO2760" s="19"/>
      <c r="BP2760" s="19"/>
      <c r="BR2760">
        <f t="shared" si="172"/>
        <v>0</v>
      </c>
      <c r="BS2760">
        <f t="shared" si="173"/>
        <v>0</v>
      </c>
      <c r="BU2760">
        <f t="shared" si="174"/>
        <v>1</v>
      </c>
      <c r="BV2760">
        <f t="shared" si="175"/>
        <v>1</v>
      </c>
    </row>
    <row r="2761" spans="1:74" x14ac:dyDescent="0.3">
      <c r="A2761" s="201">
        <v>2756</v>
      </c>
      <c r="BM2761" s="19"/>
      <c r="BN2761" s="19"/>
      <c r="BO2761" s="19"/>
      <c r="BP2761" s="19"/>
      <c r="BR2761">
        <f t="shared" si="172"/>
        <v>0</v>
      </c>
      <c r="BS2761">
        <f t="shared" si="173"/>
        <v>0</v>
      </c>
      <c r="BU2761">
        <f t="shared" si="174"/>
        <v>1</v>
      </c>
      <c r="BV2761">
        <f t="shared" si="175"/>
        <v>1</v>
      </c>
    </row>
    <row r="2762" spans="1:74" x14ac:dyDescent="0.3">
      <c r="A2762" s="201">
        <v>2757</v>
      </c>
      <c r="BM2762" s="19"/>
      <c r="BN2762" s="19"/>
      <c r="BO2762" s="19"/>
      <c r="BP2762" s="19"/>
      <c r="BR2762">
        <f t="shared" si="172"/>
        <v>0</v>
      </c>
      <c r="BS2762">
        <f t="shared" si="173"/>
        <v>0</v>
      </c>
      <c r="BU2762">
        <f t="shared" si="174"/>
        <v>1</v>
      </c>
      <c r="BV2762">
        <f t="shared" si="175"/>
        <v>1</v>
      </c>
    </row>
    <row r="2763" spans="1:74" x14ac:dyDescent="0.3">
      <c r="A2763" s="201">
        <v>2758</v>
      </c>
      <c r="BM2763" s="19"/>
      <c r="BN2763" s="19"/>
      <c r="BO2763" s="19"/>
      <c r="BP2763" s="19"/>
      <c r="BR2763">
        <f t="shared" si="172"/>
        <v>0</v>
      </c>
      <c r="BS2763">
        <f t="shared" si="173"/>
        <v>0</v>
      </c>
      <c r="BU2763">
        <f t="shared" si="174"/>
        <v>1</v>
      </c>
      <c r="BV2763">
        <f t="shared" si="175"/>
        <v>1</v>
      </c>
    </row>
    <row r="2764" spans="1:74" x14ac:dyDescent="0.3">
      <c r="A2764" s="201">
        <v>2759</v>
      </c>
      <c r="BM2764" s="19"/>
      <c r="BN2764" s="19"/>
      <c r="BO2764" s="19"/>
      <c r="BP2764" s="19"/>
      <c r="BR2764">
        <f t="shared" si="172"/>
        <v>0</v>
      </c>
      <c r="BS2764">
        <f t="shared" si="173"/>
        <v>0</v>
      </c>
      <c r="BU2764">
        <f t="shared" si="174"/>
        <v>1</v>
      </c>
      <c r="BV2764">
        <f t="shared" si="175"/>
        <v>1</v>
      </c>
    </row>
    <row r="2765" spans="1:74" x14ac:dyDescent="0.3">
      <c r="A2765" s="201">
        <v>2760</v>
      </c>
      <c r="BM2765" s="19"/>
      <c r="BN2765" s="19"/>
      <c r="BO2765" s="19"/>
      <c r="BP2765" s="19"/>
      <c r="BR2765">
        <f t="shared" si="172"/>
        <v>0</v>
      </c>
      <c r="BS2765">
        <f t="shared" si="173"/>
        <v>0</v>
      </c>
      <c r="BU2765">
        <f t="shared" si="174"/>
        <v>1</v>
      </c>
      <c r="BV2765">
        <f t="shared" si="175"/>
        <v>1</v>
      </c>
    </row>
    <row r="2766" spans="1:74" x14ac:dyDescent="0.3">
      <c r="A2766" s="201">
        <v>2761</v>
      </c>
      <c r="BM2766" s="19"/>
      <c r="BN2766" s="19"/>
      <c r="BO2766" s="19"/>
      <c r="BP2766" s="19"/>
      <c r="BR2766">
        <f t="shared" si="172"/>
        <v>0</v>
      </c>
      <c r="BS2766">
        <f t="shared" si="173"/>
        <v>0</v>
      </c>
      <c r="BU2766">
        <f t="shared" si="174"/>
        <v>1</v>
      </c>
      <c r="BV2766">
        <f t="shared" si="175"/>
        <v>1</v>
      </c>
    </row>
    <row r="2767" spans="1:74" x14ac:dyDescent="0.3">
      <c r="A2767" s="201">
        <v>2762</v>
      </c>
      <c r="BM2767" s="19"/>
      <c r="BN2767" s="19"/>
      <c r="BO2767" s="19"/>
      <c r="BP2767" s="19"/>
      <c r="BR2767">
        <f t="shared" si="172"/>
        <v>0</v>
      </c>
      <c r="BS2767">
        <f t="shared" si="173"/>
        <v>0</v>
      </c>
      <c r="BU2767">
        <f t="shared" si="174"/>
        <v>1</v>
      </c>
      <c r="BV2767">
        <f t="shared" si="175"/>
        <v>1</v>
      </c>
    </row>
    <row r="2768" spans="1:74" x14ac:dyDescent="0.3">
      <c r="A2768" s="201">
        <v>2763</v>
      </c>
      <c r="BM2768" s="19"/>
      <c r="BN2768" s="19"/>
      <c r="BO2768" s="19"/>
      <c r="BP2768" s="19"/>
      <c r="BR2768">
        <f t="shared" si="172"/>
        <v>0</v>
      </c>
      <c r="BS2768">
        <f t="shared" si="173"/>
        <v>0</v>
      </c>
      <c r="BU2768">
        <f t="shared" si="174"/>
        <v>1</v>
      </c>
      <c r="BV2768">
        <f t="shared" si="175"/>
        <v>1</v>
      </c>
    </row>
    <row r="2769" spans="1:74" x14ac:dyDescent="0.3">
      <c r="A2769" s="201">
        <v>2764</v>
      </c>
      <c r="BM2769" s="19"/>
      <c r="BN2769" s="19"/>
      <c r="BO2769" s="19"/>
      <c r="BP2769" s="19"/>
      <c r="BR2769">
        <f t="shared" si="172"/>
        <v>0</v>
      </c>
      <c r="BS2769">
        <f t="shared" si="173"/>
        <v>0</v>
      </c>
      <c r="BU2769">
        <f t="shared" si="174"/>
        <v>1</v>
      </c>
      <c r="BV2769">
        <f t="shared" si="175"/>
        <v>1</v>
      </c>
    </row>
    <row r="2770" spans="1:74" x14ac:dyDescent="0.3">
      <c r="A2770" s="201">
        <v>2765</v>
      </c>
      <c r="BM2770" s="19"/>
      <c r="BN2770" s="19"/>
      <c r="BO2770" s="19"/>
      <c r="BP2770" s="19"/>
      <c r="BR2770">
        <f t="shared" si="172"/>
        <v>0</v>
      </c>
      <c r="BS2770">
        <f t="shared" si="173"/>
        <v>0</v>
      </c>
      <c r="BU2770">
        <f t="shared" si="174"/>
        <v>1</v>
      </c>
      <c r="BV2770">
        <f t="shared" si="175"/>
        <v>1</v>
      </c>
    </row>
    <row r="2771" spans="1:74" x14ac:dyDescent="0.3">
      <c r="A2771" s="201">
        <v>2766</v>
      </c>
      <c r="BM2771" s="19"/>
      <c r="BN2771" s="19"/>
      <c r="BO2771" s="19"/>
      <c r="BP2771" s="19"/>
      <c r="BR2771">
        <f t="shared" si="172"/>
        <v>0</v>
      </c>
      <c r="BS2771">
        <f t="shared" si="173"/>
        <v>0</v>
      </c>
      <c r="BU2771">
        <f t="shared" si="174"/>
        <v>1</v>
      </c>
      <c r="BV2771">
        <f t="shared" si="175"/>
        <v>1</v>
      </c>
    </row>
    <row r="2772" spans="1:74" x14ac:dyDescent="0.3">
      <c r="A2772" s="201">
        <v>2767</v>
      </c>
      <c r="BM2772" s="19"/>
      <c r="BN2772" s="19"/>
      <c r="BO2772" s="19"/>
      <c r="BP2772" s="19"/>
      <c r="BR2772">
        <f t="shared" si="172"/>
        <v>0</v>
      </c>
      <c r="BS2772">
        <f t="shared" si="173"/>
        <v>0</v>
      </c>
      <c r="BU2772">
        <f t="shared" si="174"/>
        <v>1</v>
      </c>
      <c r="BV2772">
        <f t="shared" si="175"/>
        <v>1</v>
      </c>
    </row>
    <row r="2773" spans="1:74" x14ac:dyDescent="0.3">
      <c r="A2773" s="201">
        <v>2768</v>
      </c>
      <c r="BM2773" s="19"/>
      <c r="BN2773" s="19"/>
      <c r="BO2773" s="19"/>
      <c r="BP2773" s="19"/>
      <c r="BR2773">
        <f t="shared" si="172"/>
        <v>0</v>
      </c>
      <c r="BS2773">
        <f t="shared" si="173"/>
        <v>0</v>
      </c>
      <c r="BU2773">
        <f t="shared" si="174"/>
        <v>1</v>
      </c>
      <c r="BV2773">
        <f t="shared" si="175"/>
        <v>1</v>
      </c>
    </row>
    <row r="2774" spans="1:74" x14ac:dyDescent="0.3">
      <c r="A2774" s="201">
        <v>2769</v>
      </c>
      <c r="BM2774" s="19"/>
      <c r="BN2774" s="19"/>
      <c r="BO2774" s="19"/>
      <c r="BP2774" s="19"/>
      <c r="BR2774">
        <f t="shared" si="172"/>
        <v>0</v>
      </c>
      <c r="BS2774">
        <f t="shared" si="173"/>
        <v>0</v>
      </c>
      <c r="BU2774">
        <f t="shared" si="174"/>
        <v>1</v>
      </c>
      <c r="BV2774">
        <f t="shared" si="175"/>
        <v>1</v>
      </c>
    </row>
    <row r="2775" spans="1:74" x14ac:dyDescent="0.3">
      <c r="A2775" s="201">
        <v>2770</v>
      </c>
      <c r="BM2775" s="19"/>
      <c r="BN2775" s="19"/>
      <c r="BO2775" s="19"/>
      <c r="BP2775" s="19"/>
      <c r="BR2775">
        <f t="shared" si="172"/>
        <v>0</v>
      </c>
      <c r="BS2775">
        <f t="shared" si="173"/>
        <v>0</v>
      </c>
      <c r="BU2775">
        <f t="shared" si="174"/>
        <v>1</v>
      </c>
      <c r="BV2775">
        <f t="shared" si="175"/>
        <v>1</v>
      </c>
    </row>
    <row r="2776" spans="1:74" x14ac:dyDescent="0.3">
      <c r="A2776" s="201">
        <v>2771</v>
      </c>
      <c r="BM2776" s="19"/>
      <c r="BN2776" s="19"/>
      <c r="BO2776" s="19"/>
      <c r="BP2776" s="19"/>
      <c r="BR2776">
        <f t="shared" si="172"/>
        <v>0</v>
      </c>
      <c r="BS2776">
        <f t="shared" si="173"/>
        <v>0</v>
      </c>
      <c r="BU2776">
        <f t="shared" si="174"/>
        <v>1</v>
      </c>
      <c r="BV2776">
        <f t="shared" si="175"/>
        <v>1</v>
      </c>
    </row>
    <row r="2777" spans="1:74" x14ac:dyDescent="0.3">
      <c r="A2777" s="201">
        <v>2772</v>
      </c>
      <c r="BM2777" s="19"/>
      <c r="BN2777" s="19"/>
      <c r="BO2777" s="19"/>
      <c r="BP2777" s="19"/>
      <c r="BR2777">
        <f t="shared" si="172"/>
        <v>0</v>
      </c>
      <c r="BS2777">
        <f t="shared" si="173"/>
        <v>0</v>
      </c>
      <c r="BU2777">
        <f t="shared" si="174"/>
        <v>1</v>
      </c>
      <c r="BV2777">
        <f t="shared" si="175"/>
        <v>1</v>
      </c>
    </row>
    <row r="2778" spans="1:74" x14ac:dyDescent="0.3">
      <c r="A2778" s="201">
        <v>2773</v>
      </c>
      <c r="BM2778" s="19"/>
      <c r="BN2778" s="19"/>
      <c r="BO2778" s="19"/>
      <c r="BP2778" s="19"/>
      <c r="BR2778">
        <f t="shared" si="172"/>
        <v>0</v>
      </c>
      <c r="BS2778">
        <f t="shared" si="173"/>
        <v>0</v>
      </c>
      <c r="BU2778">
        <f t="shared" si="174"/>
        <v>1</v>
      </c>
      <c r="BV2778">
        <f t="shared" si="175"/>
        <v>1</v>
      </c>
    </row>
    <row r="2779" spans="1:74" x14ac:dyDescent="0.3">
      <c r="A2779" s="201">
        <v>2774</v>
      </c>
      <c r="BM2779" s="19"/>
      <c r="BN2779" s="19"/>
      <c r="BO2779" s="19"/>
      <c r="BP2779" s="19"/>
      <c r="BR2779">
        <f t="shared" si="172"/>
        <v>0</v>
      </c>
      <c r="BS2779">
        <f t="shared" si="173"/>
        <v>0</v>
      </c>
      <c r="BU2779">
        <f t="shared" si="174"/>
        <v>1</v>
      </c>
      <c r="BV2779">
        <f t="shared" si="175"/>
        <v>1</v>
      </c>
    </row>
    <row r="2780" spans="1:74" x14ac:dyDescent="0.3">
      <c r="A2780" s="201">
        <v>2775</v>
      </c>
      <c r="BM2780" s="19"/>
      <c r="BN2780" s="19"/>
      <c r="BO2780" s="19"/>
      <c r="BP2780" s="19"/>
      <c r="BR2780">
        <f t="shared" si="172"/>
        <v>0</v>
      </c>
      <c r="BS2780">
        <f t="shared" si="173"/>
        <v>0</v>
      </c>
      <c r="BU2780">
        <f t="shared" si="174"/>
        <v>1</v>
      </c>
      <c r="BV2780">
        <f t="shared" si="175"/>
        <v>1</v>
      </c>
    </row>
    <row r="2781" spans="1:74" x14ac:dyDescent="0.3">
      <c r="A2781" s="201">
        <v>2776</v>
      </c>
      <c r="BM2781" s="19"/>
      <c r="BN2781" s="19"/>
      <c r="BO2781" s="19"/>
      <c r="BP2781" s="19"/>
      <c r="BR2781">
        <f t="shared" si="172"/>
        <v>0</v>
      </c>
      <c r="BS2781">
        <f t="shared" si="173"/>
        <v>0</v>
      </c>
      <c r="BU2781">
        <f t="shared" si="174"/>
        <v>1</v>
      </c>
      <c r="BV2781">
        <f t="shared" si="175"/>
        <v>1</v>
      </c>
    </row>
    <row r="2782" spans="1:74" x14ac:dyDescent="0.3">
      <c r="A2782" s="201">
        <v>2777</v>
      </c>
      <c r="BM2782" s="19"/>
      <c r="BN2782" s="19"/>
      <c r="BO2782" s="19"/>
      <c r="BP2782" s="19"/>
      <c r="BR2782">
        <f t="shared" si="172"/>
        <v>0</v>
      </c>
      <c r="BS2782">
        <f t="shared" si="173"/>
        <v>0</v>
      </c>
      <c r="BU2782">
        <f t="shared" si="174"/>
        <v>1</v>
      </c>
      <c r="BV2782">
        <f t="shared" si="175"/>
        <v>1</v>
      </c>
    </row>
    <row r="2783" spans="1:74" x14ac:dyDescent="0.3">
      <c r="A2783" s="201">
        <v>2778</v>
      </c>
      <c r="BM2783" s="19"/>
      <c r="BN2783" s="19"/>
      <c r="BO2783" s="19"/>
      <c r="BP2783" s="19"/>
      <c r="BR2783">
        <f t="shared" si="172"/>
        <v>0</v>
      </c>
      <c r="BS2783">
        <f t="shared" si="173"/>
        <v>0</v>
      </c>
      <c r="BU2783">
        <f t="shared" si="174"/>
        <v>1</v>
      </c>
      <c r="BV2783">
        <f t="shared" si="175"/>
        <v>1</v>
      </c>
    </row>
    <row r="2784" spans="1:74" x14ac:dyDescent="0.3">
      <c r="A2784" s="201">
        <v>2779</v>
      </c>
      <c r="BM2784" s="19"/>
      <c r="BN2784" s="19"/>
      <c r="BO2784" s="19"/>
      <c r="BP2784" s="19"/>
      <c r="BR2784">
        <f t="shared" si="172"/>
        <v>0</v>
      </c>
      <c r="BS2784">
        <f t="shared" si="173"/>
        <v>0</v>
      </c>
      <c r="BU2784">
        <f t="shared" si="174"/>
        <v>1</v>
      </c>
      <c r="BV2784">
        <f t="shared" si="175"/>
        <v>1</v>
      </c>
    </row>
    <row r="2785" spans="1:74" x14ac:dyDescent="0.3">
      <c r="A2785" s="201">
        <v>2780</v>
      </c>
      <c r="BM2785" s="19"/>
      <c r="BN2785" s="19"/>
      <c r="BO2785" s="19"/>
      <c r="BP2785" s="19"/>
      <c r="BR2785">
        <f t="shared" si="172"/>
        <v>0</v>
      </c>
      <c r="BS2785">
        <f t="shared" si="173"/>
        <v>0</v>
      </c>
      <c r="BU2785">
        <f t="shared" si="174"/>
        <v>1</v>
      </c>
      <c r="BV2785">
        <f t="shared" si="175"/>
        <v>1</v>
      </c>
    </row>
    <row r="2786" spans="1:74" x14ac:dyDescent="0.3">
      <c r="A2786" s="201">
        <v>2781</v>
      </c>
      <c r="BM2786" s="19"/>
      <c r="BN2786" s="19"/>
      <c r="BO2786" s="19"/>
      <c r="BP2786" s="19"/>
      <c r="BR2786">
        <f t="shared" si="172"/>
        <v>0</v>
      </c>
      <c r="BS2786">
        <f t="shared" si="173"/>
        <v>0</v>
      </c>
      <c r="BU2786">
        <f t="shared" si="174"/>
        <v>1</v>
      </c>
      <c r="BV2786">
        <f t="shared" si="175"/>
        <v>1</v>
      </c>
    </row>
    <row r="2787" spans="1:74" x14ac:dyDescent="0.3">
      <c r="A2787" s="201">
        <v>2782</v>
      </c>
      <c r="BM2787" s="19"/>
      <c r="BN2787" s="19"/>
      <c r="BO2787" s="19"/>
      <c r="BP2787" s="19"/>
      <c r="BR2787">
        <f t="shared" si="172"/>
        <v>0</v>
      </c>
      <c r="BS2787">
        <f t="shared" si="173"/>
        <v>0</v>
      </c>
      <c r="BU2787">
        <f t="shared" si="174"/>
        <v>1</v>
      </c>
      <c r="BV2787">
        <f t="shared" si="175"/>
        <v>1</v>
      </c>
    </row>
    <row r="2788" spans="1:74" x14ac:dyDescent="0.3">
      <c r="A2788" s="201">
        <v>2783</v>
      </c>
      <c r="BM2788" s="19"/>
      <c r="BN2788" s="19"/>
      <c r="BO2788" s="19"/>
      <c r="BP2788" s="19"/>
      <c r="BR2788">
        <f t="shared" si="172"/>
        <v>0</v>
      </c>
      <c r="BS2788">
        <f t="shared" si="173"/>
        <v>0</v>
      </c>
      <c r="BU2788">
        <f t="shared" si="174"/>
        <v>1</v>
      </c>
      <c r="BV2788">
        <f t="shared" si="175"/>
        <v>1</v>
      </c>
    </row>
    <row r="2789" spans="1:74" x14ac:dyDescent="0.3">
      <c r="A2789" s="201">
        <v>2784</v>
      </c>
      <c r="BM2789" s="19"/>
      <c r="BN2789" s="19"/>
      <c r="BO2789" s="19"/>
      <c r="BP2789" s="19"/>
      <c r="BR2789">
        <f t="shared" si="172"/>
        <v>0</v>
      </c>
      <c r="BS2789">
        <f t="shared" si="173"/>
        <v>0</v>
      </c>
      <c r="BU2789">
        <f t="shared" si="174"/>
        <v>1</v>
      </c>
      <c r="BV2789">
        <f t="shared" si="175"/>
        <v>1</v>
      </c>
    </row>
    <row r="2790" spans="1:74" x14ac:dyDescent="0.3">
      <c r="A2790" s="201">
        <v>2785</v>
      </c>
      <c r="BM2790" s="19"/>
      <c r="BN2790" s="19"/>
      <c r="BO2790" s="19"/>
      <c r="BP2790" s="19"/>
      <c r="BR2790">
        <f t="shared" si="172"/>
        <v>0</v>
      </c>
      <c r="BS2790">
        <f t="shared" si="173"/>
        <v>0</v>
      </c>
      <c r="BU2790">
        <f t="shared" si="174"/>
        <v>1</v>
      </c>
      <c r="BV2790">
        <f t="shared" si="175"/>
        <v>1</v>
      </c>
    </row>
    <row r="2791" spans="1:74" x14ac:dyDescent="0.3">
      <c r="A2791" s="201">
        <v>2786</v>
      </c>
      <c r="BM2791" s="19"/>
      <c r="BN2791" s="19"/>
      <c r="BO2791" s="19"/>
      <c r="BP2791" s="19"/>
      <c r="BR2791">
        <f t="shared" si="172"/>
        <v>0</v>
      </c>
      <c r="BS2791">
        <f t="shared" si="173"/>
        <v>0</v>
      </c>
      <c r="BU2791">
        <f t="shared" si="174"/>
        <v>1</v>
      </c>
      <c r="BV2791">
        <f t="shared" si="175"/>
        <v>1</v>
      </c>
    </row>
    <row r="2792" spans="1:74" x14ac:dyDescent="0.3">
      <c r="A2792" s="201">
        <v>2787</v>
      </c>
      <c r="BM2792" s="19"/>
      <c r="BN2792" s="19"/>
      <c r="BO2792" s="19"/>
      <c r="BP2792" s="19"/>
      <c r="BR2792">
        <f t="shared" si="172"/>
        <v>0</v>
      </c>
      <c r="BS2792">
        <f t="shared" si="173"/>
        <v>0</v>
      </c>
      <c r="BU2792">
        <f t="shared" si="174"/>
        <v>1</v>
      </c>
      <c r="BV2792">
        <f t="shared" si="175"/>
        <v>1</v>
      </c>
    </row>
    <row r="2793" spans="1:74" x14ac:dyDescent="0.3">
      <c r="A2793" s="201">
        <v>2788</v>
      </c>
      <c r="BM2793" s="19"/>
      <c r="BN2793" s="19"/>
      <c r="BO2793" s="19"/>
      <c r="BP2793" s="19"/>
      <c r="BR2793">
        <f t="shared" si="172"/>
        <v>0</v>
      </c>
      <c r="BS2793">
        <f t="shared" si="173"/>
        <v>0</v>
      </c>
      <c r="BU2793">
        <f t="shared" si="174"/>
        <v>1</v>
      </c>
      <c r="BV2793">
        <f t="shared" si="175"/>
        <v>1</v>
      </c>
    </row>
    <row r="2794" spans="1:74" x14ac:dyDescent="0.3">
      <c r="A2794" s="201">
        <v>2789</v>
      </c>
      <c r="BM2794" s="19"/>
      <c r="BN2794" s="19"/>
      <c r="BO2794" s="19"/>
      <c r="BP2794" s="19"/>
      <c r="BR2794">
        <f t="shared" si="172"/>
        <v>0</v>
      </c>
      <c r="BS2794">
        <f t="shared" si="173"/>
        <v>0</v>
      </c>
      <c r="BU2794">
        <f t="shared" si="174"/>
        <v>1</v>
      </c>
      <c r="BV2794">
        <f t="shared" si="175"/>
        <v>1</v>
      </c>
    </row>
    <row r="2795" spans="1:74" x14ac:dyDescent="0.3">
      <c r="A2795" s="201">
        <v>2790</v>
      </c>
      <c r="BM2795" s="19"/>
      <c r="BN2795" s="19"/>
      <c r="BO2795" s="19"/>
      <c r="BP2795" s="19"/>
      <c r="BR2795">
        <f t="shared" si="172"/>
        <v>0</v>
      </c>
      <c r="BS2795">
        <f t="shared" si="173"/>
        <v>0</v>
      </c>
      <c r="BU2795">
        <f t="shared" si="174"/>
        <v>1</v>
      </c>
      <c r="BV2795">
        <f t="shared" si="175"/>
        <v>1</v>
      </c>
    </row>
    <row r="2796" spans="1:74" x14ac:dyDescent="0.3">
      <c r="A2796" s="201">
        <v>2791</v>
      </c>
      <c r="BM2796" s="19"/>
      <c r="BN2796" s="19"/>
      <c r="BO2796" s="19"/>
      <c r="BP2796" s="19"/>
      <c r="BR2796">
        <f t="shared" si="172"/>
        <v>0</v>
      </c>
      <c r="BS2796">
        <f t="shared" si="173"/>
        <v>0</v>
      </c>
      <c r="BU2796">
        <f t="shared" si="174"/>
        <v>1</v>
      </c>
      <c r="BV2796">
        <f t="shared" si="175"/>
        <v>1</v>
      </c>
    </row>
    <row r="2797" spans="1:74" x14ac:dyDescent="0.3">
      <c r="A2797" s="201">
        <v>2792</v>
      </c>
      <c r="BM2797" s="19"/>
      <c r="BN2797" s="19"/>
      <c r="BO2797" s="19"/>
      <c r="BP2797" s="19"/>
      <c r="BR2797">
        <f t="shared" si="172"/>
        <v>0</v>
      </c>
      <c r="BS2797">
        <f t="shared" si="173"/>
        <v>0</v>
      </c>
      <c r="BU2797">
        <f t="shared" si="174"/>
        <v>1</v>
      </c>
      <c r="BV2797">
        <f t="shared" si="175"/>
        <v>1</v>
      </c>
    </row>
    <row r="2798" spans="1:74" x14ac:dyDescent="0.3">
      <c r="A2798" s="201">
        <v>2793</v>
      </c>
      <c r="BM2798" s="19"/>
      <c r="BN2798" s="19"/>
      <c r="BO2798" s="19"/>
      <c r="BP2798" s="19"/>
      <c r="BR2798">
        <f t="shared" si="172"/>
        <v>0</v>
      </c>
      <c r="BS2798">
        <f t="shared" si="173"/>
        <v>0</v>
      </c>
      <c r="BU2798">
        <f t="shared" si="174"/>
        <v>1</v>
      </c>
      <c r="BV2798">
        <f t="shared" si="175"/>
        <v>1</v>
      </c>
    </row>
    <row r="2799" spans="1:74" x14ac:dyDescent="0.3">
      <c r="A2799" s="201">
        <v>2794</v>
      </c>
      <c r="BM2799" s="19"/>
      <c r="BN2799" s="19"/>
      <c r="BO2799" s="19"/>
      <c r="BP2799" s="19"/>
      <c r="BR2799">
        <f t="shared" si="172"/>
        <v>0</v>
      </c>
      <c r="BS2799">
        <f t="shared" si="173"/>
        <v>0</v>
      </c>
      <c r="BU2799">
        <f t="shared" si="174"/>
        <v>1</v>
      </c>
      <c r="BV2799">
        <f t="shared" si="175"/>
        <v>1</v>
      </c>
    </row>
    <row r="2800" spans="1:74" x14ac:dyDescent="0.3">
      <c r="A2800" s="201">
        <v>2795</v>
      </c>
      <c r="BM2800" s="19"/>
      <c r="BN2800" s="19"/>
      <c r="BO2800" s="19"/>
      <c r="BP2800" s="19"/>
      <c r="BR2800">
        <f t="shared" si="172"/>
        <v>0</v>
      </c>
      <c r="BS2800">
        <f t="shared" si="173"/>
        <v>0</v>
      </c>
      <c r="BU2800">
        <f t="shared" si="174"/>
        <v>1</v>
      </c>
      <c r="BV2800">
        <f t="shared" si="175"/>
        <v>1</v>
      </c>
    </row>
    <row r="2801" spans="1:74" x14ac:dyDescent="0.3">
      <c r="A2801" s="201">
        <v>2796</v>
      </c>
      <c r="BM2801" s="19"/>
      <c r="BN2801" s="19"/>
      <c r="BO2801" s="19"/>
      <c r="BP2801" s="19"/>
      <c r="BR2801">
        <f t="shared" si="172"/>
        <v>0</v>
      </c>
      <c r="BS2801">
        <f t="shared" si="173"/>
        <v>0</v>
      </c>
      <c r="BU2801">
        <f t="shared" si="174"/>
        <v>1</v>
      </c>
      <c r="BV2801">
        <f t="shared" si="175"/>
        <v>1</v>
      </c>
    </row>
    <row r="2802" spans="1:74" x14ac:dyDescent="0.3">
      <c r="A2802" s="201">
        <v>2797</v>
      </c>
      <c r="BM2802" s="19"/>
      <c r="BN2802" s="19"/>
      <c r="BO2802" s="19"/>
      <c r="BP2802" s="19"/>
      <c r="BR2802">
        <f t="shared" si="172"/>
        <v>0</v>
      </c>
      <c r="BS2802">
        <f t="shared" si="173"/>
        <v>0</v>
      </c>
      <c r="BU2802">
        <f t="shared" si="174"/>
        <v>1</v>
      </c>
      <c r="BV2802">
        <f t="shared" si="175"/>
        <v>1</v>
      </c>
    </row>
    <row r="2803" spans="1:74" x14ac:dyDescent="0.3">
      <c r="A2803" s="201">
        <v>2798</v>
      </c>
      <c r="BM2803" s="19"/>
      <c r="BN2803" s="19"/>
      <c r="BO2803" s="19"/>
      <c r="BP2803" s="19"/>
      <c r="BR2803">
        <f t="shared" si="172"/>
        <v>0</v>
      </c>
      <c r="BS2803">
        <f t="shared" si="173"/>
        <v>0</v>
      </c>
      <c r="BU2803">
        <f t="shared" si="174"/>
        <v>1</v>
      </c>
      <c r="BV2803">
        <f t="shared" si="175"/>
        <v>1</v>
      </c>
    </row>
    <row r="2804" spans="1:74" x14ac:dyDescent="0.3">
      <c r="A2804" s="201">
        <v>2799</v>
      </c>
      <c r="BM2804" s="19"/>
      <c r="BN2804" s="19"/>
      <c r="BO2804" s="19"/>
      <c r="BP2804" s="19"/>
      <c r="BR2804">
        <f t="shared" si="172"/>
        <v>0</v>
      </c>
      <c r="BS2804">
        <f t="shared" si="173"/>
        <v>0</v>
      </c>
      <c r="BU2804">
        <f t="shared" si="174"/>
        <v>1</v>
      </c>
      <c r="BV2804">
        <f t="shared" si="175"/>
        <v>1</v>
      </c>
    </row>
    <row r="2805" spans="1:74" x14ac:dyDescent="0.3">
      <c r="A2805" s="201">
        <v>2800</v>
      </c>
      <c r="BM2805" s="19"/>
      <c r="BN2805" s="19"/>
      <c r="BO2805" s="19"/>
      <c r="BP2805" s="19"/>
      <c r="BR2805">
        <f t="shared" si="172"/>
        <v>0</v>
      </c>
      <c r="BS2805">
        <f t="shared" si="173"/>
        <v>0</v>
      </c>
      <c r="BU2805">
        <f t="shared" si="174"/>
        <v>1</v>
      </c>
      <c r="BV2805">
        <f t="shared" si="175"/>
        <v>1</v>
      </c>
    </row>
    <row r="2806" spans="1:74" x14ac:dyDescent="0.3">
      <c r="A2806" s="201">
        <v>2801</v>
      </c>
      <c r="BM2806" s="19"/>
      <c r="BN2806" s="19"/>
      <c r="BO2806" s="19"/>
      <c r="BP2806" s="19"/>
      <c r="BR2806">
        <f t="shared" si="172"/>
        <v>0</v>
      </c>
      <c r="BS2806">
        <f t="shared" si="173"/>
        <v>0</v>
      </c>
      <c r="BU2806">
        <f t="shared" si="174"/>
        <v>1</v>
      </c>
      <c r="BV2806">
        <f t="shared" si="175"/>
        <v>1</v>
      </c>
    </row>
    <row r="2807" spans="1:74" x14ac:dyDescent="0.3">
      <c r="A2807" s="201">
        <v>2802</v>
      </c>
      <c r="BM2807" s="19"/>
      <c r="BN2807" s="19"/>
      <c r="BO2807" s="19"/>
      <c r="BP2807" s="19"/>
      <c r="BR2807">
        <f t="shared" si="172"/>
        <v>0</v>
      </c>
      <c r="BS2807">
        <f t="shared" si="173"/>
        <v>0</v>
      </c>
      <c r="BU2807">
        <f t="shared" si="174"/>
        <v>1</v>
      </c>
      <c r="BV2807">
        <f t="shared" si="175"/>
        <v>1</v>
      </c>
    </row>
    <row r="2808" spans="1:74" x14ac:dyDescent="0.3">
      <c r="A2808" s="201">
        <v>2803</v>
      </c>
      <c r="BM2808" s="19"/>
      <c r="BN2808" s="19"/>
      <c r="BO2808" s="19"/>
      <c r="BP2808" s="19"/>
      <c r="BR2808">
        <f t="shared" si="172"/>
        <v>0</v>
      </c>
      <c r="BS2808">
        <f t="shared" si="173"/>
        <v>0</v>
      </c>
      <c r="BU2808">
        <f t="shared" si="174"/>
        <v>1</v>
      </c>
      <c r="BV2808">
        <f t="shared" si="175"/>
        <v>1</v>
      </c>
    </row>
    <row r="2809" spans="1:74" x14ac:dyDescent="0.3">
      <c r="A2809" s="201">
        <v>2804</v>
      </c>
      <c r="BM2809" s="19"/>
      <c r="BN2809" s="19"/>
      <c r="BO2809" s="19"/>
      <c r="BP2809" s="19"/>
      <c r="BR2809">
        <f t="shared" si="172"/>
        <v>0</v>
      </c>
      <c r="BS2809">
        <f t="shared" si="173"/>
        <v>0</v>
      </c>
      <c r="BU2809">
        <f t="shared" si="174"/>
        <v>1</v>
      </c>
      <c r="BV2809">
        <f t="shared" si="175"/>
        <v>1</v>
      </c>
    </row>
    <row r="2810" spans="1:74" x14ac:dyDescent="0.3">
      <c r="A2810" s="201">
        <v>2805</v>
      </c>
      <c r="BM2810" s="19"/>
      <c r="BN2810" s="19"/>
      <c r="BO2810" s="19"/>
      <c r="BP2810" s="19"/>
      <c r="BR2810">
        <f t="shared" si="172"/>
        <v>0</v>
      </c>
      <c r="BS2810">
        <f t="shared" si="173"/>
        <v>0</v>
      </c>
      <c r="BU2810">
        <f t="shared" si="174"/>
        <v>1</v>
      </c>
      <c r="BV2810">
        <f t="shared" si="175"/>
        <v>1</v>
      </c>
    </row>
    <row r="2811" spans="1:74" x14ac:dyDescent="0.3">
      <c r="A2811" s="201">
        <v>2806</v>
      </c>
      <c r="BM2811" s="19"/>
      <c r="BN2811" s="19"/>
      <c r="BO2811" s="19"/>
      <c r="BP2811" s="19"/>
      <c r="BR2811">
        <f t="shared" si="172"/>
        <v>0</v>
      </c>
      <c r="BS2811">
        <f t="shared" si="173"/>
        <v>0</v>
      </c>
      <c r="BU2811">
        <f t="shared" si="174"/>
        <v>1</v>
      </c>
      <c r="BV2811">
        <f t="shared" si="175"/>
        <v>1</v>
      </c>
    </row>
    <row r="2812" spans="1:74" x14ac:dyDescent="0.3">
      <c r="A2812" s="201">
        <v>2807</v>
      </c>
      <c r="BM2812" s="19"/>
      <c r="BN2812" s="19"/>
      <c r="BO2812" s="19"/>
      <c r="BP2812" s="19"/>
      <c r="BR2812">
        <f t="shared" si="172"/>
        <v>0</v>
      </c>
      <c r="BS2812">
        <f t="shared" si="173"/>
        <v>0</v>
      </c>
      <c r="BU2812">
        <f t="shared" si="174"/>
        <v>1</v>
      </c>
      <c r="BV2812">
        <f t="shared" si="175"/>
        <v>1</v>
      </c>
    </row>
    <row r="2813" spans="1:74" x14ac:dyDescent="0.3">
      <c r="A2813" s="201">
        <v>2808</v>
      </c>
      <c r="BM2813" s="19"/>
      <c r="BN2813" s="19"/>
      <c r="BO2813" s="19"/>
      <c r="BP2813" s="19"/>
      <c r="BR2813">
        <f t="shared" si="172"/>
        <v>0</v>
      </c>
      <c r="BS2813">
        <f t="shared" si="173"/>
        <v>0</v>
      </c>
      <c r="BU2813">
        <f t="shared" si="174"/>
        <v>1</v>
      </c>
      <c r="BV2813">
        <f t="shared" si="175"/>
        <v>1</v>
      </c>
    </row>
    <row r="2814" spans="1:74" x14ac:dyDescent="0.3">
      <c r="A2814" s="201">
        <v>2809</v>
      </c>
      <c r="BM2814" s="19"/>
      <c r="BN2814" s="19"/>
      <c r="BO2814" s="19"/>
      <c r="BP2814" s="19"/>
      <c r="BR2814">
        <f t="shared" si="172"/>
        <v>0</v>
      </c>
      <c r="BS2814">
        <f t="shared" si="173"/>
        <v>0</v>
      </c>
      <c r="BU2814">
        <f t="shared" si="174"/>
        <v>1</v>
      </c>
      <c r="BV2814">
        <f t="shared" si="175"/>
        <v>1</v>
      </c>
    </row>
    <row r="2815" spans="1:74" x14ac:dyDescent="0.3">
      <c r="A2815" s="201">
        <v>2810</v>
      </c>
      <c r="BM2815" s="19"/>
      <c r="BN2815" s="19"/>
      <c r="BO2815" s="19"/>
      <c r="BP2815" s="19"/>
      <c r="BR2815">
        <f t="shared" si="172"/>
        <v>0</v>
      </c>
      <c r="BS2815">
        <f t="shared" si="173"/>
        <v>0</v>
      </c>
      <c r="BU2815">
        <f t="shared" si="174"/>
        <v>1</v>
      </c>
      <c r="BV2815">
        <f t="shared" si="175"/>
        <v>1</v>
      </c>
    </row>
    <row r="2816" spans="1:74" x14ac:dyDescent="0.3">
      <c r="A2816" s="201">
        <v>2811</v>
      </c>
      <c r="BM2816" s="19"/>
      <c r="BN2816" s="19"/>
      <c r="BO2816" s="19"/>
      <c r="BP2816" s="19"/>
      <c r="BR2816">
        <f t="shared" si="172"/>
        <v>0</v>
      </c>
      <c r="BS2816">
        <f t="shared" si="173"/>
        <v>0</v>
      </c>
      <c r="BU2816">
        <f t="shared" si="174"/>
        <v>1</v>
      </c>
      <c r="BV2816">
        <f t="shared" si="175"/>
        <v>1</v>
      </c>
    </row>
    <row r="2817" spans="1:74" x14ac:dyDescent="0.3">
      <c r="A2817" s="201">
        <v>2812</v>
      </c>
      <c r="BM2817" s="19"/>
      <c r="BN2817" s="19"/>
      <c r="BO2817" s="19"/>
      <c r="BP2817" s="19"/>
      <c r="BR2817">
        <f t="shared" si="172"/>
        <v>0</v>
      </c>
      <c r="BS2817">
        <f t="shared" si="173"/>
        <v>0</v>
      </c>
      <c r="BU2817">
        <f t="shared" si="174"/>
        <v>1</v>
      </c>
      <c r="BV2817">
        <f t="shared" si="175"/>
        <v>1</v>
      </c>
    </row>
    <row r="2818" spans="1:74" x14ac:dyDescent="0.3">
      <c r="A2818" s="201">
        <v>2813</v>
      </c>
      <c r="BM2818" s="19"/>
      <c r="BN2818" s="19"/>
      <c r="BO2818" s="19"/>
      <c r="BP2818" s="19"/>
      <c r="BR2818">
        <f t="shared" si="172"/>
        <v>0</v>
      </c>
      <c r="BS2818">
        <f t="shared" si="173"/>
        <v>0</v>
      </c>
      <c r="BU2818">
        <f t="shared" si="174"/>
        <v>1</v>
      </c>
      <c r="BV2818">
        <f t="shared" si="175"/>
        <v>1</v>
      </c>
    </row>
    <row r="2819" spans="1:74" x14ac:dyDescent="0.3">
      <c r="A2819" s="201">
        <v>2814</v>
      </c>
      <c r="BM2819" s="19"/>
      <c r="BN2819" s="19"/>
      <c r="BO2819" s="19"/>
      <c r="BP2819" s="19"/>
      <c r="BR2819">
        <f t="shared" si="172"/>
        <v>0</v>
      </c>
      <c r="BS2819">
        <f t="shared" si="173"/>
        <v>0</v>
      </c>
      <c r="BU2819">
        <f t="shared" si="174"/>
        <v>1</v>
      </c>
      <c r="BV2819">
        <f t="shared" si="175"/>
        <v>1</v>
      </c>
    </row>
    <row r="2820" spans="1:74" x14ac:dyDescent="0.3">
      <c r="A2820" s="201">
        <v>2815</v>
      </c>
      <c r="BM2820" s="19"/>
      <c r="BN2820" s="19"/>
      <c r="BO2820" s="19"/>
      <c r="BP2820" s="19"/>
      <c r="BR2820">
        <f t="shared" si="172"/>
        <v>0</v>
      </c>
      <c r="BS2820">
        <f t="shared" si="173"/>
        <v>0</v>
      </c>
      <c r="BU2820">
        <f t="shared" si="174"/>
        <v>1</v>
      </c>
      <c r="BV2820">
        <f t="shared" si="175"/>
        <v>1</v>
      </c>
    </row>
    <row r="2821" spans="1:74" x14ac:dyDescent="0.3">
      <c r="A2821" s="201">
        <v>2816</v>
      </c>
      <c r="BM2821" s="19"/>
      <c r="BN2821" s="19"/>
      <c r="BO2821" s="19"/>
      <c r="BP2821" s="19"/>
      <c r="BR2821">
        <f t="shared" si="172"/>
        <v>0</v>
      </c>
      <c r="BS2821">
        <f t="shared" si="173"/>
        <v>0</v>
      </c>
      <c r="BU2821">
        <f t="shared" si="174"/>
        <v>1</v>
      </c>
      <c r="BV2821">
        <f t="shared" si="175"/>
        <v>1</v>
      </c>
    </row>
    <row r="2822" spans="1:74" x14ac:dyDescent="0.3">
      <c r="A2822" s="201">
        <v>2817</v>
      </c>
      <c r="BM2822" s="19"/>
      <c r="BN2822" s="19"/>
      <c r="BO2822" s="19"/>
      <c r="BP2822" s="19"/>
      <c r="BR2822">
        <f t="shared" si="172"/>
        <v>0</v>
      </c>
      <c r="BS2822">
        <f t="shared" si="173"/>
        <v>0</v>
      </c>
      <c r="BU2822">
        <f t="shared" si="174"/>
        <v>1</v>
      </c>
      <c r="BV2822">
        <f t="shared" si="175"/>
        <v>1</v>
      </c>
    </row>
    <row r="2823" spans="1:74" x14ac:dyDescent="0.3">
      <c r="A2823" s="201">
        <v>2818</v>
      </c>
      <c r="BM2823" s="19"/>
      <c r="BN2823" s="19"/>
      <c r="BO2823" s="19"/>
      <c r="BP2823" s="19"/>
      <c r="BR2823">
        <f t="shared" ref="BR2823:BR2886" si="176">BM2823*$BS$1-BN2823</f>
        <v>0</v>
      </c>
      <c r="BS2823">
        <f t="shared" ref="BS2823:BS2886" si="177">BO2823*$BS$1-BP2823</f>
        <v>0</v>
      </c>
      <c r="BU2823">
        <f t="shared" ref="BU2823:BU2886" si="178">IF(BR2823=MAX($BR2823:$BS2823),1,0)</f>
        <v>1</v>
      </c>
      <c r="BV2823">
        <f t="shared" ref="BV2823:BV2886" si="179">IF(BS2823=MAX($BR2823:$BS2823),1,0)</f>
        <v>1</v>
      </c>
    </row>
    <row r="2824" spans="1:74" x14ac:dyDescent="0.3">
      <c r="A2824" s="201">
        <v>2819</v>
      </c>
      <c r="BM2824" s="19"/>
      <c r="BN2824" s="19"/>
      <c r="BO2824" s="19"/>
      <c r="BP2824" s="19"/>
      <c r="BR2824">
        <f t="shared" si="176"/>
        <v>0</v>
      </c>
      <c r="BS2824">
        <f t="shared" si="177"/>
        <v>0</v>
      </c>
      <c r="BU2824">
        <f t="shared" si="178"/>
        <v>1</v>
      </c>
      <c r="BV2824">
        <f t="shared" si="179"/>
        <v>1</v>
      </c>
    </row>
    <row r="2825" spans="1:74" x14ac:dyDescent="0.3">
      <c r="A2825" s="201">
        <v>2820</v>
      </c>
      <c r="BM2825" s="19"/>
      <c r="BN2825" s="19"/>
      <c r="BO2825" s="19"/>
      <c r="BP2825" s="19"/>
      <c r="BR2825">
        <f t="shared" si="176"/>
        <v>0</v>
      </c>
      <c r="BS2825">
        <f t="shared" si="177"/>
        <v>0</v>
      </c>
      <c r="BU2825">
        <f t="shared" si="178"/>
        <v>1</v>
      </c>
      <c r="BV2825">
        <f t="shared" si="179"/>
        <v>1</v>
      </c>
    </row>
    <row r="2826" spans="1:74" x14ac:dyDescent="0.3">
      <c r="A2826" s="201">
        <v>2821</v>
      </c>
      <c r="BM2826" s="19"/>
      <c r="BN2826" s="19"/>
      <c r="BO2826" s="19"/>
      <c r="BP2826" s="19"/>
      <c r="BR2826">
        <f t="shared" si="176"/>
        <v>0</v>
      </c>
      <c r="BS2826">
        <f t="shared" si="177"/>
        <v>0</v>
      </c>
      <c r="BU2826">
        <f t="shared" si="178"/>
        <v>1</v>
      </c>
      <c r="BV2826">
        <f t="shared" si="179"/>
        <v>1</v>
      </c>
    </row>
    <row r="2827" spans="1:74" x14ac:dyDescent="0.3">
      <c r="A2827" s="201">
        <v>2822</v>
      </c>
      <c r="BM2827" s="19"/>
      <c r="BN2827" s="19"/>
      <c r="BO2827" s="19"/>
      <c r="BP2827" s="19"/>
      <c r="BR2827">
        <f t="shared" si="176"/>
        <v>0</v>
      </c>
      <c r="BS2827">
        <f t="shared" si="177"/>
        <v>0</v>
      </c>
      <c r="BU2827">
        <f t="shared" si="178"/>
        <v>1</v>
      </c>
      <c r="BV2827">
        <f t="shared" si="179"/>
        <v>1</v>
      </c>
    </row>
    <row r="2828" spans="1:74" x14ac:dyDescent="0.3">
      <c r="A2828" s="201">
        <v>2823</v>
      </c>
      <c r="BM2828" s="19"/>
      <c r="BN2828" s="19"/>
      <c r="BO2828" s="19"/>
      <c r="BP2828" s="19"/>
      <c r="BR2828">
        <f t="shared" si="176"/>
        <v>0</v>
      </c>
      <c r="BS2828">
        <f t="shared" si="177"/>
        <v>0</v>
      </c>
      <c r="BU2828">
        <f t="shared" si="178"/>
        <v>1</v>
      </c>
      <c r="BV2828">
        <f t="shared" si="179"/>
        <v>1</v>
      </c>
    </row>
    <row r="2829" spans="1:74" x14ac:dyDescent="0.3">
      <c r="A2829" s="201">
        <v>2824</v>
      </c>
      <c r="BM2829" s="19"/>
      <c r="BN2829" s="19"/>
      <c r="BO2829" s="19"/>
      <c r="BP2829" s="19"/>
      <c r="BR2829">
        <f t="shared" si="176"/>
        <v>0</v>
      </c>
      <c r="BS2829">
        <f t="shared" si="177"/>
        <v>0</v>
      </c>
      <c r="BU2829">
        <f t="shared" si="178"/>
        <v>1</v>
      </c>
      <c r="BV2829">
        <f t="shared" si="179"/>
        <v>1</v>
      </c>
    </row>
    <row r="2830" spans="1:74" x14ac:dyDescent="0.3">
      <c r="A2830" s="201">
        <v>2825</v>
      </c>
      <c r="BM2830" s="19"/>
      <c r="BN2830" s="19"/>
      <c r="BO2830" s="19"/>
      <c r="BP2830" s="19"/>
      <c r="BR2830">
        <f t="shared" si="176"/>
        <v>0</v>
      </c>
      <c r="BS2830">
        <f t="shared" si="177"/>
        <v>0</v>
      </c>
      <c r="BU2830">
        <f t="shared" si="178"/>
        <v>1</v>
      </c>
      <c r="BV2830">
        <f t="shared" si="179"/>
        <v>1</v>
      </c>
    </row>
    <row r="2831" spans="1:74" x14ac:dyDescent="0.3">
      <c r="A2831" s="201">
        <v>2826</v>
      </c>
      <c r="BM2831" s="19"/>
      <c r="BN2831" s="19"/>
      <c r="BO2831" s="19"/>
      <c r="BP2831" s="19"/>
      <c r="BR2831">
        <f t="shared" si="176"/>
        <v>0</v>
      </c>
      <c r="BS2831">
        <f t="shared" si="177"/>
        <v>0</v>
      </c>
      <c r="BU2831">
        <f t="shared" si="178"/>
        <v>1</v>
      </c>
      <c r="BV2831">
        <f t="shared" si="179"/>
        <v>1</v>
      </c>
    </row>
    <row r="2832" spans="1:74" x14ac:dyDescent="0.3">
      <c r="A2832" s="201">
        <v>2827</v>
      </c>
      <c r="BM2832" s="19"/>
      <c r="BN2832" s="19"/>
      <c r="BO2832" s="19"/>
      <c r="BP2832" s="19"/>
      <c r="BR2832">
        <f t="shared" si="176"/>
        <v>0</v>
      </c>
      <c r="BS2832">
        <f t="shared" si="177"/>
        <v>0</v>
      </c>
      <c r="BU2832">
        <f t="shared" si="178"/>
        <v>1</v>
      </c>
      <c r="BV2832">
        <f t="shared" si="179"/>
        <v>1</v>
      </c>
    </row>
    <row r="2833" spans="1:74" x14ac:dyDescent="0.3">
      <c r="A2833" s="201">
        <v>2828</v>
      </c>
      <c r="BM2833" s="19"/>
      <c r="BN2833" s="19"/>
      <c r="BO2833" s="19"/>
      <c r="BP2833" s="19"/>
      <c r="BR2833">
        <f t="shared" si="176"/>
        <v>0</v>
      </c>
      <c r="BS2833">
        <f t="shared" si="177"/>
        <v>0</v>
      </c>
      <c r="BU2833">
        <f t="shared" si="178"/>
        <v>1</v>
      </c>
      <c r="BV2833">
        <f t="shared" si="179"/>
        <v>1</v>
      </c>
    </row>
    <row r="2834" spans="1:74" x14ac:dyDescent="0.3">
      <c r="A2834" s="201">
        <v>2829</v>
      </c>
      <c r="BM2834" s="19"/>
      <c r="BN2834" s="19"/>
      <c r="BO2834" s="19"/>
      <c r="BP2834" s="19"/>
      <c r="BR2834">
        <f t="shared" si="176"/>
        <v>0</v>
      </c>
      <c r="BS2834">
        <f t="shared" si="177"/>
        <v>0</v>
      </c>
      <c r="BU2834">
        <f t="shared" si="178"/>
        <v>1</v>
      </c>
      <c r="BV2834">
        <f t="shared" si="179"/>
        <v>1</v>
      </c>
    </row>
    <row r="2835" spans="1:74" x14ac:dyDescent="0.3">
      <c r="A2835" s="201">
        <v>2830</v>
      </c>
      <c r="BM2835" s="19"/>
      <c r="BN2835" s="19"/>
      <c r="BO2835" s="19"/>
      <c r="BP2835" s="19"/>
      <c r="BR2835">
        <f t="shared" si="176"/>
        <v>0</v>
      </c>
      <c r="BS2835">
        <f t="shared" si="177"/>
        <v>0</v>
      </c>
      <c r="BU2835">
        <f t="shared" si="178"/>
        <v>1</v>
      </c>
      <c r="BV2835">
        <f t="shared" si="179"/>
        <v>1</v>
      </c>
    </row>
    <row r="2836" spans="1:74" x14ac:dyDescent="0.3">
      <c r="A2836" s="201">
        <v>2831</v>
      </c>
      <c r="BM2836" s="19"/>
      <c r="BN2836" s="19"/>
      <c r="BO2836" s="19"/>
      <c r="BP2836" s="19"/>
      <c r="BR2836">
        <f t="shared" si="176"/>
        <v>0</v>
      </c>
      <c r="BS2836">
        <f t="shared" si="177"/>
        <v>0</v>
      </c>
      <c r="BU2836">
        <f t="shared" si="178"/>
        <v>1</v>
      </c>
      <c r="BV2836">
        <f t="shared" si="179"/>
        <v>1</v>
      </c>
    </row>
    <row r="2837" spans="1:74" x14ac:dyDescent="0.3">
      <c r="A2837" s="201">
        <v>2832</v>
      </c>
      <c r="BM2837" s="19"/>
      <c r="BN2837" s="19"/>
      <c r="BO2837" s="19"/>
      <c r="BP2837" s="19"/>
      <c r="BR2837">
        <f t="shared" si="176"/>
        <v>0</v>
      </c>
      <c r="BS2837">
        <f t="shared" si="177"/>
        <v>0</v>
      </c>
      <c r="BU2837">
        <f t="shared" si="178"/>
        <v>1</v>
      </c>
      <c r="BV2837">
        <f t="shared" si="179"/>
        <v>1</v>
      </c>
    </row>
    <row r="2838" spans="1:74" x14ac:dyDescent="0.3">
      <c r="A2838" s="201">
        <v>2833</v>
      </c>
      <c r="BM2838" s="19"/>
      <c r="BN2838" s="19"/>
      <c r="BO2838" s="19"/>
      <c r="BP2838" s="19"/>
      <c r="BR2838">
        <f t="shared" si="176"/>
        <v>0</v>
      </c>
      <c r="BS2838">
        <f t="shared" si="177"/>
        <v>0</v>
      </c>
      <c r="BU2838">
        <f t="shared" si="178"/>
        <v>1</v>
      </c>
      <c r="BV2838">
        <f t="shared" si="179"/>
        <v>1</v>
      </c>
    </row>
    <row r="2839" spans="1:74" x14ac:dyDescent="0.3">
      <c r="A2839" s="201">
        <v>2834</v>
      </c>
      <c r="BM2839" s="19"/>
      <c r="BN2839" s="19"/>
      <c r="BO2839" s="19"/>
      <c r="BP2839" s="19"/>
      <c r="BR2839">
        <f t="shared" si="176"/>
        <v>0</v>
      </c>
      <c r="BS2839">
        <f t="shared" si="177"/>
        <v>0</v>
      </c>
      <c r="BU2839">
        <f t="shared" si="178"/>
        <v>1</v>
      </c>
      <c r="BV2839">
        <f t="shared" si="179"/>
        <v>1</v>
      </c>
    </row>
    <row r="2840" spans="1:74" x14ac:dyDescent="0.3">
      <c r="A2840" s="201">
        <v>2835</v>
      </c>
      <c r="BM2840" s="19"/>
      <c r="BN2840" s="19"/>
      <c r="BO2840" s="19"/>
      <c r="BP2840" s="19"/>
      <c r="BR2840">
        <f t="shared" si="176"/>
        <v>0</v>
      </c>
      <c r="BS2840">
        <f t="shared" si="177"/>
        <v>0</v>
      </c>
      <c r="BU2840">
        <f t="shared" si="178"/>
        <v>1</v>
      </c>
      <c r="BV2840">
        <f t="shared" si="179"/>
        <v>1</v>
      </c>
    </row>
    <row r="2841" spans="1:74" x14ac:dyDescent="0.3">
      <c r="A2841" s="201">
        <v>2836</v>
      </c>
      <c r="BM2841" s="19"/>
      <c r="BN2841" s="19"/>
      <c r="BO2841" s="19"/>
      <c r="BP2841" s="19"/>
      <c r="BR2841">
        <f t="shared" si="176"/>
        <v>0</v>
      </c>
      <c r="BS2841">
        <f t="shared" si="177"/>
        <v>0</v>
      </c>
      <c r="BU2841">
        <f t="shared" si="178"/>
        <v>1</v>
      </c>
      <c r="BV2841">
        <f t="shared" si="179"/>
        <v>1</v>
      </c>
    </row>
    <row r="2842" spans="1:74" x14ac:dyDescent="0.3">
      <c r="A2842" s="201">
        <v>2837</v>
      </c>
      <c r="BM2842" s="19"/>
      <c r="BN2842" s="19"/>
      <c r="BO2842" s="19"/>
      <c r="BP2842" s="19"/>
      <c r="BR2842">
        <f t="shared" si="176"/>
        <v>0</v>
      </c>
      <c r="BS2842">
        <f t="shared" si="177"/>
        <v>0</v>
      </c>
      <c r="BU2842">
        <f t="shared" si="178"/>
        <v>1</v>
      </c>
      <c r="BV2842">
        <f t="shared" si="179"/>
        <v>1</v>
      </c>
    </row>
    <row r="2843" spans="1:74" x14ac:dyDescent="0.3">
      <c r="A2843" s="201">
        <v>2838</v>
      </c>
      <c r="BM2843" s="19"/>
      <c r="BN2843" s="19"/>
      <c r="BO2843" s="19"/>
      <c r="BP2843" s="19"/>
      <c r="BR2843">
        <f t="shared" si="176"/>
        <v>0</v>
      </c>
      <c r="BS2843">
        <f t="shared" si="177"/>
        <v>0</v>
      </c>
      <c r="BU2843">
        <f t="shared" si="178"/>
        <v>1</v>
      </c>
      <c r="BV2843">
        <f t="shared" si="179"/>
        <v>1</v>
      </c>
    </row>
    <row r="2844" spans="1:74" x14ac:dyDescent="0.3">
      <c r="A2844" s="201">
        <v>2839</v>
      </c>
      <c r="BM2844" s="19"/>
      <c r="BN2844" s="19"/>
      <c r="BO2844" s="19"/>
      <c r="BP2844" s="19"/>
      <c r="BR2844">
        <f t="shared" si="176"/>
        <v>0</v>
      </c>
      <c r="BS2844">
        <f t="shared" si="177"/>
        <v>0</v>
      </c>
      <c r="BU2844">
        <f t="shared" si="178"/>
        <v>1</v>
      </c>
      <c r="BV2844">
        <f t="shared" si="179"/>
        <v>1</v>
      </c>
    </row>
    <row r="2845" spans="1:74" x14ac:dyDescent="0.3">
      <c r="A2845" s="201">
        <v>2840</v>
      </c>
      <c r="BM2845" s="19"/>
      <c r="BN2845" s="19"/>
      <c r="BO2845" s="19"/>
      <c r="BP2845" s="19"/>
      <c r="BR2845">
        <f t="shared" si="176"/>
        <v>0</v>
      </c>
      <c r="BS2845">
        <f t="shared" si="177"/>
        <v>0</v>
      </c>
      <c r="BU2845">
        <f t="shared" si="178"/>
        <v>1</v>
      </c>
      <c r="BV2845">
        <f t="shared" si="179"/>
        <v>1</v>
      </c>
    </row>
    <row r="2846" spans="1:74" x14ac:dyDescent="0.3">
      <c r="A2846" s="201">
        <v>2841</v>
      </c>
      <c r="BM2846" s="19"/>
      <c r="BN2846" s="19"/>
      <c r="BO2846" s="19"/>
      <c r="BP2846" s="19"/>
      <c r="BR2846">
        <f t="shared" si="176"/>
        <v>0</v>
      </c>
      <c r="BS2846">
        <f t="shared" si="177"/>
        <v>0</v>
      </c>
      <c r="BU2846">
        <f t="shared" si="178"/>
        <v>1</v>
      </c>
      <c r="BV2846">
        <f t="shared" si="179"/>
        <v>1</v>
      </c>
    </row>
    <row r="2847" spans="1:74" x14ac:dyDescent="0.3">
      <c r="A2847" s="201">
        <v>2842</v>
      </c>
      <c r="BM2847" s="19"/>
      <c r="BN2847" s="19"/>
      <c r="BO2847" s="19"/>
      <c r="BP2847" s="19"/>
      <c r="BR2847">
        <f t="shared" si="176"/>
        <v>0</v>
      </c>
      <c r="BS2847">
        <f t="shared" si="177"/>
        <v>0</v>
      </c>
      <c r="BU2847">
        <f t="shared" si="178"/>
        <v>1</v>
      </c>
      <c r="BV2847">
        <f t="shared" si="179"/>
        <v>1</v>
      </c>
    </row>
    <row r="2848" spans="1:74" x14ac:dyDescent="0.3">
      <c r="A2848" s="201">
        <v>2843</v>
      </c>
      <c r="BM2848" s="19"/>
      <c r="BN2848" s="19"/>
      <c r="BO2848" s="19"/>
      <c r="BP2848" s="19"/>
      <c r="BR2848">
        <f t="shared" si="176"/>
        <v>0</v>
      </c>
      <c r="BS2848">
        <f t="shared" si="177"/>
        <v>0</v>
      </c>
      <c r="BU2848">
        <f t="shared" si="178"/>
        <v>1</v>
      </c>
      <c r="BV2848">
        <f t="shared" si="179"/>
        <v>1</v>
      </c>
    </row>
    <row r="2849" spans="1:74" x14ac:dyDescent="0.3">
      <c r="A2849" s="201">
        <v>2844</v>
      </c>
      <c r="BM2849" s="19"/>
      <c r="BN2849" s="19"/>
      <c r="BO2849" s="19"/>
      <c r="BP2849" s="19"/>
      <c r="BR2849">
        <f t="shared" si="176"/>
        <v>0</v>
      </c>
      <c r="BS2849">
        <f t="shared" si="177"/>
        <v>0</v>
      </c>
      <c r="BU2849">
        <f t="shared" si="178"/>
        <v>1</v>
      </c>
      <c r="BV2849">
        <f t="shared" si="179"/>
        <v>1</v>
      </c>
    </row>
    <row r="2850" spans="1:74" x14ac:dyDescent="0.3">
      <c r="A2850" s="201">
        <v>2845</v>
      </c>
      <c r="BM2850" s="19"/>
      <c r="BN2850" s="19"/>
      <c r="BO2850" s="19"/>
      <c r="BP2850" s="19"/>
      <c r="BR2850">
        <f t="shared" si="176"/>
        <v>0</v>
      </c>
      <c r="BS2850">
        <f t="shared" si="177"/>
        <v>0</v>
      </c>
      <c r="BU2850">
        <f t="shared" si="178"/>
        <v>1</v>
      </c>
      <c r="BV2850">
        <f t="shared" si="179"/>
        <v>1</v>
      </c>
    </row>
    <row r="2851" spans="1:74" x14ac:dyDescent="0.3">
      <c r="A2851" s="201">
        <v>2846</v>
      </c>
      <c r="BM2851" s="19"/>
      <c r="BN2851" s="19"/>
      <c r="BO2851" s="19"/>
      <c r="BP2851" s="19"/>
      <c r="BR2851">
        <f t="shared" si="176"/>
        <v>0</v>
      </c>
      <c r="BS2851">
        <f t="shared" si="177"/>
        <v>0</v>
      </c>
      <c r="BU2851">
        <f t="shared" si="178"/>
        <v>1</v>
      </c>
      <c r="BV2851">
        <f t="shared" si="179"/>
        <v>1</v>
      </c>
    </row>
    <row r="2852" spans="1:74" x14ac:dyDescent="0.3">
      <c r="A2852" s="201">
        <v>2847</v>
      </c>
      <c r="BM2852" s="19"/>
      <c r="BN2852" s="19"/>
      <c r="BO2852" s="19"/>
      <c r="BP2852" s="19"/>
      <c r="BR2852">
        <f t="shared" si="176"/>
        <v>0</v>
      </c>
      <c r="BS2852">
        <f t="shared" si="177"/>
        <v>0</v>
      </c>
      <c r="BU2852">
        <f t="shared" si="178"/>
        <v>1</v>
      </c>
      <c r="BV2852">
        <f t="shared" si="179"/>
        <v>1</v>
      </c>
    </row>
    <row r="2853" spans="1:74" x14ac:dyDescent="0.3">
      <c r="A2853" s="201">
        <v>2848</v>
      </c>
      <c r="BM2853" s="19"/>
      <c r="BN2853" s="19"/>
      <c r="BO2853" s="19"/>
      <c r="BP2853" s="19"/>
      <c r="BR2853">
        <f t="shared" si="176"/>
        <v>0</v>
      </c>
      <c r="BS2853">
        <f t="shared" si="177"/>
        <v>0</v>
      </c>
      <c r="BU2853">
        <f t="shared" si="178"/>
        <v>1</v>
      </c>
      <c r="BV2853">
        <f t="shared" si="179"/>
        <v>1</v>
      </c>
    </row>
    <row r="2854" spans="1:74" x14ac:dyDescent="0.3">
      <c r="A2854" s="201">
        <v>2849</v>
      </c>
      <c r="BM2854" s="19"/>
      <c r="BN2854" s="19"/>
      <c r="BO2854" s="19"/>
      <c r="BP2854" s="19"/>
      <c r="BR2854">
        <f t="shared" si="176"/>
        <v>0</v>
      </c>
      <c r="BS2854">
        <f t="shared" si="177"/>
        <v>0</v>
      </c>
      <c r="BU2854">
        <f t="shared" si="178"/>
        <v>1</v>
      </c>
      <c r="BV2854">
        <f t="shared" si="179"/>
        <v>1</v>
      </c>
    </row>
    <row r="2855" spans="1:74" x14ac:dyDescent="0.3">
      <c r="A2855" s="201">
        <v>2850</v>
      </c>
      <c r="BM2855" s="19"/>
      <c r="BN2855" s="19"/>
      <c r="BO2855" s="19"/>
      <c r="BP2855" s="19"/>
      <c r="BR2855">
        <f t="shared" si="176"/>
        <v>0</v>
      </c>
      <c r="BS2855">
        <f t="shared" si="177"/>
        <v>0</v>
      </c>
      <c r="BU2855">
        <f t="shared" si="178"/>
        <v>1</v>
      </c>
      <c r="BV2855">
        <f t="shared" si="179"/>
        <v>1</v>
      </c>
    </row>
    <row r="2856" spans="1:74" x14ac:dyDescent="0.3">
      <c r="A2856" s="201">
        <v>2851</v>
      </c>
      <c r="BM2856" s="19"/>
      <c r="BN2856" s="19"/>
      <c r="BO2856" s="19"/>
      <c r="BP2856" s="19"/>
      <c r="BR2856">
        <f t="shared" si="176"/>
        <v>0</v>
      </c>
      <c r="BS2856">
        <f t="shared" si="177"/>
        <v>0</v>
      </c>
      <c r="BU2856">
        <f t="shared" si="178"/>
        <v>1</v>
      </c>
      <c r="BV2856">
        <f t="shared" si="179"/>
        <v>1</v>
      </c>
    </row>
    <row r="2857" spans="1:74" x14ac:dyDescent="0.3">
      <c r="A2857" s="201">
        <v>2852</v>
      </c>
      <c r="BM2857" s="19"/>
      <c r="BN2857" s="19"/>
      <c r="BO2857" s="19"/>
      <c r="BP2857" s="19"/>
      <c r="BR2857">
        <f t="shared" si="176"/>
        <v>0</v>
      </c>
      <c r="BS2857">
        <f t="shared" si="177"/>
        <v>0</v>
      </c>
      <c r="BU2857">
        <f t="shared" si="178"/>
        <v>1</v>
      </c>
      <c r="BV2857">
        <f t="shared" si="179"/>
        <v>1</v>
      </c>
    </row>
    <row r="2858" spans="1:74" x14ac:dyDescent="0.3">
      <c r="A2858" s="201">
        <v>2853</v>
      </c>
      <c r="BM2858" s="19"/>
      <c r="BN2858" s="19"/>
      <c r="BO2858" s="19"/>
      <c r="BP2858" s="19"/>
      <c r="BR2858">
        <f t="shared" si="176"/>
        <v>0</v>
      </c>
      <c r="BS2858">
        <f t="shared" si="177"/>
        <v>0</v>
      </c>
      <c r="BU2858">
        <f t="shared" si="178"/>
        <v>1</v>
      </c>
      <c r="BV2858">
        <f t="shared" si="179"/>
        <v>1</v>
      </c>
    </row>
    <row r="2859" spans="1:74" x14ac:dyDescent="0.3">
      <c r="A2859" s="201">
        <v>2854</v>
      </c>
      <c r="BM2859" s="19"/>
      <c r="BN2859" s="19"/>
      <c r="BO2859" s="19"/>
      <c r="BP2859" s="19"/>
      <c r="BR2859">
        <f t="shared" si="176"/>
        <v>0</v>
      </c>
      <c r="BS2859">
        <f t="shared" si="177"/>
        <v>0</v>
      </c>
      <c r="BU2859">
        <f t="shared" si="178"/>
        <v>1</v>
      </c>
      <c r="BV2859">
        <f t="shared" si="179"/>
        <v>1</v>
      </c>
    </row>
    <row r="2860" spans="1:74" x14ac:dyDescent="0.3">
      <c r="A2860" s="201">
        <v>2855</v>
      </c>
      <c r="BM2860" s="19"/>
      <c r="BN2860" s="19"/>
      <c r="BO2860" s="19"/>
      <c r="BP2860" s="19"/>
      <c r="BR2860">
        <f t="shared" si="176"/>
        <v>0</v>
      </c>
      <c r="BS2860">
        <f t="shared" si="177"/>
        <v>0</v>
      </c>
      <c r="BU2860">
        <f t="shared" si="178"/>
        <v>1</v>
      </c>
      <c r="BV2860">
        <f t="shared" si="179"/>
        <v>1</v>
      </c>
    </row>
    <row r="2861" spans="1:74" x14ac:dyDescent="0.3">
      <c r="A2861" s="201">
        <v>2856</v>
      </c>
      <c r="BM2861" s="19"/>
      <c r="BN2861" s="19"/>
      <c r="BO2861" s="19"/>
      <c r="BP2861" s="19"/>
      <c r="BR2861">
        <f t="shared" si="176"/>
        <v>0</v>
      </c>
      <c r="BS2861">
        <f t="shared" si="177"/>
        <v>0</v>
      </c>
      <c r="BU2861">
        <f t="shared" si="178"/>
        <v>1</v>
      </c>
      <c r="BV2861">
        <f t="shared" si="179"/>
        <v>1</v>
      </c>
    </row>
    <row r="2862" spans="1:74" x14ac:dyDescent="0.3">
      <c r="A2862" s="201">
        <v>2857</v>
      </c>
      <c r="BM2862" s="19"/>
      <c r="BN2862" s="19"/>
      <c r="BO2862" s="19"/>
      <c r="BP2862" s="19"/>
      <c r="BR2862">
        <f t="shared" si="176"/>
        <v>0</v>
      </c>
      <c r="BS2862">
        <f t="shared" si="177"/>
        <v>0</v>
      </c>
      <c r="BU2862">
        <f t="shared" si="178"/>
        <v>1</v>
      </c>
      <c r="BV2862">
        <f t="shared" si="179"/>
        <v>1</v>
      </c>
    </row>
    <row r="2863" spans="1:74" x14ac:dyDescent="0.3">
      <c r="A2863" s="201">
        <v>2858</v>
      </c>
      <c r="BM2863" s="19"/>
      <c r="BN2863" s="19"/>
      <c r="BO2863" s="19"/>
      <c r="BP2863" s="19"/>
      <c r="BR2863">
        <f t="shared" si="176"/>
        <v>0</v>
      </c>
      <c r="BS2863">
        <f t="shared" si="177"/>
        <v>0</v>
      </c>
      <c r="BU2863">
        <f t="shared" si="178"/>
        <v>1</v>
      </c>
      <c r="BV2863">
        <f t="shared" si="179"/>
        <v>1</v>
      </c>
    </row>
    <row r="2864" spans="1:74" x14ac:dyDescent="0.3">
      <c r="A2864" s="201">
        <v>2859</v>
      </c>
      <c r="BM2864" s="19"/>
      <c r="BN2864" s="19"/>
      <c r="BO2864" s="19"/>
      <c r="BP2864" s="19"/>
      <c r="BR2864">
        <f t="shared" si="176"/>
        <v>0</v>
      </c>
      <c r="BS2864">
        <f t="shared" si="177"/>
        <v>0</v>
      </c>
      <c r="BU2864">
        <f t="shared" si="178"/>
        <v>1</v>
      </c>
      <c r="BV2864">
        <f t="shared" si="179"/>
        <v>1</v>
      </c>
    </row>
    <row r="2865" spans="1:74" x14ac:dyDescent="0.3">
      <c r="A2865" s="201">
        <v>2860</v>
      </c>
      <c r="BM2865" s="19"/>
      <c r="BN2865" s="19"/>
      <c r="BO2865" s="19"/>
      <c r="BP2865" s="19"/>
      <c r="BR2865">
        <f t="shared" si="176"/>
        <v>0</v>
      </c>
      <c r="BS2865">
        <f t="shared" si="177"/>
        <v>0</v>
      </c>
      <c r="BU2865">
        <f t="shared" si="178"/>
        <v>1</v>
      </c>
      <c r="BV2865">
        <f t="shared" si="179"/>
        <v>1</v>
      </c>
    </row>
    <row r="2866" spans="1:74" x14ac:dyDescent="0.3">
      <c r="A2866" s="201">
        <v>2861</v>
      </c>
      <c r="BM2866" s="19"/>
      <c r="BN2866" s="19"/>
      <c r="BO2866" s="19"/>
      <c r="BP2866" s="19"/>
      <c r="BR2866">
        <f t="shared" si="176"/>
        <v>0</v>
      </c>
      <c r="BS2866">
        <f t="shared" si="177"/>
        <v>0</v>
      </c>
      <c r="BU2866">
        <f t="shared" si="178"/>
        <v>1</v>
      </c>
      <c r="BV2866">
        <f t="shared" si="179"/>
        <v>1</v>
      </c>
    </row>
    <row r="2867" spans="1:74" x14ac:dyDescent="0.3">
      <c r="A2867" s="201">
        <v>2862</v>
      </c>
      <c r="BM2867" s="19"/>
      <c r="BN2867" s="19"/>
      <c r="BO2867" s="19"/>
      <c r="BP2867" s="19"/>
      <c r="BR2867">
        <f t="shared" si="176"/>
        <v>0</v>
      </c>
      <c r="BS2867">
        <f t="shared" si="177"/>
        <v>0</v>
      </c>
      <c r="BU2867">
        <f t="shared" si="178"/>
        <v>1</v>
      </c>
      <c r="BV2867">
        <f t="shared" si="179"/>
        <v>1</v>
      </c>
    </row>
    <row r="2868" spans="1:74" x14ac:dyDescent="0.3">
      <c r="A2868" s="201">
        <v>2863</v>
      </c>
      <c r="BM2868" s="19"/>
      <c r="BN2868" s="19"/>
      <c r="BO2868" s="19"/>
      <c r="BP2868" s="19"/>
      <c r="BR2868">
        <f t="shared" si="176"/>
        <v>0</v>
      </c>
      <c r="BS2868">
        <f t="shared" si="177"/>
        <v>0</v>
      </c>
      <c r="BU2868">
        <f t="shared" si="178"/>
        <v>1</v>
      </c>
      <c r="BV2868">
        <f t="shared" si="179"/>
        <v>1</v>
      </c>
    </row>
    <row r="2869" spans="1:74" x14ac:dyDescent="0.3">
      <c r="A2869" s="201">
        <v>2864</v>
      </c>
      <c r="BM2869" s="19"/>
      <c r="BN2869" s="19"/>
      <c r="BO2869" s="19"/>
      <c r="BP2869" s="19"/>
      <c r="BR2869">
        <f t="shared" si="176"/>
        <v>0</v>
      </c>
      <c r="BS2869">
        <f t="shared" si="177"/>
        <v>0</v>
      </c>
      <c r="BU2869">
        <f t="shared" si="178"/>
        <v>1</v>
      </c>
      <c r="BV2869">
        <f t="shared" si="179"/>
        <v>1</v>
      </c>
    </row>
    <row r="2870" spans="1:74" x14ac:dyDescent="0.3">
      <c r="A2870" s="201">
        <v>2865</v>
      </c>
      <c r="BM2870" s="19"/>
      <c r="BN2870" s="19"/>
      <c r="BO2870" s="19"/>
      <c r="BP2870" s="19"/>
      <c r="BR2870">
        <f t="shared" si="176"/>
        <v>0</v>
      </c>
      <c r="BS2870">
        <f t="shared" si="177"/>
        <v>0</v>
      </c>
      <c r="BU2870">
        <f t="shared" si="178"/>
        <v>1</v>
      </c>
      <c r="BV2870">
        <f t="shared" si="179"/>
        <v>1</v>
      </c>
    </row>
    <row r="2871" spans="1:74" x14ac:dyDescent="0.3">
      <c r="A2871" s="201">
        <v>2866</v>
      </c>
      <c r="BM2871" s="19"/>
      <c r="BN2871" s="19"/>
      <c r="BO2871" s="19"/>
      <c r="BP2871" s="19"/>
      <c r="BR2871">
        <f t="shared" si="176"/>
        <v>0</v>
      </c>
      <c r="BS2871">
        <f t="shared" si="177"/>
        <v>0</v>
      </c>
      <c r="BU2871">
        <f t="shared" si="178"/>
        <v>1</v>
      </c>
      <c r="BV2871">
        <f t="shared" si="179"/>
        <v>1</v>
      </c>
    </row>
    <row r="2872" spans="1:74" x14ac:dyDescent="0.3">
      <c r="A2872" s="201">
        <v>2867</v>
      </c>
      <c r="BM2872" s="19"/>
      <c r="BN2872" s="19"/>
      <c r="BO2872" s="19"/>
      <c r="BP2872" s="19"/>
      <c r="BR2872">
        <f t="shared" si="176"/>
        <v>0</v>
      </c>
      <c r="BS2872">
        <f t="shared" si="177"/>
        <v>0</v>
      </c>
      <c r="BU2872">
        <f t="shared" si="178"/>
        <v>1</v>
      </c>
      <c r="BV2872">
        <f t="shared" si="179"/>
        <v>1</v>
      </c>
    </row>
    <row r="2873" spans="1:74" x14ac:dyDescent="0.3">
      <c r="A2873" s="201">
        <v>2868</v>
      </c>
      <c r="BM2873" s="19"/>
      <c r="BN2873" s="19"/>
      <c r="BO2873" s="19"/>
      <c r="BP2873" s="19"/>
      <c r="BR2873">
        <f t="shared" si="176"/>
        <v>0</v>
      </c>
      <c r="BS2873">
        <f t="shared" si="177"/>
        <v>0</v>
      </c>
      <c r="BU2873">
        <f t="shared" si="178"/>
        <v>1</v>
      </c>
      <c r="BV2873">
        <f t="shared" si="179"/>
        <v>1</v>
      </c>
    </row>
    <row r="2874" spans="1:74" x14ac:dyDescent="0.3">
      <c r="A2874" s="201">
        <v>2869</v>
      </c>
      <c r="BM2874" s="19"/>
      <c r="BN2874" s="19"/>
      <c r="BO2874" s="19"/>
      <c r="BP2874" s="19"/>
      <c r="BR2874">
        <f t="shared" si="176"/>
        <v>0</v>
      </c>
      <c r="BS2874">
        <f t="shared" si="177"/>
        <v>0</v>
      </c>
      <c r="BU2874">
        <f t="shared" si="178"/>
        <v>1</v>
      </c>
      <c r="BV2874">
        <f t="shared" si="179"/>
        <v>1</v>
      </c>
    </row>
    <row r="2875" spans="1:74" x14ac:dyDescent="0.3">
      <c r="A2875" s="201">
        <v>2870</v>
      </c>
      <c r="BM2875" s="19"/>
      <c r="BN2875" s="19"/>
      <c r="BO2875" s="19"/>
      <c r="BP2875" s="19"/>
      <c r="BR2875">
        <f t="shared" si="176"/>
        <v>0</v>
      </c>
      <c r="BS2875">
        <f t="shared" si="177"/>
        <v>0</v>
      </c>
      <c r="BU2875">
        <f t="shared" si="178"/>
        <v>1</v>
      </c>
      <c r="BV2875">
        <f t="shared" si="179"/>
        <v>1</v>
      </c>
    </row>
    <row r="2876" spans="1:74" x14ac:dyDescent="0.3">
      <c r="A2876" s="201">
        <v>2871</v>
      </c>
      <c r="BM2876" s="19"/>
      <c r="BN2876" s="19"/>
      <c r="BO2876" s="19"/>
      <c r="BP2876" s="19"/>
      <c r="BR2876">
        <f t="shared" si="176"/>
        <v>0</v>
      </c>
      <c r="BS2876">
        <f t="shared" si="177"/>
        <v>0</v>
      </c>
      <c r="BU2876">
        <f t="shared" si="178"/>
        <v>1</v>
      </c>
      <c r="BV2876">
        <f t="shared" si="179"/>
        <v>1</v>
      </c>
    </row>
    <row r="2877" spans="1:74" x14ac:dyDescent="0.3">
      <c r="A2877" s="201">
        <v>2872</v>
      </c>
      <c r="BM2877" s="19"/>
      <c r="BN2877" s="19"/>
      <c r="BO2877" s="19"/>
      <c r="BP2877" s="19"/>
      <c r="BR2877">
        <f t="shared" si="176"/>
        <v>0</v>
      </c>
      <c r="BS2877">
        <f t="shared" si="177"/>
        <v>0</v>
      </c>
      <c r="BU2877">
        <f t="shared" si="178"/>
        <v>1</v>
      </c>
      <c r="BV2877">
        <f t="shared" si="179"/>
        <v>1</v>
      </c>
    </row>
    <row r="2878" spans="1:74" x14ac:dyDescent="0.3">
      <c r="A2878" s="201">
        <v>2873</v>
      </c>
      <c r="BM2878" s="19"/>
      <c r="BN2878" s="19"/>
      <c r="BO2878" s="19"/>
      <c r="BP2878" s="19"/>
      <c r="BR2878">
        <f t="shared" si="176"/>
        <v>0</v>
      </c>
      <c r="BS2878">
        <f t="shared" si="177"/>
        <v>0</v>
      </c>
      <c r="BU2878">
        <f t="shared" si="178"/>
        <v>1</v>
      </c>
      <c r="BV2878">
        <f t="shared" si="179"/>
        <v>1</v>
      </c>
    </row>
    <row r="2879" spans="1:74" x14ac:dyDescent="0.3">
      <c r="A2879" s="201">
        <v>2874</v>
      </c>
      <c r="BM2879" s="19"/>
      <c r="BN2879" s="19"/>
      <c r="BO2879" s="19"/>
      <c r="BP2879" s="19"/>
      <c r="BR2879">
        <f t="shared" si="176"/>
        <v>0</v>
      </c>
      <c r="BS2879">
        <f t="shared" si="177"/>
        <v>0</v>
      </c>
      <c r="BU2879">
        <f t="shared" si="178"/>
        <v>1</v>
      </c>
      <c r="BV2879">
        <f t="shared" si="179"/>
        <v>1</v>
      </c>
    </row>
    <row r="2880" spans="1:74" x14ac:dyDescent="0.3">
      <c r="A2880" s="201">
        <v>2875</v>
      </c>
      <c r="BM2880" s="19"/>
      <c r="BN2880" s="19"/>
      <c r="BO2880" s="19"/>
      <c r="BP2880" s="19"/>
      <c r="BR2880">
        <f t="shared" si="176"/>
        <v>0</v>
      </c>
      <c r="BS2880">
        <f t="shared" si="177"/>
        <v>0</v>
      </c>
      <c r="BU2880">
        <f t="shared" si="178"/>
        <v>1</v>
      </c>
      <c r="BV2880">
        <f t="shared" si="179"/>
        <v>1</v>
      </c>
    </row>
    <row r="2881" spans="1:74" x14ac:dyDescent="0.3">
      <c r="A2881" s="201">
        <v>2876</v>
      </c>
      <c r="BM2881" s="19"/>
      <c r="BN2881" s="19"/>
      <c r="BO2881" s="19"/>
      <c r="BP2881" s="19"/>
      <c r="BR2881">
        <f t="shared" si="176"/>
        <v>0</v>
      </c>
      <c r="BS2881">
        <f t="shared" si="177"/>
        <v>0</v>
      </c>
      <c r="BU2881">
        <f t="shared" si="178"/>
        <v>1</v>
      </c>
      <c r="BV2881">
        <f t="shared" si="179"/>
        <v>1</v>
      </c>
    </row>
    <row r="2882" spans="1:74" x14ac:dyDescent="0.3">
      <c r="A2882" s="201">
        <v>2877</v>
      </c>
      <c r="BM2882" s="19"/>
      <c r="BN2882" s="19"/>
      <c r="BO2882" s="19"/>
      <c r="BP2882" s="19"/>
      <c r="BR2882">
        <f t="shared" si="176"/>
        <v>0</v>
      </c>
      <c r="BS2882">
        <f t="shared" si="177"/>
        <v>0</v>
      </c>
      <c r="BU2882">
        <f t="shared" si="178"/>
        <v>1</v>
      </c>
      <c r="BV2882">
        <f t="shared" si="179"/>
        <v>1</v>
      </c>
    </row>
    <row r="2883" spans="1:74" x14ac:dyDescent="0.3">
      <c r="A2883" s="201">
        <v>2878</v>
      </c>
      <c r="BM2883" s="19"/>
      <c r="BN2883" s="19"/>
      <c r="BO2883" s="19"/>
      <c r="BP2883" s="19"/>
      <c r="BR2883">
        <f t="shared" si="176"/>
        <v>0</v>
      </c>
      <c r="BS2883">
        <f t="shared" si="177"/>
        <v>0</v>
      </c>
      <c r="BU2883">
        <f t="shared" si="178"/>
        <v>1</v>
      </c>
      <c r="BV2883">
        <f t="shared" si="179"/>
        <v>1</v>
      </c>
    </row>
    <row r="2884" spans="1:74" x14ac:dyDescent="0.3">
      <c r="A2884" s="201">
        <v>2879</v>
      </c>
      <c r="BM2884" s="19"/>
      <c r="BN2884" s="19"/>
      <c r="BO2884" s="19"/>
      <c r="BP2884" s="19"/>
      <c r="BR2884">
        <f t="shared" si="176"/>
        <v>0</v>
      </c>
      <c r="BS2884">
        <f t="shared" si="177"/>
        <v>0</v>
      </c>
      <c r="BU2884">
        <f t="shared" si="178"/>
        <v>1</v>
      </c>
      <c r="BV2884">
        <f t="shared" si="179"/>
        <v>1</v>
      </c>
    </row>
    <row r="2885" spans="1:74" x14ac:dyDescent="0.3">
      <c r="A2885" s="201">
        <v>2880</v>
      </c>
      <c r="BM2885" s="19"/>
      <c r="BN2885" s="19"/>
      <c r="BO2885" s="19"/>
      <c r="BP2885" s="19"/>
      <c r="BR2885">
        <f t="shared" si="176"/>
        <v>0</v>
      </c>
      <c r="BS2885">
        <f t="shared" si="177"/>
        <v>0</v>
      </c>
      <c r="BU2885">
        <f t="shared" si="178"/>
        <v>1</v>
      </c>
      <c r="BV2885">
        <f t="shared" si="179"/>
        <v>1</v>
      </c>
    </row>
    <row r="2886" spans="1:74" x14ac:dyDescent="0.3">
      <c r="A2886" s="201">
        <v>2881</v>
      </c>
      <c r="BM2886" s="19"/>
      <c r="BN2886" s="19"/>
      <c r="BO2886" s="19"/>
      <c r="BP2886" s="19"/>
      <c r="BR2886">
        <f t="shared" si="176"/>
        <v>0</v>
      </c>
      <c r="BS2886">
        <f t="shared" si="177"/>
        <v>0</v>
      </c>
      <c r="BU2886">
        <f t="shared" si="178"/>
        <v>1</v>
      </c>
      <c r="BV2886">
        <f t="shared" si="179"/>
        <v>1</v>
      </c>
    </row>
    <row r="2887" spans="1:74" x14ac:dyDescent="0.3">
      <c r="A2887" s="201">
        <v>2882</v>
      </c>
      <c r="BM2887" s="19"/>
      <c r="BN2887" s="19"/>
      <c r="BO2887" s="19"/>
      <c r="BP2887" s="19"/>
      <c r="BR2887">
        <f t="shared" ref="BR2887:BR2950" si="180">BM2887*$BS$1-BN2887</f>
        <v>0</v>
      </c>
      <c r="BS2887">
        <f t="shared" ref="BS2887:BS2950" si="181">BO2887*$BS$1-BP2887</f>
        <v>0</v>
      </c>
      <c r="BU2887">
        <f t="shared" ref="BU2887:BU2950" si="182">IF(BR2887=MAX($BR2887:$BS2887),1,0)</f>
        <v>1</v>
      </c>
      <c r="BV2887">
        <f t="shared" ref="BV2887:BV2950" si="183">IF(BS2887=MAX($BR2887:$BS2887),1,0)</f>
        <v>1</v>
      </c>
    </row>
    <row r="2888" spans="1:74" x14ac:dyDescent="0.3">
      <c r="A2888" s="201">
        <v>2883</v>
      </c>
      <c r="BM2888" s="19"/>
      <c r="BN2888" s="19"/>
      <c r="BO2888" s="19"/>
      <c r="BP2888" s="19"/>
      <c r="BR2888">
        <f t="shared" si="180"/>
        <v>0</v>
      </c>
      <c r="BS2888">
        <f t="shared" si="181"/>
        <v>0</v>
      </c>
      <c r="BU2888">
        <f t="shared" si="182"/>
        <v>1</v>
      </c>
      <c r="BV2888">
        <f t="shared" si="183"/>
        <v>1</v>
      </c>
    </row>
    <row r="2889" spans="1:74" x14ac:dyDescent="0.3">
      <c r="A2889" s="201">
        <v>2884</v>
      </c>
      <c r="BM2889" s="19"/>
      <c r="BN2889" s="19"/>
      <c r="BO2889" s="19"/>
      <c r="BP2889" s="19"/>
      <c r="BR2889">
        <f t="shared" si="180"/>
        <v>0</v>
      </c>
      <c r="BS2889">
        <f t="shared" si="181"/>
        <v>0</v>
      </c>
      <c r="BU2889">
        <f t="shared" si="182"/>
        <v>1</v>
      </c>
      <c r="BV2889">
        <f t="shared" si="183"/>
        <v>1</v>
      </c>
    </row>
    <row r="2890" spans="1:74" x14ac:dyDescent="0.3">
      <c r="A2890" s="201">
        <v>2885</v>
      </c>
      <c r="BM2890" s="19"/>
      <c r="BN2890" s="19"/>
      <c r="BO2890" s="19"/>
      <c r="BP2890" s="19"/>
      <c r="BR2890">
        <f t="shared" si="180"/>
        <v>0</v>
      </c>
      <c r="BS2890">
        <f t="shared" si="181"/>
        <v>0</v>
      </c>
      <c r="BU2890">
        <f t="shared" si="182"/>
        <v>1</v>
      </c>
      <c r="BV2890">
        <f t="shared" si="183"/>
        <v>1</v>
      </c>
    </row>
    <row r="2891" spans="1:74" x14ac:dyDescent="0.3">
      <c r="A2891" s="201">
        <v>2886</v>
      </c>
      <c r="BM2891" s="19"/>
      <c r="BN2891" s="19"/>
      <c r="BO2891" s="19"/>
      <c r="BP2891" s="19"/>
      <c r="BR2891">
        <f t="shared" si="180"/>
        <v>0</v>
      </c>
      <c r="BS2891">
        <f t="shared" si="181"/>
        <v>0</v>
      </c>
      <c r="BU2891">
        <f t="shared" si="182"/>
        <v>1</v>
      </c>
      <c r="BV2891">
        <f t="shared" si="183"/>
        <v>1</v>
      </c>
    </row>
    <row r="2892" spans="1:74" x14ac:dyDescent="0.3">
      <c r="A2892" s="201">
        <v>2887</v>
      </c>
      <c r="BM2892" s="19"/>
      <c r="BN2892" s="19"/>
      <c r="BO2892" s="19"/>
      <c r="BP2892" s="19"/>
      <c r="BR2892">
        <f t="shared" si="180"/>
        <v>0</v>
      </c>
      <c r="BS2892">
        <f t="shared" si="181"/>
        <v>0</v>
      </c>
      <c r="BU2892">
        <f t="shared" si="182"/>
        <v>1</v>
      </c>
      <c r="BV2892">
        <f t="shared" si="183"/>
        <v>1</v>
      </c>
    </row>
    <row r="2893" spans="1:74" x14ac:dyDescent="0.3">
      <c r="A2893" s="201">
        <v>2888</v>
      </c>
      <c r="BM2893" s="19"/>
      <c r="BN2893" s="19"/>
      <c r="BO2893" s="19"/>
      <c r="BP2893" s="19"/>
      <c r="BR2893">
        <f t="shared" si="180"/>
        <v>0</v>
      </c>
      <c r="BS2893">
        <f t="shared" si="181"/>
        <v>0</v>
      </c>
      <c r="BU2893">
        <f t="shared" si="182"/>
        <v>1</v>
      </c>
      <c r="BV2893">
        <f t="shared" si="183"/>
        <v>1</v>
      </c>
    </row>
    <row r="2894" spans="1:74" x14ac:dyDescent="0.3">
      <c r="A2894" s="201">
        <v>2889</v>
      </c>
      <c r="BM2894" s="19"/>
      <c r="BN2894" s="19"/>
      <c r="BO2894" s="19"/>
      <c r="BP2894" s="19"/>
      <c r="BR2894">
        <f t="shared" si="180"/>
        <v>0</v>
      </c>
      <c r="BS2894">
        <f t="shared" si="181"/>
        <v>0</v>
      </c>
      <c r="BU2894">
        <f t="shared" si="182"/>
        <v>1</v>
      </c>
      <c r="BV2894">
        <f t="shared" si="183"/>
        <v>1</v>
      </c>
    </row>
    <row r="2895" spans="1:74" x14ac:dyDescent="0.3">
      <c r="A2895" s="201">
        <v>2890</v>
      </c>
      <c r="BM2895" s="19"/>
      <c r="BN2895" s="19"/>
      <c r="BO2895" s="19"/>
      <c r="BP2895" s="19"/>
      <c r="BR2895">
        <f t="shared" si="180"/>
        <v>0</v>
      </c>
      <c r="BS2895">
        <f t="shared" si="181"/>
        <v>0</v>
      </c>
      <c r="BU2895">
        <f t="shared" si="182"/>
        <v>1</v>
      </c>
      <c r="BV2895">
        <f t="shared" si="183"/>
        <v>1</v>
      </c>
    </row>
    <row r="2896" spans="1:74" x14ac:dyDescent="0.3">
      <c r="A2896" s="201">
        <v>2891</v>
      </c>
      <c r="BM2896" s="19"/>
      <c r="BN2896" s="19"/>
      <c r="BO2896" s="19"/>
      <c r="BP2896" s="19"/>
      <c r="BR2896">
        <f t="shared" si="180"/>
        <v>0</v>
      </c>
      <c r="BS2896">
        <f t="shared" si="181"/>
        <v>0</v>
      </c>
      <c r="BU2896">
        <f t="shared" si="182"/>
        <v>1</v>
      </c>
      <c r="BV2896">
        <f t="shared" si="183"/>
        <v>1</v>
      </c>
    </row>
    <row r="2897" spans="1:74" x14ac:dyDescent="0.3">
      <c r="A2897" s="201">
        <v>2892</v>
      </c>
      <c r="BM2897" s="19"/>
      <c r="BN2897" s="19"/>
      <c r="BO2897" s="19"/>
      <c r="BP2897" s="19"/>
      <c r="BR2897">
        <f t="shared" si="180"/>
        <v>0</v>
      </c>
      <c r="BS2897">
        <f t="shared" si="181"/>
        <v>0</v>
      </c>
      <c r="BU2897">
        <f t="shared" si="182"/>
        <v>1</v>
      </c>
      <c r="BV2897">
        <f t="shared" si="183"/>
        <v>1</v>
      </c>
    </row>
    <row r="2898" spans="1:74" x14ac:dyDescent="0.3">
      <c r="A2898" s="201">
        <v>2893</v>
      </c>
      <c r="BM2898" s="19"/>
      <c r="BN2898" s="19"/>
      <c r="BO2898" s="19"/>
      <c r="BP2898" s="19"/>
      <c r="BR2898">
        <f t="shared" si="180"/>
        <v>0</v>
      </c>
      <c r="BS2898">
        <f t="shared" si="181"/>
        <v>0</v>
      </c>
      <c r="BU2898">
        <f t="shared" si="182"/>
        <v>1</v>
      </c>
      <c r="BV2898">
        <f t="shared" si="183"/>
        <v>1</v>
      </c>
    </row>
    <row r="2899" spans="1:74" x14ac:dyDescent="0.3">
      <c r="A2899" s="201">
        <v>2894</v>
      </c>
      <c r="BM2899" s="19"/>
      <c r="BN2899" s="19"/>
      <c r="BO2899" s="19"/>
      <c r="BP2899" s="19"/>
      <c r="BR2899">
        <f t="shared" si="180"/>
        <v>0</v>
      </c>
      <c r="BS2899">
        <f t="shared" si="181"/>
        <v>0</v>
      </c>
      <c r="BU2899">
        <f t="shared" si="182"/>
        <v>1</v>
      </c>
      <c r="BV2899">
        <f t="shared" si="183"/>
        <v>1</v>
      </c>
    </row>
    <row r="2900" spans="1:74" x14ac:dyDescent="0.3">
      <c r="A2900" s="201">
        <v>2895</v>
      </c>
      <c r="BM2900" s="19"/>
      <c r="BN2900" s="19"/>
      <c r="BO2900" s="19"/>
      <c r="BP2900" s="19"/>
      <c r="BR2900">
        <f t="shared" si="180"/>
        <v>0</v>
      </c>
      <c r="BS2900">
        <f t="shared" si="181"/>
        <v>0</v>
      </c>
      <c r="BU2900">
        <f t="shared" si="182"/>
        <v>1</v>
      </c>
      <c r="BV2900">
        <f t="shared" si="183"/>
        <v>1</v>
      </c>
    </row>
    <row r="2901" spans="1:74" x14ac:dyDescent="0.3">
      <c r="A2901" s="201">
        <v>2896</v>
      </c>
      <c r="BM2901" s="19"/>
      <c r="BN2901" s="19"/>
      <c r="BO2901" s="19"/>
      <c r="BP2901" s="19"/>
      <c r="BR2901">
        <f t="shared" si="180"/>
        <v>0</v>
      </c>
      <c r="BS2901">
        <f t="shared" si="181"/>
        <v>0</v>
      </c>
      <c r="BU2901">
        <f t="shared" si="182"/>
        <v>1</v>
      </c>
      <c r="BV2901">
        <f t="shared" si="183"/>
        <v>1</v>
      </c>
    </row>
    <row r="2902" spans="1:74" x14ac:dyDescent="0.3">
      <c r="A2902" s="201">
        <v>2897</v>
      </c>
      <c r="BM2902" s="19"/>
      <c r="BN2902" s="19"/>
      <c r="BO2902" s="19"/>
      <c r="BP2902" s="19"/>
      <c r="BR2902">
        <f t="shared" si="180"/>
        <v>0</v>
      </c>
      <c r="BS2902">
        <f t="shared" si="181"/>
        <v>0</v>
      </c>
      <c r="BU2902">
        <f t="shared" si="182"/>
        <v>1</v>
      </c>
      <c r="BV2902">
        <f t="shared" si="183"/>
        <v>1</v>
      </c>
    </row>
    <row r="2903" spans="1:74" x14ac:dyDescent="0.3">
      <c r="A2903" s="201">
        <v>2898</v>
      </c>
      <c r="BM2903" s="19"/>
      <c r="BN2903" s="19"/>
      <c r="BO2903" s="19"/>
      <c r="BP2903" s="19"/>
      <c r="BR2903">
        <f t="shared" si="180"/>
        <v>0</v>
      </c>
      <c r="BS2903">
        <f t="shared" si="181"/>
        <v>0</v>
      </c>
      <c r="BU2903">
        <f t="shared" si="182"/>
        <v>1</v>
      </c>
      <c r="BV2903">
        <f t="shared" si="183"/>
        <v>1</v>
      </c>
    </row>
    <row r="2904" spans="1:74" x14ac:dyDescent="0.3">
      <c r="A2904" s="201">
        <v>2899</v>
      </c>
      <c r="BM2904" s="19"/>
      <c r="BN2904" s="19"/>
      <c r="BO2904" s="19"/>
      <c r="BP2904" s="19"/>
      <c r="BR2904">
        <f t="shared" si="180"/>
        <v>0</v>
      </c>
      <c r="BS2904">
        <f t="shared" si="181"/>
        <v>0</v>
      </c>
      <c r="BU2904">
        <f t="shared" si="182"/>
        <v>1</v>
      </c>
      <c r="BV2904">
        <f t="shared" si="183"/>
        <v>1</v>
      </c>
    </row>
    <row r="2905" spans="1:74" x14ac:dyDescent="0.3">
      <c r="A2905" s="201">
        <v>2900</v>
      </c>
      <c r="BM2905" s="19"/>
      <c r="BN2905" s="19"/>
      <c r="BO2905" s="19"/>
      <c r="BP2905" s="19"/>
      <c r="BR2905">
        <f t="shared" si="180"/>
        <v>0</v>
      </c>
      <c r="BS2905">
        <f t="shared" si="181"/>
        <v>0</v>
      </c>
      <c r="BU2905">
        <f t="shared" si="182"/>
        <v>1</v>
      </c>
      <c r="BV2905">
        <f t="shared" si="183"/>
        <v>1</v>
      </c>
    </row>
    <row r="2906" spans="1:74" x14ac:dyDescent="0.3">
      <c r="A2906" s="201">
        <v>2901</v>
      </c>
      <c r="BM2906" s="19"/>
      <c r="BN2906" s="19"/>
      <c r="BO2906" s="19"/>
      <c r="BP2906" s="19"/>
      <c r="BR2906">
        <f t="shared" si="180"/>
        <v>0</v>
      </c>
      <c r="BS2906">
        <f t="shared" si="181"/>
        <v>0</v>
      </c>
      <c r="BU2906">
        <f t="shared" si="182"/>
        <v>1</v>
      </c>
      <c r="BV2906">
        <f t="shared" si="183"/>
        <v>1</v>
      </c>
    </row>
    <row r="2907" spans="1:74" x14ac:dyDescent="0.3">
      <c r="A2907" s="201">
        <v>2902</v>
      </c>
      <c r="BM2907" s="19"/>
      <c r="BN2907" s="19"/>
      <c r="BO2907" s="19"/>
      <c r="BP2907" s="19"/>
      <c r="BR2907">
        <f t="shared" si="180"/>
        <v>0</v>
      </c>
      <c r="BS2907">
        <f t="shared" si="181"/>
        <v>0</v>
      </c>
      <c r="BU2907">
        <f t="shared" si="182"/>
        <v>1</v>
      </c>
      <c r="BV2907">
        <f t="shared" si="183"/>
        <v>1</v>
      </c>
    </row>
    <row r="2908" spans="1:74" x14ac:dyDescent="0.3">
      <c r="A2908" s="201">
        <v>2903</v>
      </c>
      <c r="BM2908" s="19"/>
      <c r="BN2908" s="19"/>
      <c r="BO2908" s="19"/>
      <c r="BP2908" s="19"/>
      <c r="BR2908">
        <f t="shared" si="180"/>
        <v>0</v>
      </c>
      <c r="BS2908">
        <f t="shared" si="181"/>
        <v>0</v>
      </c>
      <c r="BU2908">
        <f t="shared" si="182"/>
        <v>1</v>
      </c>
      <c r="BV2908">
        <f t="shared" si="183"/>
        <v>1</v>
      </c>
    </row>
    <row r="2909" spans="1:74" x14ac:dyDescent="0.3">
      <c r="A2909" s="201">
        <v>2904</v>
      </c>
      <c r="BM2909" s="19"/>
      <c r="BN2909" s="19"/>
      <c r="BO2909" s="19"/>
      <c r="BP2909" s="19"/>
      <c r="BR2909">
        <f t="shared" si="180"/>
        <v>0</v>
      </c>
      <c r="BS2909">
        <f t="shared" si="181"/>
        <v>0</v>
      </c>
      <c r="BU2909">
        <f t="shared" si="182"/>
        <v>1</v>
      </c>
      <c r="BV2909">
        <f t="shared" si="183"/>
        <v>1</v>
      </c>
    </row>
    <row r="2910" spans="1:74" x14ac:dyDescent="0.3">
      <c r="A2910" s="201">
        <v>2905</v>
      </c>
      <c r="BM2910" s="19"/>
      <c r="BN2910" s="19"/>
      <c r="BO2910" s="19"/>
      <c r="BP2910" s="19"/>
      <c r="BR2910">
        <f t="shared" si="180"/>
        <v>0</v>
      </c>
      <c r="BS2910">
        <f t="shared" si="181"/>
        <v>0</v>
      </c>
      <c r="BU2910">
        <f t="shared" si="182"/>
        <v>1</v>
      </c>
      <c r="BV2910">
        <f t="shared" si="183"/>
        <v>1</v>
      </c>
    </row>
    <row r="2911" spans="1:74" x14ac:dyDescent="0.3">
      <c r="A2911" s="201">
        <v>2906</v>
      </c>
      <c r="BM2911" s="19"/>
      <c r="BN2911" s="19"/>
      <c r="BO2911" s="19"/>
      <c r="BP2911" s="19"/>
      <c r="BR2911">
        <f t="shared" si="180"/>
        <v>0</v>
      </c>
      <c r="BS2911">
        <f t="shared" si="181"/>
        <v>0</v>
      </c>
      <c r="BU2911">
        <f t="shared" si="182"/>
        <v>1</v>
      </c>
      <c r="BV2911">
        <f t="shared" si="183"/>
        <v>1</v>
      </c>
    </row>
    <row r="2912" spans="1:74" x14ac:dyDescent="0.3">
      <c r="A2912" s="201">
        <v>2907</v>
      </c>
      <c r="BM2912" s="19"/>
      <c r="BN2912" s="19"/>
      <c r="BO2912" s="19"/>
      <c r="BP2912" s="19"/>
      <c r="BR2912">
        <f t="shared" si="180"/>
        <v>0</v>
      </c>
      <c r="BS2912">
        <f t="shared" si="181"/>
        <v>0</v>
      </c>
      <c r="BU2912">
        <f t="shared" si="182"/>
        <v>1</v>
      </c>
      <c r="BV2912">
        <f t="shared" si="183"/>
        <v>1</v>
      </c>
    </row>
    <row r="2913" spans="1:74" x14ac:dyDescent="0.3">
      <c r="A2913" s="201">
        <v>2908</v>
      </c>
      <c r="BM2913" s="19"/>
      <c r="BN2913" s="19"/>
      <c r="BO2913" s="19"/>
      <c r="BP2913" s="19"/>
      <c r="BR2913">
        <f t="shared" si="180"/>
        <v>0</v>
      </c>
      <c r="BS2913">
        <f t="shared" si="181"/>
        <v>0</v>
      </c>
      <c r="BU2913">
        <f t="shared" si="182"/>
        <v>1</v>
      </c>
      <c r="BV2913">
        <f t="shared" si="183"/>
        <v>1</v>
      </c>
    </row>
    <row r="2914" spans="1:74" x14ac:dyDescent="0.3">
      <c r="A2914" s="201">
        <v>2909</v>
      </c>
      <c r="BM2914" s="19"/>
      <c r="BN2914" s="19"/>
      <c r="BO2914" s="19"/>
      <c r="BP2914" s="19"/>
      <c r="BR2914">
        <f t="shared" si="180"/>
        <v>0</v>
      </c>
      <c r="BS2914">
        <f t="shared" si="181"/>
        <v>0</v>
      </c>
      <c r="BU2914">
        <f t="shared" si="182"/>
        <v>1</v>
      </c>
      <c r="BV2914">
        <f t="shared" si="183"/>
        <v>1</v>
      </c>
    </row>
    <row r="2915" spans="1:74" x14ac:dyDescent="0.3">
      <c r="A2915" s="201">
        <v>2910</v>
      </c>
      <c r="BM2915" s="19"/>
      <c r="BN2915" s="19"/>
      <c r="BO2915" s="19"/>
      <c r="BP2915" s="19"/>
      <c r="BR2915">
        <f t="shared" si="180"/>
        <v>0</v>
      </c>
      <c r="BS2915">
        <f t="shared" si="181"/>
        <v>0</v>
      </c>
      <c r="BU2915">
        <f t="shared" si="182"/>
        <v>1</v>
      </c>
      <c r="BV2915">
        <f t="shared" si="183"/>
        <v>1</v>
      </c>
    </row>
    <row r="2916" spans="1:74" x14ac:dyDescent="0.3">
      <c r="A2916" s="201">
        <v>2911</v>
      </c>
      <c r="BM2916" s="19"/>
      <c r="BN2916" s="19"/>
      <c r="BO2916" s="19"/>
      <c r="BP2916" s="19"/>
      <c r="BR2916">
        <f t="shared" si="180"/>
        <v>0</v>
      </c>
      <c r="BS2916">
        <f t="shared" si="181"/>
        <v>0</v>
      </c>
      <c r="BU2916">
        <f t="shared" si="182"/>
        <v>1</v>
      </c>
      <c r="BV2916">
        <f t="shared" si="183"/>
        <v>1</v>
      </c>
    </row>
    <row r="2917" spans="1:74" x14ac:dyDescent="0.3">
      <c r="A2917" s="201">
        <v>2912</v>
      </c>
      <c r="BM2917" s="19"/>
      <c r="BN2917" s="19"/>
      <c r="BO2917" s="19"/>
      <c r="BP2917" s="19"/>
      <c r="BR2917">
        <f t="shared" si="180"/>
        <v>0</v>
      </c>
      <c r="BS2917">
        <f t="shared" si="181"/>
        <v>0</v>
      </c>
      <c r="BU2917">
        <f t="shared" si="182"/>
        <v>1</v>
      </c>
      <c r="BV2917">
        <f t="shared" si="183"/>
        <v>1</v>
      </c>
    </row>
    <row r="2918" spans="1:74" x14ac:dyDescent="0.3">
      <c r="A2918" s="201">
        <v>2913</v>
      </c>
      <c r="BM2918" s="19"/>
      <c r="BN2918" s="19"/>
      <c r="BO2918" s="19"/>
      <c r="BP2918" s="19"/>
      <c r="BR2918">
        <f t="shared" si="180"/>
        <v>0</v>
      </c>
      <c r="BS2918">
        <f t="shared" si="181"/>
        <v>0</v>
      </c>
      <c r="BU2918">
        <f t="shared" si="182"/>
        <v>1</v>
      </c>
      <c r="BV2918">
        <f t="shared" si="183"/>
        <v>1</v>
      </c>
    </row>
    <row r="2919" spans="1:74" x14ac:dyDescent="0.3">
      <c r="A2919" s="201">
        <v>2914</v>
      </c>
      <c r="BM2919" s="19"/>
      <c r="BN2919" s="19"/>
      <c r="BO2919" s="19"/>
      <c r="BP2919" s="19"/>
      <c r="BR2919">
        <f t="shared" si="180"/>
        <v>0</v>
      </c>
      <c r="BS2919">
        <f t="shared" si="181"/>
        <v>0</v>
      </c>
      <c r="BU2919">
        <f t="shared" si="182"/>
        <v>1</v>
      </c>
      <c r="BV2919">
        <f t="shared" si="183"/>
        <v>1</v>
      </c>
    </row>
    <row r="2920" spans="1:74" x14ac:dyDescent="0.3">
      <c r="A2920" s="201">
        <v>2915</v>
      </c>
      <c r="BM2920" s="19"/>
      <c r="BN2920" s="19"/>
      <c r="BO2920" s="19"/>
      <c r="BP2920" s="19"/>
      <c r="BR2920">
        <f t="shared" si="180"/>
        <v>0</v>
      </c>
      <c r="BS2920">
        <f t="shared" si="181"/>
        <v>0</v>
      </c>
      <c r="BU2920">
        <f t="shared" si="182"/>
        <v>1</v>
      </c>
      <c r="BV2920">
        <f t="shared" si="183"/>
        <v>1</v>
      </c>
    </row>
    <row r="2921" spans="1:74" x14ac:dyDescent="0.3">
      <c r="A2921" s="201">
        <v>2916</v>
      </c>
      <c r="BM2921" s="19"/>
      <c r="BN2921" s="19"/>
      <c r="BO2921" s="19"/>
      <c r="BP2921" s="19"/>
      <c r="BR2921">
        <f t="shared" si="180"/>
        <v>0</v>
      </c>
      <c r="BS2921">
        <f t="shared" si="181"/>
        <v>0</v>
      </c>
      <c r="BU2921">
        <f t="shared" si="182"/>
        <v>1</v>
      </c>
      <c r="BV2921">
        <f t="shared" si="183"/>
        <v>1</v>
      </c>
    </row>
    <row r="2922" spans="1:74" x14ac:dyDescent="0.3">
      <c r="A2922" s="201">
        <v>2917</v>
      </c>
      <c r="BM2922" s="19"/>
      <c r="BN2922" s="19"/>
      <c r="BO2922" s="19"/>
      <c r="BP2922" s="19"/>
      <c r="BR2922">
        <f t="shared" si="180"/>
        <v>0</v>
      </c>
      <c r="BS2922">
        <f t="shared" si="181"/>
        <v>0</v>
      </c>
      <c r="BU2922">
        <f t="shared" si="182"/>
        <v>1</v>
      </c>
      <c r="BV2922">
        <f t="shared" si="183"/>
        <v>1</v>
      </c>
    </row>
    <row r="2923" spans="1:74" x14ac:dyDescent="0.3">
      <c r="A2923" s="201">
        <v>2918</v>
      </c>
      <c r="BM2923" s="19"/>
      <c r="BN2923" s="19"/>
      <c r="BO2923" s="19"/>
      <c r="BP2923" s="19"/>
      <c r="BR2923">
        <f t="shared" si="180"/>
        <v>0</v>
      </c>
      <c r="BS2923">
        <f t="shared" si="181"/>
        <v>0</v>
      </c>
      <c r="BU2923">
        <f t="shared" si="182"/>
        <v>1</v>
      </c>
      <c r="BV2923">
        <f t="shared" si="183"/>
        <v>1</v>
      </c>
    </row>
    <row r="2924" spans="1:74" x14ac:dyDescent="0.3">
      <c r="A2924" s="201">
        <v>2919</v>
      </c>
      <c r="BM2924" s="19"/>
      <c r="BN2924" s="19"/>
      <c r="BO2924" s="19"/>
      <c r="BP2924" s="19"/>
      <c r="BR2924">
        <f t="shared" si="180"/>
        <v>0</v>
      </c>
      <c r="BS2924">
        <f t="shared" si="181"/>
        <v>0</v>
      </c>
      <c r="BU2924">
        <f t="shared" si="182"/>
        <v>1</v>
      </c>
      <c r="BV2924">
        <f t="shared" si="183"/>
        <v>1</v>
      </c>
    </row>
    <row r="2925" spans="1:74" x14ac:dyDescent="0.3">
      <c r="A2925" s="201">
        <v>2920</v>
      </c>
      <c r="BM2925" s="19"/>
      <c r="BN2925" s="19"/>
      <c r="BO2925" s="19"/>
      <c r="BP2925" s="19"/>
      <c r="BR2925">
        <f t="shared" si="180"/>
        <v>0</v>
      </c>
      <c r="BS2925">
        <f t="shared" si="181"/>
        <v>0</v>
      </c>
      <c r="BU2925">
        <f t="shared" si="182"/>
        <v>1</v>
      </c>
      <c r="BV2925">
        <f t="shared" si="183"/>
        <v>1</v>
      </c>
    </row>
    <row r="2926" spans="1:74" x14ac:dyDescent="0.3">
      <c r="A2926" s="201">
        <v>2921</v>
      </c>
      <c r="BM2926" s="19"/>
      <c r="BN2926" s="19"/>
      <c r="BO2926" s="19"/>
      <c r="BP2926" s="19"/>
      <c r="BR2926">
        <f t="shared" si="180"/>
        <v>0</v>
      </c>
      <c r="BS2926">
        <f t="shared" si="181"/>
        <v>0</v>
      </c>
      <c r="BU2926">
        <f t="shared" si="182"/>
        <v>1</v>
      </c>
      <c r="BV2926">
        <f t="shared" si="183"/>
        <v>1</v>
      </c>
    </row>
    <row r="2927" spans="1:74" x14ac:dyDescent="0.3">
      <c r="A2927" s="201">
        <v>2922</v>
      </c>
      <c r="BM2927" s="19"/>
      <c r="BN2927" s="19"/>
      <c r="BO2927" s="19"/>
      <c r="BP2927" s="19"/>
      <c r="BR2927">
        <f t="shared" si="180"/>
        <v>0</v>
      </c>
      <c r="BS2927">
        <f t="shared" si="181"/>
        <v>0</v>
      </c>
      <c r="BU2927">
        <f t="shared" si="182"/>
        <v>1</v>
      </c>
      <c r="BV2927">
        <f t="shared" si="183"/>
        <v>1</v>
      </c>
    </row>
    <row r="2928" spans="1:74" x14ac:dyDescent="0.3">
      <c r="A2928" s="201">
        <v>2923</v>
      </c>
      <c r="BM2928" s="19"/>
      <c r="BN2928" s="19"/>
      <c r="BO2928" s="19"/>
      <c r="BP2928" s="19"/>
      <c r="BR2928">
        <f t="shared" si="180"/>
        <v>0</v>
      </c>
      <c r="BS2928">
        <f t="shared" si="181"/>
        <v>0</v>
      </c>
      <c r="BU2928">
        <f t="shared" si="182"/>
        <v>1</v>
      </c>
      <c r="BV2928">
        <f t="shared" si="183"/>
        <v>1</v>
      </c>
    </row>
    <row r="2929" spans="1:74" x14ac:dyDescent="0.3">
      <c r="A2929" s="201">
        <v>2924</v>
      </c>
      <c r="BM2929" s="19"/>
      <c r="BN2929" s="19"/>
      <c r="BO2929" s="19"/>
      <c r="BP2929" s="19"/>
      <c r="BR2929">
        <f t="shared" si="180"/>
        <v>0</v>
      </c>
      <c r="BS2929">
        <f t="shared" si="181"/>
        <v>0</v>
      </c>
      <c r="BU2929">
        <f t="shared" si="182"/>
        <v>1</v>
      </c>
      <c r="BV2929">
        <f t="shared" si="183"/>
        <v>1</v>
      </c>
    </row>
    <row r="2930" spans="1:74" x14ac:dyDescent="0.3">
      <c r="A2930" s="201">
        <v>2925</v>
      </c>
      <c r="BM2930" s="19"/>
      <c r="BN2930" s="19"/>
      <c r="BO2930" s="19"/>
      <c r="BP2930" s="19"/>
      <c r="BR2930">
        <f t="shared" si="180"/>
        <v>0</v>
      </c>
      <c r="BS2930">
        <f t="shared" si="181"/>
        <v>0</v>
      </c>
      <c r="BU2930">
        <f t="shared" si="182"/>
        <v>1</v>
      </c>
      <c r="BV2930">
        <f t="shared" si="183"/>
        <v>1</v>
      </c>
    </row>
    <row r="2931" spans="1:74" x14ac:dyDescent="0.3">
      <c r="A2931" s="201">
        <v>2926</v>
      </c>
      <c r="BM2931" s="19"/>
      <c r="BN2931" s="19"/>
      <c r="BO2931" s="19"/>
      <c r="BP2931" s="19"/>
      <c r="BR2931">
        <f t="shared" si="180"/>
        <v>0</v>
      </c>
      <c r="BS2931">
        <f t="shared" si="181"/>
        <v>0</v>
      </c>
      <c r="BU2931">
        <f t="shared" si="182"/>
        <v>1</v>
      </c>
      <c r="BV2931">
        <f t="shared" si="183"/>
        <v>1</v>
      </c>
    </row>
    <row r="2932" spans="1:74" x14ac:dyDescent="0.3">
      <c r="A2932" s="201">
        <v>2927</v>
      </c>
      <c r="BM2932" s="19"/>
      <c r="BN2932" s="19"/>
      <c r="BO2932" s="19"/>
      <c r="BP2932" s="19"/>
      <c r="BR2932">
        <f t="shared" si="180"/>
        <v>0</v>
      </c>
      <c r="BS2932">
        <f t="shared" si="181"/>
        <v>0</v>
      </c>
      <c r="BU2932">
        <f t="shared" si="182"/>
        <v>1</v>
      </c>
      <c r="BV2932">
        <f t="shared" si="183"/>
        <v>1</v>
      </c>
    </row>
    <row r="2933" spans="1:74" x14ac:dyDescent="0.3">
      <c r="A2933" s="201">
        <v>2928</v>
      </c>
      <c r="BM2933" s="19"/>
      <c r="BN2933" s="19"/>
      <c r="BO2933" s="19"/>
      <c r="BP2933" s="19"/>
      <c r="BR2933">
        <f t="shared" si="180"/>
        <v>0</v>
      </c>
      <c r="BS2933">
        <f t="shared" si="181"/>
        <v>0</v>
      </c>
      <c r="BU2933">
        <f t="shared" si="182"/>
        <v>1</v>
      </c>
      <c r="BV2933">
        <f t="shared" si="183"/>
        <v>1</v>
      </c>
    </row>
    <row r="2934" spans="1:74" x14ac:dyDescent="0.3">
      <c r="A2934" s="201">
        <v>2929</v>
      </c>
      <c r="BM2934" s="19"/>
      <c r="BN2934" s="19"/>
      <c r="BO2934" s="19"/>
      <c r="BP2934" s="19"/>
      <c r="BR2934">
        <f t="shared" si="180"/>
        <v>0</v>
      </c>
      <c r="BS2934">
        <f t="shared" si="181"/>
        <v>0</v>
      </c>
      <c r="BU2934">
        <f t="shared" si="182"/>
        <v>1</v>
      </c>
      <c r="BV2934">
        <f t="shared" si="183"/>
        <v>1</v>
      </c>
    </row>
    <row r="2935" spans="1:74" x14ac:dyDescent="0.3">
      <c r="A2935" s="201">
        <v>2930</v>
      </c>
      <c r="BM2935" s="19"/>
      <c r="BN2935" s="19"/>
      <c r="BO2935" s="19"/>
      <c r="BP2935" s="19"/>
      <c r="BR2935">
        <f t="shared" si="180"/>
        <v>0</v>
      </c>
      <c r="BS2935">
        <f t="shared" si="181"/>
        <v>0</v>
      </c>
      <c r="BU2935">
        <f t="shared" si="182"/>
        <v>1</v>
      </c>
      <c r="BV2935">
        <f t="shared" si="183"/>
        <v>1</v>
      </c>
    </row>
    <row r="2936" spans="1:74" x14ac:dyDescent="0.3">
      <c r="A2936" s="201">
        <v>2931</v>
      </c>
      <c r="BM2936" s="19"/>
      <c r="BN2936" s="19"/>
      <c r="BO2936" s="19"/>
      <c r="BP2936" s="19"/>
      <c r="BR2936">
        <f t="shared" si="180"/>
        <v>0</v>
      </c>
      <c r="BS2936">
        <f t="shared" si="181"/>
        <v>0</v>
      </c>
      <c r="BU2936">
        <f t="shared" si="182"/>
        <v>1</v>
      </c>
      <c r="BV2936">
        <f t="shared" si="183"/>
        <v>1</v>
      </c>
    </row>
    <row r="2937" spans="1:74" x14ac:dyDescent="0.3">
      <c r="A2937" s="201">
        <v>2932</v>
      </c>
      <c r="BM2937" s="19"/>
      <c r="BN2937" s="19"/>
      <c r="BO2937" s="19"/>
      <c r="BP2937" s="19"/>
      <c r="BR2937">
        <f t="shared" si="180"/>
        <v>0</v>
      </c>
      <c r="BS2937">
        <f t="shared" si="181"/>
        <v>0</v>
      </c>
      <c r="BU2937">
        <f t="shared" si="182"/>
        <v>1</v>
      </c>
      <c r="BV2937">
        <f t="shared" si="183"/>
        <v>1</v>
      </c>
    </row>
    <row r="2938" spans="1:74" x14ac:dyDescent="0.3">
      <c r="A2938" s="201">
        <v>2933</v>
      </c>
      <c r="BM2938" s="19"/>
      <c r="BN2938" s="19"/>
      <c r="BO2938" s="19"/>
      <c r="BP2938" s="19"/>
      <c r="BR2938">
        <f t="shared" si="180"/>
        <v>0</v>
      </c>
      <c r="BS2938">
        <f t="shared" si="181"/>
        <v>0</v>
      </c>
      <c r="BU2938">
        <f t="shared" si="182"/>
        <v>1</v>
      </c>
      <c r="BV2938">
        <f t="shared" si="183"/>
        <v>1</v>
      </c>
    </row>
    <row r="2939" spans="1:74" x14ac:dyDescent="0.3">
      <c r="A2939" s="201">
        <v>2934</v>
      </c>
      <c r="BM2939" s="19"/>
      <c r="BN2939" s="19"/>
      <c r="BO2939" s="19"/>
      <c r="BP2939" s="19"/>
      <c r="BR2939">
        <f t="shared" si="180"/>
        <v>0</v>
      </c>
      <c r="BS2939">
        <f t="shared" si="181"/>
        <v>0</v>
      </c>
      <c r="BU2939">
        <f t="shared" si="182"/>
        <v>1</v>
      </c>
      <c r="BV2939">
        <f t="shared" si="183"/>
        <v>1</v>
      </c>
    </row>
    <row r="2940" spans="1:74" x14ac:dyDescent="0.3">
      <c r="A2940" s="201">
        <v>2935</v>
      </c>
      <c r="BM2940" s="19"/>
      <c r="BN2940" s="19"/>
      <c r="BO2940" s="19"/>
      <c r="BP2940" s="19"/>
      <c r="BR2940">
        <f t="shared" si="180"/>
        <v>0</v>
      </c>
      <c r="BS2940">
        <f t="shared" si="181"/>
        <v>0</v>
      </c>
      <c r="BU2940">
        <f t="shared" si="182"/>
        <v>1</v>
      </c>
      <c r="BV2940">
        <f t="shared" si="183"/>
        <v>1</v>
      </c>
    </row>
    <row r="2941" spans="1:74" x14ac:dyDescent="0.3">
      <c r="A2941" s="201">
        <v>2936</v>
      </c>
      <c r="BM2941" s="19"/>
      <c r="BN2941" s="19"/>
      <c r="BO2941" s="19"/>
      <c r="BP2941" s="19"/>
      <c r="BR2941">
        <f t="shared" si="180"/>
        <v>0</v>
      </c>
      <c r="BS2941">
        <f t="shared" si="181"/>
        <v>0</v>
      </c>
      <c r="BU2941">
        <f t="shared" si="182"/>
        <v>1</v>
      </c>
      <c r="BV2941">
        <f t="shared" si="183"/>
        <v>1</v>
      </c>
    </row>
    <row r="2942" spans="1:74" x14ac:dyDescent="0.3">
      <c r="A2942" s="201">
        <v>2937</v>
      </c>
      <c r="BM2942" s="19"/>
      <c r="BN2942" s="19"/>
      <c r="BO2942" s="19"/>
      <c r="BP2942" s="19"/>
      <c r="BR2942">
        <f t="shared" si="180"/>
        <v>0</v>
      </c>
      <c r="BS2942">
        <f t="shared" si="181"/>
        <v>0</v>
      </c>
      <c r="BU2942">
        <f t="shared" si="182"/>
        <v>1</v>
      </c>
      <c r="BV2942">
        <f t="shared" si="183"/>
        <v>1</v>
      </c>
    </row>
    <row r="2943" spans="1:74" x14ac:dyDescent="0.3">
      <c r="A2943" s="201">
        <v>2938</v>
      </c>
      <c r="BM2943" s="19"/>
      <c r="BN2943" s="19"/>
      <c r="BO2943" s="19"/>
      <c r="BP2943" s="19"/>
      <c r="BR2943">
        <f t="shared" si="180"/>
        <v>0</v>
      </c>
      <c r="BS2943">
        <f t="shared" si="181"/>
        <v>0</v>
      </c>
      <c r="BU2943">
        <f t="shared" si="182"/>
        <v>1</v>
      </c>
      <c r="BV2943">
        <f t="shared" si="183"/>
        <v>1</v>
      </c>
    </row>
    <row r="2944" spans="1:74" x14ac:dyDescent="0.3">
      <c r="A2944" s="201">
        <v>2939</v>
      </c>
      <c r="BM2944" s="19"/>
      <c r="BN2944" s="19"/>
      <c r="BO2944" s="19"/>
      <c r="BP2944" s="19"/>
      <c r="BR2944">
        <f t="shared" si="180"/>
        <v>0</v>
      </c>
      <c r="BS2944">
        <f t="shared" si="181"/>
        <v>0</v>
      </c>
      <c r="BU2944">
        <f t="shared" si="182"/>
        <v>1</v>
      </c>
      <c r="BV2944">
        <f t="shared" si="183"/>
        <v>1</v>
      </c>
    </row>
    <row r="2945" spans="1:74" x14ac:dyDescent="0.3">
      <c r="A2945" s="201">
        <v>2940</v>
      </c>
      <c r="BM2945" s="19"/>
      <c r="BN2945" s="19"/>
      <c r="BO2945" s="19"/>
      <c r="BP2945" s="19"/>
      <c r="BR2945">
        <f t="shared" si="180"/>
        <v>0</v>
      </c>
      <c r="BS2945">
        <f t="shared" si="181"/>
        <v>0</v>
      </c>
      <c r="BU2945">
        <f t="shared" si="182"/>
        <v>1</v>
      </c>
      <c r="BV2945">
        <f t="shared" si="183"/>
        <v>1</v>
      </c>
    </row>
    <row r="2946" spans="1:74" x14ac:dyDescent="0.3">
      <c r="A2946" s="201">
        <v>2941</v>
      </c>
      <c r="BM2946" s="19"/>
      <c r="BN2946" s="19"/>
      <c r="BO2946" s="19"/>
      <c r="BP2946" s="19"/>
      <c r="BR2946">
        <f t="shared" si="180"/>
        <v>0</v>
      </c>
      <c r="BS2946">
        <f t="shared" si="181"/>
        <v>0</v>
      </c>
      <c r="BU2946">
        <f t="shared" si="182"/>
        <v>1</v>
      </c>
      <c r="BV2946">
        <f t="shared" si="183"/>
        <v>1</v>
      </c>
    </row>
    <row r="2947" spans="1:74" x14ac:dyDescent="0.3">
      <c r="A2947" s="201">
        <v>2942</v>
      </c>
      <c r="BM2947" s="19"/>
      <c r="BN2947" s="19"/>
      <c r="BO2947" s="19"/>
      <c r="BP2947" s="19"/>
      <c r="BR2947">
        <f t="shared" si="180"/>
        <v>0</v>
      </c>
      <c r="BS2947">
        <f t="shared" si="181"/>
        <v>0</v>
      </c>
      <c r="BU2947">
        <f t="shared" si="182"/>
        <v>1</v>
      </c>
      <c r="BV2947">
        <f t="shared" si="183"/>
        <v>1</v>
      </c>
    </row>
    <row r="2948" spans="1:74" x14ac:dyDescent="0.3">
      <c r="A2948" s="201">
        <v>2943</v>
      </c>
      <c r="BM2948" s="19"/>
      <c r="BN2948" s="19"/>
      <c r="BO2948" s="19"/>
      <c r="BP2948" s="19"/>
      <c r="BR2948">
        <f t="shared" si="180"/>
        <v>0</v>
      </c>
      <c r="BS2948">
        <f t="shared" si="181"/>
        <v>0</v>
      </c>
      <c r="BU2948">
        <f t="shared" si="182"/>
        <v>1</v>
      </c>
      <c r="BV2948">
        <f t="shared" si="183"/>
        <v>1</v>
      </c>
    </row>
    <row r="2949" spans="1:74" x14ac:dyDescent="0.3">
      <c r="A2949" s="201">
        <v>2944</v>
      </c>
      <c r="BM2949" s="19"/>
      <c r="BN2949" s="19"/>
      <c r="BO2949" s="19"/>
      <c r="BP2949" s="19"/>
      <c r="BR2949">
        <f t="shared" si="180"/>
        <v>0</v>
      </c>
      <c r="BS2949">
        <f t="shared" si="181"/>
        <v>0</v>
      </c>
      <c r="BU2949">
        <f t="shared" si="182"/>
        <v>1</v>
      </c>
      <c r="BV2949">
        <f t="shared" si="183"/>
        <v>1</v>
      </c>
    </row>
    <row r="2950" spans="1:74" x14ac:dyDescent="0.3">
      <c r="A2950" s="201">
        <v>2945</v>
      </c>
      <c r="BM2950" s="19"/>
      <c r="BN2950" s="19"/>
      <c r="BO2950" s="19"/>
      <c r="BP2950" s="19"/>
      <c r="BR2950">
        <f t="shared" si="180"/>
        <v>0</v>
      </c>
      <c r="BS2950">
        <f t="shared" si="181"/>
        <v>0</v>
      </c>
      <c r="BU2950">
        <f t="shared" si="182"/>
        <v>1</v>
      </c>
      <c r="BV2950">
        <f t="shared" si="183"/>
        <v>1</v>
      </c>
    </row>
    <row r="2951" spans="1:74" x14ac:dyDescent="0.3">
      <c r="A2951" s="201">
        <v>2946</v>
      </c>
      <c r="BM2951" s="19"/>
      <c r="BN2951" s="19"/>
      <c r="BO2951" s="19"/>
      <c r="BP2951" s="19"/>
      <c r="BR2951">
        <f t="shared" ref="BR2951:BR3014" si="184">BM2951*$BS$1-BN2951</f>
        <v>0</v>
      </c>
      <c r="BS2951">
        <f t="shared" ref="BS2951:BS3014" si="185">BO2951*$BS$1-BP2951</f>
        <v>0</v>
      </c>
      <c r="BU2951">
        <f t="shared" ref="BU2951:BU3014" si="186">IF(BR2951=MAX($BR2951:$BS2951),1,0)</f>
        <v>1</v>
      </c>
      <c r="BV2951">
        <f t="shared" ref="BV2951:BV3014" si="187">IF(BS2951=MAX($BR2951:$BS2951),1,0)</f>
        <v>1</v>
      </c>
    </row>
    <row r="2952" spans="1:74" x14ac:dyDescent="0.3">
      <c r="A2952" s="201">
        <v>2947</v>
      </c>
      <c r="BM2952" s="19"/>
      <c r="BN2952" s="19"/>
      <c r="BO2952" s="19"/>
      <c r="BP2952" s="19"/>
      <c r="BR2952">
        <f t="shared" si="184"/>
        <v>0</v>
      </c>
      <c r="BS2952">
        <f t="shared" si="185"/>
        <v>0</v>
      </c>
      <c r="BU2952">
        <f t="shared" si="186"/>
        <v>1</v>
      </c>
      <c r="BV2952">
        <f t="shared" si="187"/>
        <v>1</v>
      </c>
    </row>
    <row r="2953" spans="1:74" x14ac:dyDescent="0.3">
      <c r="A2953" s="201">
        <v>2948</v>
      </c>
      <c r="BM2953" s="19"/>
      <c r="BN2953" s="19"/>
      <c r="BO2953" s="19"/>
      <c r="BP2953" s="19"/>
      <c r="BR2953">
        <f t="shared" si="184"/>
        <v>0</v>
      </c>
      <c r="BS2953">
        <f t="shared" si="185"/>
        <v>0</v>
      </c>
      <c r="BU2953">
        <f t="shared" si="186"/>
        <v>1</v>
      </c>
      <c r="BV2953">
        <f t="shared" si="187"/>
        <v>1</v>
      </c>
    </row>
    <row r="2954" spans="1:74" x14ac:dyDescent="0.3">
      <c r="A2954" s="201">
        <v>2949</v>
      </c>
      <c r="BM2954" s="19"/>
      <c r="BN2954" s="19"/>
      <c r="BO2954" s="19"/>
      <c r="BP2954" s="19"/>
      <c r="BR2954">
        <f t="shared" si="184"/>
        <v>0</v>
      </c>
      <c r="BS2954">
        <f t="shared" si="185"/>
        <v>0</v>
      </c>
      <c r="BU2954">
        <f t="shared" si="186"/>
        <v>1</v>
      </c>
      <c r="BV2954">
        <f t="shared" si="187"/>
        <v>1</v>
      </c>
    </row>
    <row r="2955" spans="1:74" x14ac:dyDescent="0.3">
      <c r="A2955" s="201">
        <v>2950</v>
      </c>
      <c r="BM2955" s="19"/>
      <c r="BN2955" s="19"/>
      <c r="BO2955" s="19"/>
      <c r="BP2955" s="19"/>
      <c r="BR2955">
        <f t="shared" si="184"/>
        <v>0</v>
      </c>
      <c r="BS2955">
        <f t="shared" si="185"/>
        <v>0</v>
      </c>
      <c r="BU2955">
        <f t="shared" si="186"/>
        <v>1</v>
      </c>
      <c r="BV2955">
        <f t="shared" si="187"/>
        <v>1</v>
      </c>
    </row>
    <row r="2956" spans="1:74" x14ac:dyDescent="0.3">
      <c r="A2956" s="201">
        <v>2951</v>
      </c>
      <c r="BM2956" s="19"/>
      <c r="BN2956" s="19"/>
      <c r="BO2956" s="19"/>
      <c r="BP2956" s="19"/>
      <c r="BR2956">
        <f t="shared" si="184"/>
        <v>0</v>
      </c>
      <c r="BS2956">
        <f t="shared" si="185"/>
        <v>0</v>
      </c>
      <c r="BU2956">
        <f t="shared" si="186"/>
        <v>1</v>
      </c>
      <c r="BV2956">
        <f t="shared" si="187"/>
        <v>1</v>
      </c>
    </row>
    <row r="2957" spans="1:74" x14ac:dyDescent="0.3">
      <c r="A2957" s="201">
        <v>2952</v>
      </c>
      <c r="BM2957" s="19"/>
      <c r="BN2957" s="19"/>
      <c r="BO2957" s="19"/>
      <c r="BP2957" s="19"/>
      <c r="BR2957">
        <f t="shared" si="184"/>
        <v>0</v>
      </c>
      <c r="BS2957">
        <f t="shared" si="185"/>
        <v>0</v>
      </c>
      <c r="BU2957">
        <f t="shared" si="186"/>
        <v>1</v>
      </c>
      <c r="BV2957">
        <f t="shared" si="187"/>
        <v>1</v>
      </c>
    </row>
    <row r="2958" spans="1:74" x14ac:dyDescent="0.3">
      <c r="A2958" s="201">
        <v>2953</v>
      </c>
      <c r="BM2958" s="19"/>
      <c r="BN2958" s="19"/>
      <c r="BO2958" s="19"/>
      <c r="BP2958" s="19"/>
      <c r="BR2958">
        <f t="shared" si="184"/>
        <v>0</v>
      </c>
      <c r="BS2958">
        <f t="shared" si="185"/>
        <v>0</v>
      </c>
      <c r="BU2958">
        <f t="shared" si="186"/>
        <v>1</v>
      </c>
      <c r="BV2958">
        <f t="shared" si="187"/>
        <v>1</v>
      </c>
    </row>
    <row r="2959" spans="1:74" x14ac:dyDescent="0.3">
      <c r="A2959" s="201">
        <v>2954</v>
      </c>
      <c r="BM2959" s="19"/>
      <c r="BN2959" s="19"/>
      <c r="BO2959" s="19"/>
      <c r="BP2959" s="19"/>
      <c r="BR2959">
        <f t="shared" si="184"/>
        <v>0</v>
      </c>
      <c r="BS2959">
        <f t="shared" si="185"/>
        <v>0</v>
      </c>
      <c r="BU2959">
        <f t="shared" si="186"/>
        <v>1</v>
      </c>
      <c r="BV2959">
        <f t="shared" si="187"/>
        <v>1</v>
      </c>
    </row>
    <row r="2960" spans="1:74" x14ac:dyDescent="0.3">
      <c r="A2960" s="201">
        <v>2955</v>
      </c>
      <c r="BM2960" s="19"/>
      <c r="BN2960" s="19"/>
      <c r="BO2960" s="19"/>
      <c r="BP2960" s="19"/>
      <c r="BR2960">
        <f t="shared" si="184"/>
        <v>0</v>
      </c>
      <c r="BS2960">
        <f t="shared" si="185"/>
        <v>0</v>
      </c>
      <c r="BU2960">
        <f t="shared" si="186"/>
        <v>1</v>
      </c>
      <c r="BV2960">
        <f t="shared" si="187"/>
        <v>1</v>
      </c>
    </row>
    <row r="2961" spans="1:74" x14ac:dyDescent="0.3">
      <c r="A2961" s="201">
        <v>2956</v>
      </c>
      <c r="BM2961" s="19"/>
      <c r="BN2961" s="19"/>
      <c r="BO2961" s="19"/>
      <c r="BP2961" s="19"/>
      <c r="BR2961">
        <f t="shared" si="184"/>
        <v>0</v>
      </c>
      <c r="BS2961">
        <f t="shared" si="185"/>
        <v>0</v>
      </c>
      <c r="BU2961">
        <f t="shared" si="186"/>
        <v>1</v>
      </c>
      <c r="BV2961">
        <f t="shared" si="187"/>
        <v>1</v>
      </c>
    </row>
    <row r="2962" spans="1:74" x14ac:dyDescent="0.3">
      <c r="A2962" s="201">
        <v>2957</v>
      </c>
      <c r="BM2962" s="19"/>
      <c r="BN2962" s="19"/>
      <c r="BO2962" s="19"/>
      <c r="BP2962" s="19"/>
      <c r="BR2962">
        <f t="shared" si="184"/>
        <v>0</v>
      </c>
      <c r="BS2962">
        <f t="shared" si="185"/>
        <v>0</v>
      </c>
      <c r="BU2962">
        <f t="shared" si="186"/>
        <v>1</v>
      </c>
      <c r="BV2962">
        <f t="shared" si="187"/>
        <v>1</v>
      </c>
    </row>
    <row r="2963" spans="1:74" x14ac:dyDescent="0.3">
      <c r="A2963" s="201">
        <v>2958</v>
      </c>
      <c r="BM2963" s="19"/>
      <c r="BN2963" s="19"/>
      <c r="BO2963" s="19"/>
      <c r="BP2963" s="19"/>
      <c r="BR2963">
        <f t="shared" si="184"/>
        <v>0</v>
      </c>
      <c r="BS2963">
        <f t="shared" si="185"/>
        <v>0</v>
      </c>
      <c r="BU2963">
        <f t="shared" si="186"/>
        <v>1</v>
      </c>
      <c r="BV2963">
        <f t="shared" si="187"/>
        <v>1</v>
      </c>
    </row>
    <row r="2964" spans="1:74" x14ac:dyDescent="0.3">
      <c r="A2964" s="201">
        <v>2959</v>
      </c>
      <c r="BM2964" s="19"/>
      <c r="BN2964" s="19"/>
      <c r="BO2964" s="19"/>
      <c r="BP2964" s="19"/>
      <c r="BR2964">
        <f t="shared" si="184"/>
        <v>0</v>
      </c>
      <c r="BS2964">
        <f t="shared" si="185"/>
        <v>0</v>
      </c>
      <c r="BU2964">
        <f t="shared" si="186"/>
        <v>1</v>
      </c>
      <c r="BV2964">
        <f t="shared" si="187"/>
        <v>1</v>
      </c>
    </row>
    <row r="2965" spans="1:74" x14ac:dyDescent="0.3">
      <c r="A2965" s="201">
        <v>2960</v>
      </c>
      <c r="BM2965" s="19"/>
      <c r="BN2965" s="19"/>
      <c r="BO2965" s="19"/>
      <c r="BP2965" s="19"/>
      <c r="BR2965">
        <f t="shared" si="184"/>
        <v>0</v>
      </c>
      <c r="BS2965">
        <f t="shared" si="185"/>
        <v>0</v>
      </c>
      <c r="BU2965">
        <f t="shared" si="186"/>
        <v>1</v>
      </c>
      <c r="BV2965">
        <f t="shared" si="187"/>
        <v>1</v>
      </c>
    </row>
    <row r="2966" spans="1:74" x14ac:dyDescent="0.3">
      <c r="A2966" s="201">
        <v>2961</v>
      </c>
      <c r="BM2966" s="19"/>
      <c r="BN2966" s="19"/>
      <c r="BO2966" s="19"/>
      <c r="BP2966" s="19"/>
      <c r="BR2966">
        <f t="shared" si="184"/>
        <v>0</v>
      </c>
      <c r="BS2966">
        <f t="shared" si="185"/>
        <v>0</v>
      </c>
      <c r="BU2966">
        <f t="shared" si="186"/>
        <v>1</v>
      </c>
      <c r="BV2966">
        <f t="shared" si="187"/>
        <v>1</v>
      </c>
    </row>
    <row r="2967" spans="1:74" x14ac:dyDescent="0.3">
      <c r="A2967" s="201">
        <v>2962</v>
      </c>
      <c r="BM2967" s="19"/>
      <c r="BN2967" s="19"/>
      <c r="BO2967" s="19"/>
      <c r="BP2967" s="19"/>
      <c r="BR2967">
        <f t="shared" si="184"/>
        <v>0</v>
      </c>
      <c r="BS2967">
        <f t="shared" si="185"/>
        <v>0</v>
      </c>
      <c r="BU2967">
        <f t="shared" si="186"/>
        <v>1</v>
      </c>
      <c r="BV2967">
        <f t="shared" si="187"/>
        <v>1</v>
      </c>
    </row>
    <row r="2968" spans="1:74" x14ac:dyDescent="0.3">
      <c r="A2968" s="201">
        <v>2963</v>
      </c>
      <c r="BM2968" s="19"/>
      <c r="BN2968" s="19"/>
      <c r="BO2968" s="19"/>
      <c r="BP2968" s="19"/>
      <c r="BR2968">
        <f t="shared" si="184"/>
        <v>0</v>
      </c>
      <c r="BS2968">
        <f t="shared" si="185"/>
        <v>0</v>
      </c>
      <c r="BU2968">
        <f t="shared" si="186"/>
        <v>1</v>
      </c>
      <c r="BV2968">
        <f t="shared" si="187"/>
        <v>1</v>
      </c>
    </row>
    <row r="2969" spans="1:74" x14ac:dyDescent="0.3">
      <c r="A2969" s="201">
        <v>2964</v>
      </c>
      <c r="BM2969" s="19"/>
      <c r="BN2969" s="19"/>
      <c r="BO2969" s="19"/>
      <c r="BP2969" s="19"/>
      <c r="BR2969">
        <f t="shared" si="184"/>
        <v>0</v>
      </c>
      <c r="BS2969">
        <f t="shared" si="185"/>
        <v>0</v>
      </c>
      <c r="BU2969">
        <f t="shared" si="186"/>
        <v>1</v>
      </c>
      <c r="BV2969">
        <f t="shared" si="187"/>
        <v>1</v>
      </c>
    </row>
    <row r="2970" spans="1:74" x14ac:dyDescent="0.3">
      <c r="A2970" s="201">
        <v>2965</v>
      </c>
      <c r="BM2970" s="19"/>
      <c r="BN2970" s="19"/>
      <c r="BO2970" s="19"/>
      <c r="BP2970" s="19"/>
      <c r="BR2970">
        <f t="shared" si="184"/>
        <v>0</v>
      </c>
      <c r="BS2970">
        <f t="shared" si="185"/>
        <v>0</v>
      </c>
      <c r="BU2970">
        <f t="shared" si="186"/>
        <v>1</v>
      </c>
      <c r="BV2970">
        <f t="shared" si="187"/>
        <v>1</v>
      </c>
    </row>
    <row r="2971" spans="1:74" x14ac:dyDescent="0.3">
      <c r="A2971" s="201">
        <v>2966</v>
      </c>
      <c r="BM2971" s="19"/>
      <c r="BN2971" s="19"/>
      <c r="BO2971" s="19"/>
      <c r="BP2971" s="19"/>
      <c r="BR2971">
        <f t="shared" si="184"/>
        <v>0</v>
      </c>
      <c r="BS2971">
        <f t="shared" si="185"/>
        <v>0</v>
      </c>
      <c r="BU2971">
        <f t="shared" si="186"/>
        <v>1</v>
      </c>
      <c r="BV2971">
        <f t="shared" si="187"/>
        <v>1</v>
      </c>
    </row>
    <row r="2972" spans="1:74" x14ac:dyDescent="0.3">
      <c r="A2972" s="201">
        <v>2967</v>
      </c>
      <c r="BM2972" s="19"/>
      <c r="BN2972" s="19"/>
      <c r="BO2972" s="19"/>
      <c r="BP2972" s="19"/>
      <c r="BR2972">
        <f t="shared" si="184"/>
        <v>0</v>
      </c>
      <c r="BS2972">
        <f t="shared" si="185"/>
        <v>0</v>
      </c>
      <c r="BU2972">
        <f t="shared" si="186"/>
        <v>1</v>
      </c>
      <c r="BV2972">
        <f t="shared" si="187"/>
        <v>1</v>
      </c>
    </row>
    <row r="2973" spans="1:74" x14ac:dyDescent="0.3">
      <c r="A2973" s="201">
        <v>2968</v>
      </c>
      <c r="BM2973" s="19"/>
      <c r="BN2973" s="19"/>
      <c r="BO2973" s="19"/>
      <c r="BP2973" s="19"/>
      <c r="BR2973">
        <f t="shared" si="184"/>
        <v>0</v>
      </c>
      <c r="BS2973">
        <f t="shared" si="185"/>
        <v>0</v>
      </c>
      <c r="BU2973">
        <f t="shared" si="186"/>
        <v>1</v>
      </c>
      <c r="BV2973">
        <f t="shared" si="187"/>
        <v>1</v>
      </c>
    </row>
    <row r="2974" spans="1:74" x14ac:dyDescent="0.3">
      <c r="A2974" s="201">
        <v>2969</v>
      </c>
      <c r="BM2974" s="19"/>
      <c r="BN2974" s="19"/>
      <c r="BO2974" s="19"/>
      <c r="BP2974" s="19"/>
      <c r="BR2974">
        <f t="shared" si="184"/>
        <v>0</v>
      </c>
      <c r="BS2974">
        <f t="shared" si="185"/>
        <v>0</v>
      </c>
      <c r="BU2974">
        <f t="shared" si="186"/>
        <v>1</v>
      </c>
      <c r="BV2974">
        <f t="shared" si="187"/>
        <v>1</v>
      </c>
    </row>
    <row r="2975" spans="1:74" x14ac:dyDescent="0.3">
      <c r="A2975" s="201">
        <v>2970</v>
      </c>
      <c r="BM2975" s="19"/>
      <c r="BN2975" s="19"/>
      <c r="BO2975" s="19"/>
      <c r="BP2975" s="19"/>
      <c r="BR2975">
        <f t="shared" si="184"/>
        <v>0</v>
      </c>
      <c r="BS2975">
        <f t="shared" si="185"/>
        <v>0</v>
      </c>
      <c r="BU2975">
        <f t="shared" si="186"/>
        <v>1</v>
      </c>
      <c r="BV2975">
        <f t="shared" si="187"/>
        <v>1</v>
      </c>
    </row>
    <row r="2976" spans="1:74" x14ac:dyDescent="0.3">
      <c r="A2976" s="201">
        <v>2971</v>
      </c>
      <c r="BM2976" s="19"/>
      <c r="BN2976" s="19"/>
      <c r="BO2976" s="19"/>
      <c r="BP2976" s="19"/>
      <c r="BR2976">
        <f t="shared" si="184"/>
        <v>0</v>
      </c>
      <c r="BS2976">
        <f t="shared" si="185"/>
        <v>0</v>
      </c>
      <c r="BU2976">
        <f t="shared" si="186"/>
        <v>1</v>
      </c>
      <c r="BV2976">
        <f t="shared" si="187"/>
        <v>1</v>
      </c>
    </row>
    <row r="2977" spans="1:74" x14ac:dyDescent="0.3">
      <c r="A2977" s="201">
        <v>2972</v>
      </c>
      <c r="BM2977" s="19"/>
      <c r="BN2977" s="19"/>
      <c r="BO2977" s="19"/>
      <c r="BP2977" s="19"/>
      <c r="BR2977">
        <f t="shared" si="184"/>
        <v>0</v>
      </c>
      <c r="BS2977">
        <f t="shared" si="185"/>
        <v>0</v>
      </c>
      <c r="BU2977">
        <f t="shared" si="186"/>
        <v>1</v>
      </c>
      <c r="BV2977">
        <f t="shared" si="187"/>
        <v>1</v>
      </c>
    </row>
    <row r="2978" spans="1:74" x14ac:dyDescent="0.3">
      <c r="A2978" s="201">
        <v>2973</v>
      </c>
      <c r="BM2978" s="19"/>
      <c r="BN2978" s="19"/>
      <c r="BO2978" s="19"/>
      <c r="BP2978" s="19"/>
      <c r="BR2978">
        <f t="shared" si="184"/>
        <v>0</v>
      </c>
      <c r="BS2978">
        <f t="shared" si="185"/>
        <v>0</v>
      </c>
      <c r="BU2978">
        <f t="shared" si="186"/>
        <v>1</v>
      </c>
      <c r="BV2978">
        <f t="shared" si="187"/>
        <v>1</v>
      </c>
    </row>
    <row r="2979" spans="1:74" x14ac:dyDescent="0.3">
      <c r="A2979" s="201">
        <v>2974</v>
      </c>
      <c r="BM2979" s="19"/>
      <c r="BN2979" s="19"/>
      <c r="BO2979" s="19"/>
      <c r="BP2979" s="19"/>
      <c r="BR2979">
        <f t="shared" si="184"/>
        <v>0</v>
      </c>
      <c r="BS2979">
        <f t="shared" si="185"/>
        <v>0</v>
      </c>
      <c r="BU2979">
        <f t="shared" si="186"/>
        <v>1</v>
      </c>
      <c r="BV2979">
        <f t="shared" si="187"/>
        <v>1</v>
      </c>
    </row>
    <row r="2980" spans="1:74" x14ac:dyDescent="0.3">
      <c r="A2980" s="201">
        <v>2975</v>
      </c>
      <c r="BM2980" s="19"/>
      <c r="BN2980" s="19"/>
      <c r="BO2980" s="19"/>
      <c r="BP2980" s="19"/>
      <c r="BR2980">
        <f t="shared" si="184"/>
        <v>0</v>
      </c>
      <c r="BS2980">
        <f t="shared" si="185"/>
        <v>0</v>
      </c>
      <c r="BU2980">
        <f t="shared" si="186"/>
        <v>1</v>
      </c>
      <c r="BV2980">
        <f t="shared" si="187"/>
        <v>1</v>
      </c>
    </row>
    <row r="2981" spans="1:74" x14ac:dyDescent="0.3">
      <c r="A2981" s="201">
        <v>2976</v>
      </c>
      <c r="BM2981" s="19"/>
      <c r="BN2981" s="19"/>
      <c r="BO2981" s="19"/>
      <c r="BP2981" s="19"/>
      <c r="BR2981">
        <f t="shared" si="184"/>
        <v>0</v>
      </c>
      <c r="BS2981">
        <f t="shared" si="185"/>
        <v>0</v>
      </c>
      <c r="BU2981">
        <f t="shared" si="186"/>
        <v>1</v>
      </c>
      <c r="BV2981">
        <f t="shared" si="187"/>
        <v>1</v>
      </c>
    </row>
    <row r="2982" spans="1:74" x14ac:dyDescent="0.3">
      <c r="A2982" s="201">
        <v>2977</v>
      </c>
      <c r="BM2982" s="19"/>
      <c r="BN2982" s="19"/>
      <c r="BO2982" s="19"/>
      <c r="BP2982" s="19"/>
      <c r="BR2982">
        <f t="shared" si="184"/>
        <v>0</v>
      </c>
      <c r="BS2982">
        <f t="shared" si="185"/>
        <v>0</v>
      </c>
      <c r="BU2982">
        <f t="shared" si="186"/>
        <v>1</v>
      </c>
      <c r="BV2982">
        <f t="shared" si="187"/>
        <v>1</v>
      </c>
    </row>
    <row r="2983" spans="1:74" x14ac:dyDescent="0.3">
      <c r="A2983" s="201">
        <v>2978</v>
      </c>
      <c r="BM2983" s="19"/>
      <c r="BN2983" s="19"/>
      <c r="BO2983" s="19"/>
      <c r="BP2983" s="19"/>
      <c r="BR2983">
        <f t="shared" si="184"/>
        <v>0</v>
      </c>
      <c r="BS2983">
        <f t="shared" si="185"/>
        <v>0</v>
      </c>
      <c r="BU2983">
        <f t="shared" si="186"/>
        <v>1</v>
      </c>
      <c r="BV2983">
        <f t="shared" si="187"/>
        <v>1</v>
      </c>
    </row>
    <row r="2984" spans="1:74" x14ac:dyDescent="0.3">
      <c r="A2984" s="201">
        <v>2979</v>
      </c>
      <c r="BM2984" s="19"/>
      <c r="BN2984" s="19"/>
      <c r="BO2984" s="19"/>
      <c r="BP2984" s="19"/>
      <c r="BR2984">
        <f t="shared" si="184"/>
        <v>0</v>
      </c>
      <c r="BS2984">
        <f t="shared" si="185"/>
        <v>0</v>
      </c>
      <c r="BU2984">
        <f t="shared" si="186"/>
        <v>1</v>
      </c>
      <c r="BV2984">
        <f t="shared" si="187"/>
        <v>1</v>
      </c>
    </row>
    <row r="2985" spans="1:74" x14ac:dyDescent="0.3">
      <c r="A2985" s="201">
        <v>2980</v>
      </c>
      <c r="BM2985" s="19"/>
      <c r="BN2985" s="19"/>
      <c r="BO2985" s="19"/>
      <c r="BP2985" s="19"/>
      <c r="BR2985">
        <f t="shared" si="184"/>
        <v>0</v>
      </c>
      <c r="BS2985">
        <f t="shared" si="185"/>
        <v>0</v>
      </c>
      <c r="BU2985">
        <f t="shared" si="186"/>
        <v>1</v>
      </c>
      <c r="BV2985">
        <f t="shared" si="187"/>
        <v>1</v>
      </c>
    </row>
    <row r="2986" spans="1:74" x14ac:dyDescent="0.3">
      <c r="A2986" s="201">
        <v>2981</v>
      </c>
      <c r="BM2986" s="19"/>
      <c r="BN2986" s="19"/>
      <c r="BO2986" s="19"/>
      <c r="BP2986" s="19"/>
      <c r="BR2986">
        <f t="shared" si="184"/>
        <v>0</v>
      </c>
      <c r="BS2986">
        <f t="shared" si="185"/>
        <v>0</v>
      </c>
      <c r="BU2986">
        <f t="shared" si="186"/>
        <v>1</v>
      </c>
      <c r="BV2986">
        <f t="shared" si="187"/>
        <v>1</v>
      </c>
    </row>
    <row r="2987" spans="1:74" x14ac:dyDescent="0.3">
      <c r="A2987" s="201">
        <v>2982</v>
      </c>
      <c r="BM2987" s="19"/>
      <c r="BN2987" s="19"/>
      <c r="BO2987" s="19"/>
      <c r="BP2987" s="19"/>
      <c r="BR2987">
        <f t="shared" si="184"/>
        <v>0</v>
      </c>
      <c r="BS2987">
        <f t="shared" si="185"/>
        <v>0</v>
      </c>
      <c r="BU2987">
        <f t="shared" si="186"/>
        <v>1</v>
      </c>
      <c r="BV2987">
        <f t="shared" si="187"/>
        <v>1</v>
      </c>
    </row>
    <row r="2988" spans="1:74" x14ac:dyDescent="0.3">
      <c r="A2988" s="201">
        <v>2983</v>
      </c>
      <c r="BM2988" s="19"/>
      <c r="BN2988" s="19"/>
      <c r="BO2988" s="19"/>
      <c r="BP2988" s="19"/>
      <c r="BR2988">
        <f t="shared" si="184"/>
        <v>0</v>
      </c>
      <c r="BS2988">
        <f t="shared" si="185"/>
        <v>0</v>
      </c>
      <c r="BU2988">
        <f t="shared" si="186"/>
        <v>1</v>
      </c>
      <c r="BV2988">
        <f t="shared" si="187"/>
        <v>1</v>
      </c>
    </row>
    <row r="2989" spans="1:74" x14ac:dyDescent="0.3">
      <c r="A2989" s="201">
        <v>2984</v>
      </c>
      <c r="BM2989" s="19"/>
      <c r="BN2989" s="19"/>
      <c r="BO2989" s="19"/>
      <c r="BP2989" s="19"/>
      <c r="BR2989">
        <f t="shared" si="184"/>
        <v>0</v>
      </c>
      <c r="BS2989">
        <f t="shared" si="185"/>
        <v>0</v>
      </c>
      <c r="BU2989">
        <f t="shared" si="186"/>
        <v>1</v>
      </c>
      <c r="BV2989">
        <f t="shared" si="187"/>
        <v>1</v>
      </c>
    </row>
    <row r="2990" spans="1:74" x14ac:dyDescent="0.3">
      <c r="A2990" s="201">
        <v>2985</v>
      </c>
      <c r="BM2990" s="19"/>
      <c r="BN2990" s="19"/>
      <c r="BO2990" s="19"/>
      <c r="BP2990" s="19"/>
      <c r="BR2990">
        <f t="shared" si="184"/>
        <v>0</v>
      </c>
      <c r="BS2990">
        <f t="shared" si="185"/>
        <v>0</v>
      </c>
      <c r="BU2990">
        <f t="shared" si="186"/>
        <v>1</v>
      </c>
      <c r="BV2990">
        <f t="shared" si="187"/>
        <v>1</v>
      </c>
    </row>
    <row r="2991" spans="1:74" x14ac:dyDescent="0.3">
      <c r="A2991" s="201">
        <v>2986</v>
      </c>
      <c r="BM2991" s="19"/>
      <c r="BN2991" s="19"/>
      <c r="BO2991" s="19"/>
      <c r="BP2991" s="19"/>
      <c r="BR2991">
        <f t="shared" si="184"/>
        <v>0</v>
      </c>
      <c r="BS2991">
        <f t="shared" si="185"/>
        <v>0</v>
      </c>
      <c r="BU2991">
        <f t="shared" si="186"/>
        <v>1</v>
      </c>
      <c r="BV2991">
        <f t="shared" si="187"/>
        <v>1</v>
      </c>
    </row>
    <row r="2992" spans="1:74" x14ac:dyDescent="0.3">
      <c r="A2992" s="201">
        <v>2987</v>
      </c>
      <c r="BM2992" s="19"/>
      <c r="BN2992" s="19"/>
      <c r="BO2992" s="19"/>
      <c r="BP2992" s="19"/>
      <c r="BR2992">
        <f t="shared" si="184"/>
        <v>0</v>
      </c>
      <c r="BS2992">
        <f t="shared" si="185"/>
        <v>0</v>
      </c>
      <c r="BU2992">
        <f t="shared" si="186"/>
        <v>1</v>
      </c>
      <c r="BV2992">
        <f t="shared" si="187"/>
        <v>1</v>
      </c>
    </row>
    <row r="2993" spans="1:74" x14ac:dyDescent="0.3">
      <c r="A2993" s="201">
        <v>2988</v>
      </c>
      <c r="BM2993" s="19"/>
      <c r="BN2993" s="19"/>
      <c r="BO2993" s="19"/>
      <c r="BP2993" s="19"/>
      <c r="BR2993">
        <f t="shared" si="184"/>
        <v>0</v>
      </c>
      <c r="BS2993">
        <f t="shared" si="185"/>
        <v>0</v>
      </c>
      <c r="BU2993">
        <f t="shared" si="186"/>
        <v>1</v>
      </c>
      <c r="BV2993">
        <f t="shared" si="187"/>
        <v>1</v>
      </c>
    </row>
    <row r="2994" spans="1:74" x14ac:dyDescent="0.3">
      <c r="A2994" s="201">
        <v>2989</v>
      </c>
      <c r="BM2994" s="19"/>
      <c r="BN2994" s="19"/>
      <c r="BO2994" s="19"/>
      <c r="BP2994" s="19"/>
      <c r="BR2994">
        <f t="shared" si="184"/>
        <v>0</v>
      </c>
      <c r="BS2994">
        <f t="shared" si="185"/>
        <v>0</v>
      </c>
      <c r="BU2994">
        <f t="shared" si="186"/>
        <v>1</v>
      </c>
      <c r="BV2994">
        <f t="shared" si="187"/>
        <v>1</v>
      </c>
    </row>
    <row r="2995" spans="1:74" x14ac:dyDescent="0.3">
      <c r="A2995" s="201">
        <v>2990</v>
      </c>
      <c r="BM2995" s="19"/>
      <c r="BN2995" s="19"/>
      <c r="BO2995" s="19"/>
      <c r="BP2995" s="19"/>
      <c r="BR2995">
        <f t="shared" si="184"/>
        <v>0</v>
      </c>
      <c r="BS2995">
        <f t="shared" si="185"/>
        <v>0</v>
      </c>
      <c r="BU2995">
        <f t="shared" si="186"/>
        <v>1</v>
      </c>
      <c r="BV2995">
        <f t="shared" si="187"/>
        <v>1</v>
      </c>
    </row>
    <row r="2996" spans="1:74" x14ac:dyDescent="0.3">
      <c r="A2996" s="201">
        <v>2991</v>
      </c>
      <c r="BM2996" s="19"/>
      <c r="BN2996" s="19"/>
      <c r="BO2996" s="19"/>
      <c r="BP2996" s="19"/>
      <c r="BR2996">
        <f t="shared" si="184"/>
        <v>0</v>
      </c>
      <c r="BS2996">
        <f t="shared" si="185"/>
        <v>0</v>
      </c>
      <c r="BU2996">
        <f t="shared" si="186"/>
        <v>1</v>
      </c>
      <c r="BV2996">
        <f t="shared" si="187"/>
        <v>1</v>
      </c>
    </row>
    <row r="2997" spans="1:74" x14ac:dyDescent="0.3">
      <c r="A2997" s="201">
        <v>2992</v>
      </c>
      <c r="BM2997" s="19"/>
      <c r="BN2997" s="19"/>
      <c r="BO2997" s="19"/>
      <c r="BP2997" s="19"/>
      <c r="BR2997">
        <f t="shared" si="184"/>
        <v>0</v>
      </c>
      <c r="BS2997">
        <f t="shared" si="185"/>
        <v>0</v>
      </c>
      <c r="BU2997">
        <f t="shared" si="186"/>
        <v>1</v>
      </c>
      <c r="BV2997">
        <f t="shared" si="187"/>
        <v>1</v>
      </c>
    </row>
    <row r="2998" spans="1:74" x14ac:dyDescent="0.3">
      <c r="A2998" s="201">
        <v>2993</v>
      </c>
      <c r="BM2998" s="19"/>
      <c r="BN2998" s="19"/>
      <c r="BO2998" s="19"/>
      <c r="BP2998" s="19"/>
      <c r="BR2998">
        <f t="shared" si="184"/>
        <v>0</v>
      </c>
      <c r="BS2998">
        <f t="shared" si="185"/>
        <v>0</v>
      </c>
      <c r="BU2998">
        <f t="shared" si="186"/>
        <v>1</v>
      </c>
      <c r="BV2998">
        <f t="shared" si="187"/>
        <v>1</v>
      </c>
    </row>
    <row r="2999" spans="1:74" x14ac:dyDescent="0.3">
      <c r="A2999" s="201">
        <v>2994</v>
      </c>
      <c r="BM2999" s="19"/>
      <c r="BN2999" s="19"/>
      <c r="BO2999" s="19"/>
      <c r="BP2999" s="19"/>
      <c r="BR2999">
        <f t="shared" si="184"/>
        <v>0</v>
      </c>
      <c r="BS2999">
        <f t="shared" si="185"/>
        <v>0</v>
      </c>
      <c r="BU2999">
        <f t="shared" si="186"/>
        <v>1</v>
      </c>
      <c r="BV2999">
        <f t="shared" si="187"/>
        <v>1</v>
      </c>
    </row>
    <row r="3000" spans="1:74" x14ac:dyDescent="0.3">
      <c r="A3000" s="201">
        <v>2995</v>
      </c>
      <c r="BM3000" s="19"/>
      <c r="BN3000" s="19"/>
      <c r="BO3000" s="19"/>
      <c r="BP3000" s="19"/>
      <c r="BR3000">
        <f t="shared" si="184"/>
        <v>0</v>
      </c>
      <c r="BS3000">
        <f t="shared" si="185"/>
        <v>0</v>
      </c>
      <c r="BU3000">
        <f t="shared" si="186"/>
        <v>1</v>
      </c>
      <c r="BV3000">
        <f t="shared" si="187"/>
        <v>1</v>
      </c>
    </row>
    <row r="3001" spans="1:74" x14ac:dyDescent="0.3">
      <c r="A3001" s="201">
        <v>2996</v>
      </c>
      <c r="BM3001" s="19"/>
      <c r="BN3001" s="19"/>
      <c r="BO3001" s="19"/>
      <c r="BP3001" s="19"/>
      <c r="BR3001">
        <f t="shared" si="184"/>
        <v>0</v>
      </c>
      <c r="BS3001">
        <f t="shared" si="185"/>
        <v>0</v>
      </c>
      <c r="BU3001">
        <f t="shared" si="186"/>
        <v>1</v>
      </c>
      <c r="BV3001">
        <f t="shared" si="187"/>
        <v>1</v>
      </c>
    </row>
    <row r="3002" spans="1:74" x14ac:dyDescent="0.3">
      <c r="A3002" s="201">
        <v>2997</v>
      </c>
      <c r="BM3002" s="19"/>
      <c r="BN3002" s="19"/>
      <c r="BO3002" s="19"/>
      <c r="BP3002" s="19"/>
      <c r="BR3002">
        <f t="shared" si="184"/>
        <v>0</v>
      </c>
      <c r="BS3002">
        <f t="shared" si="185"/>
        <v>0</v>
      </c>
      <c r="BU3002">
        <f t="shared" si="186"/>
        <v>1</v>
      </c>
      <c r="BV3002">
        <f t="shared" si="187"/>
        <v>1</v>
      </c>
    </row>
    <row r="3003" spans="1:74" x14ac:dyDescent="0.3">
      <c r="A3003" s="201">
        <v>2998</v>
      </c>
      <c r="BM3003" s="19"/>
      <c r="BN3003" s="19"/>
      <c r="BO3003" s="19"/>
      <c r="BP3003" s="19"/>
      <c r="BR3003">
        <f t="shared" si="184"/>
        <v>0</v>
      </c>
      <c r="BS3003">
        <f t="shared" si="185"/>
        <v>0</v>
      </c>
      <c r="BU3003">
        <f t="shared" si="186"/>
        <v>1</v>
      </c>
      <c r="BV3003">
        <f t="shared" si="187"/>
        <v>1</v>
      </c>
    </row>
    <row r="3004" spans="1:74" x14ac:dyDescent="0.3">
      <c r="A3004" s="201">
        <v>2999</v>
      </c>
      <c r="BM3004" s="19"/>
      <c r="BN3004" s="19"/>
      <c r="BO3004" s="19"/>
      <c r="BP3004" s="19"/>
      <c r="BR3004">
        <f t="shared" si="184"/>
        <v>0</v>
      </c>
      <c r="BS3004">
        <f t="shared" si="185"/>
        <v>0</v>
      </c>
      <c r="BU3004">
        <f t="shared" si="186"/>
        <v>1</v>
      </c>
      <c r="BV3004">
        <f t="shared" si="187"/>
        <v>1</v>
      </c>
    </row>
    <row r="3005" spans="1:74" x14ac:dyDescent="0.3">
      <c r="A3005" s="201">
        <v>3000</v>
      </c>
      <c r="BM3005" s="19"/>
      <c r="BN3005" s="19"/>
      <c r="BO3005" s="19"/>
      <c r="BP3005" s="19"/>
      <c r="BR3005">
        <f t="shared" si="184"/>
        <v>0</v>
      </c>
      <c r="BS3005">
        <f t="shared" si="185"/>
        <v>0</v>
      </c>
      <c r="BU3005">
        <f t="shared" si="186"/>
        <v>1</v>
      </c>
      <c r="BV3005">
        <f t="shared" si="187"/>
        <v>1</v>
      </c>
    </row>
    <row r="3006" spans="1:74" x14ac:dyDescent="0.3">
      <c r="A3006" s="129">
        <v>3001</v>
      </c>
      <c r="BM3006" s="19"/>
      <c r="BN3006" s="19"/>
      <c r="BO3006" s="19"/>
      <c r="BP3006" s="19"/>
      <c r="BR3006">
        <f t="shared" si="184"/>
        <v>0</v>
      </c>
      <c r="BS3006">
        <f t="shared" si="185"/>
        <v>0</v>
      </c>
      <c r="BU3006">
        <f t="shared" si="186"/>
        <v>1</v>
      </c>
      <c r="BV3006">
        <f t="shared" si="187"/>
        <v>1</v>
      </c>
    </row>
    <row r="3007" spans="1:74" x14ac:dyDescent="0.3">
      <c r="A3007" s="129">
        <v>3002</v>
      </c>
      <c r="BM3007" s="19"/>
      <c r="BN3007" s="19"/>
      <c r="BO3007" s="19"/>
      <c r="BP3007" s="19"/>
      <c r="BR3007">
        <f t="shared" si="184"/>
        <v>0</v>
      </c>
      <c r="BS3007">
        <f t="shared" si="185"/>
        <v>0</v>
      </c>
      <c r="BU3007">
        <f t="shared" si="186"/>
        <v>1</v>
      </c>
      <c r="BV3007">
        <f t="shared" si="187"/>
        <v>1</v>
      </c>
    </row>
    <row r="3008" spans="1:74" x14ac:dyDescent="0.3">
      <c r="A3008" s="129">
        <v>3003</v>
      </c>
      <c r="BM3008" s="19"/>
      <c r="BN3008" s="19"/>
      <c r="BO3008" s="19"/>
      <c r="BP3008" s="19"/>
      <c r="BR3008">
        <f t="shared" si="184"/>
        <v>0</v>
      </c>
      <c r="BS3008">
        <f t="shared" si="185"/>
        <v>0</v>
      </c>
      <c r="BU3008">
        <f t="shared" si="186"/>
        <v>1</v>
      </c>
      <c r="BV3008">
        <f t="shared" si="187"/>
        <v>1</v>
      </c>
    </row>
    <row r="3009" spans="1:74" x14ac:dyDescent="0.3">
      <c r="A3009" s="129">
        <v>3004</v>
      </c>
      <c r="BM3009" s="19"/>
      <c r="BN3009" s="19"/>
      <c r="BO3009" s="19"/>
      <c r="BP3009" s="19"/>
      <c r="BR3009">
        <f t="shared" si="184"/>
        <v>0</v>
      </c>
      <c r="BS3009">
        <f t="shared" si="185"/>
        <v>0</v>
      </c>
      <c r="BU3009">
        <f t="shared" si="186"/>
        <v>1</v>
      </c>
      <c r="BV3009">
        <f t="shared" si="187"/>
        <v>1</v>
      </c>
    </row>
    <row r="3010" spans="1:74" x14ac:dyDescent="0.3">
      <c r="A3010" s="129">
        <v>3005</v>
      </c>
      <c r="BM3010" s="19"/>
      <c r="BN3010" s="19"/>
      <c r="BO3010" s="19"/>
      <c r="BP3010" s="19"/>
      <c r="BR3010">
        <f t="shared" si="184"/>
        <v>0</v>
      </c>
      <c r="BS3010">
        <f t="shared" si="185"/>
        <v>0</v>
      </c>
      <c r="BU3010">
        <f t="shared" si="186"/>
        <v>1</v>
      </c>
      <c r="BV3010">
        <f t="shared" si="187"/>
        <v>1</v>
      </c>
    </row>
    <row r="3011" spans="1:74" x14ac:dyDescent="0.3">
      <c r="A3011" s="129">
        <v>3006</v>
      </c>
      <c r="BM3011" s="19"/>
      <c r="BN3011" s="19"/>
      <c r="BO3011" s="19"/>
      <c r="BP3011" s="19"/>
      <c r="BR3011">
        <f t="shared" si="184"/>
        <v>0</v>
      </c>
      <c r="BS3011">
        <f t="shared" si="185"/>
        <v>0</v>
      </c>
      <c r="BU3011">
        <f t="shared" si="186"/>
        <v>1</v>
      </c>
      <c r="BV3011">
        <f t="shared" si="187"/>
        <v>1</v>
      </c>
    </row>
    <row r="3012" spans="1:74" x14ac:dyDescent="0.3">
      <c r="A3012" s="129">
        <v>3007</v>
      </c>
      <c r="BM3012" s="19"/>
      <c r="BN3012" s="19"/>
      <c r="BO3012" s="19"/>
      <c r="BP3012" s="19"/>
      <c r="BR3012">
        <f t="shared" si="184"/>
        <v>0</v>
      </c>
      <c r="BS3012">
        <f t="shared" si="185"/>
        <v>0</v>
      </c>
      <c r="BU3012">
        <f t="shared" si="186"/>
        <v>1</v>
      </c>
      <c r="BV3012">
        <f t="shared" si="187"/>
        <v>1</v>
      </c>
    </row>
    <row r="3013" spans="1:74" x14ac:dyDescent="0.3">
      <c r="A3013" s="129">
        <v>3008</v>
      </c>
      <c r="BM3013" s="19"/>
      <c r="BN3013" s="19"/>
      <c r="BO3013" s="19"/>
      <c r="BP3013" s="19"/>
      <c r="BR3013">
        <f t="shared" si="184"/>
        <v>0</v>
      </c>
      <c r="BS3013">
        <f t="shared" si="185"/>
        <v>0</v>
      </c>
      <c r="BU3013">
        <f t="shared" si="186"/>
        <v>1</v>
      </c>
      <c r="BV3013">
        <f t="shared" si="187"/>
        <v>1</v>
      </c>
    </row>
    <row r="3014" spans="1:74" x14ac:dyDescent="0.3">
      <c r="A3014" s="129">
        <v>3009</v>
      </c>
      <c r="BM3014" s="19"/>
      <c r="BN3014" s="19"/>
      <c r="BO3014" s="19"/>
      <c r="BP3014" s="19"/>
      <c r="BR3014">
        <f t="shared" si="184"/>
        <v>0</v>
      </c>
      <c r="BS3014">
        <f t="shared" si="185"/>
        <v>0</v>
      </c>
      <c r="BU3014">
        <f t="shared" si="186"/>
        <v>1</v>
      </c>
      <c r="BV3014">
        <f t="shared" si="187"/>
        <v>1</v>
      </c>
    </row>
    <row r="3015" spans="1:74" x14ac:dyDescent="0.3">
      <c r="A3015" s="129">
        <v>3010</v>
      </c>
      <c r="BM3015" s="19"/>
      <c r="BN3015" s="19"/>
      <c r="BO3015" s="19"/>
      <c r="BP3015" s="19"/>
      <c r="BR3015">
        <f t="shared" ref="BR3015:BR3078" si="188">BM3015*$BS$1-BN3015</f>
        <v>0</v>
      </c>
      <c r="BS3015">
        <f t="shared" ref="BS3015:BS3078" si="189">BO3015*$BS$1-BP3015</f>
        <v>0</v>
      </c>
      <c r="BU3015">
        <f t="shared" ref="BU3015:BU3078" si="190">IF(BR3015=MAX($BR3015:$BS3015),1,0)</f>
        <v>1</v>
      </c>
      <c r="BV3015">
        <f t="shared" ref="BV3015:BV3078" si="191">IF(BS3015=MAX($BR3015:$BS3015),1,0)</f>
        <v>1</v>
      </c>
    </row>
    <row r="3016" spans="1:74" x14ac:dyDescent="0.3">
      <c r="A3016" s="129">
        <v>3011</v>
      </c>
      <c r="BM3016" s="19"/>
      <c r="BN3016" s="19"/>
      <c r="BO3016" s="19"/>
      <c r="BP3016" s="19"/>
      <c r="BR3016">
        <f t="shared" si="188"/>
        <v>0</v>
      </c>
      <c r="BS3016">
        <f t="shared" si="189"/>
        <v>0</v>
      </c>
      <c r="BU3016">
        <f t="shared" si="190"/>
        <v>1</v>
      </c>
      <c r="BV3016">
        <f t="shared" si="191"/>
        <v>1</v>
      </c>
    </row>
    <row r="3017" spans="1:74" x14ac:dyDescent="0.3">
      <c r="A3017" s="129">
        <v>3012</v>
      </c>
      <c r="BM3017" s="19"/>
      <c r="BN3017" s="19"/>
      <c r="BO3017" s="19"/>
      <c r="BP3017" s="19"/>
      <c r="BR3017">
        <f t="shared" si="188"/>
        <v>0</v>
      </c>
      <c r="BS3017">
        <f t="shared" si="189"/>
        <v>0</v>
      </c>
      <c r="BU3017">
        <f t="shared" si="190"/>
        <v>1</v>
      </c>
      <c r="BV3017">
        <f t="shared" si="191"/>
        <v>1</v>
      </c>
    </row>
    <row r="3018" spans="1:74" x14ac:dyDescent="0.3">
      <c r="A3018" s="129">
        <v>3013</v>
      </c>
      <c r="BM3018" s="19"/>
      <c r="BN3018" s="19"/>
      <c r="BO3018" s="19"/>
      <c r="BP3018" s="19"/>
      <c r="BR3018">
        <f t="shared" si="188"/>
        <v>0</v>
      </c>
      <c r="BS3018">
        <f t="shared" si="189"/>
        <v>0</v>
      </c>
      <c r="BU3018">
        <f t="shared" si="190"/>
        <v>1</v>
      </c>
      <c r="BV3018">
        <f t="shared" si="191"/>
        <v>1</v>
      </c>
    </row>
    <row r="3019" spans="1:74" x14ac:dyDescent="0.3">
      <c r="A3019" s="129">
        <v>3014</v>
      </c>
      <c r="BM3019" s="19"/>
      <c r="BN3019" s="19"/>
      <c r="BO3019" s="19"/>
      <c r="BP3019" s="19"/>
      <c r="BR3019">
        <f t="shared" si="188"/>
        <v>0</v>
      </c>
      <c r="BS3019">
        <f t="shared" si="189"/>
        <v>0</v>
      </c>
      <c r="BU3019">
        <f t="shared" si="190"/>
        <v>1</v>
      </c>
      <c r="BV3019">
        <f t="shared" si="191"/>
        <v>1</v>
      </c>
    </row>
    <row r="3020" spans="1:74" x14ac:dyDescent="0.3">
      <c r="A3020" s="129">
        <v>3015</v>
      </c>
      <c r="BM3020" s="19"/>
      <c r="BN3020" s="19"/>
      <c r="BO3020" s="19"/>
      <c r="BP3020" s="19"/>
      <c r="BR3020">
        <f t="shared" si="188"/>
        <v>0</v>
      </c>
      <c r="BS3020">
        <f t="shared" si="189"/>
        <v>0</v>
      </c>
      <c r="BU3020">
        <f t="shared" si="190"/>
        <v>1</v>
      </c>
      <c r="BV3020">
        <f t="shared" si="191"/>
        <v>1</v>
      </c>
    </row>
    <row r="3021" spans="1:74" x14ac:dyDescent="0.3">
      <c r="A3021" s="129">
        <v>3016</v>
      </c>
      <c r="BM3021" s="19"/>
      <c r="BN3021" s="19"/>
      <c r="BO3021" s="19"/>
      <c r="BP3021" s="19"/>
      <c r="BR3021">
        <f t="shared" si="188"/>
        <v>0</v>
      </c>
      <c r="BS3021">
        <f t="shared" si="189"/>
        <v>0</v>
      </c>
      <c r="BU3021">
        <f t="shared" si="190"/>
        <v>1</v>
      </c>
      <c r="BV3021">
        <f t="shared" si="191"/>
        <v>1</v>
      </c>
    </row>
    <row r="3022" spans="1:74" x14ac:dyDescent="0.3">
      <c r="A3022" s="129">
        <v>3017</v>
      </c>
      <c r="BM3022" s="19"/>
      <c r="BN3022" s="19"/>
      <c r="BO3022" s="19"/>
      <c r="BP3022" s="19"/>
      <c r="BR3022">
        <f t="shared" si="188"/>
        <v>0</v>
      </c>
      <c r="BS3022">
        <f t="shared" si="189"/>
        <v>0</v>
      </c>
      <c r="BU3022">
        <f t="shared" si="190"/>
        <v>1</v>
      </c>
      <c r="BV3022">
        <f t="shared" si="191"/>
        <v>1</v>
      </c>
    </row>
    <row r="3023" spans="1:74" x14ac:dyDescent="0.3">
      <c r="A3023" s="129">
        <v>3018</v>
      </c>
      <c r="BM3023" s="19"/>
      <c r="BN3023" s="19"/>
      <c r="BO3023" s="19"/>
      <c r="BP3023" s="19"/>
      <c r="BR3023">
        <f t="shared" si="188"/>
        <v>0</v>
      </c>
      <c r="BS3023">
        <f t="shared" si="189"/>
        <v>0</v>
      </c>
      <c r="BU3023">
        <f t="shared" si="190"/>
        <v>1</v>
      </c>
      <c r="BV3023">
        <f t="shared" si="191"/>
        <v>1</v>
      </c>
    </row>
    <row r="3024" spans="1:74" x14ac:dyDescent="0.3">
      <c r="A3024" s="129">
        <v>3019</v>
      </c>
      <c r="BM3024" s="19"/>
      <c r="BN3024" s="19"/>
      <c r="BO3024" s="19"/>
      <c r="BP3024" s="19"/>
      <c r="BR3024">
        <f t="shared" si="188"/>
        <v>0</v>
      </c>
      <c r="BS3024">
        <f t="shared" si="189"/>
        <v>0</v>
      </c>
      <c r="BU3024">
        <f t="shared" si="190"/>
        <v>1</v>
      </c>
      <c r="BV3024">
        <f t="shared" si="191"/>
        <v>1</v>
      </c>
    </row>
    <row r="3025" spans="1:74" x14ac:dyDescent="0.3">
      <c r="A3025" s="129">
        <v>3020</v>
      </c>
      <c r="BM3025" s="19"/>
      <c r="BN3025" s="19"/>
      <c r="BO3025" s="19"/>
      <c r="BP3025" s="19"/>
      <c r="BR3025">
        <f t="shared" si="188"/>
        <v>0</v>
      </c>
      <c r="BS3025">
        <f t="shared" si="189"/>
        <v>0</v>
      </c>
      <c r="BU3025">
        <f t="shared" si="190"/>
        <v>1</v>
      </c>
      <c r="BV3025">
        <f t="shared" si="191"/>
        <v>1</v>
      </c>
    </row>
    <row r="3026" spans="1:74" x14ac:dyDescent="0.3">
      <c r="A3026" s="129">
        <v>3021</v>
      </c>
      <c r="BM3026" s="19"/>
      <c r="BN3026" s="19"/>
      <c r="BO3026" s="19"/>
      <c r="BP3026" s="19"/>
      <c r="BR3026">
        <f t="shared" si="188"/>
        <v>0</v>
      </c>
      <c r="BS3026">
        <f t="shared" si="189"/>
        <v>0</v>
      </c>
      <c r="BU3026">
        <f t="shared" si="190"/>
        <v>1</v>
      </c>
      <c r="BV3026">
        <f t="shared" si="191"/>
        <v>1</v>
      </c>
    </row>
    <row r="3027" spans="1:74" x14ac:dyDescent="0.3">
      <c r="A3027" s="129">
        <v>3022</v>
      </c>
      <c r="BM3027" s="19"/>
      <c r="BN3027" s="19"/>
      <c r="BO3027" s="19"/>
      <c r="BP3027" s="19"/>
      <c r="BR3027">
        <f t="shared" si="188"/>
        <v>0</v>
      </c>
      <c r="BS3027">
        <f t="shared" si="189"/>
        <v>0</v>
      </c>
      <c r="BU3027">
        <f t="shared" si="190"/>
        <v>1</v>
      </c>
      <c r="BV3027">
        <f t="shared" si="191"/>
        <v>1</v>
      </c>
    </row>
    <row r="3028" spans="1:74" x14ac:dyDescent="0.3">
      <c r="A3028" s="129">
        <v>3023</v>
      </c>
      <c r="BM3028" s="19"/>
      <c r="BN3028" s="19"/>
      <c r="BO3028" s="19"/>
      <c r="BP3028" s="19"/>
      <c r="BR3028">
        <f t="shared" si="188"/>
        <v>0</v>
      </c>
      <c r="BS3028">
        <f t="shared" si="189"/>
        <v>0</v>
      </c>
      <c r="BU3028">
        <f t="shared" si="190"/>
        <v>1</v>
      </c>
      <c r="BV3028">
        <f t="shared" si="191"/>
        <v>1</v>
      </c>
    </row>
    <row r="3029" spans="1:74" x14ac:dyDescent="0.3">
      <c r="A3029" s="129">
        <v>3024</v>
      </c>
      <c r="BM3029" s="19"/>
      <c r="BN3029" s="19"/>
      <c r="BO3029" s="19"/>
      <c r="BP3029" s="19"/>
      <c r="BR3029">
        <f t="shared" si="188"/>
        <v>0</v>
      </c>
      <c r="BS3029">
        <f t="shared" si="189"/>
        <v>0</v>
      </c>
      <c r="BU3029">
        <f t="shared" si="190"/>
        <v>1</v>
      </c>
      <c r="BV3029">
        <f t="shared" si="191"/>
        <v>1</v>
      </c>
    </row>
    <row r="3030" spans="1:74" x14ac:dyDescent="0.3">
      <c r="A3030" s="129">
        <v>3025</v>
      </c>
      <c r="BM3030" s="19"/>
      <c r="BN3030" s="19"/>
      <c r="BO3030" s="19"/>
      <c r="BP3030" s="19"/>
      <c r="BR3030">
        <f t="shared" si="188"/>
        <v>0</v>
      </c>
      <c r="BS3030">
        <f t="shared" si="189"/>
        <v>0</v>
      </c>
      <c r="BU3030">
        <f t="shared" si="190"/>
        <v>1</v>
      </c>
      <c r="BV3030">
        <f t="shared" si="191"/>
        <v>1</v>
      </c>
    </row>
    <row r="3031" spans="1:74" x14ac:dyDescent="0.3">
      <c r="A3031" s="129">
        <v>3026</v>
      </c>
      <c r="BM3031" s="19"/>
      <c r="BN3031" s="19"/>
      <c r="BO3031" s="19"/>
      <c r="BP3031" s="19"/>
      <c r="BR3031">
        <f t="shared" si="188"/>
        <v>0</v>
      </c>
      <c r="BS3031">
        <f t="shared" si="189"/>
        <v>0</v>
      </c>
      <c r="BU3031">
        <f t="shared" si="190"/>
        <v>1</v>
      </c>
      <c r="BV3031">
        <f t="shared" si="191"/>
        <v>1</v>
      </c>
    </row>
    <row r="3032" spans="1:74" x14ac:dyDescent="0.3">
      <c r="A3032" s="129">
        <v>3027</v>
      </c>
      <c r="BM3032" s="19"/>
      <c r="BN3032" s="19"/>
      <c r="BO3032" s="19"/>
      <c r="BP3032" s="19"/>
      <c r="BR3032">
        <f t="shared" si="188"/>
        <v>0</v>
      </c>
      <c r="BS3032">
        <f t="shared" si="189"/>
        <v>0</v>
      </c>
      <c r="BU3032">
        <f t="shared" si="190"/>
        <v>1</v>
      </c>
      <c r="BV3032">
        <f t="shared" si="191"/>
        <v>1</v>
      </c>
    </row>
    <row r="3033" spans="1:74" x14ac:dyDescent="0.3">
      <c r="A3033" s="129">
        <v>3028</v>
      </c>
      <c r="BM3033" s="19"/>
      <c r="BN3033" s="19"/>
      <c r="BO3033" s="19"/>
      <c r="BP3033" s="19"/>
      <c r="BR3033">
        <f t="shared" si="188"/>
        <v>0</v>
      </c>
      <c r="BS3033">
        <f t="shared" si="189"/>
        <v>0</v>
      </c>
      <c r="BU3033">
        <f t="shared" si="190"/>
        <v>1</v>
      </c>
      <c r="BV3033">
        <f t="shared" si="191"/>
        <v>1</v>
      </c>
    </row>
    <row r="3034" spans="1:74" x14ac:dyDescent="0.3">
      <c r="A3034" s="129">
        <v>3029</v>
      </c>
      <c r="BM3034" s="19"/>
      <c r="BN3034" s="19"/>
      <c r="BO3034" s="19"/>
      <c r="BP3034" s="19"/>
      <c r="BR3034">
        <f t="shared" si="188"/>
        <v>0</v>
      </c>
      <c r="BS3034">
        <f t="shared" si="189"/>
        <v>0</v>
      </c>
      <c r="BU3034">
        <f t="shared" si="190"/>
        <v>1</v>
      </c>
      <c r="BV3034">
        <f t="shared" si="191"/>
        <v>1</v>
      </c>
    </row>
    <row r="3035" spans="1:74" x14ac:dyDescent="0.3">
      <c r="A3035" s="129">
        <v>3030</v>
      </c>
      <c r="BM3035" s="19"/>
      <c r="BN3035" s="19"/>
      <c r="BO3035" s="19"/>
      <c r="BP3035" s="19"/>
      <c r="BR3035">
        <f t="shared" si="188"/>
        <v>0</v>
      </c>
      <c r="BS3035">
        <f t="shared" si="189"/>
        <v>0</v>
      </c>
      <c r="BU3035">
        <f t="shared" si="190"/>
        <v>1</v>
      </c>
      <c r="BV3035">
        <f t="shared" si="191"/>
        <v>1</v>
      </c>
    </row>
    <row r="3036" spans="1:74" x14ac:dyDescent="0.3">
      <c r="A3036" s="129">
        <v>3031</v>
      </c>
      <c r="BM3036" s="19"/>
      <c r="BN3036" s="19"/>
      <c r="BO3036" s="19"/>
      <c r="BP3036" s="19"/>
      <c r="BR3036">
        <f t="shared" si="188"/>
        <v>0</v>
      </c>
      <c r="BS3036">
        <f t="shared" si="189"/>
        <v>0</v>
      </c>
      <c r="BU3036">
        <f t="shared" si="190"/>
        <v>1</v>
      </c>
      <c r="BV3036">
        <f t="shared" si="191"/>
        <v>1</v>
      </c>
    </row>
    <row r="3037" spans="1:74" x14ac:dyDescent="0.3">
      <c r="A3037" s="129">
        <v>3032</v>
      </c>
      <c r="BM3037" s="19"/>
      <c r="BN3037" s="19"/>
      <c r="BO3037" s="19"/>
      <c r="BP3037" s="19"/>
      <c r="BR3037">
        <f t="shared" si="188"/>
        <v>0</v>
      </c>
      <c r="BS3037">
        <f t="shared" si="189"/>
        <v>0</v>
      </c>
      <c r="BU3037">
        <f t="shared" si="190"/>
        <v>1</v>
      </c>
      <c r="BV3037">
        <f t="shared" si="191"/>
        <v>1</v>
      </c>
    </row>
    <row r="3038" spans="1:74" x14ac:dyDescent="0.3">
      <c r="A3038" s="129">
        <v>3033</v>
      </c>
      <c r="BM3038" s="19"/>
      <c r="BN3038" s="19"/>
      <c r="BO3038" s="19"/>
      <c r="BP3038" s="19"/>
      <c r="BR3038">
        <f t="shared" si="188"/>
        <v>0</v>
      </c>
      <c r="BS3038">
        <f t="shared" si="189"/>
        <v>0</v>
      </c>
      <c r="BU3038">
        <f t="shared" si="190"/>
        <v>1</v>
      </c>
      <c r="BV3038">
        <f t="shared" si="191"/>
        <v>1</v>
      </c>
    </row>
    <row r="3039" spans="1:74" x14ac:dyDescent="0.3">
      <c r="A3039" s="129">
        <v>3034</v>
      </c>
      <c r="BM3039" s="19"/>
      <c r="BN3039" s="19"/>
      <c r="BO3039" s="19"/>
      <c r="BP3039" s="19"/>
      <c r="BR3039">
        <f t="shared" si="188"/>
        <v>0</v>
      </c>
      <c r="BS3039">
        <f t="shared" si="189"/>
        <v>0</v>
      </c>
      <c r="BU3039">
        <f t="shared" si="190"/>
        <v>1</v>
      </c>
      <c r="BV3039">
        <f t="shared" si="191"/>
        <v>1</v>
      </c>
    </row>
    <row r="3040" spans="1:74" x14ac:dyDescent="0.3">
      <c r="A3040" s="129">
        <v>3035</v>
      </c>
      <c r="BM3040" s="19"/>
      <c r="BN3040" s="19"/>
      <c r="BO3040" s="19"/>
      <c r="BP3040" s="19"/>
      <c r="BR3040">
        <f t="shared" si="188"/>
        <v>0</v>
      </c>
      <c r="BS3040">
        <f t="shared" si="189"/>
        <v>0</v>
      </c>
      <c r="BU3040">
        <f t="shared" si="190"/>
        <v>1</v>
      </c>
      <c r="BV3040">
        <f t="shared" si="191"/>
        <v>1</v>
      </c>
    </row>
    <row r="3041" spans="1:74" x14ac:dyDescent="0.3">
      <c r="A3041" s="129">
        <v>3036</v>
      </c>
      <c r="BM3041" s="19"/>
      <c r="BN3041" s="19"/>
      <c r="BO3041" s="19"/>
      <c r="BP3041" s="19"/>
      <c r="BR3041">
        <f t="shared" si="188"/>
        <v>0</v>
      </c>
      <c r="BS3041">
        <f t="shared" si="189"/>
        <v>0</v>
      </c>
      <c r="BU3041">
        <f t="shared" si="190"/>
        <v>1</v>
      </c>
      <c r="BV3041">
        <f t="shared" si="191"/>
        <v>1</v>
      </c>
    </row>
    <row r="3042" spans="1:74" x14ac:dyDescent="0.3">
      <c r="A3042" s="129">
        <v>3037</v>
      </c>
      <c r="BM3042" s="19"/>
      <c r="BN3042" s="19"/>
      <c r="BO3042" s="19"/>
      <c r="BP3042" s="19"/>
      <c r="BR3042">
        <f t="shared" si="188"/>
        <v>0</v>
      </c>
      <c r="BS3042">
        <f t="shared" si="189"/>
        <v>0</v>
      </c>
      <c r="BU3042">
        <f t="shared" si="190"/>
        <v>1</v>
      </c>
      <c r="BV3042">
        <f t="shared" si="191"/>
        <v>1</v>
      </c>
    </row>
    <row r="3043" spans="1:74" x14ac:dyDescent="0.3">
      <c r="A3043" s="129">
        <v>3038</v>
      </c>
      <c r="BM3043" s="19"/>
      <c r="BN3043" s="19"/>
      <c r="BO3043" s="19"/>
      <c r="BP3043" s="19"/>
      <c r="BR3043">
        <f t="shared" si="188"/>
        <v>0</v>
      </c>
      <c r="BS3043">
        <f t="shared" si="189"/>
        <v>0</v>
      </c>
      <c r="BU3043">
        <f t="shared" si="190"/>
        <v>1</v>
      </c>
      <c r="BV3043">
        <f t="shared" si="191"/>
        <v>1</v>
      </c>
    </row>
    <row r="3044" spans="1:74" x14ac:dyDescent="0.3">
      <c r="A3044" s="129">
        <v>3039</v>
      </c>
      <c r="BM3044" s="19"/>
      <c r="BN3044" s="19"/>
      <c r="BO3044" s="19"/>
      <c r="BP3044" s="19"/>
      <c r="BR3044">
        <f t="shared" si="188"/>
        <v>0</v>
      </c>
      <c r="BS3044">
        <f t="shared" si="189"/>
        <v>0</v>
      </c>
      <c r="BU3044">
        <f t="shared" si="190"/>
        <v>1</v>
      </c>
      <c r="BV3044">
        <f t="shared" si="191"/>
        <v>1</v>
      </c>
    </row>
    <row r="3045" spans="1:74" x14ac:dyDescent="0.3">
      <c r="A3045" s="129">
        <v>3040</v>
      </c>
      <c r="BM3045" s="19"/>
      <c r="BN3045" s="19"/>
      <c r="BO3045" s="19"/>
      <c r="BP3045" s="19"/>
      <c r="BR3045">
        <f t="shared" si="188"/>
        <v>0</v>
      </c>
      <c r="BS3045">
        <f t="shared" si="189"/>
        <v>0</v>
      </c>
      <c r="BU3045">
        <f t="shared" si="190"/>
        <v>1</v>
      </c>
      <c r="BV3045">
        <f t="shared" si="191"/>
        <v>1</v>
      </c>
    </row>
    <row r="3046" spans="1:74" x14ac:dyDescent="0.3">
      <c r="A3046" s="129">
        <v>3041</v>
      </c>
      <c r="BM3046" s="19"/>
      <c r="BN3046" s="19"/>
      <c r="BO3046" s="19"/>
      <c r="BP3046" s="19"/>
      <c r="BR3046">
        <f t="shared" si="188"/>
        <v>0</v>
      </c>
      <c r="BS3046">
        <f t="shared" si="189"/>
        <v>0</v>
      </c>
      <c r="BU3046">
        <f t="shared" si="190"/>
        <v>1</v>
      </c>
      <c r="BV3046">
        <f t="shared" si="191"/>
        <v>1</v>
      </c>
    </row>
    <row r="3047" spans="1:74" x14ac:dyDescent="0.3">
      <c r="A3047" s="129">
        <v>3042</v>
      </c>
      <c r="BM3047" s="19"/>
      <c r="BN3047" s="19"/>
      <c r="BO3047" s="19"/>
      <c r="BP3047" s="19"/>
      <c r="BR3047">
        <f t="shared" si="188"/>
        <v>0</v>
      </c>
      <c r="BS3047">
        <f t="shared" si="189"/>
        <v>0</v>
      </c>
      <c r="BU3047">
        <f t="shared" si="190"/>
        <v>1</v>
      </c>
      <c r="BV3047">
        <f t="shared" si="191"/>
        <v>1</v>
      </c>
    </row>
    <row r="3048" spans="1:74" x14ac:dyDescent="0.3">
      <c r="A3048" s="129">
        <v>3043</v>
      </c>
      <c r="BM3048" s="19"/>
      <c r="BN3048" s="19"/>
      <c r="BO3048" s="19"/>
      <c r="BP3048" s="19"/>
      <c r="BR3048">
        <f t="shared" si="188"/>
        <v>0</v>
      </c>
      <c r="BS3048">
        <f t="shared" si="189"/>
        <v>0</v>
      </c>
      <c r="BU3048">
        <f t="shared" si="190"/>
        <v>1</v>
      </c>
      <c r="BV3048">
        <f t="shared" si="191"/>
        <v>1</v>
      </c>
    </row>
    <row r="3049" spans="1:74" x14ac:dyDescent="0.3">
      <c r="A3049" s="129">
        <v>3044</v>
      </c>
      <c r="BM3049" s="19"/>
      <c r="BN3049" s="19"/>
      <c r="BO3049" s="19"/>
      <c r="BP3049" s="19"/>
      <c r="BR3049">
        <f t="shared" si="188"/>
        <v>0</v>
      </c>
      <c r="BS3049">
        <f t="shared" si="189"/>
        <v>0</v>
      </c>
      <c r="BU3049">
        <f t="shared" si="190"/>
        <v>1</v>
      </c>
      <c r="BV3049">
        <f t="shared" si="191"/>
        <v>1</v>
      </c>
    </row>
    <row r="3050" spans="1:74" x14ac:dyDescent="0.3">
      <c r="A3050" s="129">
        <v>3045</v>
      </c>
      <c r="BM3050" s="19"/>
      <c r="BN3050" s="19"/>
      <c r="BO3050" s="19"/>
      <c r="BP3050" s="19"/>
      <c r="BR3050">
        <f t="shared" si="188"/>
        <v>0</v>
      </c>
      <c r="BS3050">
        <f t="shared" si="189"/>
        <v>0</v>
      </c>
      <c r="BU3050">
        <f t="shared" si="190"/>
        <v>1</v>
      </c>
      <c r="BV3050">
        <f t="shared" si="191"/>
        <v>1</v>
      </c>
    </row>
    <row r="3051" spans="1:74" x14ac:dyDescent="0.3">
      <c r="A3051" s="129">
        <v>3046</v>
      </c>
      <c r="BM3051" s="19"/>
      <c r="BN3051" s="19"/>
      <c r="BO3051" s="19"/>
      <c r="BP3051" s="19"/>
      <c r="BR3051">
        <f t="shared" si="188"/>
        <v>0</v>
      </c>
      <c r="BS3051">
        <f t="shared" si="189"/>
        <v>0</v>
      </c>
      <c r="BU3051">
        <f t="shared" si="190"/>
        <v>1</v>
      </c>
      <c r="BV3051">
        <f t="shared" si="191"/>
        <v>1</v>
      </c>
    </row>
    <row r="3052" spans="1:74" x14ac:dyDescent="0.3">
      <c r="A3052" s="129">
        <v>3047</v>
      </c>
      <c r="BM3052" s="19"/>
      <c r="BN3052" s="19"/>
      <c r="BO3052" s="19"/>
      <c r="BP3052" s="19"/>
      <c r="BR3052">
        <f t="shared" si="188"/>
        <v>0</v>
      </c>
      <c r="BS3052">
        <f t="shared" si="189"/>
        <v>0</v>
      </c>
      <c r="BU3052">
        <f t="shared" si="190"/>
        <v>1</v>
      </c>
      <c r="BV3052">
        <f t="shared" si="191"/>
        <v>1</v>
      </c>
    </row>
    <row r="3053" spans="1:74" x14ac:dyDescent="0.3">
      <c r="A3053" s="129">
        <v>3048</v>
      </c>
      <c r="BM3053" s="19"/>
      <c r="BN3053" s="19"/>
      <c r="BO3053" s="19"/>
      <c r="BP3053" s="19"/>
      <c r="BR3053">
        <f t="shared" si="188"/>
        <v>0</v>
      </c>
      <c r="BS3053">
        <f t="shared" si="189"/>
        <v>0</v>
      </c>
      <c r="BU3053">
        <f t="shared" si="190"/>
        <v>1</v>
      </c>
      <c r="BV3053">
        <f t="shared" si="191"/>
        <v>1</v>
      </c>
    </row>
    <row r="3054" spans="1:74" x14ac:dyDescent="0.3">
      <c r="A3054" s="129">
        <v>3049</v>
      </c>
      <c r="BM3054" s="19"/>
      <c r="BN3054" s="19"/>
      <c r="BO3054" s="19"/>
      <c r="BP3054" s="19"/>
      <c r="BR3054">
        <f t="shared" si="188"/>
        <v>0</v>
      </c>
      <c r="BS3054">
        <f t="shared" si="189"/>
        <v>0</v>
      </c>
      <c r="BU3054">
        <f t="shared" si="190"/>
        <v>1</v>
      </c>
      <c r="BV3054">
        <f t="shared" si="191"/>
        <v>1</v>
      </c>
    </row>
    <row r="3055" spans="1:74" x14ac:dyDescent="0.3">
      <c r="A3055" s="129">
        <v>3050</v>
      </c>
      <c r="BM3055" s="19"/>
      <c r="BN3055" s="19"/>
      <c r="BO3055" s="19"/>
      <c r="BP3055" s="19"/>
      <c r="BR3055">
        <f t="shared" si="188"/>
        <v>0</v>
      </c>
      <c r="BS3055">
        <f t="shared" si="189"/>
        <v>0</v>
      </c>
      <c r="BU3055">
        <f t="shared" si="190"/>
        <v>1</v>
      </c>
      <c r="BV3055">
        <f t="shared" si="191"/>
        <v>1</v>
      </c>
    </row>
    <row r="3056" spans="1:74" x14ac:dyDescent="0.3">
      <c r="A3056" s="129">
        <v>3051</v>
      </c>
      <c r="BM3056" s="19"/>
      <c r="BN3056" s="19"/>
      <c r="BO3056" s="19"/>
      <c r="BP3056" s="19"/>
      <c r="BR3056">
        <f t="shared" si="188"/>
        <v>0</v>
      </c>
      <c r="BS3056">
        <f t="shared" si="189"/>
        <v>0</v>
      </c>
      <c r="BU3056">
        <f t="shared" si="190"/>
        <v>1</v>
      </c>
      <c r="BV3056">
        <f t="shared" si="191"/>
        <v>1</v>
      </c>
    </row>
    <row r="3057" spans="1:74" x14ac:dyDescent="0.3">
      <c r="A3057" s="129">
        <v>3052</v>
      </c>
      <c r="BM3057" s="19"/>
      <c r="BN3057" s="19"/>
      <c r="BO3057" s="19"/>
      <c r="BP3057" s="19"/>
      <c r="BR3057">
        <f t="shared" si="188"/>
        <v>0</v>
      </c>
      <c r="BS3057">
        <f t="shared" si="189"/>
        <v>0</v>
      </c>
      <c r="BU3057">
        <f t="shared" si="190"/>
        <v>1</v>
      </c>
      <c r="BV3057">
        <f t="shared" si="191"/>
        <v>1</v>
      </c>
    </row>
    <row r="3058" spans="1:74" x14ac:dyDescent="0.3">
      <c r="A3058" s="129">
        <v>3053</v>
      </c>
      <c r="BM3058" s="19"/>
      <c r="BN3058" s="19"/>
      <c r="BO3058" s="19"/>
      <c r="BP3058" s="19"/>
      <c r="BR3058">
        <f t="shared" si="188"/>
        <v>0</v>
      </c>
      <c r="BS3058">
        <f t="shared" si="189"/>
        <v>0</v>
      </c>
      <c r="BU3058">
        <f t="shared" si="190"/>
        <v>1</v>
      </c>
      <c r="BV3058">
        <f t="shared" si="191"/>
        <v>1</v>
      </c>
    </row>
    <row r="3059" spans="1:74" x14ac:dyDescent="0.3">
      <c r="A3059" s="129">
        <v>3054</v>
      </c>
      <c r="BM3059" s="19"/>
      <c r="BN3059" s="19"/>
      <c r="BO3059" s="19"/>
      <c r="BP3059" s="19"/>
      <c r="BR3059">
        <f t="shared" si="188"/>
        <v>0</v>
      </c>
      <c r="BS3059">
        <f t="shared" si="189"/>
        <v>0</v>
      </c>
      <c r="BU3059">
        <f t="shared" si="190"/>
        <v>1</v>
      </c>
      <c r="BV3059">
        <f t="shared" si="191"/>
        <v>1</v>
      </c>
    </row>
    <row r="3060" spans="1:74" x14ac:dyDescent="0.3">
      <c r="A3060" s="129">
        <v>3055</v>
      </c>
      <c r="BM3060" s="19"/>
      <c r="BN3060" s="19"/>
      <c r="BO3060" s="19"/>
      <c r="BP3060" s="19"/>
      <c r="BR3060">
        <f t="shared" si="188"/>
        <v>0</v>
      </c>
      <c r="BS3060">
        <f t="shared" si="189"/>
        <v>0</v>
      </c>
      <c r="BU3060">
        <f t="shared" si="190"/>
        <v>1</v>
      </c>
      <c r="BV3060">
        <f t="shared" si="191"/>
        <v>1</v>
      </c>
    </row>
    <row r="3061" spans="1:74" x14ac:dyDescent="0.3">
      <c r="A3061" s="129">
        <v>3056</v>
      </c>
      <c r="BM3061" s="19"/>
      <c r="BN3061" s="19"/>
      <c r="BO3061" s="19"/>
      <c r="BP3061" s="19"/>
      <c r="BR3061">
        <f t="shared" si="188"/>
        <v>0</v>
      </c>
      <c r="BS3061">
        <f t="shared" si="189"/>
        <v>0</v>
      </c>
      <c r="BU3061">
        <f t="shared" si="190"/>
        <v>1</v>
      </c>
      <c r="BV3061">
        <f t="shared" si="191"/>
        <v>1</v>
      </c>
    </row>
    <row r="3062" spans="1:74" x14ac:dyDescent="0.3">
      <c r="A3062" s="129">
        <v>3057</v>
      </c>
      <c r="BM3062" s="19"/>
      <c r="BN3062" s="19"/>
      <c r="BO3062" s="19"/>
      <c r="BP3062" s="19"/>
      <c r="BR3062">
        <f t="shared" si="188"/>
        <v>0</v>
      </c>
      <c r="BS3062">
        <f t="shared" si="189"/>
        <v>0</v>
      </c>
      <c r="BU3062">
        <f t="shared" si="190"/>
        <v>1</v>
      </c>
      <c r="BV3062">
        <f t="shared" si="191"/>
        <v>1</v>
      </c>
    </row>
    <row r="3063" spans="1:74" x14ac:dyDescent="0.3">
      <c r="A3063" s="129">
        <v>3058</v>
      </c>
      <c r="BM3063" s="19"/>
      <c r="BN3063" s="19"/>
      <c r="BO3063" s="19"/>
      <c r="BP3063" s="19"/>
      <c r="BR3063">
        <f t="shared" si="188"/>
        <v>0</v>
      </c>
      <c r="BS3063">
        <f t="shared" si="189"/>
        <v>0</v>
      </c>
      <c r="BU3063">
        <f t="shared" si="190"/>
        <v>1</v>
      </c>
      <c r="BV3063">
        <f t="shared" si="191"/>
        <v>1</v>
      </c>
    </row>
    <row r="3064" spans="1:74" x14ac:dyDescent="0.3">
      <c r="A3064" s="129">
        <v>3059</v>
      </c>
      <c r="BM3064" s="19"/>
      <c r="BN3064" s="19"/>
      <c r="BO3064" s="19"/>
      <c r="BP3064" s="19"/>
      <c r="BR3064">
        <f t="shared" si="188"/>
        <v>0</v>
      </c>
      <c r="BS3064">
        <f t="shared" si="189"/>
        <v>0</v>
      </c>
      <c r="BU3064">
        <f t="shared" si="190"/>
        <v>1</v>
      </c>
      <c r="BV3064">
        <f t="shared" si="191"/>
        <v>1</v>
      </c>
    </row>
    <row r="3065" spans="1:74" x14ac:dyDescent="0.3">
      <c r="A3065" s="129">
        <v>3060</v>
      </c>
      <c r="BM3065" s="19"/>
      <c r="BN3065" s="19"/>
      <c r="BO3065" s="19"/>
      <c r="BP3065" s="19"/>
      <c r="BR3065">
        <f t="shared" si="188"/>
        <v>0</v>
      </c>
      <c r="BS3065">
        <f t="shared" si="189"/>
        <v>0</v>
      </c>
      <c r="BU3065">
        <f t="shared" si="190"/>
        <v>1</v>
      </c>
      <c r="BV3065">
        <f t="shared" si="191"/>
        <v>1</v>
      </c>
    </row>
    <row r="3066" spans="1:74" x14ac:dyDescent="0.3">
      <c r="A3066" s="129">
        <v>3061</v>
      </c>
      <c r="BM3066" s="19"/>
      <c r="BN3066" s="19"/>
      <c r="BO3066" s="19"/>
      <c r="BP3066" s="19"/>
      <c r="BR3066">
        <f t="shared" si="188"/>
        <v>0</v>
      </c>
      <c r="BS3066">
        <f t="shared" si="189"/>
        <v>0</v>
      </c>
      <c r="BU3066">
        <f t="shared" si="190"/>
        <v>1</v>
      </c>
      <c r="BV3066">
        <f t="shared" si="191"/>
        <v>1</v>
      </c>
    </row>
    <row r="3067" spans="1:74" x14ac:dyDescent="0.3">
      <c r="A3067" s="129">
        <v>3062</v>
      </c>
      <c r="BM3067" s="19"/>
      <c r="BN3067" s="19"/>
      <c r="BO3067" s="19"/>
      <c r="BP3067" s="19"/>
      <c r="BR3067">
        <f t="shared" si="188"/>
        <v>0</v>
      </c>
      <c r="BS3067">
        <f t="shared" si="189"/>
        <v>0</v>
      </c>
      <c r="BU3067">
        <f t="shared" si="190"/>
        <v>1</v>
      </c>
      <c r="BV3067">
        <f t="shared" si="191"/>
        <v>1</v>
      </c>
    </row>
    <row r="3068" spans="1:74" x14ac:dyDescent="0.3">
      <c r="A3068" s="129">
        <v>3063</v>
      </c>
      <c r="BM3068" s="19"/>
      <c r="BN3068" s="19"/>
      <c r="BO3068" s="19"/>
      <c r="BP3068" s="19"/>
      <c r="BR3068">
        <f t="shared" si="188"/>
        <v>0</v>
      </c>
      <c r="BS3068">
        <f t="shared" si="189"/>
        <v>0</v>
      </c>
      <c r="BU3068">
        <f t="shared" si="190"/>
        <v>1</v>
      </c>
      <c r="BV3068">
        <f t="shared" si="191"/>
        <v>1</v>
      </c>
    </row>
    <row r="3069" spans="1:74" x14ac:dyDescent="0.3">
      <c r="A3069" s="129">
        <v>3064</v>
      </c>
      <c r="BM3069" s="19"/>
      <c r="BN3069" s="19"/>
      <c r="BO3069" s="19"/>
      <c r="BP3069" s="19"/>
      <c r="BR3069">
        <f t="shared" si="188"/>
        <v>0</v>
      </c>
      <c r="BS3069">
        <f t="shared" si="189"/>
        <v>0</v>
      </c>
      <c r="BU3069">
        <f t="shared" si="190"/>
        <v>1</v>
      </c>
      <c r="BV3069">
        <f t="shared" si="191"/>
        <v>1</v>
      </c>
    </row>
    <row r="3070" spans="1:74" x14ac:dyDescent="0.3">
      <c r="A3070" s="129">
        <v>3065</v>
      </c>
      <c r="BM3070" s="19"/>
      <c r="BN3070" s="19"/>
      <c r="BO3070" s="19"/>
      <c r="BP3070" s="19"/>
      <c r="BR3070">
        <f t="shared" si="188"/>
        <v>0</v>
      </c>
      <c r="BS3070">
        <f t="shared" si="189"/>
        <v>0</v>
      </c>
      <c r="BU3070">
        <f t="shared" si="190"/>
        <v>1</v>
      </c>
      <c r="BV3070">
        <f t="shared" si="191"/>
        <v>1</v>
      </c>
    </row>
    <row r="3071" spans="1:74" x14ac:dyDescent="0.3">
      <c r="A3071" s="129">
        <v>3066</v>
      </c>
      <c r="BM3071" s="19"/>
      <c r="BN3071" s="19"/>
      <c r="BO3071" s="19"/>
      <c r="BP3071" s="19"/>
      <c r="BR3071">
        <f t="shared" si="188"/>
        <v>0</v>
      </c>
      <c r="BS3071">
        <f t="shared" si="189"/>
        <v>0</v>
      </c>
      <c r="BU3071">
        <f t="shared" si="190"/>
        <v>1</v>
      </c>
      <c r="BV3071">
        <f t="shared" si="191"/>
        <v>1</v>
      </c>
    </row>
    <row r="3072" spans="1:74" x14ac:dyDescent="0.3">
      <c r="A3072" s="129">
        <v>3067</v>
      </c>
      <c r="BM3072" s="19"/>
      <c r="BN3072" s="19"/>
      <c r="BO3072" s="19"/>
      <c r="BP3072" s="19"/>
      <c r="BR3072">
        <f t="shared" si="188"/>
        <v>0</v>
      </c>
      <c r="BS3072">
        <f t="shared" si="189"/>
        <v>0</v>
      </c>
      <c r="BU3072">
        <f t="shared" si="190"/>
        <v>1</v>
      </c>
      <c r="BV3072">
        <f t="shared" si="191"/>
        <v>1</v>
      </c>
    </row>
    <row r="3073" spans="1:74" x14ac:dyDescent="0.3">
      <c r="A3073" s="129">
        <v>3068</v>
      </c>
      <c r="BM3073" s="19"/>
      <c r="BN3073" s="19"/>
      <c r="BO3073" s="19"/>
      <c r="BP3073" s="19"/>
      <c r="BR3073">
        <f t="shared" si="188"/>
        <v>0</v>
      </c>
      <c r="BS3073">
        <f t="shared" si="189"/>
        <v>0</v>
      </c>
      <c r="BU3073">
        <f t="shared" si="190"/>
        <v>1</v>
      </c>
      <c r="BV3073">
        <f t="shared" si="191"/>
        <v>1</v>
      </c>
    </row>
    <row r="3074" spans="1:74" x14ac:dyDescent="0.3">
      <c r="A3074" s="129">
        <v>3069</v>
      </c>
      <c r="BM3074" s="19"/>
      <c r="BN3074" s="19"/>
      <c r="BO3074" s="19"/>
      <c r="BP3074" s="19"/>
      <c r="BR3074">
        <f t="shared" si="188"/>
        <v>0</v>
      </c>
      <c r="BS3074">
        <f t="shared" si="189"/>
        <v>0</v>
      </c>
      <c r="BU3074">
        <f t="shared" si="190"/>
        <v>1</v>
      </c>
      <c r="BV3074">
        <f t="shared" si="191"/>
        <v>1</v>
      </c>
    </row>
    <row r="3075" spans="1:74" x14ac:dyDescent="0.3">
      <c r="A3075" s="129">
        <v>3070</v>
      </c>
      <c r="BM3075" s="19"/>
      <c r="BN3075" s="19"/>
      <c r="BO3075" s="19"/>
      <c r="BP3075" s="19"/>
      <c r="BR3075">
        <f t="shared" si="188"/>
        <v>0</v>
      </c>
      <c r="BS3075">
        <f t="shared" si="189"/>
        <v>0</v>
      </c>
      <c r="BU3075">
        <f t="shared" si="190"/>
        <v>1</v>
      </c>
      <c r="BV3075">
        <f t="shared" si="191"/>
        <v>1</v>
      </c>
    </row>
    <row r="3076" spans="1:74" x14ac:dyDescent="0.3">
      <c r="A3076" s="129">
        <v>3071</v>
      </c>
      <c r="BM3076" s="19"/>
      <c r="BN3076" s="19"/>
      <c r="BO3076" s="19"/>
      <c r="BP3076" s="19"/>
      <c r="BR3076">
        <f t="shared" si="188"/>
        <v>0</v>
      </c>
      <c r="BS3076">
        <f t="shared" si="189"/>
        <v>0</v>
      </c>
      <c r="BU3076">
        <f t="shared" si="190"/>
        <v>1</v>
      </c>
      <c r="BV3076">
        <f t="shared" si="191"/>
        <v>1</v>
      </c>
    </row>
    <row r="3077" spans="1:74" x14ac:dyDescent="0.3">
      <c r="A3077" s="129">
        <v>3072</v>
      </c>
      <c r="BM3077" s="19"/>
      <c r="BN3077" s="19"/>
      <c r="BO3077" s="19"/>
      <c r="BP3077" s="19"/>
      <c r="BR3077">
        <f t="shared" si="188"/>
        <v>0</v>
      </c>
      <c r="BS3077">
        <f t="shared" si="189"/>
        <v>0</v>
      </c>
      <c r="BU3077">
        <f t="shared" si="190"/>
        <v>1</v>
      </c>
      <c r="BV3077">
        <f t="shared" si="191"/>
        <v>1</v>
      </c>
    </row>
    <row r="3078" spans="1:74" x14ac:dyDescent="0.3">
      <c r="A3078" s="129">
        <v>3073</v>
      </c>
      <c r="BM3078" s="19"/>
      <c r="BN3078" s="19"/>
      <c r="BO3078" s="19"/>
      <c r="BP3078" s="19"/>
      <c r="BR3078">
        <f t="shared" si="188"/>
        <v>0</v>
      </c>
      <c r="BS3078">
        <f t="shared" si="189"/>
        <v>0</v>
      </c>
      <c r="BU3078">
        <f t="shared" si="190"/>
        <v>1</v>
      </c>
      <c r="BV3078">
        <f t="shared" si="191"/>
        <v>1</v>
      </c>
    </row>
    <row r="3079" spans="1:74" x14ac:dyDescent="0.3">
      <c r="A3079" s="129">
        <v>3074</v>
      </c>
      <c r="BM3079" s="19"/>
      <c r="BN3079" s="19"/>
      <c r="BO3079" s="19"/>
      <c r="BP3079" s="19"/>
      <c r="BR3079">
        <f t="shared" ref="BR3079:BR3142" si="192">BM3079*$BS$1-BN3079</f>
        <v>0</v>
      </c>
      <c r="BS3079">
        <f t="shared" ref="BS3079:BS3142" si="193">BO3079*$BS$1-BP3079</f>
        <v>0</v>
      </c>
      <c r="BU3079">
        <f t="shared" ref="BU3079:BU3142" si="194">IF(BR3079=MAX($BR3079:$BS3079),1,0)</f>
        <v>1</v>
      </c>
      <c r="BV3079">
        <f t="shared" ref="BV3079:BV3142" si="195">IF(BS3079=MAX($BR3079:$BS3079),1,0)</f>
        <v>1</v>
      </c>
    </row>
    <row r="3080" spans="1:74" x14ac:dyDescent="0.3">
      <c r="A3080" s="129">
        <v>3075</v>
      </c>
      <c r="BM3080" s="19"/>
      <c r="BN3080" s="19"/>
      <c r="BO3080" s="19"/>
      <c r="BP3080" s="19"/>
      <c r="BR3080">
        <f t="shared" si="192"/>
        <v>0</v>
      </c>
      <c r="BS3080">
        <f t="shared" si="193"/>
        <v>0</v>
      </c>
      <c r="BU3080">
        <f t="shared" si="194"/>
        <v>1</v>
      </c>
      <c r="BV3080">
        <f t="shared" si="195"/>
        <v>1</v>
      </c>
    </row>
    <row r="3081" spans="1:74" x14ac:dyDescent="0.3">
      <c r="A3081" s="129">
        <v>3076</v>
      </c>
      <c r="BM3081" s="19"/>
      <c r="BN3081" s="19"/>
      <c r="BO3081" s="19"/>
      <c r="BP3081" s="19"/>
      <c r="BR3081">
        <f t="shared" si="192"/>
        <v>0</v>
      </c>
      <c r="BS3081">
        <f t="shared" si="193"/>
        <v>0</v>
      </c>
      <c r="BU3081">
        <f t="shared" si="194"/>
        <v>1</v>
      </c>
      <c r="BV3081">
        <f t="shared" si="195"/>
        <v>1</v>
      </c>
    </row>
    <row r="3082" spans="1:74" x14ac:dyDescent="0.3">
      <c r="A3082" s="129">
        <v>3077</v>
      </c>
      <c r="BM3082" s="19"/>
      <c r="BN3082" s="19"/>
      <c r="BO3082" s="19"/>
      <c r="BP3082" s="19"/>
      <c r="BR3082">
        <f t="shared" si="192"/>
        <v>0</v>
      </c>
      <c r="BS3082">
        <f t="shared" si="193"/>
        <v>0</v>
      </c>
      <c r="BU3082">
        <f t="shared" si="194"/>
        <v>1</v>
      </c>
      <c r="BV3082">
        <f t="shared" si="195"/>
        <v>1</v>
      </c>
    </row>
    <row r="3083" spans="1:74" x14ac:dyDescent="0.3">
      <c r="A3083" s="129">
        <v>3078</v>
      </c>
      <c r="BM3083" s="19"/>
      <c r="BN3083" s="19"/>
      <c r="BO3083" s="19"/>
      <c r="BP3083" s="19"/>
      <c r="BR3083">
        <f t="shared" si="192"/>
        <v>0</v>
      </c>
      <c r="BS3083">
        <f t="shared" si="193"/>
        <v>0</v>
      </c>
      <c r="BU3083">
        <f t="shared" si="194"/>
        <v>1</v>
      </c>
      <c r="BV3083">
        <f t="shared" si="195"/>
        <v>1</v>
      </c>
    </row>
    <row r="3084" spans="1:74" x14ac:dyDescent="0.3">
      <c r="A3084" s="129">
        <v>3079</v>
      </c>
      <c r="BM3084" s="19"/>
      <c r="BN3084" s="19"/>
      <c r="BO3084" s="19"/>
      <c r="BP3084" s="19"/>
      <c r="BR3084">
        <f t="shared" si="192"/>
        <v>0</v>
      </c>
      <c r="BS3084">
        <f t="shared" si="193"/>
        <v>0</v>
      </c>
      <c r="BU3084">
        <f t="shared" si="194"/>
        <v>1</v>
      </c>
      <c r="BV3084">
        <f t="shared" si="195"/>
        <v>1</v>
      </c>
    </row>
    <row r="3085" spans="1:74" x14ac:dyDescent="0.3">
      <c r="A3085" s="129">
        <v>3080</v>
      </c>
      <c r="BM3085" s="19"/>
      <c r="BN3085" s="19"/>
      <c r="BO3085" s="19"/>
      <c r="BP3085" s="19"/>
      <c r="BR3085">
        <f t="shared" si="192"/>
        <v>0</v>
      </c>
      <c r="BS3085">
        <f t="shared" si="193"/>
        <v>0</v>
      </c>
      <c r="BU3085">
        <f t="shared" si="194"/>
        <v>1</v>
      </c>
      <c r="BV3085">
        <f t="shared" si="195"/>
        <v>1</v>
      </c>
    </row>
    <row r="3086" spans="1:74" x14ac:dyDescent="0.3">
      <c r="A3086" s="129">
        <v>3081</v>
      </c>
      <c r="BM3086" s="19"/>
      <c r="BN3086" s="19"/>
      <c r="BO3086" s="19"/>
      <c r="BP3086" s="19"/>
      <c r="BR3086">
        <f t="shared" si="192"/>
        <v>0</v>
      </c>
      <c r="BS3086">
        <f t="shared" si="193"/>
        <v>0</v>
      </c>
      <c r="BU3086">
        <f t="shared" si="194"/>
        <v>1</v>
      </c>
      <c r="BV3086">
        <f t="shared" si="195"/>
        <v>1</v>
      </c>
    </row>
    <row r="3087" spans="1:74" x14ac:dyDescent="0.3">
      <c r="A3087" s="129">
        <v>3082</v>
      </c>
      <c r="BM3087" s="19"/>
      <c r="BN3087" s="19"/>
      <c r="BO3087" s="19"/>
      <c r="BP3087" s="19"/>
      <c r="BR3087">
        <f t="shared" si="192"/>
        <v>0</v>
      </c>
      <c r="BS3087">
        <f t="shared" si="193"/>
        <v>0</v>
      </c>
      <c r="BU3087">
        <f t="shared" si="194"/>
        <v>1</v>
      </c>
      <c r="BV3087">
        <f t="shared" si="195"/>
        <v>1</v>
      </c>
    </row>
    <row r="3088" spans="1:74" x14ac:dyDescent="0.3">
      <c r="A3088" s="129">
        <v>3083</v>
      </c>
      <c r="BM3088" s="19"/>
      <c r="BN3088" s="19"/>
      <c r="BO3088" s="19"/>
      <c r="BP3088" s="19"/>
      <c r="BR3088">
        <f t="shared" si="192"/>
        <v>0</v>
      </c>
      <c r="BS3088">
        <f t="shared" si="193"/>
        <v>0</v>
      </c>
      <c r="BU3088">
        <f t="shared" si="194"/>
        <v>1</v>
      </c>
      <c r="BV3088">
        <f t="shared" si="195"/>
        <v>1</v>
      </c>
    </row>
    <row r="3089" spans="1:74" x14ac:dyDescent="0.3">
      <c r="A3089" s="129">
        <v>3084</v>
      </c>
      <c r="BM3089" s="19"/>
      <c r="BN3089" s="19"/>
      <c r="BO3089" s="19"/>
      <c r="BP3089" s="19"/>
      <c r="BR3089">
        <f t="shared" si="192"/>
        <v>0</v>
      </c>
      <c r="BS3089">
        <f t="shared" si="193"/>
        <v>0</v>
      </c>
      <c r="BU3089">
        <f t="shared" si="194"/>
        <v>1</v>
      </c>
      <c r="BV3089">
        <f t="shared" si="195"/>
        <v>1</v>
      </c>
    </row>
    <row r="3090" spans="1:74" x14ac:dyDescent="0.3">
      <c r="A3090" s="129">
        <v>3085</v>
      </c>
      <c r="BM3090" s="19"/>
      <c r="BN3090" s="19"/>
      <c r="BO3090" s="19"/>
      <c r="BP3090" s="19"/>
      <c r="BR3090">
        <f t="shared" si="192"/>
        <v>0</v>
      </c>
      <c r="BS3090">
        <f t="shared" si="193"/>
        <v>0</v>
      </c>
      <c r="BU3090">
        <f t="shared" si="194"/>
        <v>1</v>
      </c>
      <c r="BV3090">
        <f t="shared" si="195"/>
        <v>1</v>
      </c>
    </row>
    <row r="3091" spans="1:74" x14ac:dyDescent="0.3">
      <c r="A3091" s="129">
        <v>3086</v>
      </c>
      <c r="BM3091" s="19"/>
      <c r="BN3091" s="19"/>
      <c r="BO3091" s="19"/>
      <c r="BP3091" s="19"/>
      <c r="BR3091">
        <f t="shared" si="192"/>
        <v>0</v>
      </c>
      <c r="BS3091">
        <f t="shared" si="193"/>
        <v>0</v>
      </c>
      <c r="BU3091">
        <f t="shared" si="194"/>
        <v>1</v>
      </c>
      <c r="BV3091">
        <f t="shared" si="195"/>
        <v>1</v>
      </c>
    </row>
    <row r="3092" spans="1:74" x14ac:dyDescent="0.3">
      <c r="A3092" s="129">
        <v>3087</v>
      </c>
      <c r="BM3092" s="19"/>
      <c r="BN3092" s="19"/>
      <c r="BO3092" s="19"/>
      <c r="BP3092" s="19"/>
      <c r="BR3092">
        <f t="shared" si="192"/>
        <v>0</v>
      </c>
      <c r="BS3092">
        <f t="shared" si="193"/>
        <v>0</v>
      </c>
      <c r="BU3092">
        <f t="shared" si="194"/>
        <v>1</v>
      </c>
      <c r="BV3092">
        <f t="shared" si="195"/>
        <v>1</v>
      </c>
    </row>
    <row r="3093" spans="1:74" x14ac:dyDescent="0.3">
      <c r="A3093" s="129">
        <v>3088</v>
      </c>
      <c r="BM3093" s="19"/>
      <c r="BN3093" s="19"/>
      <c r="BO3093" s="19"/>
      <c r="BP3093" s="19"/>
      <c r="BR3093">
        <f t="shared" si="192"/>
        <v>0</v>
      </c>
      <c r="BS3093">
        <f t="shared" si="193"/>
        <v>0</v>
      </c>
      <c r="BU3093">
        <f t="shared" si="194"/>
        <v>1</v>
      </c>
      <c r="BV3093">
        <f t="shared" si="195"/>
        <v>1</v>
      </c>
    </row>
    <row r="3094" spans="1:74" x14ac:dyDescent="0.3">
      <c r="A3094" s="129">
        <v>3089</v>
      </c>
      <c r="BM3094" s="19"/>
      <c r="BN3094" s="19"/>
      <c r="BO3094" s="19"/>
      <c r="BP3094" s="19"/>
      <c r="BR3094">
        <f t="shared" si="192"/>
        <v>0</v>
      </c>
      <c r="BS3094">
        <f t="shared" si="193"/>
        <v>0</v>
      </c>
      <c r="BU3094">
        <f t="shared" si="194"/>
        <v>1</v>
      </c>
      <c r="BV3094">
        <f t="shared" si="195"/>
        <v>1</v>
      </c>
    </row>
    <row r="3095" spans="1:74" x14ac:dyDescent="0.3">
      <c r="A3095" s="129">
        <v>3090</v>
      </c>
      <c r="BM3095" s="19"/>
      <c r="BN3095" s="19"/>
      <c r="BO3095" s="19"/>
      <c r="BP3095" s="19"/>
      <c r="BR3095">
        <f t="shared" si="192"/>
        <v>0</v>
      </c>
      <c r="BS3095">
        <f t="shared" si="193"/>
        <v>0</v>
      </c>
      <c r="BU3095">
        <f t="shared" si="194"/>
        <v>1</v>
      </c>
      <c r="BV3095">
        <f t="shared" si="195"/>
        <v>1</v>
      </c>
    </row>
    <row r="3096" spans="1:74" x14ac:dyDescent="0.3">
      <c r="A3096" s="129">
        <v>3091</v>
      </c>
      <c r="BM3096" s="19"/>
      <c r="BN3096" s="19"/>
      <c r="BO3096" s="19"/>
      <c r="BP3096" s="19"/>
      <c r="BR3096">
        <f t="shared" si="192"/>
        <v>0</v>
      </c>
      <c r="BS3096">
        <f t="shared" si="193"/>
        <v>0</v>
      </c>
      <c r="BU3096">
        <f t="shared" si="194"/>
        <v>1</v>
      </c>
      <c r="BV3096">
        <f t="shared" si="195"/>
        <v>1</v>
      </c>
    </row>
    <row r="3097" spans="1:74" x14ac:dyDescent="0.3">
      <c r="A3097" s="129">
        <v>3092</v>
      </c>
      <c r="BM3097" s="19"/>
      <c r="BN3097" s="19"/>
      <c r="BO3097" s="19"/>
      <c r="BP3097" s="19"/>
      <c r="BR3097">
        <f t="shared" si="192"/>
        <v>0</v>
      </c>
      <c r="BS3097">
        <f t="shared" si="193"/>
        <v>0</v>
      </c>
      <c r="BU3097">
        <f t="shared" si="194"/>
        <v>1</v>
      </c>
      <c r="BV3097">
        <f t="shared" si="195"/>
        <v>1</v>
      </c>
    </row>
    <row r="3098" spans="1:74" x14ac:dyDescent="0.3">
      <c r="A3098" s="129">
        <v>3093</v>
      </c>
      <c r="BM3098" s="19"/>
      <c r="BN3098" s="19"/>
      <c r="BO3098" s="19"/>
      <c r="BP3098" s="19"/>
      <c r="BR3098">
        <f t="shared" si="192"/>
        <v>0</v>
      </c>
      <c r="BS3098">
        <f t="shared" si="193"/>
        <v>0</v>
      </c>
      <c r="BU3098">
        <f t="shared" si="194"/>
        <v>1</v>
      </c>
      <c r="BV3098">
        <f t="shared" si="195"/>
        <v>1</v>
      </c>
    </row>
    <row r="3099" spans="1:74" x14ac:dyDescent="0.3">
      <c r="A3099" s="129">
        <v>3094</v>
      </c>
      <c r="BM3099" s="19"/>
      <c r="BN3099" s="19"/>
      <c r="BO3099" s="19"/>
      <c r="BP3099" s="19"/>
      <c r="BR3099">
        <f t="shared" si="192"/>
        <v>0</v>
      </c>
      <c r="BS3099">
        <f t="shared" si="193"/>
        <v>0</v>
      </c>
      <c r="BU3099">
        <f t="shared" si="194"/>
        <v>1</v>
      </c>
      <c r="BV3099">
        <f t="shared" si="195"/>
        <v>1</v>
      </c>
    </row>
    <row r="3100" spans="1:74" x14ac:dyDescent="0.3">
      <c r="A3100" s="129">
        <v>3095</v>
      </c>
      <c r="BM3100" s="19"/>
      <c r="BN3100" s="19"/>
      <c r="BO3100" s="19"/>
      <c r="BP3100" s="19"/>
      <c r="BR3100">
        <f t="shared" si="192"/>
        <v>0</v>
      </c>
      <c r="BS3100">
        <f t="shared" si="193"/>
        <v>0</v>
      </c>
      <c r="BU3100">
        <f t="shared" si="194"/>
        <v>1</v>
      </c>
      <c r="BV3100">
        <f t="shared" si="195"/>
        <v>1</v>
      </c>
    </row>
    <row r="3101" spans="1:74" x14ac:dyDescent="0.3">
      <c r="A3101" s="129">
        <v>3096</v>
      </c>
      <c r="BM3101" s="19"/>
      <c r="BN3101" s="19"/>
      <c r="BO3101" s="19"/>
      <c r="BP3101" s="19"/>
      <c r="BR3101">
        <f t="shared" si="192"/>
        <v>0</v>
      </c>
      <c r="BS3101">
        <f t="shared" si="193"/>
        <v>0</v>
      </c>
      <c r="BU3101">
        <f t="shared" si="194"/>
        <v>1</v>
      </c>
      <c r="BV3101">
        <f t="shared" si="195"/>
        <v>1</v>
      </c>
    </row>
    <row r="3102" spans="1:74" x14ac:dyDescent="0.3">
      <c r="A3102" s="129">
        <v>3097</v>
      </c>
      <c r="BM3102" s="19"/>
      <c r="BN3102" s="19"/>
      <c r="BO3102" s="19"/>
      <c r="BP3102" s="19"/>
      <c r="BR3102">
        <f t="shared" si="192"/>
        <v>0</v>
      </c>
      <c r="BS3102">
        <f t="shared" si="193"/>
        <v>0</v>
      </c>
      <c r="BU3102">
        <f t="shared" si="194"/>
        <v>1</v>
      </c>
      <c r="BV3102">
        <f t="shared" si="195"/>
        <v>1</v>
      </c>
    </row>
    <row r="3103" spans="1:74" x14ac:dyDescent="0.3">
      <c r="A3103" s="129">
        <v>3098</v>
      </c>
      <c r="BM3103" s="19"/>
      <c r="BN3103" s="19"/>
      <c r="BO3103" s="19"/>
      <c r="BP3103" s="19"/>
      <c r="BR3103">
        <f t="shared" si="192"/>
        <v>0</v>
      </c>
      <c r="BS3103">
        <f t="shared" si="193"/>
        <v>0</v>
      </c>
      <c r="BU3103">
        <f t="shared" si="194"/>
        <v>1</v>
      </c>
      <c r="BV3103">
        <f t="shared" si="195"/>
        <v>1</v>
      </c>
    </row>
    <row r="3104" spans="1:74" x14ac:dyDescent="0.3">
      <c r="A3104" s="129">
        <v>3099</v>
      </c>
      <c r="BM3104" s="19"/>
      <c r="BN3104" s="19"/>
      <c r="BO3104" s="19"/>
      <c r="BP3104" s="19"/>
      <c r="BR3104">
        <f t="shared" si="192"/>
        <v>0</v>
      </c>
      <c r="BS3104">
        <f t="shared" si="193"/>
        <v>0</v>
      </c>
      <c r="BU3104">
        <f t="shared" si="194"/>
        <v>1</v>
      </c>
      <c r="BV3104">
        <f t="shared" si="195"/>
        <v>1</v>
      </c>
    </row>
    <row r="3105" spans="1:74" x14ac:dyDescent="0.3">
      <c r="A3105" s="129">
        <v>3100</v>
      </c>
      <c r="BM3105" s="19"/>
      <c r="BN3105" s="19"/>
      <c r="BO3105" s="19"/>
      <c r="BP3105" s="19"/>
      <c r="BR3105">
        <f t="shared" si="192"/>
        <v>0</v>
      </c>
      <c r="BS3105">
        <f t="shared" si="193"/>
        <v>0</v>
      </c>
      <c r="BU3105">
        <f t="shared" si="194"/>
        <v>1</v>
      </c>
      <c r="BV3105">
        <f t="shared" si="195"/>
        <v>1</v>
      </c>
    </row>
    <row r="3106" spans="1:74" x14ac:dyDescent="0.3">
      <c r="A3106" s="129">
        <v>3101</v>
      </c>
      <c r="BM3106" s="19"/>
      <c r="BN3106" s="19"/>
      <c r="BO3106" s="19"/>
      <c r="BP3106" s="19"/>
      <c r="BR3106">
        <f t="shared" si="192"/>
        <v>0</v>
      </c>
      <c r="BS3106">
        <f t="shared" si="193"/>
        <v>0</v>
      </c>
      <c r="BU3106">
        <f t="shared" si="194"/>
        <v>1</v>
      </c>
      <c r="BV3106">
        <f t="shared" si="195"/>
        <v>1</v>
      </c>
    </row>
    <row r="3107" spans="1:74" x14ac:dyDescent="0.3">
      <c r="A3107" s="129">
        <v>3102</v>
      </c>
      <c r="BM3107" s="19"/>
      <c r="BN3107" s="19"/>
      <c r="BO3107" s="19"/>
      <c r="BP3107" s="19"/>
      <c r="BR3107">
        <f t="shared" si="192"/>
        <v>0</v>
      </c>
      <c r="BS3107">
        <f t="shared" si="193"/>
        <v>0</v>
      </c>
      <c r="BU3107">
        <f t="shared" si="194"/>
        <v>1</v>
      </c>
      <c r="BV3107">
        <f t="shared" si="195"/>
        <v>1</v>
      </c>
    </row>
    <row r="3108" spans="1:74" x14ac:dyDescent="0.3">
      <c r="A3108" s="129">
        <v>3103</v>
      </c>
      <c r="BM3108" s="19"/>
      <c r="BN3108" s="19"/>
      <c r="BO3108" s="19"/>
      <c r="BP3108" s="19"/>
      <c r="BR3108">
        <f t="shared" si="192"/>
        <v>0</v>
      </c>
      <c r="BS3108">
        <f t="shared" si="193"/>
        <v>0</v>
      </c>
      <c r="BU3108">
        <f t="shared" si="194"/>
        <v>1</v>
      </c>
      <c r="BV3108">
        <f t="shared" si="195"/>
        <v>1</v>
      </c>
    </row>
    <row r="3109" spans="1:74" x14ac:dyDescent="0.3">
      <c r="A3109" s="129">
        <v>3104</v>
      </c>
      <c r="BM3109" s="19"/>
      <c r="BN3109" s="19"/>
      <c r="BO3109" s="19"/>
      <c r="BP3109" s="19"/>
      <c r="BR3109">
        <f t="shared" si="192"/>
        <v>0</v>
      </c>
      <c r="BS3109">
        <f t="shared" si="193"/>
        <v>0</v>
      </c>
      <c r="BU3109">
        <f t="shared" si="194"/>
        <v>1</v>
      </c>
      <c r="BV3109">
        <f t="shared" si="195"/>
        <v>1</v>
      </c>
    </row>
    <row r="3110" spans="1:74" x14ac:dyDescent="0.3">
      <c r="A3110" s="129">
        <v>3105</v>
      </c>
      <c r="BM3110" s="19"/>
      <c r="BN3110" s="19"/>
      <c r="BO3110" s="19"/>
      <c r="BP3110" s="19"/>
      <c r="BR3110">
        <f t="shared" si="192"/>
        <v>0</v>
      </c>
      <c r="BS3110">
        <f t="shared" si="193"/>
        <v>0</v>
      </c>
      <c r="BU3110">
        <f t="shared" si="194"/>
        <v>1</v>
      </c>
      <c r="BV3110">
        <f t="shared" si="195"/>
        <v>1</v>
      </c>
    </row>
    <row r="3111" spans="1:74" x14ac:dyDescent="0.3">
      <c r="A3111" s="129">
        <v>3106</v>
      </c>
      <c r="BM3111" s="19"/>
      <c r="BN3111" s="19"/>
      <c r="BO3111" s="19"/>
      <c r="BP3111" s="19"/>
      <c r="BR3111">
        <f t="shared" si="192"/>
        <v>0</v>
      </c>
      <c r="BS3111">
        <f t="shared" si="193"/>
        <v>0</v>
      </c>
      <c r="BU3111">
        <f t="shared" si="194"/>
        <v>1</v>
      </c>
      <c r="BV3111">
        <f t="shared" si="195"/>
        <v>1</v>
      </c>
    </row>
    <row r="3112" spans="1:74" x14ac:dyDescent="0.3">
      <c r="A3112" s="129">
        <v>3107</v>
      </c>
      <c r="BM3112" s="19"/>
      <c r="BN3112" s="19"/>
      <c r="BO3112" s="19"/>
      <c r="BP3112" s="19"/>
      <c r="BR3112">
        <f t="shared" si="192"/>
        <v>0</v>
      </c>
      <c r="BS3112">
        <f t="shared" si="193"/>
        <v>0</v>
      </c>
      <c r="BU3112">
        <f t="shared" si="194"/>
        <v>1</v>
      </c>
      <c r="BV3112">
        <f t="shared" si="195"/>
        <v>1</v>
      </c>
    </row>
    <row r="3113" spans="1:74" x14ac:dyDescent="0.3">
      <c r="A3113" s="129">
        <v>3108</v>
      </c>
      <c r="BM3113" s="19"/>
      <c r="BN3113" s="19"/>
      <c r="BO3113" s="19"/>
      <c r="BP3113" s="19"/>
      <c r="BR3113">
        <f t="shared" si="192"/>
        <v>0</v>
      </c>
      <c r="BS3113">
        <f t="shared" si="193"/>
        <v>0</v>
      </c>
      <c r="BU3113">
        <f t="shared" si="194"/>
        <v>1</v>
      </c>
      <c r="BV3113">
        <f t="shared" si="195"/>
        <v>1</v>
      </c>
    </row>
    <row r="3114" spans="1:74" x14ac:dyDescent="0.3">
      <c r="A3114" s="129">
        <v>3109</v>
      </c>
      <c r="BM3114" s="19"/>
      <c r="BN3114" s="19"/>
      <c r="BO3114" s="19"/>
      <c r="BP3114" s="19"/>
      <c r="BR3114">
        <f t="shared" si="192"/>
        <v>0</v>
      </c>
      <c r="BS3114">
        <f t="shared" si="193"/>
        <v>0</v>
      </c>
      <c r="BU3114">
        <f t="shared" si="194"/>
        <v>1</v>
      </c>
      <c r="BV3114">
        <f t="shared" si="195"/>
        <v>1</v>
      </c>
    </row>
    <row r="3115" spans="1:74" x14ac:dyDescent="0.3">
      <c r="A3115" s="129">
        <v>3110</v>
      </c>
      <c r="BM3115" s="19"/>
      <c r="BN3115" s="19"/>
      <c r="BO3115" s="19"/>
      <c r="BP3115" s="19"/>
      <c r="BR3115">
        <f t="shared" si="192"/>
        <v>0</v>
      </c>
      <c r="BS3115">
        <f t="shared" si="193"/>
        <v>0</v>
      </c>
      <c r="BU3115">
        <f t="shared" si="194"/>
        <v>1</v>
      </c>
      <c r="BV3115">
        <f t="shared" si="195"/>
        <v>1</v>
      </c>
    </row>
    <row r="3116" spans="1:74" x14ac:dyDescent="0.3">
      <c r="A3116" s="129">
        <v>3111</v>
      </c>
      <c r="BM3116" s="19"/>
      <c r="BN3116" s="19"/>
      <c r="BO3116" s="19"/>
      <c r="BP3116" s="19"/>
      <c r="BR3116">
        <f t="shared" si="192"/>
        <v>0</v>
      </c>
      <c r="BS3116">
        <f t="shared" si="193"/>
        <v>0</v>
      </c>
      <c r="BU3116">
        <f t="shared" si="194"/>
        <v>1</v>
      </c>
      <c r="BV3116">
        <f t="shared" si="195"/>
        <v>1</v>
      </c>
    </row>
    <row r="3117" spans="1:74" x14ac:dyDescent="0.3">
      <c r="A3117" s="129">
        <v>3112</v>
      </c>
      <c r="BM3117" s="19"/>
      <c r="BN3117" s="19"/>
      <c r="BO3117" s="19"/>
      <c r="BP3117" s="19"/>
      <c r="BR3117">
        <f t="shared" si="192"/>
        <v>0</v>
      </c>
      <c r="BS3117">
        <f t="shared" si="193"/>
        <v>0</v>
      </c>
      <c r="BU3117">
        <f t="shared" si="194"/>
        <v>1</v>
      </c>
      <c r="BV3117">
        <f t="shared" si="195"/>
        <v>1</v>
      </c>
    </row>
    <row r="3118" spans="1:74" x14ac:dyDescent="0.3">
      <c r="A3118" s="129">
        <v>3113</v>
      </c>
      <c r="BM3118" s="19"/>
      <c r="BN3118" s="19"/>
      <c r="BO3118" s="19"/>
      <c r="BP3118" s="19"/>
      <c r="BR3118">
        <f t="shared" si="192"/>
        <v>0</v>
      </c>
      <c r="BS3118">
        <f t="shared" si="193"/>
        <v>0</v>
      </c>
      <c r="BU3118">
        <f t="shared" si="194"/>
        <v>1</v>
      </c>
      <c r="BV3118">
        <f t="shared" si="195"/>
        <v>1</v>
      </c>
    </row>
    <row r="3119" spans="1:74" x14ac:dyDescent="0.3">
      <c r="A3119" s="129">
        <v>3114</v>
      </c>
      <c r="BM3119" s="19"/>
      <c r="BN3119" s="19"/>
      <c r="BO3119" s="19"/>
      <c r="BP3119" s="19"/>
      <c r="BR3119">
        <f t="shared" si="192"/>
        <v>0</v>
      </c>
      <c r="BS3119">
        <f t="shared" si="193"/>
        <v>0</v>
      </c>
      <c r="BU3119">
        <f t="shared" si="194"/>
        <v>1</v>
      </c>
      <c r="BV3119">
        <f t="shared" si="195"/>
        <v>1</v>
      </c>
    </row>
    <row r="3120" spans="1:74" x14ac:dyDescent="0.3">
      <c r="A3120" s="129">
        <v>3115</v>
      </c>
      <c r="BM3120" s="19"/>
      <c r="BN3120" s="19"/>
      <c r="BO3120" s="19"/>
      <c r="BP3120" s="19"/>
      <c r="BR3120">
        <f t="shared" si="192"/>
        <v>0</v>
      </c>
      <c r="BS3120">
        <f t="shared" si="193"/>
        <v>0</v>
      </c>
      <c r="BU3120">
        <f t="shared" si="194"/>
        <v>1</v>
      </c>
      <c r="BV3120">
        <f t="shared" si="195"/>
        <v>1</v>
      </c>
    </row>
    <row r="3121" spans="1:74" x14ac:dyDescent="0.3">
      <c r="A3121" s="129">
        <v>3116</v>
      </c>
      <c r="BM3121" s="19"/>
      <c r="BN3121" s="19"/>
      <c r="BO3121" s="19"/>
      <c r="BP3121" s="19"/>
      <c r="BR3121">
        <f t="shared" si="192"/>
        <v>0</v>
      </c>
      <c r="BS3121">
        <f t="shared" si="193"/>
        <v>0</v>
      </c>
      <c r="BU3121">
        <f t="shared" si="194"/>
        <v>1</v>
      </c>
      <c r="BV3121">
        <f t="shared" si="195"/>
        <v>1</v>
      </c>
    </row>
    <row r="3122" spans="1:74" x14ac:dyDescent="0.3">
      <c r="A3122" s="129">
        <v>3117</v>
      </c>
      <c r="BM3122" s="19"/>
      <c r="BN3122" s="19"/>
      <c r="BO3122" s="19"/>
      <c r="BP3122" s="19"/>
      <c r="BR3122">
        <f t="shared" si="192"/>
        <v>0</v>
      </c>
      <c r="BS3122">
        <f t="shared" si="193"/>
        <v>0</v>
      </c>
      <c r="BU3122">
        <f t="shared" si="194"/>
        <v>1</v>
      </c>
      <c r="BV3122">
        <f t="shared" si="195"/>
        <v>1</v>
      </c>
    </row>
    <row r="3123" spans="1:74" x14ac:dyDescent="0.3">
      <c r="A3123" s="129">
        <v>3118</v>
      </c>
      <c r="BM3123" s="19"/>
      <c r="BN3123" s="19"/>
      <c r="BO3123" s="19"/>
      <c r="BP3123" s="19"/>
      <c r="BR3123">
        <f t="shared" si="192"/>
        <v>0</v>
      </c>
      <c r="BS3123">
        <f t="shared" si="193"/>
        <v>0</v>
      </c>
      <c r="BU3123">
        <f t="shared" si="194"/>
        <v>1</v>
      </c>
      <c r="BV3123">
        <f t="shared" si="195"/>
        <v>1</v>
      </c>
    </row>
    <row r="3124" spans="1:74" x14ac:dyDescent="0.3">
      <c r="A3124" s="129">
        <v>3119</v>
      </c>
      <c r="BM3124" s="19"/>
      <c r="BN3124" s="19"/>
      <c r="BO3124" s="19"/>
      <c r="BP3124" s="19"/>
      <c r="BR3124">
        <f t="shared" si="192"/>
        <v>0</v>
      </c>
      <c r="BS3124">
        <f t="shared" si="193"/>
        <v>0</v>
      </c>
      <c r="BU3124">
        <f t="shared" si="194"/>
        <v>1</v>
      </c>
      <c r="BV3124">
        <f t="shared" si="195"/>
        <v>1</v>
      </c>
    </row>
    <row r="3125" spans="1:74" x14ac:dyDescent="0.3">
      <c r="A3125" s="129">
        <v>3120</v>
      </c>
      <c r="BM3125" s="19"/>
      <c r="BN3125" s="19"/>
      <c r="BO3125" s="19"/>
      <c r="BP3125" s="19"/>
      <c r="BR3125">
        <f t="shared" si="192"/>
        <v>0</v>
      </c>
      <c r="BS3125">
        <f t="shared" si="193"/>
        <v>0</v>
      </c>
      <c r="BU3125">
        <f t="shared" si="194"/>
        <v>1</v>
      </c>
      <c r="BV3125">
        <f t="shared" si="195"/>
        <v>1</v>
      </c>
    </row>
    <row r="3126" spans="1:74" x14ac:dyDescent="0.3">
      <c r="A3126" s="129">
        <v>3121</v>
      </c>
      <c r="BM3126" s="19"/>
      <c r="BN3126" s="19"/>
      <c r="BO3126" s="19"/>
      <c r="BP3126" s="19"/>
      <c r="BR3126">
        <f t="shared" si="192"/>
        <v>0</v>
      </c>
      <c r="BS3126">
        <f t="shared" si="193"/>
        <v>0</v>
      </c>
      <c r="BU3126">
        <f t="shared" si="194"/>
        <v>1</v>
      </c>
      <c r="BV3126">
        <f t="shared" si="195"/>
        <v>1</v>
      </c>
    </row>
    <row r="3127" spans="1:74" x14ac:dyDescent="0.3">
      <c r="A3127" s="129">
        <v>3122</v>
      </c>
      <c r="BM3127" s="19"/>
      <c r="BN3127" s="19"/>
      <c r="BO3127" s="19"/>
      <c r="BP3127" s="19"/>
      <c r="BR3127">
        <f t="shared" si="192"/>
        <v>0</v>
      </c>
      <c r="BS3127">
        <f t="shared" si="193"/>
        <v>0</v>
      </c>
      <c r="BU3127">
        <f t="shared" si="194"/>
        <v>1</v>
      </c>
      <c r="BV3127">
        <f t="shared" si="195"/>
        <v>1</v>
      </c>
    </row>
    <row r="3128" spans="1:74" x14ac:dyDescent="0.3">
      <c r="A3128" s="129">
        <v>3123</v>
      </c>
      <c r="BM3128" s="19"/>
      <c r="BN3128" s="19"/>
      <c r="BO3128" s="19"/>
      <c r="BP3128" s="19"/>
      <c r="BR3128">
        <f t="shared" si="192"/>
        <v>0</v>
      </c>
      <c r="BS3128">
        <f t="shared" si="193"/>
        <v>0</v>
      </c>
      <c r="BU3128">
        <f t="shared" si="194"/>
        <v>1</v>
      </c>
      <c r="BV3128">
        <f t="shared" si="195"/>
        <v>1</v>
      </c>
    </row>
    <row r="3129" spans="1:74" x14ac:dyDescent="0.3">
      <c r="A3129" s="129">
        <v>3124</v>
      </c>
      <c r="BM3129" s="19"/>
      <c r="BN3129" s="19"/>
      <c r="BO3129" s="19"/>
      <c r="BP3129" s="19"/>
      <c r="BR3129">
        <f t="shared" si="192"/>
        <v>0</v>
      </c>
      <c r="BS3129">
        <f t="shared" si="193"/>
        <v>0</v>
      </c>
      <c r="BU3129">
        <f t="shared" si="194"/>
        <v>1</v>
      </c>
      <c r="BV3129">
        <f t="shared" si="195"/>
        <v>1</v>
      </c>
    </row>
    <row r="3130" spans="1:74" x14ac:dyDescent="0.3">
      <c r="A3130" s="129">
        <v>3125</v>
      </c>
      <c r="BM3130" s="19"/>
      <c r="BN3130" s="19"/>
      <c r="BO3130" s="19"/>
      <c r="BP3130" s="19"/>
      <c r="BR3130">
        <f t="shared" si="192"/>
        <v>0</v>
      </c>
      <c r="BS3130">
        <f t="shared" si="193"/>
        <v>0</v>
      </c>
      <c r="BU3130">
        <f t="shared" si="194"/>
        <v>1</v>
      </c>
      <c r="BV3130">
        <f t="shared" si="195"/>
        <v>1</v>
      </c>
    </row>
    <row r="3131" spans="1:74" x14ac:dyDescent="0.3">
      <c r="A3131" s="129">
        <v>3126</v>
      </c>
      <c r="BM3131" s="19"/>
      <c r="BN3131" s="19"/>
      <c r="BO3131" s="19"/>
      <c r="BP3131" s="19"/>
      <c r="BR3131">
        <f t="shared" si="192"/>
        <v>0</v>
      </c>
      <c r="BS3131">
        <f t="shared" si="193"/>
        <v>0</v>
      </c>
      <c r="BU3131">
        <f t="shared" si="194"/>
        <v>1</v>
      </c>
      <c r="BV3131">
        <f t="shared" si="195"/>
        <v>1</v>
      </c>
    </row>
    <row r="3132" spans="1:74" x14ac:dyDescent="0.3">
      <c r="A3132" s="129">
        <v>3127</v>
      </c>
      <c r="BM3132" s="19"/>
      <c r="BN3132" s="19"/>
      <c r="BO3132" s="19"/>
      <c r="BP3132" s="19"/>
      <c r="BR3132">
        <f t="shared" si="192"/>
        <v>0</v>
      </c>
      <c r="BS3132">
        <f t="shared" si="193"/>
        <v>0</v>
      </c>
      <c r="BU3132">
        <f t="shared" si="194"/>
        <v>1</v>
      </c>
      <c r="BV3132">
        <f t="shared" si="195"/>
        <v>1</v>
      </c>
    </row>
    <row r="3133" spans="1:74" x14ac:dyDescent="0.3">
      <c r="A3133" s="129">
        <v>3128</v>
      </c>
      <c r="BM3133" s="19"/>
      <c r="BN3133" s="19"/>
      <c r="BO3133" s="19"/>
      <c r="BP3133" s="19"/>
      <c r="BR3133">
        <f t="shared" si="192"/>
        <v>0</v>
      </c>
      <c r="BS3133">
        <f t="shared" si="193"/>
        <v>0</v>
      </c>
      <c r="BU3133">
        <f t="shared" si="194"/>
        <v>1</v>
      </c>
      <c r="BV3133">
        <f t="shared" si="195"/>
        <v>1</v>
      </c>
    </row>
    <row r="3134" spans="1:74" x14ac:dyDescent="0.3">
      <c r="A3134" s="129">
        <v>3129</v>
      </c>
      <c r="BM3134" s="19"/>
      <c r="BN3134" s="19"/>
      <c r="BO3134" s="19"/>
      <c r="BP3134" s="19"/>
      <c r="BR3134">
        <f t="shared" si="192"/>
        <v>0</v>
      </c>
      <c r="BS3134">
        <f t="shared" si="193"/>
        <v>0</v>
      </c>
      <c r="BU3134">
        <f t="shared" si="194"/>
        <v>1</v>
      </c>
      <c r="BV3134">
        <f t="shared" si="195"/>
        <v>1</v>
      </c>
    </row>
    <row r="3135" spans="1:74" x14ac:dyDescent="0.3">
      <c r="A3135" s="129">
        <v>3130</v>
      </c>
      <c r="BM3135" s="19"/>
      <c r="BN3135" s="19"/>
      <c r="BO3135" s="19"/>
      <c r="BP3135" s="19"/>
      <c r="BR3135">
        <f t="shared" si="192"/>
        <v>0</v>
      </c>
      <c r="BS3135">
        <f t="shared" si="193"/>
        <v>0</v>
      </c>
      <c r="BU3135">
        <f t="shared" si="194"/>
        <v>1</v>
      </c>
      <c r="BV3135">
        <f t="shared" si="195"/>
        <v>1</v>
      </c>
    </row>
    <row r="3136" spans="1:74" x14ac:dyDescent="0.3">
      <c r="A3136" s="129">
        <v>3131</v>
      </c>
      <c r="BM3136" s="19"/>
      <c r="BN3136" s="19"/>
      <c r="BO3136" s="19"/>
      <c r="BP3136" s="19"/>
      <c r="BR3136">
        <f t="shared" si="192"/>
        <v>0</v>
      </c>
      <c r="BS3136">
        <f t="shared" si="193"/>
        <v>0</v>
      </c>
      <c r="BU3136">
        <f t="shared" si="194"/>
        <v>1</v>
      </c>
      <c r="BV3136">
        <f t="shared" si="195"/>
        <v>1</v>
      </c>
    </row>
    <row r="3137" spans="1:74" x14ac:dyDescent="0.3">
      <c r="A3137" s="129">
        <v>3132</v>
      </c>
      <c r="BM3137" s="19"/>
      <c r="BN3137" s="19"/>
      <c r="BO3137" s="19"/>
      <c r="BP3137" s="19"/>
      <c r="BR3137">
        <f t="shared" si="192"/>
        <v>0</v>
      </c>
      <c r="BS3137">
        <f t="shared" si="193"/>
        <v>0</v>
      </c>
      <c r="BU3137">
        <f t="shared" si="194"/>
        <v>1</v>
      </c>
      <c r="BV3137">
        <f t="shared" si="195"/>
        <v>1</v>
      </c>
    </row>
    <row r="3138" spans="1:74" x14ac:dyDescent="0.3">
      <c r="A3138" s="129">
        <v>3133</v>
      </c>
      <c r="BM3138" s="19"/>
      <c r="BN3138" s="19"/>
      <c r="BO3138" s="19"/>
      <c r="BP3138" s="19"/>
      <c r="BR3138">
        <f t="shared" si="192"/>
        <v>0</v>
      </c>
      <c r="BS3138">
        <f t="shared" si="193"/>
        <v>0</v>
      </c>
      <c r="BU3138">
        <f t="shared" si="194"/>
        <v>1</v>
      </c>
      <c r="BV3138">
        <f t="shared" si="195"/>
        <v>1</v>
      </c>
    </row>
    <row r="3139" spans="1:74" x14ac:dyDescent="0.3">
      <c r="A3139" s="129">
        <v>3134</v>
      </c>
      <c r="BM3139" s="19"/>
      <c r="BN3139" s="19"/>
      <c r="BO3139" s="19"/>
      <c r="BP3139" s="19"/>
      <c r="BR3139">
        <f t="shared" si="192"/>
        <v>0</v>
      </c>
      <c r="BS3139">
        <f t="shared" si="193"/>
        <v>0</v>
      </c>
      <c r="BU3139">
        <f t="shared" si="194"/>
        <v>1</v>
      </c>
      <c r="BV3139">
        <f t="shared" si="195"/>
        <v>1</v>
      </c>
    </row>
    <row r="3140" spans="1:74" x14ac:dyDescent="0.3">
      <c r="A3140" s="129">
        <v>3135</v>
      </c>
      <c r="BM3140" s="19"/>
      <c r="BN3140" s="19"/>
      <c r="BO3140" s="19"/>
      <c r="BP3140" s="19"/>
      <c r="BR3140">
        <f t="shared" si="192"/>
        <v>0</v>
      </c>
      <c r="BS3140">
        <f t="shared" si="193"/>
        <v>0</v>
      </c>
      <c r="BU3140">
        <f t="shared" si="194"/>
        <v>1</v>
      </c>
      <c r="BV3140">
        <f t="shared" si="195"/>
        <v>1</v>
      </c>
    </row>
    <row r="3141" spans="1:74" x14ac:dyDescent="0.3">
      <c r="A3141" s="129">
        <v>3136</v>
      </c>
      <c r="BM3141" s="19"/>
      <c r="BN3141" s="19"/>
      <c r="BO3141" s="19"/>
      <c r="BP3141" s="19"/>
      <c r="BR3141">
        <f t="shared" si="192"/>
        <v>0</v>
      </c>
      <c r="BS3141">
        <f t="shared" si="193"/>
        <v>0</v>
      </c>
      <c r="BU3141">
        <f t="shared" si="194"/>
        <v>1</v>
      </c>
      <c r="BV3141">
        <f t="shared" si="195"/>
        <v>1</v>
      </c>
    </row>
    <row r="3142" spans="1:74" x14ac:dyDescent="0.3">
      <c r="A3142" s="129">
        <v>3137</v>
      </c>
      <c r="BM3142" s="19"/>
      <c r="BN3142" s="19"/>
      <c r="BO3142" s="19"/>
      <c r="BP3142" s="19"/>
      <c r="BR3142">
        <f t="shared" si="192"/>
        <v>0</v>
      </c>
      <c r="BS3142">
        <f t="shared" si="193"/>
        <v>0</v>
      </c>
      <c r="BU3142">
        <f t="shared" si="194"/>
        <v>1</v>
      </c>
      <c r="BV3142">
        <f t="shared" si="195"/>
        <v>1</v>
      </c>
    </row>
    <row r="3143" spans="1:74" x14ac:dyDescent="0.3">
      <c r="A3143" s="129">
        <v>3138</v>
      </c>
      <c r="BM3143" s="19"/>
      <c r="BN3143" s="19"/>
      <c r="BO3143" s="19"/>
      <c r="BP3143" s="19"/>
      <c r="BR3143">
        <f t="shared" ref="BR3143:BR3206" si="196">BM3143*$BS$1-BN3143</f>
        <v>0</v>
      </c>
      <c r="BS3143">
        <f t="shared" ref="BS3143:BS3206" si="197">BO3143*$BS$1-BP3143</f>
        <v>0</v>
      </c>
      <c r="BU3143">
        <f t="shared" ref="BU3143:BU3206" si="198">IF(BR3143=MAX($BR3143:$BS3143),1,0)</f>
        <v>1</v>
      </c>
      <c r="BV3143">
        <f t="shared" ref="BV3143:BV3206" si="199">IF(BS3143=MAX($BR3143:$BS3143),1,0)</f>
        <v>1</v>
      </c>
    </row>
    <row r="3144" spans="1:74" x14ac:dyDescent="0.3">
      <c r="A3144" s="129">
        <v>3139</v>
      </c>
      <c r="BM3144" s="19"/>
      <c r="BN3144" s="19"/>
      <c r="BO3144" s="19"/>
      <c r="BP3144" s="19"/>
      <c r="BR3144">
        <f t="shared" si="196"/>
        <v>0</v>
      </c>
      <c r="BS3144">
        <f t="shared" si="197"/>
        <v>0</v>
      </c>
      <c r="BU3144">
        <f t="shared" si="198"/>
        <v>1</v>
      </c>
      <c r="BV3144">
        <f t="shared" si="199"/>
        <v>1</v>
      </c>
    </row>
    <row r="3145" spans="1:74" x14ac:dyDescent="0.3">
      <c r="A3145" s="129">
        <v>3140</v>
      </c>
      <c r="BM3145" s="19"/>
      <c r="BN3145" s="19"/>
      <c r="BO3145" s="19"/>
      <c r="BP3145" s="19"/>
      <c r="BR3145">
        <f t="shared" si="196"/>
        <v>0</v>
      </c>
      <c r="BS3145">
        <f t="shared" si="197"/>
        <v>0</v>
      </c>
      <c r="BU3145">
        <f t="shared" si="198"/>
        <v>1</v>
      </c>
      <c r="BV3145">
        <f t="shared" si="199"/>
        <v>1</v>
      </c>
    </row>
    <row r="3146" spans="1:74" x14ac:dyDescent="0.3">
      <c r="A3146" s="129">
        <v>3141</v>
      </c>
      <c r="BM3146" s="19"/>
      <c r="BN3146" s="19"/>
      <c r="BO3146" s="19"/>
      <c r="BP3146" s="19"/>
      <c r="BR3146">
        <f t="shared" si="196"/>
        <v>0</v>
      </c>
      <c r="BS3146">
        <f t="shared" si="197"/>
        <v>0</v>
      </c>
      <c r="BU3146">
        <f t="shared" si="198"/>
        <v>1</v>
      </c>
      <c r="BV3146">
        <f t="shared" si="199"/>
        <v>1</v>
      </c>
    </row>
    <row r="3147" spans="1:74" x14ac:dyDescent="0.3">
      <c r="A3147" s="129">
        <v>3142</v>
      </c>
      <c r="BM3147" s="19"/>
      <c r="BN3147" s="19"/>
      <c r="BO3147" s="19"/>
      <c r="BP3147" s="19"/>
      <c r="BR3147">
        <f t="shared" si="196"/>
        <v>0</v>
      </c>
      <c r="BS3147">
        <f t="shared" si="197"/>
        <v>0</v>
      </c>
      <c r="BU3147">
        <f t="shared" si="198"/>
        <v>1</v>
      </c>
      <c r="BV3147">
        <f t="shared" si="199"/>
        <v>1</v>
      </c>
    </row>
    <row r="3148" spans="1:74" x14ac:dyDescent="0.3">
      <c r="A3148" s="129">
        <v>3143</v>
      </c>
      <c r="BM3148" s="19"/>
      <c r="BN3148" s="19"/>
      <c r="BO3148" s="19"/>
      <c r="BP3148" s="19"/>
      <c r="BR3148">
        <f t="shared" si="196"/>
        <v>0</v>
      </c>
      <c r="BS3148">
        <f t="shared" si="197"/>
        <v>0</v>
      </c>
      <c r="BU3148">
        <f t="shared" si="198"/>
        <v>1</v>
      </c>
      <c r="BV3148">
        <f t="shared" si="199"/>
        <v>1</v>
      </c>
    </row>
    <row r="3149" spans="1:74" x14ac:dyDescent="0.3">
      <c r="A3149" s="129">
        <v>3144</v>
      </c>
      <c r="BM3149" s="19"/>
      <c r="BN3149" s="19"/>
      <c r="BO3149" s="19"/>
      <c r="BP3149" s="19"/>
      <c r="BR3149">
        <f t="shared" si="196"/>
        <v>0</v>
      </c>
      <c r="BS3149">
        <f t="shared" si="197"/>
        <v>0</v>
      </c>
      <c r="BU3149">
        <f t="shared" si="198"/>
        <v>1</v>
      </c>
      <c r="BV3149">
        <f t="shared" si="199"/>
        <v>1</v>
      </c>
    </row>
    <row r="3150" spans="1:74" x14ac:dyDescent="0.3">
      <c r="A3150" s="129">
        <v>3145</v>
      </c>
      <c r="BM3150" s="19"/>
      <c r="BN3150" s="19"/>
      <c r="BO3150" s="19"/>
      <c r="BP3150" s="19"/>
      <c r="BR3150">
        <f t="shared" si="196"/>
        <v>0</v>
      </c>
      <c r="BS3150">
        <f t="shared" si="197"/>
        <v>0</v>
      </c>
      <c r="BU3150">
        <f t="shared" si="198"/>
        <v>1</v>
      </c>
      <c r="BV3150">
        <f t="shared" si="199"/>
        <v>1</v>
      </c>
    </row>
    <row r="3151" spans="1:74" x14ac:dyDescent="0.3">
      <c r="A3151" s="129">
        <v>3146</v>
      </c>
      <c r="BM3151" s="19"/>
      <c r="BN3151" s="19"/>
      <c r="BO3151" s="19"/>
      <c r="BP3151" s="19"/>
      <c r="BR3151">
        <f t="shared" si="196"/>
        <v>0</v>
      </c>
      <c r="BS3151">
        <f t="shared" si="197"/>
        <v>0</v>
      </c>
      <c r="BU3151">
        <f t="shared" si="198"/>
        <v>1</v>
      </c>
      <c r="BV3151">
        <f t="shared" si="199"/>
        <v>1</v>
      </c>
    </row>
    <row r="3152" spans="1:74" x14ac:dyDescent="0.3">
      <c r="A3152" s="129">
        <v>3147</v>
      </c>
      <c r="BM3152" s="19"/>
      <c r="BN3152" s="19"/>
      <c r="BO3152" s="19"/>
      <c r="BP3152" s="19"/>
      <c r="BR3152">
        <f t="shared" si="196"/>
        <v>0</v>
      </c>
      <c r="BS3152">
        <f t="shared" si="197"/>
        <v>0</v>
      </c>
      <c r="BU3152">
        <f t="shared" si="198"/>
        <v>1</v>
      </c>
      <c r="BV3152">
        <f t="shared" si="199"/>
        <v>1</v>
      </c>
    </row>
    <row r="3153" spans="1:74" x14ac:dyDescent="0.3">
      <c r="A3153" s="129">
        <v>3148</v>
      </c>
      <c r="BM3153" s="19"/>
      <c r="BN3153" s="19"/>
      <c r="BO3153" s="19"/>
      <c r="BP3153" s="19"/>
      <c r="BR3153">
        <f t="shared" si="196"/>
        <v>0</v>
      </c>
      <c r="BS3153">
        <f t="shared" si="197"/>
        <v>0</v>
      </c>
      <c r="BU3153">
        <f t="shared" si="198"/>
        <v>1</v>
      </c>
      <c r="BV3153">
        <f t="shared" si="199"/>
        <v>1</v>
      </c>
    </row>
    <row r="3154" spans="1:74" x14ac:dyDescent="0.3">
      <c r="A3154" s="129">
        <v>3149</v>
      </c>
      <c r="BM3154" s="19"/>
      <c r="BN3154" s="19"/>
      <c r="BO3154" s="19"/>
      <c r="BP3154" s="19"/>
      <c r="BR3154">
        <f t="shared" si="196"/>
        <v>0</v>
      </c>
      <c r="BS3154">
        <f t="shared" si="197"/>
        <v>0</v>
      </c>
      <c r="BU3154">
        <f t="shared" si="198"/>
        <v>1</v>
      </c>
      <c r="BV3154">
        <f t="shared" si="199"/>
        <v>1</v>
      </c>
    </row>
    <row r="3155" spans="1:74" x14ac:dyDescent="0.3">
      <c r="A3155" s="129">
        <v>3150</v>
      </c>
      <c r="BM3155" s="19"/>
      <c r="BN3155" s="19"/>
      <c r="BO3155" s="19"/>
      <c r="BP3155" s="19"/>
      <c r="BR3155">
        <f t="shared" si="196"/>
        <v>0</v>
      </c>
      <c r="BS3155">
        <f t="shared" si="197"/>
        <v>0</v>
      </c>
      <c r="BU3155">
        <f t="shared" si="198"/>
        <v>1</v>
      </c>
      <c r="BV3155">
        <f t="shared" si="199"/>
        <v>1</v>
      </c>
    </row>
    <row r="3156" spans="1:74" x14ac:dyDescent="0.3">
      <c r="A3156" s="129">
        <v>3151</v>
      </c>
      <c r="BM3156" s="19"/>
      <c r="BN3156" s="19"/>
      <c r="BO3156" s="19"/>
      <c r="BP3156" s="19"/>
      <c r="BR3156">
        <f t="shared" si="196"/>
        <v>0</v>
      </c>
      <c r="BS3156">
        <f t="shared" si="197"/>
        <v>0</v>
      </c>
      <c r="BU3156">
        <f t="shared" si="198"/>
        <v>1</v>
      </c>
      <c r="BV3156">
        <f t="shared" si="199"/>
        <v>1</v>
      </c>
    </row>
    <row r="3157" spans="1:74" x14ac:dyDescent="0.3">
      <c r="A3157" s="129">
        <v>3152</v>
      </c>
      <c r="BM3157" s="19"/>
      <c r="BN3157" s="19"/>
      <c r="BO3157" s="19"/>
      <c r="BP3157" s="19"/>
      <c r="BR3157">
        <f t="shared" si="196"/>
        <v>0</v>
      </c>
      <c r="BS3157">
        <f t="shared" si="197"/>
        <v>0</v>
      </c>
      <c r="BU3157">
        <f t="shared" si="198"/>
        <v>1</v>
      </c>
      <c r="BV3157">
        <f t="shared" si="199"/>
        <v>1</v>
      </c>
    </row>
    <row r="3158" spans="1:74" x14ac:dyDescent="0.3">
      <c r="A3158" s="129">
        <v>3153</v>
      </c>
      <c r="BM3158" s="19"/>
      <c r="BN3158" s="19"/>
      <c r="BO3158" s="19"/>
      <c r="BP3158" s="19"/>
      <c r="BR3158">
        <f t="shared" si="196"/>
        <v>0</v>
      </c>
      <c r="BS3158">
        <f t="shared" si="197"/>
        <v>0</v>
      </c>
      <c r="BU3158">
        <f t="shared" si="198"/>
        <v>1</v>
      </c>
      <c r="BV3158">
        <f t="shared" si="199"/>
        <v>1</v>
      </c>
    </row>
    <row r="3159" spans="1:74" x14ac:dyDescent="0.3">
      <c r="A3159" s="129">
        <v>3154</v>
      </c>
      <c r="BM3159" s="19"/>
      <c r="BN3159" s="19"/>
      <c r="BO3159" s="19"/>
      <c r="BP3159" s="19"/>
      <c r="BR3159">
        <f t="shared" si="196"/>
        <v>0</v>
      </c>
      <c r="BS3159">
        <f t="shared" si="197"/>
        <v>0</v>
      </c>
      <c r="BU3159">
        <f t="shared" si="198"/>
        <v>1</v>
      </c>
      <c r="BV3159">
        <f t="shared" si="199"/>
        <v>1</v>
      </c>
    </row>
    <row r="3160" spans="1:74" x14ac:dyDescent="0.3">
      <c r="A3160" s="129">
        <v>3155</v>
      </c>
      <c r="BM3160" s="19"/>
      <c r="BN3160" s="19"/>
      <c r="BO3160" s="19"/>
      <c r="BP3160" s="19"/>
      <c r="BR3160">
        <f t="shared" si="196"/>
        <v>0</v>
      </c>
      <c r="BS3160">
        <f t="shared" si="197"/>
        <v>0</v>
      </c>
      <c r="BU3160">
        <f t="shared" si="198"/>
        <v>1</v>
      </c>
      <c r="BV3160">
        <f t="shared" si="199"/>
        <v>1</v>
      </c>
    </row>
    <row r="3161" spans="1:74" x14ac:dyDescent="0.3">
      <c r="A3161" s="129">
        <v>3156</v>
      </c>
      <c r="BM3161" s="19"/>
      <c r="BN3161" s="19"/>
      <c r="BO3161" s="19"/>
      <c r="BP3161" s="19"/>
      <c r="BR3161">
        <f t="shared" si="196"/>
        <v>0</v>
      </c>
      <c r="BS3161">
        <f t="shared" si="197"/>
        <v>0</v>
      </c>
      <c r="BU3161">
        <f t="shared" si="198"/>
        <v>1</v>
      </c>
      <c r="BV3161">
        <f t="shared" si="199"/>
        <v>1</v>
      </c>
    </row>
    <row r="3162" spans="1:74" x14ac:dyDescent="0.3">
      <c r="A3162" s="129">
        <v>3157</v>
      </c>
      <c r="BM3162" s="19"/>
      <c r="BN3162" s="19"/>
      <c r="BO3162" s="19"/>
      <c r="BP3162" s="19"/>
      <c r="BR3162">
        <f t="shared" si="196"/>
        <v>0</v>
      </c>
      <c r="BS3162">
        <f t="shared" si="197"/>
        <v>0</v>
      </c>
      <c r="BU3162">
        <f t="shared" si="198"/>
        <v>1</v>
      </c>
      <c r="BV3162">
        <f t="shared" si="199"/>
        <v>1</v>
      </c>
    </row>
    <row r="3163" spans="1:74" x14ac:dyDescent="0.3">
      <c r="A3163" s="129">
        <v>3158</v>
      </c>
      <c r="BM3163" s="19"/>
      <c r="BN3163" s="19"/>
      <c r="BO3163" s="19"/>
      <c r="BP3163" s="19"/>
      <c r="BR3163">
        <f t="shared" si="196"/>
        <v>0</v>
      </c>
      <c r="BS3163">
        <f t="shared" si="197"/>
        <v>0</v>
      </c>
      <c r="BU3163">
        <f t="shared" si="198"/>
        <v>1</v>
      </c>
      <c r="BV3163">
        <f t="shared" si="199"/>
        <v>1</v>
      </c>
    </row>
    <row r="3164" spans="1:74" x14ac:dyDescent="0.3">
      <c r="A3164" s="129">
        <v>3159</v>
      </c>
      <c r="BM3164" s="19"/>
      <c r="BN3164" s="19"/>
      <c r="BO3164" s="19"/>
      <c r="BP3164" s="19"/>
      <c r="BR3164">
        <f t="shared" si="196"/>
        <v>0</v>
      </c>
      <c r="BS3164">
        <f t="shared" si="197"/>
        <v>0</v>
      </c>
      <c r="BU3164">
        <f t="shared" si="198"/>
        <v>1</v>
      </c>
      <c r="BV3164">
        <f t="shared" si="199"/>
        <v>1</v>
      </c>
    </row>
    <row r="3165" spans="1:74" x14ac:dyDescent="0.3">
      <c r="A3165" s="129">
        <v>3160</v>
      </c>
      <c r="BM3165" s="19"/>
      <c r="BN3165" s="19"/>
      <c r="BO3165" s="19"/>
      <c r="BP3165" s="19"/>
      <c r="BR3165">
        <f t="shared" si="196"/>
        <v>0</v>
      </c>
      <c r="BS3165">
        <f t="shared" si="197"/>
        <v>0</v>
      </c>
      <c r="BU3165">
        <f t="shared" si="198"/>
        <v>1</v>
      </c>
      <c r="BV3165">
        <f t="shared" si="199"/>
        <v>1</v>
      </c>
    </row>
    <row r="3166" spans="1:74" x14ac:dyDescent="0.3">
      <c r="A3166" s="129">
        <v>3161</v>
      </c>
      <c r="BM3166" s="19"/>
      <c r="BN3166" s="19"/>
      <c r="BO3166" s="19"/>
      <c r="BP3166" s="19"/>
      <c r="BR3166">
        <f t="shared" si="196"/>
        <v>0</v>
      </c>
      <c r="BS3166">
        <f t="shared" si="197"/>
        <v>0</v>
      </c>
      <c r="BU3166">
        <f t="shared" si="198"/>
        <v>1</v>
      </c>
      <c r="BV3166">
        <f t="shared" si="199"/>
        <v>1</v>
      </c>
    </row>
    <row r="3167" spans="1:74" x14ac:dyDescent="0.3">
      <c r="A3167" s="129">
        <v>3162</v>
      </c>
      <c r="BM3167" s="19"/>
      <c r="BN3167" s="19"/>
      <c r="BO3167" s="19"/>
      <c r="BP3167" s="19"/>
      <c r="BR3167">
        <f t="shared" si="196"/>
        <v>0</v>
      </c>
      <c r="BS3167">
        <f t="shared" si="197"/>
        <v>0</v>
      </c>
      <c r="BU3167">
        <f t="shared" si="198"/>
        <v>1</v>
      </c>
      <c r="BV3167">
        <f t="shared" si="199"/>
        <v>1</v>
      </c>
    </row>
    <row r="3168" spans="1:74" x14ac:dyDescent="0.3">
      <c r="A3168" s="129">
        <v>3163</v>
      </c>
      <c r="BM3168" s="19"/>
      <c r="BN3168" s="19"/>
      <c r="BO3168" s="19"/>
      <c r="BP3168" s="19"/>
      <c r="BR3168">
        <f t="shared" si="196"/>
        <v>0</v>
      </c>
      <c r="BS3168">
        <f t="shared" si="197"/>
        <v>0</v>
      </c>
      <c r="BU3168">
        <f t="shared" si="198"/>
        <v>1</v>
      </c>
      <c r="BV3168">
        <f t="shared" si="199"/>
        <v>1</v>
      </c>
    </row>
    <row r="3169" spans="1:74" x14ac:dyDescent="0.3">
      <c r="A3169" s="129">
        <v>3164</v>
      </c>
      <c r="BM3169" s="19"/>
      <c r="BN3169" s="19"/>
      <c r="BO3169" s="19"/>
      <c r="BP3169" s="19"/>
      <c r="BR3169">
        <f t="shared" si="196"/>
        <v>0</v>
      </c>
      <c r="BS3169">
        <f t="shared" si="197"/>
        <v>0</v>
      </c>
      <c r="BU3169">
        <f t="shared" si="198"/>
        <v>1</v>
      </c>
      <c r="BV3169">
        <f t="shared" si="199"/>
        <v>1</v>
      </c>
    </row>
    <row r="3170" spans="1:74" x14ac:dyDescent="0.3">
      <c r="A3170" s="129">
        <v>3165</v>
      </c>
      <c r="BM3170" s="19"/>
      <c r="BN3170" s="19"/>
      <c r="BO3170" s="19"/>
      <c r="BP3170" s="19"/>
      <c r="BR3170">
        <f t="shared" si="196"/>
        <v>0</v>
      </c>
      <c r="BS3170">
        <f t="shared" si="197"/>
        <v>0</v>
      </c>
      <c r="BU3170">
        <f t="shared" si="198"/>
        <v>1</v>
      </c>
      <c r="BV3170">
        <f t="shared" si="199"/>
        <v>1</v>
      </c>
    </row>
    <row r="3171" spans="1:74" x14ac:dyDescent="0.3">
      <c r="A3171" s="129">
        <v>3166</v>
      </c>
      <c r="BM3171" s="19"/>
      <c r="BN3171" s="19"/>
      <c r="BO3171" s="19"/>
      <c r="BP3171" s="19"/>
      <c r="BR3171">
        <f t="shared" si="196"/>
        <v>0</v>
      </c>
      <c r="BS3171">
        <f t="shared" si="197"/>
        <v>0</v>
      </c>
      <c r="BU3171">
        <f t="shared" si="198"/>
        <v>1</v>
      </c>
      <c r="BV3171">
        <f t="shared" si="199"/>
        <v>1</v>
      </c>
    </row>
    <row r="3172" spans="1:74" x14ac:dyDescent="0.3">
      <c r="A3172" s="129">
        <v>3167</v>
      </c>
      <c r="BM3172" s="19"/>
      <c r="BN3172" s="19"/>
      <c r="BO3172" s="19"/>
      <c r="BP3172" s="19"/>
      <c r="BR3172">
        <f t="shared" si="196"/>
        <v>0</v>
      </c>
      <c r="BS3172">
        <f t="shared" si="197"/>
        <v>0</v>
      </c>
      <c r="BU3172">
        <f t="shared" si="198"/>
        <v>1</v>
      </c>
      <c r="BV3172">
        <f t="shared" si="199"/>
        <v>1</v>
      </c>
    </row>
    <row r="3173" spans="1:74" x14ac:dyDescent="0.3">
      <c r="A3173" s="129">
        <v>3168</v>
      </c>
      <c r="BM3173" s="19"/>
      <c r="BN3173" s="19"/>
      <c r="BO3173" s="19"/>
      <c r="BP3173" s="19"/>
      <c r="BR3173">
        <f t="shared" si="196"/>
        <v>0</v>
      </c>
      <c r="BS3173">
        <f t="shared" si="197"/>
        <v>0</v>
      </c>
      <c r="BU3173">
        <f t="shared" si="198"/>
        <v>1</v>
      </c>
      <c r="BV3173">
        <f t="shared" si="199"/>
        <v>1</v>
      </c>
    </row>
    <row r="3174" spans="1:74" x14ac:dyDescent="0.3">
      <c r="A3174" s="129">
        <v>3169</v>
      </c>
      <c r="BM3174" s="19"/>
      <c r="BN3174" s="19"/>
      <c r="BO3174" s="19"/>
      <c r="BP3174" s="19"/>
      <c r="BR3174">
        <f t="shared" si="196"/>
        <v>0</v>
      </c>
      <c r="BS3174">
        <f t="shared" si="197"/>
        <v>0</v>
      </c>
      <c r="BU3174">
        <f t="shared" si="198"/>
        <v>1</v>
      </c>
      <c r="BV3174">
        <f t="shared" si="199"/>
        <v>1</v>
      </c>
    </row>
    <row r="3175" spans="1:74" x14ac:dyDescent="0.3">
      <c r="A3175" s="129">
        <v>3170</v>
      </c>
      <c r="BM3175" s="19"/>
      <c r="BN3175" s="19"/>
      <c r="BO3175" s="19"/>
      <c r="BP3175" s="19"/>
      <c r="BR3175">
        <f t="shared" si="196"/>
        <v>0</v>
      </c>
      <c r="BS3175">
        <f t="shared" si="197"/>
        <v>0</v>
      </c>
      <c r="BU3175">
        <f t="shared" si="198"/>
        <v>1</v>
      </c>
      <c r="BV3175">
        <f t="shared" si="199"/>
        <v>1</v>
      </c>
    </row>
    <row r="3176" spans="1:74" x14ac:dyDescent="0.3">
      <c r="A3176" s="129">
        <v>3171</v>
      </c>
      <c r="BM3176" s="19"/>
      <c r="BN3176" s="19"/>
      <c r="BO3176" s="19"/>
      <c r="BP3176" s="19"/>
      <c r="BR3176">
        <f t="shared" si="196"/>
        <v>0</v>
      </c>
      <c r="BS3176">
        <f t="shared" si="197"/>
        <v>0</v>
      </c>
      <c r="BU3176">
        <f t="shared" si="198"/>
        <v>1</v>
      </c>
      <c r="BV3176">
        <f t="shared" si="199"/>
        <v>1</v>
      </c>
    </row>
    <row r="3177" spans="1:74" x14ac:dyDescent="0.3">
      <c r="A3177" s="129">
        <v>3172</v>
      </c>
      <c r="BM3177" s="19"/>
      <c r="BN3177" s="19"/>
      <c r="BO3177" s="19"/>
      <c r="BP3177" s="19"/>
      <c r="BR3177">
        <f t="shared" si="196"/>
        <v>0</v>
      </c>
      <c r="BS3177">
        <f t="shared" si="197"/>
        <v>0</v>
      </c>
      <c r="BU3177">
        <f t="shared" si="198"/>
        <v>1</v>
      </c>
      <c r="BV3177">
        <f t="shared" si="199"/>
        <v>1</v>
      </c>
    </row>
    <row r="3178" spans="1:74" x14ac:dyDescent="0.3">
      <c r="A3178" s="129">
        <v>3173</v>
      </c>
      <c r="BM3178" s="19"/>
      <c r="BN3178" s="19"/>
      <c r="BO3178" s="19"/>
      <c r="BP3178" s="19"/>
      <c r="BR3178">
        <f t="shared" si="196"/>
        <v>0</v>
      </c>
      <c r="BS3178">
        <f t="shared" si="197"/>
        <v>0</v>
      </c>
      <c r="BU3178">
        <f t="shared" si="198"/>
        <v>1</v>
      </c>
      <c r="BV3178">
        <f t="shared" si="199"/>
        <v>1</v>
      </c>
    </row>
    <row r="3179" spans="1:74" x14ac:dyDescent="0.3">
      <c r="A3179" s="129">
        <v>3174</v>
      </c>
      <c r="BM3179" s="19"/>
      <c r="BN3179" s="19"/>
      <c r="BO3179" s="19"/>
      <c r="BP3179" s="19"/>
      <c r="BR3179">
        <f t="shared" si="196"/>
        <v>0</v>
      </c>
      <c r="BS3179">
        <f t="shared" si="197"/>
        <v>0</v>
      </c>
      <c r="BU3179">
        <f t="shared" si="198"/>
        <v>1</v>
      </c>
      <c r="BV3179">
        <f t="shared" si="199"/>
        <v>1</v>
      </c>
    </row>
    <row r="3180" spans="1:74" x14ac:dyDescent="0.3">
      <c r="A3180" s="129">
        <v>3175</v>
      </c>
      <c r="BM3180" s="19"/>
      <c r="BN3180" s="19"/>
      <c r="BO3180" s="19"/>
      <c r="BP3180" s="19"/>
      <c r="BR3180">
        <f t="shared" si="196"/>
        <v>0</v>
      </c>
      <c r="BS3180">
        <f t="shared" si="197"/>
        <v>0</v>
      </c>
      <c r="BU3180">
        <f t="shared" si="198"/>
        <v>1</v>
      </c>
      <c r="BV3180">
        <f t="shared" si="199"/>
        <v>1</v>
      </c>
    </row>
    <row r="3181" spans="1:74" x14ac:dyDescent="0.3">
      <c r="A3181" s="129">
        <v>3176</v>
      </c>
      <c r="BM3181" s="19"/>
      <c r="BN3181" s="19"/>
      <c r="BO3181" s="19"/>
      <c r="BP3181" s="19"/>
      <c r="BR3181">
        <f t="shared" si="196"/>
        <v>0</v>
      </c>
      <c r="BS3181">
        <f t="shared" si="197"/>
        <v>0</v>
      </c>
      <c r="BU3181">
        <f t="shared" si="198"/>
        <v>1</v>
      </c>
      <c r="BV3181">
        <f t="shared" si="199"/>
        <v>1</v>
      </c>
    </row>
    <row r="3182" spans="1:74" x14ac:dyDescent="0.3">
      <c r="A3182" s="129">
        <v>3177</v>
      </c>
      <c r="BM3182" s="19"/>
      <c r="BN3182" s="19"/>
      <c r="BO3182" s="19"/>
      <c r="BP3182" s="19"/>
      <c r="BR3182">
        <f t="shared" si="196"/>
        <v>0</v>
      </c>
      <c r="BS3182">
        <f t="shared" si="197"/>
        <v>0</v>
      </c>
      <c r="BU3182">
        <f t="shared" si="198"/>
        <v>1</v>
      </c>
      <c r="BV3182">
        <f t="shared" si="199"/>
        <v>1</v>
      </c>
    </row>
    <row r="3183" spans="1:74" x14ac:dyDescent="0.3">
      <c r="A3183" s="129">
        <v>3178</v>
      </c>
      <c r="BM3183" s="19"/>
      <c r="BN3183" s="19"/>
      <c r="BO3183" s="19"/>
      <c r="BP3183" s="19"/>
      <c r="BR3183">
        <f t="shared" si="196"/>
        <v>0</v>
      </c>
      <c r="BS3183">
        <f t="shared" si="197"/>
        <v>0</v>
      </c>
      <c r="BU3183">
        <f t="shared" si="198"/>
        <v>1</v>
      </c>
      <c r="BV3183">
        <f t="shared" si="199"/>
        <v>1</v>
      </c>
    </row>
    <row r="3184" spans="1:74" x14ac:dyDescent="0.3">
      <c r="A3184" s="129">
        <v>3179</v>
      </c>
      <c r="BM3184" s="19"/>
      <c r="BN3184" s="19"/>
      <c r="BO3184" s="19"/>
      <c r="BP3184" s="19"/>
      <c r="BR3184">
        <f t="shared" si="196"/>
        <v>0</v>
      </c>
      <c r="BS3184">
        <f t="shared" si="197"/>
        <v>0</v>
      </c>
      <c r="BU3184">
        <f t="shared" si="198"/>
        <v>1</v>
      </c>
      <c r="BV3184">
        <f t="shared" si="199"/>
        <v>1</v>
      </c>
    </row>
    <row r="3185" spans="1:74" x14ac:dyDescent="0.3">
      <c r="A3185" s="129">
        <v>3180</v>
      </c>
      <c r="BM3185" s="19"/>
      <c r="BN3185" s="19"/>
      <c r="BO3185" s="19"/>
      <c r="BP3185" s="19"/>
      <c r="BR3185">
        <f t="shared" si="196"/>
        <v>0</v>
      </c>
      <c r="BS3185">
        <f t="shared" si="197"/>
        <v>0</v>
      </c>
      <c r="BU3185">
        <f t="shared" si="198"/>
        <v>1</v>
      </c>
      <c r="BV3185">
        <f t="shared" si="199"/>
        <v>1</v>
      </c>
    </row>
    <row r="3186" spans="1:74" x14ac:dyDescent="0.3">
      <c r="A3186" s="129">
        <v>3181</v>
      </c>
      <c r="BM3186" s="19"/>
      <c r="BN3186" s="19"/>
      <c r="BO3186" s="19"/>
      <c r="BP3186" s="19"/>
      <c r="BR3186">
        <f t="shared" si="196"/>
        <v>0</v>
      </c>
      <c r="BS3186">
        <f t="shared" si="197"/>
        <v>0</v>
      </c>
      <c r="BU3186">
        <f t="shared" si="198"/>
        <v>1</v>
      </c>
      <c r="BV3186">
        <f t="shared" si="199"/>
        <v>1</v>
      </c>
    </row>
    <row r="3187" spans="1:74" x14ac:dyDescent="0.3">
      <c r="A3187" s="129">
        <v>3182</v>
      </c>
      <c r="BM3187" s="19"/>
      <c r="BN3187" s="19"/>
      <c r="BO3187" s="19"/>
      <c r="BP3187" s="19"/>
      <c r="BR3187">
        <f t="shared" si="196"/>
        <v>0</v>
      </c>
      <c r="BS3187">
        <f t="shared" si="197"/>
        <v>0</v>
      </c>
      <c r="BU3187">
        <f t="shared" si="198"/>
        <v>1</v>
      </c>
      <c r="BV3187">
        <f t="shared" si="199"/>
        <v>1</v>
      </c>
    </row>
    <row r="3188" spans="1:74" x14ac:dyDescent="0.3">
      <c r="A3188" s="129">
        <v>3183</v>
      </c>
      <c r="BM3188" s="19"/>
      <c r="BN3188" s="19"/>
      <c r="BO3188" s="19"/>
      <c r="BP3188" s="19"/>
      <c r="BR3188">
        <f t="shared" si="196"/>
        <v>0</v>
      </c>
      <c r="BS3188">
        <f t="shared" si="197"/>
        <v>0</v>
      </c>
      <c r="BU3188">
        <f t="shared" si="198"/>
        <v>1</v>
      </c>
      <c r="BV3188">
        <f t="shared" si="199"/>
        <v>1</v>
      </c>
    </row>
    <row r="3189" spans="1:74" x14ac:dyDescent="0.3">
      <c r="A3189" s="129">
        <v>3184</v>
      </c>
      <c r="BM3189" s="19"/>
      <c r="BN3189" s="19"/>
      <c r="BO3189" s="19"/>
      <c r="BP3189" s="19"/>
      <c r="BR3189">
        <f t="shared" si="196"/>
        <v>0</v>
      </c>
      <c r="BS3189">
        <f t="shared" si="197"/>
        <v>0</v>
      </c>
      <c r="BU3189">
        <f t="shared" si="198"/>
        <v>1</v>
      </c>
      <c r="BV3189">
        <f t="shared" si="199"/>
        <v>1</v>
      </c>
    </row>
    <row r="3190" spans="1:74" x14ac:dyDescent="0.3">
      <c r="A3190" s="129">
        <v>3185</v>
      </c>
      <c r="BM3190" s="19"/>
      <c r="BN3190" s="19"/>
      <c r="BO3190" s="19"/>
      <c r="BP3190" s="19"/>
      <c r="BR3190">
        <f t="shared" si="196"/>
        <v>0</v>
      </c>
      <c r="BS3190">
        <f t="shared" si="197"/>
        <v>0</v>
      </c>
      <c r="BU3190">
        <f t="shared" si="198"/>
        <v>1</v>
      </c>
      <c r="BV3190">
        <f t="shared" si="199"/>
        <v>1</v>
      </c>
    </row>
    <row r="3191" spans="1:74" x14ac:dyDescent="0.3">
      <c r="A3191" s="129">
        <v>3186</v>
      </c>
      <c r="BM3191" s="19"/>
      <c r="BN3191" s="19"/>
      <c r="BO3191" s="19"/>
      <c r="BP3191" s="19"/>
      <c r="BR3191">
        <f t="shared" si="196"/>
        <v>0</v>
      </c>
      <c r="BS3191">
        <f t="shared" si="197"/>
        <v>0</v>
      </c>
      <c r="BU3191">
        <f t="shared" si="198"/>
        <v>1</v>
      </c>
      <c r="BV3191">
        <f t="shared" si="199"/>
        <v>1</v>
      </c>
    </row>
    <row r="3192" spans="1:74" x14ac:dyDescent="0.3">
      <c r="A3192" s="129">
        <v>3187</v>
      </c>
      <c r="BM3192" s="19"/>
      <c r="BN3192" s="19"/>
      <c r="BO3192" s="19"/>
      <c r="BP3192" s="19"/>
      <c r="BR3192">
        <f t="shared" si="196"/>
        <v>0</v>
      </c>
      <c r="BS3192">
        <f t="shared" si="197"/>
        <v>0</v>
      </c>
      <c r="BU3192">
        <f t="shared" si="198"/>
        <v>1</v>
      </c>
      <c r="BV3192">
        <f t="shared" si="199"/>
        <v>1</v>
      </c>
    </row>
    <row r="3193" spans="1:74" x14ac:dyDescent="0.3">
      <c r="A3193" s="129">
        <v>3188</v>
      </c>
      <c r="BM3193" s="19"/>
      <c r="BN3193" s="19"/>
      <c r="BO3193" s="19"/>
      <c r="BP3193" s="19"/>
      <c r="BR3193">
        <f t="shared" si="196"/>
        <v>0</v>
      </c>
      <c r="BS3193">
        <f t="shared" si="197"/>
        <v>0</v>
      </c>
      <c r="BU3193">
        <f t="shared" si="198"/>
        <v>1</v>
      </c>
      <c r="BV3193">
        <f t="shared" si="199"/>
        <v>1</v>
      </c>
    </row>
    <row r="3194" spans="1:74" x14ac:dyDescent="0.3">
      <c r="A3194" s="129">
        <v>3189</v>
      </c>
      <c r="BM3194" s="19"/>
      <c r="BN3194" s="19"/>
      <c r="BO3194" s="19"/>
      <c r="BP3194" s="19"/>
      <c r="BR3194">
        <f t="shared" si="196"/>
        <v>0</v>
      </c>
      <c r="BS3194">
        <f t="shared" si="197"/>
        <v>0</v>
      </c>
      <c r="BU3194">
        <f t="shared" si="198"/>
        <v>1</v>
      </c>
      <c r="BV3194">
        <f t="shared" si="199"/>
        <v>1</v>
      </c>
    </row>
    <row r="3195" spans="1:74" x14ac:dyDescent="0.3">
      <c r="A3195" s="129">
        <v>3190</v>
      </c>
      <c r="BM3195" s="19"/>
      <c r="BN3195" s="19"/>
      <c r="BO3195" s="19"/>
      <c r="BP3195" s="19"/>
      <c r="BR3195">
        <f t="shared" si="196"/>
        <v>0</v>
      </c>
      <c r="BS3195">
        <f t="shared" si="197"/>
        <v>0</v>
      </c>
      <c r="BU3195">
        <f t="shared" si="198"/>
        <v>1</v>
      </c>
      <c r="BV3195">
        <f t="shared" si="199"/>
        <v>1</v>
      </c>
    </row>
    <row r="3196" spans="1:74" x14ac:dyDescent="0.3">
      <c r="A3196" s="129">
        <v>3191</v>
      </c>
      <c r="BM3196" s="19"/>
      <c r="BN3196" s="19"/>
      <c r="BO3196" s="19"/>
      <c r="BP3196" s="19"/>
      <c r="BR3196">
        <f t="shared" si="196"/>
        <v>0</v>
      </c>
      <c r="BS3196">
        <f t="shared" si="197"/>
        <v>0</v>
      </c>
      <c r="BU3196">
        <f t="shared" si="198"/>
        <v>1</v>
      </c>
      <c r="BV3196">
        <f t="shared" si="199"/>
        <v>1</v>
      </c>
    </row>
    <row r="3197" spans="1:74" x14ac:dyDescent="0.3">
      <c r="A3197" s="129">
        <v>3192</v>
      </c>
      <c r="BM3197" s="19"/>
      <c r="BN3197" s="19"/>
      <c r="BO3197" s="19"/>
      <c r="BP3197" s="19"/>
      <c r="BR3197">
        <f t="shared" si="196"/>
        <v>0</v>
      </c>
      <c r="BS3197">
        <f t="shared" si="197"/>
        <v>0</v>
      </c>
      <c r="BU3197">
        <f t="shared" si="198"/>
        <v>1</v>
      </c>
      <c r="BV3197">
        <f t="shared" si="199"/>
        <v>1</v>
      </c>
    </row>
    <row r="3198" spans="1:74" x14ac:dyDescent="0.3">
      <c r="A3198" s="129">
        <v>3193</v>
      </c>
      <c r="BM3198" s="19"/>
      <c r="BN3198" s="19"/>
      <c r="BO3198" s="19"/>
      <c r="BP3198" s="19"/>
      <c r="BR3198">
        <f t="shared" si="196"/>
        <v>0</v>
      </c>
      <c r="BS3198">
        <f t="shared" si="197"/>
        <v>0</v>
      </c>
      <c r="BU3198">
        <f t="shared" si="198"/>
        <v>1</v>
      </c>
      <c r="BV3198">
        <f t="shared" si="199"/>
        <v>1</v>
      </c>
    </row>
    <row r="3199" spans="1:74" x14ac:dyDescent="0.3">
      <c r="A3199" s="129">
        <v>3194</v>
      </c>
      <c r="BM3199" s="19"/>
      <c r="BN3199" s="19"/>
      <c r="BO3199" s="19"/>
      <c r="BP3199" s="19"/>
      <c r="BR3199">
        <f t="shared" si="196"/>
        <v>0</v>
      </c>
      <c r="BS3199">
        <f t="shared" si="197"/>
        <v>0</v>
      </c>
      <c r="BU3199">
        <f t="shared" si="198"/>
        <v>1</v>
      </c>
      <c r="BV3199">
        <f t="shared" si="199"/>
        <v>1</v>
      </c>
    </row>
    <row r="3200" spans="1:74" x14ac:dyDescent="0.3">
      <c r="A3200" s="129">
        <v>3195</v>
      </c>
      <c r="BM3200" s="19"/>
      <c r="BN3200" s="19"/>
      <c r="BO3200" s="19"/>
      <c r="BP3200" s="19"/>
      <c r="BR3200">
        <f t="shared" si="196"/>
        <v>0</v>
      </c>
      <c r="BS3200">
        <f t="shared" si="197"/>
        <v>0</v>
      </c>
      <c r="BU3200">
        <f t="shared" si="198"/>
        <v>1</v>
      </c>
      <c r="BV3200">
        <f t="shared" si="199"/>
        <v>1</v>
      </c>
    </row>
    <row r="3201" spans="1:74" x14ac:dyDescent="0.3">
      <c r="A3201" s="129">
        <v>3196</v>
      </c>
      <c r="BM3201" s="19"/>
      <c r="BN3201" s="19"/>
      <c r="BO3201" s="19"/>
      <c r="BP3201" s="19"/>
      <c r="BR3201">
        <f t="shared" si="196"/>
        <v>0</v>
      </c>
      <c r="BS3201">
        <f t="shared" si="197"/>
        <v>0</v>
      </c>
      <c r="BU3201">
        <f t="shared" si="198"/>
        <v>1</v>
      </c>
      <c r="BV3201">
        <f t="shared" si="199"/>
        <v>1</v>
      </c>
    </row>
    <row r="3202" spans="1:74" x14ac:dyDescent="0.3">
      <c r="A3202" s="129">
        <v>3197</v>
      </c>
      <c r="BM3202" s="19"/>
      <c r="BN3202" s="19"/>
      <c r="BO3202" s="19"/>
      <c r="BP3202" s="19"/>
      <c r="BR3202">
        <f t="shared" si="196"/>
        <v>0</v>
      </c>
      <c r="BS3202">
        <f t="shared" si="197"/>
        <v>0</v>
      </c>
      <c r="BU3202">
        <f t="shared" si="198"/>
        <v>1</v>
      </c>
      <c r="BV3202">
        <f t="shared" si="199"/>
        <v>1</v>
      </c>
    </row>
    <row r="3203" spans="1:74" x14ac:dyDescent="0.3">
      <c r="A3203" s="129">
        <v>3198</v>
      </c>
      <c r="BM3203" s="19"/>
      <c r="BN3203" s="19"/>
      <c r="BO3203" s="19"/>
      <c r="BP3203" s="19"/>
      <c r="BR3203">
        <f t="shared" si="196"/>
        <v>0</v>
      </c>
      <c r="BS3203">
        <f t="shared" si="197"/>
        <v>0</v>
      </c>
      <c r="BU3203">
        <f t="shared" si="198"/>
        <v>1</v>
      </c>
      <c r="BV3203">
        <f t="shared" si="199"/>
        <v>1</v>
      </c>
    </row>
    <row r="3204" spans="1:74" x14ac:dyDescent="0.3">
      <c r="A3204" s="129">
        <v>3199</v>
      </c>
      <c r="BM3204" s="19"/>
      <c r="BN3204" s="19"/>
      <c r="BO3204" s="19"/>
      <c r="BP3204" s="19"/>
      <c r="BR3204">
        <f t="shared" si="196"/>
        <v>0</v>
      </c>
      <c r="BS3204">
        <f t="shared" si="197"/>
        <v>0</v>
      </c>
      <c r="BU3204">
        <f t="shared" si="198"/>
        <v>1</v>
      </c>
      <c r="BV3204">
        <f t="shared" si="199"/>
        <v>1</v>
      </c>
    </row>
    <row r="3205" spans="1:74" x14ac:dyDescent="0.3">
      <c r="A3205" s="129">
        <v>3200</v>
      </c>
      <c r="BM3205" s="19"/>
      <c r="BN3205" s="19"/>
      <c r="BO3205" s="19"/>
      <c r="BP3205" s="19"/>
      <c r="BR3205">
        <f t="shared" si="196"/>
        <v>0</v>
      </c>
      <c r="BS3205">
        <f t="shared" si="197"/>
        <v>0</v>
      </c>
      <c r="BU3205">
        <f t="shared" si="198"/>
        <v>1</v>
      </c>
      <c r="BV3205">
        <f t="shared" si="199"/>
        <v>1</v>
      </c>
    </row>
    <row r="3206" spans="1:74" x14ac:dyDescent="0.3">
      <c r="A3206" s="129">
        <v>3201</v>
      </c>
      <c r="BM3206" s="19"/>
      <c r="BN3206" s="19"/>
      <c r="BO3206" s="19"/>
      <c r="BP3206" s="19"/>
      <c r="BR3206">
        <f t="shared" si="196"/>
        <v>0</v>
      </c>
      <c r="BS3206">
        <f t="shared" si="197"/>
        <v>0</v>
      </c>
      <c r="BU3206">
        <f t="shared" si="198"/>
        <v>1</v>
      </c>
      <c r="BV3206">
        <f t="shared" si="199"/>
        <v>1</v>
      </c>
    </row>
    <row r="3207" spans="1:74" x14ac:dyDescent="0.3">
      <c r="A3207" s="129">
        <v>3202</v>
      </c>
      <c r="BM3207" s="19"/>
      <c r="BN3207" s="19"/>
      <c r="BO3207" s="19"/>
      <c r="BP3207" s="19"/>
      <c r="BR3207">
        <f t="shared" ref="BR3207:BR3270" si="200">BM3207*$BS$1-BN3207</f>
        <v>0</v>
      </c>
      <c r="BS3207">
        <f t="shared" ref="BS3207:BS3270" si="201">BO3207*$BS$1-BP3207</f>
        <v>0</v>
      </c>
      <c r="BU3207">
        <f t="shared" ref="BU3207:BU3270" si="202">IF(BR3207=MAX($BR3207:$BS3207),1,0)</f>
        <v>1</v>
      </c>
      <c r="BV3207">
        <f t="shared" ref="BV3207:BV3270" si="203">IF(BS3207=MAX($BR3207:$BS3207),1,0)</f>
        <v>1</v>
      </c>
    </row>
    <row r="3208" spans="1:74" x14ac:dyDescent="0.3">
      <c r="A3208" s="129">
        <v>3203</v>
      </c>
      <c r="BM3208" s="19"/>
      <c r="BN3208" s="19"/>
      <c r="BO3208" s="19"/>
      <c r="BP3208" s="19"/>
      <c r="BR3208">
        <f t="shared" si="200"/>
        <v>0</v>
      </c>
      <c r="BS3208">
        <f t="shared" si="201"/>
        <v>0</v>
      </c>
      <c r="BU3208">
        <f t="shared" si="202"/>
        <v>1</v>
      </c>
      <c r="BV3208">
        <f t="shared" si="203"/>
        <v>1</v>
      </c>
    </row>
    <row r="3209" spans="1:74" x14ac:dyDescent="0.3">
      <c r="A3209" s="129">
        <v>3204</v>
      </c>
      <c r="BM3209" s="19"/>
      <c r="BN3209" s="19"/>
      <c r="BO3209" s="19"/>
      <c r="BP3209" s="19"/>
      <c r="BR3209">
        <f t="shared" si="200"/>
        <v>0</v>
      </c>
      <c r="BS3209">
        <f t="shared" si="201"/>
        <v>0</v>
      </c>
      <c r="BU3209">
        <f t="shared" si="202"/>
        <v>1</v>
      </c>
      <c r="BV3209">
        <f t="shared" si="203"/>
        <v>1</v>
      </c>
    </row>
    <row r="3210" spans="1:74" x14ac:dyDescent="0.3">
      <c r="A3210" s="129">
        <v>3205</v>
      </c>
      <c r="BM3210" s="19"/>
      <c r="BN3210" s="19"/>
      <c r="BO3210" s="19"/>
      <c r="BP3210" s="19"/>
      <c r="BR3210">
        <f t="shared" si="200"/>
        <v>0</v>
      </c>
      <c r="BS3210">
        <f t="shared" si="201"/>
        <v>0</v>
      </c>
      <c r="BU3210">
        <f t="shared" si="202"/>
        <v>1</v>
      </c>
      <c r="BV3210">
        <f t="shared" si="203"/>
        <v>1</v>
      </c>
    </row>
    <row r="3211" spans="1:74" x14ac:dyDescent="0.3">
      <c r="A3211" s="129">
        <v>3206</v>
      </c>
      <c r="BM3211" s="19"/>
      <c r="BN3211" s="19"/>
      <c r="BO3211" s="19"/>
      <c r="BP3211" s="19"/>
      <c r="BR3211">
        <f t="shared" si="200"/>
        <v>0</v>
      </c>
      <c r="BS3211">
        <f t="shared" si="201"/>
        <v>0</v>
      </c>
      <c r="BU3211">
        <f t="shared" si="202"/>
        <v>1</v>
      </c>
      <c r="BV3211">
        <f t="shared" si="203"/>
        <v>1</v>
      </c>
    </row>
    <row r="3212" spans="1:74" x14ac:dyDescent="0.3">
      <c r="A3212" s="129">
        <v>3207</v>
      </c>
      <c r="BM3212" s="19"/>
      <c r="BN3212" s="19"/>
      <c r="BO3212" s="19"/>
      <c r="BP3212" s="19"/>
      <c r="BR3212">
        <f t="shared" si="200"/>
        <v>0</v>
      </c>
      <c r="BS3212">
        <f t="shared" si="201"/>
        <v>0</v>
      </c>
      <c r="BU3212">
        <f t="shared" si="202"/>
        <v>1</v>
      </c>
      <c r="BV3212">
        <f t="shared" si="203"/>
        <v>1</v>
      </c>
    </row>
    <row r="3213" spans="1:74" x14ac:dyDescent="0.3">
      <c r="A3213" s="129">
        <v>3208</v>
      </c>
      <c r="BM3213" s="19"/>
      <c r="BN3213" s="19"/>
      <c r="BO3213" s="19"/>
      <c r="BP3213" s="19"/>
      <c r="BR3213">
        <f t="shared" si="200"/>
        <v>0</v>
      </c>
      <c r="BS3213">
        <f t="shared" si="201"/>
        <v>0</v>
      </c>
      <c r="BU3213">
        <f t="shared" si="202"/>
        <v>1</v>
      </c>
      <c r="BV3213">
        <f t="shared" si="203"/>
        <v>1</v>
      </c>
    </row>
    <row r="3214" spans="1:74" x14ac:dyDescent="0.3">
      <c r="A3214" s="129">
        <v>3209</v>
      </c>
      <c r="BM3214" s="19"/>
      <c r="BN3214" s="19"/>
      <c r="BO3214" s="19"/>
      <c r="BP3214" s="19"/>
      <c r="BR3214">
        <f t="shared" si="200"/>
        <v>0</v>
      </c>
      <c r="BS3214">
        <f t="shared" si="201"/>
        <v>0</v>
      </c>
      <c r="BU3214">
        <f t="shared" si="202"/>
        <v>1</v>
      </c>
      <c r="BV3214">
        <f t="shared" si="203"/>
        <v>1</v>
      </c>
    </row>
    <row r="3215" spans="1:74" x14ac:dyDescent="0.3">
      <c r="A3215" s="129">
        <v>3210</v>
      </c>
      <c r="BM3215" s="19"/>
      <c r="BN3215" s="19"/>
      <c r="BO3215" s="19"/>
      <c r="BP3215" s="19"/>
      <c r="BR3215">
        <f t="shared" si="200"/>
        <v>0</v>
      </c>
      <c r="BS3215">
        <f t="shared" si="201"/>
        <v>0</v>
      </c>
      <c r="BU3215">
        <f t="shared" si="202"/>
        <v>1</v>
      </c>
      <c r="BV3215">
        <f t="shared" si="203"/>
        <v>1</v>
      </c>
    </row>
    <row r="3216" spans="1:74" x14ac:dyDescent="0.3">
      <c r="A3216" s="129">
        <v>3211</v>
      </c>
      <c r="BM3216" s="19"/>
      <c r="BN3216" s="19"/>
      <c r="BO3216" s="19"/>
      <c r="BP3216" s="19"/>
      <c r="BR3216">
        <f t="shared" si="200"/>
        <v>0</v>
      </c>
      <c r="BS3216">
        <f t="shared" si="201"/>
        <v>0</v>
      </c>
      <c r="BU3216">
        <f t="shared" si="202"/>
        <v>1</v>
      </c>
      <c r="BV3216">
        <f t="shared" si="203"/>
        <v>1</v>
      </c>
    </row>
    <row r="3217" spans="1:74" x14ac:dyDescent="0.3">
      <c r="A3217" s="129">
        <v>3212</v>
      </c>
      <c r="BM3217" s="19"/>
      <c r="BN3217" s="19"/>
      <c r="BO3217" s="19"/>
      <c r="BP3217" s="19"/>
      <c r="BR3217">
        <f t="shared" si="200"/>
        <v>0</v>
      </c>
      <c r="BS3217">
        <f t="shared" si="201"/>
        <v>0</v>
      </c>
      <c r="BU3217">
        <f t="shared" si="202"/>
        <v>1</v>
      </c>
      <c r="BV3217">
        <f t="shared" si="203"/>
        <v>1</v>
      </c>
    </row>
    <row r="3218" spans="1:74" x14ac:dyDescent="0.3">
      <c r="A3218" s="129">
        <v>3213</v>
      </c>
      <c r="BM3218" s="19"/>
      <c r="BN3218" s="19"/>
      <c r="BO3218" s="19"/>
      <c r="BP3218" s="19"/>
      <c r="BR3218">
        <f t="shared" si="200"/>
        <v>0</v>
      </c>
      <c r="BS3218">
        <f t="shared" si="201"/>
        <v>0</v>
      </c>
      <c r="BU3218">
        <f t="shared" si="202"/>
        <v>1</v>
      </c>
      <c r="BV3218">
        <f t="shared" si="203"/>
        <v>1</v>
      </c>
    </row>
    <row r="3219" spans="1:74" x14ac:dyDescent="0.3">
      <c r="A3219" s="129">
        <v>3214</v>
      </c>
      <c r="BM3219" s="19"/>
      <c r="BN3219" s="19"/>
      <c r="BO3219" s="19"/>
      <c r="BP3219" s="19"/>
      <c r="BR3219">
        <f t="shared" si="200"/>
        <v>0</v>
      </c>
      <c r="BS3219">
        <f t="shared" si="201"/>
        <v>0</v>
      </c>
      <c r="BU3219">
        <f t="shared" si="202"/>
        <v>1</v>
      </c>
      <c r="BV3219">
        <f t="shared" si="203"/>
        <v>1</v>
      </c>
    </row>
    <row r="3220" spans="1:74" x14ac:dyDescent="0.3">
      <c r="A3220" s="129">
        <v>3215</v>
      </c>
      <c r="BM3220" s="19"/>
      <c r="BN3220" s="19"/>
      <c r="BO3220" s="19"/>
      <c r="BP3220" s="19"/>
      <c r="BR3220">
        <f t="shared" si="200"/>
        <v>0</v>
      </c>
      <c r="BS3220">
        <f t="shared" si="201"/>
        <v>0</v>
      </c>
      <c r="BU3220">
        <f t="shared" si="202"/>
        <v>1</v>
      </c>
      <c r="BV3220">
        <f t="shared" si="203"/>
        <v>1</v>
      </c>
    </row>
    <row r="3221" spans="1:74" x14ac:dyDescent="0.3">
      <c r="A3221" s="129">
        <v>3216</v>
      </c>
      <c r="BM3221" s="19"/>
      <c r="BN3221" s="19"/>
      <c r="BO3221" s="19"/>
      <c r="BP3221" s="19"/>
      <c r="BR3221">
        <f t="shared" si="200"/>
        <v>0</v>
      </c>
      <c r="BS3221">
        <f t="shared" si="201"/>
        <v>0</v>
      </c>
      <c r="BU3221">
        <f t="shared" si="202"/>
        <v>1</v>
      </c>
      <c r="BV3221">
        <f t="shared" si="203"/>
        <v>1</v>
      </c>
    </row>
    <row r="3222" spans="1:74" x14ac:dyDescent="0.3">
      <c r="A3222" s="129">
        <v>3217</v>
      </c>
      <c r="BM3222" s="19"/>
      <c r="BN3222" s="19"/>
      <c r="BO3222" s="19"/>
      <c r="BP3222" s="19"/>
      <c r="BR3222">
        <f t="shared" si="200"/>
        <v>0</v>
      </c>
      <c r="BS3222">
        <f t="shared" si="201"/>
        <v>0</v>
      </c>
      <c r="BU3222">
        <f t="shared" si="202"/>
        <v>1</v>
      </c>
      <c r="BV3222">
        <f t="shared" si="203"/>
        <v>1</v>
      </c>
    </row>
    <row r="3223" spans="1:74" x14ac:dyDescent="0.3">
      <c r="A3223" s="129">
        <v>3218</v>
      </c>
      <c r="BM3223" s="19"/>
      <c r="BN3223" s="19"/>
      <c r="BO3223" s="19"/>
      <c r="BP3223" s="19"/>
      <c r="BR3223">
        <f t="shared" si="200"/>
        <v>0</v>
      </c>
      <c r="BS3223">
        <f t="shared" si="201"/>
        <v>0</v>
      </c>
      <c r="BU3223">
        <f t="shared" si="202"/>
        <v>1</v>
      </c>
      <c r="BV3223">
        <f t="shared" si="203"/>
        <v>1</v>
      </c>
    </row>
    <row r="3224" spans="1:74" x14ac:dyDescent="0.3">
      <c r="A3224" s="129">
        <v>3219</v>
      </c>
      <c r="BM3224" s="19"/>
      <c r="BN3224" s="19"/>
      <c r="BO3224" s="19"/>
      <c r="BP3224" s="19"/>
      <c r="BR3224">
        <f t="shared" si="200"/>
        <v>0</v>
      </c>
      <c r="BS3224">
        <f t="shared" si="201"/>
        <v>0</v>
      </c>
      <c r="BU3224">
        <f t="shared" si="202"/>
        <v>1</v>
      </c>
      <c r="BV3224">
        <f t="shared" si="203"/>
        <v>1</v>
      </c>
    </row>
    <row r="3225" spans="1:74" x14ac:dyDescent="0.3">
      <c r="A3225" s="129">
        <v>3220</v>
      </c>
      <c r="BM3225" s="19"/>
      <c r="BN3225" s="19"/>
      <c r="BO3225" s="19"/>
      <c r="BP3225" s="19"/>
      <c r="BR3225">
        <f t="shared" si="200"/>
        <v>0</v>
      </c>
      <c r="BS3225">
        <f t="shared" si="201"/>
        <v>0</v>
      </c>
      <c r="BU3225">
        <f t="shared" si="202"/>
        <v>1</v>
      </c>
      <c r="BV3225">
        <f t="shared" si="203"/>
        <v>1</v>
      </c>
    </row>
    <row r="3226" spans="1:74" x14ac:dyDescent="0.3">
      <c r="A3226" s="129">
        <v>3221</v>
      </c>
      <c r="BM3226" s="19"/>
      <c r="BN3226" s="19"/>
      <c r="BO3226" s="19"/>
      <c r="BP3226" s="19"/>
      <c r="BR3226">
        <f t="shared" si="200"/>
        <v>0</v>
      </c>
      <c r="BS3226">
        <f t="shared" si="201"/>
        <v>0</v>
      </c>
      <c r="BU3226">
        <f t="shared" si="202"/>
        <v>1</v>
      </c>
      <c r="BV3226">
        <f t="shared" si="203"/>
        <v>1</v>
      </c>
    </row>
    <row r="3227" spans="1:74" x14ac:dyDescent="0.3">
      <c r="A3227" s="129">
        <v>3222</v>
      </c>
      <c r="BM3227" s="19"/>
      <c r="BN3227" s="19"/>
      <c r="BO3227" s="19"/>
      <c r="BP3227" s="19"/>
      <c r="BR3227">
        <f t="shared" si="200"/>
        <v>0</v>
      </c>
      <c r="BS3227">
        <f t="shared" si="201"/>
        <v>0</v>
      </c>
      <c r="BU3227">
        <f t="shared" si="202"/>
        <v>1</v>
      </c>
      <c r="BV3227">
        <f t="shared" si="203"/>
        <v>1</v>
      </c>
    </row>
    <row r="3228" spans="1:74" x14ac:dyDescent="0.3">
      <c r="A3228" s="129">
        <v>3223</v>
      </c>
      <c r="BM3228" s="19"/>
      <c r="BN3228" s="19"/>
      <c r="BO3228" s="19"/>
      <c r="BP3228" s="19"/>
      <c r="BR3228">
        <f t="shared" si="200"/>
        <v>0</v>
      </c>
      <c r="BS3228">
        <f t="shared" si="201"/>
        <v>0</v>
      </c>
      <c r="BU3228">
        <f t="shared" si="202"/>
        <v>1</v>
      </c>
      <c r="BV3228">
        <f t="shared" si="203"/>
        <v>1</v>
      </c>
    </row>
    <row r="3229" spans="1:74" x14ac:dyDescent="0.3">
      <c r="A3229" s="129">
        <v>3224</v>
      </c>
      <c r="BM3229" s="19"/>
      <c r="BN3229" s="19"/>
      <c r="BO3229" s="19"/>
      <c r="BP3229" s="19"/>
      <c r="BR3229">
        <f t="shared" si="200"/>
        <v>0</v>
      </c>
      <c r="BS3229">
        <f t="shared" si="201"/>
        <v>0</v>
      </c>
      <c r="BU3229">
        <f t="shared" si="202"/>
        <v>1</v>
      </c>
      <c r="BV3229">
        <f t="shared" si="203"/>
        <v>1</v>
      </c>
    </row>
    <row r="3230" spans="1:74" x14ac:dyDescent="0.3">
      <c r="A3230" s="129">
        <v>3225</v>
      </c>
      <c r="BM3230" s="19"/>
      <c r="BN3230" s="19"/>
      <c r="BO3230" s="19"/>
      <c r="BP3230" s="19"/>
      <c r="BR3230">
        <f t="shared" si="200"/>
        <v>0</v>
      </c>
      <c r="BS3230">
        <f t="shared" si="201"/>
        <v>0</v>
      </c>
      <c r="BU3230">
        <f t="shared" si="202"/>
        <v>1</v>
      </c>
      <c r="BV3230">
        <f t="shared" si="203"/>
        <v>1</v>
      </c>
    </row>
    <row r="3231" spans="1:74" x14ac:dyDescent="0.3">
      <c r="A3231" s="129">
        <v>3226</v>
      </c>
      <c r="BM3231" s="19"/>
      <c r="BN3231" s="19"/>
      <c r="BO3231" s="19"/>
      <c r="BP3231" s="19"/>
      <c r="BR3231">
        <f t="shared" si="200"/>
        <v>0</v>
      </c>
      <c r="BS3231">
        <f t="shared" si="201"/>
        <v>0</v>
      </c>
      <c r="BU3231">
        <f t="shared" si="202"/>
        <v>1</v>
      </c>
      <c r="BV3231">
        <f t="shared" si="203"/>
        <v>1</v>
      </c>
    </row>
    <row r="3232" spans="1:74" x14ac:dyDescent="0.3">
      <c r="A3232" s="129">
        <v>3227</v>
      </c>
      <c r="BM3232" s="19"/>
      <c r="BN3232" s="19"/>
      <c r="BO3232" s="19"/>
      <c r="BP3232" s="19"/>
      <c r="BR3232">
        <f t="shared" si="200"/>
        <v>0</v>
      </c>
      <c r="BS3232">
        <f t="shared" si="201"/>
        <v>0</v>
      </c>
      <c r="BU3232">
        <f t="shared" si="202"/>
        <v>1</v>
      </c>
      <c r="BV3232">
        <f t="shared" si="203"/>
        <v>1</v>
      </c>
    </row>
    <row r="3233" spans="1:74" x14ac:dyDescent="0.3">
      <c r="A3233" s="129">
        <v>3228</v>
      </c>
      <c r="BM3233" s="19"/>
      <c r="BN3233" s="19"/>
      <c r="BO3233" s="19"/>
      <c r="BP3233" s="19"/>
      <c r="BR3233">
        <f t="shared" si="200"/>
        <v>0</v>
      </c>
      <c r="BS3233">
        <f t="shared" si="201"/>
        <v>0</v>
      </c>
      <c r="BU3233">
        <f t="shared" si="202"/>
        <v>1</v>
      </c>
      <c r="BV3233">
        <f t="shared" si="203"/>
        <v>1</v>
      </c>
    </row>
    <row r="3234" spans="1:74" x14ac:dyDescent="0.3">
      <c r="A3234" s="129">
        <v>3229</v>
      </c>
      <c r="BM3234" s="19"/>
      <c r="BN3234" s="19"/>
      <c r="BO3234" s="19"/>
      <c r="BP3234" s="19"/>
      <c r="BR3234">
        <f t="shared" si="200"/>
        <v>0</v>
      </c>
      <c r="BS3234">
        <f t="shared" si="201"/>
        <v>0</v>
      </c>
      <c r="BU3234">
        <f t="shared" si="202"/>
        <v>1</v>
      </c>
      <c r="BV3234">
        <f t="shared" si="203"/>
        <v>1</v>
      </c>
    </row>
    <row r="3235" spans="1:74" x14ac:dyDescent="0.3">
      <c r="A3235" s="129">
        <v>3230</v>
      </c>
      <c r="BM3235" s="19"/>
      <c r="BN3235" s="19"/>
      <c r="BO3235" s="19"/>
      <c r="BP3235" s="19"/>
      <c r="BR3235">
        <f t="shared" si="200"/>
        <v>0</v>
      </c>
      <c r="BS3235">
        <f t="shared" si="201"/>
        <v>0</v>
      </c>
      <c r="BU3235">
        <f t="shared" si="202"/>
        <v>1</v>
      </c>
      <c r="BV3235">
        <f t="shared" si="203"/>
        <v>1</v>
      </c>
    </row>
    <row r="3236" spans="1:74" x14ac:dyDescent="0.3">
      <c r="A3236" s="129">
        <v>3231</v>
      </c>
      <c r="BM3236" s="19"/>
      <c r="BN3236" s="19"/>
      <c r="BO3236" s="19"/>
      <c r="BP3236" s="19"/>
      <c r="BR3236">
        <f t="shared" si="200"/>
        <v>0</v>
      </c>
      <c r="BS3236">
        <f t="shared" si="201"/>
        <v>0</v>
      </c>
      <c r="BU3236">
        <f t="shared" si="202"/>
        <v>1</v>
      </c>
      <c r="BV3236">
        <f t="shared" si="203"/>
        <v>1</v>
      </c>
    </row>
    <row r="3237" spans="1:74" x14ac:dyDescent="0.3">
      <c r="A3237" s="129">
        <v>3232</v>
      </c>
      <c r="BM3237" s="19"/>
      <c r="BN3237" s="19"/>
      <c r="BO3237" s="19"/>
      <c r="BP3237" s="19"/>
      <c r="BR3237">
        <f t="shared" si="200"/>
        <v>0</v>
      </c>
      <c r="BS3237">
        <f t="shared" si="201"/>
        <v>0</v>
      </c>
      <c r="BU3237">
        <f t="shared" si="202"/>
        <v>1</v>
      </c>
      <c r="BV3237">
        <f t="shared" si="203"/>
        <v>1</v>
      </c>
    </row>
    <row r="3238" spans="1:74" x14ac:dyDescent="0.3">
      <c r="A3238" s="129">
        <v>3233</v>
      </c>
      <c r="BM3238" s="19"/>
      <c r="BN3238" s="19"/>
      <c r="BO3238" s="19"/>
      <c r="BP3238" s="19"/>
      <c r="BR3238">
        <f t="shared" si="200"/>
        <v>0</v>
      </c>
      <c r="BS3238">
        <f t="shared" si="201"/>
        <v>0</v>
      </c>
      <c r="BU3238">
        <f t="shared" si="202"/>
        <v>1</v>
      </c>
      <c r="BV3238">
        <f t="shared" si="203"/>
        <v>1</v>
      </c>
    </row>
    <row r="3239" spans="1:74" x14ac:dyDescent="0.3">
      <c r="A3239" s="129">
        <v>3234</v>
      </c>
      <c r="BM3239" s="19"/>
      <c r="BN3239" s="19"/>
      <c r="BO3239" s="19"/>
      <c r="BP3239" s="19"/>
      <c r="BR3239">
        <f t="shared" si="200"/>
        <v>0</v>
      </c>
      <c r="BS3239">
        <f t="shared" si="201"/>
        <v>0</v>
      </c>
      <c r="BU3239">
        <f t="shared" si="202"/>
        <v>1</v>
      </c>
      <c r="BV3239">
        <f t="shared" si="203"/>
        <v>1</v>
      </c>
    </row>
    <row r="3240" spans="1:74" x14ac:dyDescent="0.3">
      <c r="A3240" s="129">
        <v>3235</v>
      </c>
      <c r="BM3240" s="19"/>
      <c r="BN3240" s="19"/>
      <c r="BO3240" s="19"/>
      <c r="BP3240" s="19"/>
      <c r="BR3240">
        <f t="shared" si="200"/>
        <v>0</v>
      </c>
      <c r="BS3240">
        <f t="shared" si="201"/>
        <v>0</v>
      </c>
      <c r="BU3240">
        <f t="shared" si="202"/>
        <v>1</v>
      </c>
      <c r="BV3240">
        <f t="shared" si="203"/>
        <v>1</v>
      </c>
    </row>
    <row r="3241" spans="1:74" x14ac:dyDescent="0.3">
      <c r="A3241" s="129">
        <v>3236</v>
      </c>
      <c r="BM3241" s="19"/>
      <c r="BN3241" s="19"/>
      <c r="BO3241" s="19"/>
      <c r="BP3241" s="19"/>
      <c r="BR3241">
        <f t="shared" si="200"/>
        <v>0</v>
      </c>
      <c r="BS3241">
        <f t="shared" si="201"/>
        <v>0</v>
      </c>
      <c r="BU3241">
        <f t="shared" si="202"/>
        <v>1</v>
      </c>
      <c r="BV3241">
        <f t="shared" si="203"/>
        <v>1</v>
      </c>
    </row>
    <row r="3242" spans="1:74" x14ac:dyDescent="0.3">
      <c r="A3242" s="129">
        <v>3237</v>
      </c>
      <c r="BM3242" s="19"/>
      <c r="BN3242" s="19"/>
      <c r="BO3242" s="19"/>
      <c r="BP3242" s="19"/>
      <c r="BR3242">
        <f t="shared" si="200"/>
        <v>0</v>
      </c>
      <c r="BS3242">
        <f t="shared" si="201"/>
        <v>0</v>
      </c>
      <c r="BU3242">
        <f t="shared" si="202"/>
        <v>1</v>
      </c>
      <c r="BV3242">
        <f t="shared" si="203"/>
        <v>1</v>
      </c>
    </row>
    <row r="3243" spans="1:74" x14ac:dyDescent="0.3">
      <c r="A3243" s="129">
        <v>3238</v>
      </c>
      <c r="BM3243" s="19"/>
      <c r="BN3243" s="19"/>
      <c r="BO3243" s="19"/>
      <c r="BP3243" s="19"/>
      <c r="BR3243">
        <f t="shared" si="200"/>
        <v>0</v>
      </c>
      <c r="BS3243">
        <f t="shared" si="201"/>
        <v>0</v>
      </c>
      <c r="BU3243">
        <f t="shared" si="202"/>
        <v>1</v>
      </c>
      <c r="BV3243">
        <f t="shared" si="203"/>
        <v>1</v>
      </c>
    </row>
    <row r="3244" spans="1:74" x14ac:dyDescent="0.3">
      <c r="A3244" s="129">
        <v>3239</v>
      </c>
      <c r="BM3244" s="19"/>
      <c r="BN3244" s="19"/>
      <c r="BO3244" s="19"/>
      <c r="BP3244" s="19"/>
      <c r="BR3244">
        <f t="shared" si="200"/>
        <v>0</v>
      </c>
      <c r="BS3244">
        <f t="shared" si="201"/>
        <v>0</v>
      </c>
      <c r="BU3244">
        <f t="shared" si="202"/>
        <v>1</v>
      </c>
      <c r="BV3244">
        <f t="shared" si="203"/>
        <v>1</v>
      </c>
    </row>
    <row r="3245" spans="1:74" x14ac:dyDescent="0.3">
      <c r="A3245" s="129">
        <v>3240</v>
      </c>
      <c r="BM3245" s="19"/>
      <c r="BN3245" s="19"/>
      <c r="BO3245" s="19"/>
      <c r="BP3245" s="19"/>
      <c r="BR3245">
        <f t="shared" si="200"/>
        <v>0</v>
      </c>
      <c r="BS3245">
        <f t="shared" si="201"/>
        <v>0</v>
      </c>
      <c r="BU3245">
        <f t="shared" si="202"/>
        <v>1</v>
      </c>
      <c r="BV3245">
        <f t="shared" si="203"/>
        <v>1</v>
      </c>
    </row>
    <row r="3246" spans="1:74" x14ac:dyDescent="0.3">
      <c r="A3246" s="129">
        <v>3241</v>
      </c>
      <c r="BM3246" s="19"/>
      <c r="BN3246" s="19"/>
      <c r="BO3246" s="19"/>
      <c r="BP3246" s="19"/>
      <c r="BR3246">
        <f t="shared" si="200"/>
        <v>0</v>
      </c>
      <c r="BS3246">
        <f t="shared" si="201"/>
        <v>0</v>
      </c>
      <c r="BU3246">
        <f t="shared" si="202"/>
        <v>1</v>
      </c>
      <c r="BV3246">
        <f t="shared" si="203"/>
        <v>1</v>
      </c>
    </row>
    <row r="3247" spans="1:74" x14ac:dyDescent="0.3">
      <c r="A3247" s="129">
        <v>3242</v>
      </c>
      <c r="BM3247" s="19"/>
      <c r="BN3247" s="19"/>
      <c r="BO3247" s="19"/>
      <c r="BP3247" s="19"/>
      <c r="BR3247">
        <f t="shared" si="200"/>
        <v>0</v>
      </c>
      <c r="BS3247">
        <f t="shared" si="201"/>
        <v>0</v>
      </c>
      <c r="BU3247">
        <f t="shared" si="202"/>
        <v>1</v>
      </c>
      <c r="BV3247">
        <f t="shared" si="203"/>
        <v>1</v>
      </c>
    </row>
    <row r="3248" spans="1:74" x14ac:dyDescent="0.3">
      <c r="A3248" s="129">
        <v>3243</v>
      </c>
      <c r="BM3248" s="19"/>
      <c r="BN3248" s="19"/>
      <c r="BO3248" s="19"/>
      <c r="BP3248" s="19"/>
      <c r="BR3248">
        <f t="shared" si="200"/>
        <v>0</v>
      </c>
      <c r="BS3248">
        <f t="shared" si="201"/>
        <v>0</v>
      </c>
      <c r="BU3248">
        <f t="shared" si="202"/>
        <v>1</v>
      </c>
      <c r="BV3248">
        <f t="shared" si="203"/>
        <v>1</v>
      </c>
    </row>
    <row r="3249" spans="1:74" x14ac:dyDescent="0.3">
      <c r="A3249" s="129">
        <v>3244</v>
      </c>
      <c r="BM3249" s="19"/>
      <c r="BN3249" s="19"/>
      <c r="BO3249" s="19"/>
      <c r="BP3249" s="19"/>
      <c r="BR3249">
        <f t="shared" si="200"/>
        <v>0</v>
      </c>
      <c r="BS3249">
        <f t="shared" si="201"/>
        <v>0</v>
      </c>
      <c r="BU3249">
        <f t="shared" si="202"/>
        <v>1</v>
      </c>
      <c r="BV3249">
        <f t="shared" si="203"/>
        <v>1</v>
      </c>
    </row>
    <row r="3250" spans="1:74" x14ac:dyDescent="0.3">
      <c r="A3250" s="129">
        <v>3245</v>
      </c>
      <c r="BM3250" s="19"/>
      <c r="BN3250" s="19"/>
      <c r="BO3250" s="19"/>
      <c r="BP3250" s="19"/>
      <c r="BR3250">
        <f t="shared" si="200"/>
        <v>0</v>
      </c>
      <c r="BS3250">
        <f t="shared" si="201"/>
        <v>0</v>
      </c>
      <c r="BU3250">
        <f t="shared" si="202"/>
        <v>1</v>
      </c>
      <c r="BV3250">
        <f t="shared" si="203"/>
        <v>1</v>
      </c>
    </row>
    <row r="3251" spans="1:74" x14ac:dyDescent="0.3">
      <c r="A3251" s="129">
        <v>3246</v>
      </c>
      <c r="BM3251" s="19"/>
      <c r="BN3251" s="19"/>
      <c r="BO3251" s="19"/>
      <c r="BP3251" s="19"/>
      <c r="BR3251">
        <f t="shared" si="200"/>
        <v>0</v>
      </c>
      <c r="BS3251">
        <f t="shared" si="201"/>
        <v>0</v>
      </c>
      <c r="BU3251">
        <f t="shared" si="202"/>
        <v>1</v>
      </c>
      <c r="BV3251">
        <f t="shared" si="203"/>
        <v>1</v>
      </c>
    </row>
    <row r="3252" spans="1:74" x14ac:dyDescent="0.3">
      <c r="A3252" s="129">
        <v>3247</v>
      </c>
      <c r="BM3252" s="19"/>
      <c r="BN3252" s="19"/>
      <c r="BO3252" s="19"/>
      <c r="BP3252" s="19"/>
      <c r="BR3252">
        <f t="shared" si="200"/>
        <v>0</v>
      </c>
      <c r="BS3252">
        <f t="shared" si="201"/>
        <v>0</v>
      </c>
      <c r="BU3252">
        <f t="shared" si="202"/>
        <v>1</v>
      </c>
      <c r="BV3252">
        <f t="shared" si="203"/>
        <v>1</v>
      </c>
    </row>
    <row r="3253" spans="1:74" x14ac:dyDescent="0.3">
      <c r="A3253" s="129">
        <v>3248</v>
      </c>
      <c r="BM3253" s="19"/>
      <c r="BN3253" s="19"/>
      <c r="BO3253" s="19"/>
      <c r="BP3253" s="19"/>
      <c r="BR3253">
        <f t="shared" si="200"/>
        <v>0</v>
      </c>
      <c r="BS3253">
        <f t="shared" si="201"/>
        <v>0</v>
      </c>
      <c r="BU3253">
        <f t="shared" si="202"/>
        <v>1</v>
      </c>
      <c r="BV3253">
        <f t="shared" si="203"/>
        <v>1</v>
      </c>
    </row>
    <row r="3254" spans="1:74" x14ac:dyDescent="0.3">
      <c r="A3254" s="129">
        <v>3249</v>
      </c>
      <c r="BM3254" s="19"/>
      <c r="BN3254" s="19"/>
      <c r="BO3254" s="19"/>
      <c r="BP3254" s="19"/>
      <c r="BR3254">
        <f t="shared" si="200"/>
        <v>0</v>
      </c>
      <c r="BS3254">
        <f t="shared" si="201"/>
        <v>0</v>
      </c>
      <c r="BU3254">
        <f t="shared" si="202"/>
        <v>1</v>
      </c>
      <c r="BV3254">
        <f t="shared" si="203"/>
        <v>1</v>
      </c>
    </row>
    <row r="3255" spans="1:74" x14ac:dyDescent="0.3">
      <c r="A3255" s="129">
        <v>3250</v>
      </c>
      <c r="BM3255" s="19"/>
      <c r="BN3255" s="19"/>
      <c r="BO3255" s="19"/>
      <c r="BP3255" s="19"/>
      <c r="BR3255">
        <f t="shared" si="200"/>
        <v>0</v>
      </c>
      <c r="BS3255">
        <f t="shared" si="201"/>
        <v>0</v>
      </c>
      <c r="BU3255">
        <f t="shared" si="202"/>
        <v>1</v>
      </c>
      <c r="BV3255">
        <f t="shared" si="203"/>
        <v>1</v>
      </c>
    </row>
    <row r="3256" spans="1:74" x14ac:dyDescent="0.3">
      <c r="A3256" s="129">
        <v>3251</v>
      </c>
      <c r="BM3256" s="19"/>
      <c r="BN3256" s="19"/>
      <c r="BO3256" s="19"/>
      <c r="BP3256" s="19"/>
      <c r="BR3256">
        <f t="shared" si="200"/>
        <v>0</v>
      </c>
      <c r="BS3256">
        <f t="shared" si="201"/>
        <v>0</v>
      </c>
      <c r="BU3256">
        <f t="shared" si="202"/>
        <v>1</v>
      </c>
      <c r="BV3256">
        <f t="shared" si="203"/>
        <v>1</v>
      </c>
    </row>
    <row r="3257" spans="1:74" x14ac:dyDescent="0.3">
      <c r="A3257" s="129">
        <v>3252</v>
      </c>
      <c r="BM3257" s="19"/>
      <c r="BN3257" s="19"/>
      <c r="BO3257" s="19"/>
      <c r="BP3257" s="19"/>
      <c r="BR3257">
        <f t="shared" si="200"/>
        <v>0</v>
      </c>
      <c r="BS3257">
        <f t="shared" si="201"/>
        <v>0</v>
      </c>
      <c r="BU3257">
        <f t="shared" si="202"/>
        <v>1</v>
      </c>
      <c r="BV3257">
        <f t="shared" si="203"/>
        <v>1</v>
      </c>
    </row>
    <row r="3258" spans="1:74" x14ac:dyDescent="0.3">
      <c r="A3258" s="129">
        <v>3253</v>
      </c>
      <c r="BM3258" s="19"/>
      <c r="BN3258" s="19"/>
      <c r="BO3258" s="19"/>
      <c r="BP3258" s="19"/>
      <c r="BR3258">
        <f t="shared" si="200"/>
        <v>0</v>
      </c>
      <c r="BS3258">
        <f t="shared" si="201"/>
        <v>0</v>
      </c>
      <c r="BU3258">
        <f t="shared" si="202"/>
        <v>1</v>
      </c>
      <c r="BV3258">
        <f t="shared" si="203"/>
        <v>1</v>
      </c>
    </row>
    <row r="3259" spans="1:74" x14ac:dyDescent="0.3">
      <c r="A3259" s="129">
        <v>3254</v>
      </c>
      <c r="BM3259" s="19"/>
      <c r="BN3259" s="19"/>
      <c r="BO3259" s="19"/>
      <c r="BP3259" s="19"/>
      <c r="BR3259">
        <f t="shared" si="200"/>
        <v>0</v>
      </c>
      <c r="BS3259">
        <f t="shared" si="201"/>
        <v>0</v>
      </c>
      <c r="BU3259">
        <f t="shared" si="202"/>
        <v>1</v>
      </c>
      <c r="BV3259">
        <f t="shared" si="203"/>
        <v>1</v>
      </c>
    </row>
    <row r="3260" spans="1:74" x14ac:dyDescent="0.3">
      <c r="A3260" s="129">
        <v>3255</v>
      </c>
      <c r="BM3260" s="19"/>
      <c r="BN3260" s="19"/>
      <c r="BO3260" s="19"/>
      <c r="BP3260" s="19"/>
      <c r="BR3260">
        <f t="shared" si="200"/>
        <v>0</v>
      </c>
      <c r="BS3260">
        <f t="shared" si="201"/>
        <v>0</v>
      </c>
      <c r="BU3260">
        <f t="shared" si="202"/>
        <v>1</v>
      </c>
      <c r="BV3260">
        <f t="shared" si="203"/>
        <v>1</v>
      </c>
    </row>
    <row r="3261" spans="1:74" x14ac:dyDescent="0.3">
      <c r="A3261" s="129">
        <v>3256</v>
      </c>
      <c r="BM3261" s="19"/>
      <c r="BN3261" s="19"/>
      <c r="BO3261" s="19"/>
      <c r="BP3261" s="19"/>
      <c r="BR3261">
        <f t="shared" si="200"/>
        <v>0</v>
      </c>
      <c r="BS3261">
        <f t="shared" si="201"/>
        <v>0</v>
      </c>
      <c r="BU3261">
        <f t="shared" si="202"/>
        <v>1</v>
      </c>
      <c r="BV3261">
        <f t="shared" si="203"/>
        <v>1</v>
      </c>
    </row>
    <row r="3262" spans="1:74" x14ac:dyDescent="0.3">
      <c r="A3262" s="129">
        <v>3257</v>
      </c>
      <c r="BM3262" s="19"/>
      <c r="BN3262" s="19"/>
      <c r="BO3262" s="19"/>
      <c r="BP3262" s="19"/>
      <c r="BR3262">
        <f t="shared" si="200"/>
        <v>0</v>
      </c>
      <c r="BS3262">
        <f t="shared" si="201"/>
        <v>0</v>
      </c>
      <c r="BU3262">
        <f t="shared" si="202"/>
        <v>1</v>
      </c>
      <c r="BV3262">
        <f t="shared" si="203"/>
        <v>1</v>
      </c>
    </row>
    <row r="3263" spans="1:74" x14ac:dyDescent="0.3">
      <c r="A3263" s="129">
        <v>3258</v>
      </c>
      <c r="BM3263" s="19"/>
      <c r="BN3263" s="19"/>
      <c r="BO3263" s="19"/>
      <c r="BP3263" s="19"/>
      <c r="BR3263">
        <f t="shared" si="200"/>
        <v>0</v>
      </c>
      <c r="BS3263">
        <f t="shared" si="201"/>
        <v>0</v>
      </c>
      <c r="BU3263">
        <f t="shared" si="202"/>
        <v>1</v>
      </c>
      <c r="BV3263">
        <f t="shared" si="203"/>
        <v>1</v>
      </c>
    </row>
    <row r="3264" spans="1:74" x14ac:dyDescent="0.3">
      <c r="A3264" s="129">
        <v>3259</v>
      </c>
      <c r="BM3264" s="19"/>
      <c r="BN3264" s="19"/>
      <c r="BO3264" s="19"/>
      <c r="BP3264" s="19"/>
      <c r="BR3264">
        <f t="shared" si="200"/>
        <v>0</v>
      </c>
      <c r="BS3264">
        <f t="shared" si="201"/>
        <v>0</v>
      </c>
      <c r="BU3264">
        <f t="shared" si="202"/>
        <v>1</v>
      </c>
      <c r="BV3264">
        <f t="shared" si="203"/>
        <v>1</v>
      </c>
    </row>
    <row r="3265" spans="1:74" x14ac:dyDescent="0.3">
      <c r="A3265" s="129">
        <v>3260</v>
      </c>
      <c r="BM3265" s="19"/>
      <c r="BN3265" s="19"/>
      <c r="BO3265" s="19"/>
      <c r="BP3265" s="19"/>
      <c r="BR3265">
        <f t="shared" si="200"/>
        <v>0</v>
      </c>
      <c r="BS3265">
        <f t="shared" si="201"/>
        <v>0</v>
      </c>
      <c r="BU3265">
        <f t="shared" si="202"/>
        <v>1</v>
      </c>
      <c r="BV3265">
        <f t="shared" si="203"/>
        <v>1</v>
      </c>
    </row>
    <row r="3266" spans="1:74" x14ac:dyDescent="0.3">
      <c r="A3266" s="129">
        <v>3261</v>
      </c>
      <c r="BM3266" s="19"/>
      <c r="BN3266" s="19"/>
      <c r="BO3266" s="19"/>
      <c r="BP3266" s="19"/>
      <c r="BR3266">
        <f t="shared" si="200"/>
        <v>0</v>
      </c>
      <c r="BS3266">
        <f t="shared" si="201"/>
        <v>0</v>
      </c>
      <c r="BU3266">
        <f t="shared" si="202"/>
        <v>1</v>
      </c>
      <c r="BV3266">
        <f t="shared" si="203"/>
        <v>1</v>
      </c>
    </row>
    <row r="3267" spans="1:74" x14ac:dyDescent="0.3">
      <c r="A3267" s="129">
        <v>3262</v>
      </c>
      <c r="BM3267" s="19"/>
      <c r="BN3267" s="19"/>
      <c r="BO3267" s="19"/>
      <c r="BP3267" s="19"/>
      <c r="BR3267">
        <f t="shared" si="200"/>
        <v>0</v>
      </c>
      <c r="BS3267">
        <f t="shared" si="201"/>
        <v>0</v>
      </c>
      <c r="BU3267">
        <f t="shared" si="202"/>
        <v>1</v>
      </c>
      <c r="BV3267">
        <f t="shared" si="203"/>
        <v>1</v>
      </c>
    </row>
    <row r="3268" spans="1:74" x14ac:dyDescent="0.3">
      <c r="A3268" s="129">
        <v>3263</v>
      </c>
      <c r="BM3268" s="19"/>
      <c r="BN3268" s="19"/>
      <c r="BO3268" s="19"/>
      <c r="BP3268" s="19"/>
      <c r="BR3268">
        <f t="shared" si="200"/>
        <v>0</v>
      </c>
      <c r="BS3268">
        <f t="shared" si="201"/>
        <v>0</v>
      </c>
      <c r="BU3268">
        <f t="shared" si="202"/>
        <v>1</v>
      </c>
      <c r="BV3268">
        <f t="shared" si="203"/>
        <v>1</v>
      </c>
    </row>
    <row r="3269" spans="1:74" x14ac:dyDescent="0.3">
      <c r="A3269" s="129">
        <v>3264</v>
      </c>
      <c r="BM3269" s="19"/>
      <c r="BN3269" s="19"/>
      <c r="BO3269" s="19"/>
      <c r="BP3269" s="19"/>
      <c r="BR3269">
        <f t="shared" si="200"/>
        <v>0</v>
      </c>
      <c r="BS3269">
        <f t="shared" si="201"/>
        <v>0</v>
      </c>
      <c r="BU3269">
        <f t="shared" si="202"/>
        <v>1</v>
      </c>
      <c r="BV3269">
        <f t="shared" si="203"/>
        <v>1</v>
      </c>
    </row>
    <row r="3270" spans="1:74" x14ac:dyDescent="0.3">
      <c r="A3270" s="129">
        <v>3265</v>
      </c>
      <c r="BM3270" s="19"/>
      <c r="BN3270" s="19"/>
      <c r="BO3270" s="19"/>
      <c r="BP3270" s="19"/>
      <c r="BR3270">
        <f t="shared" si="200"/>
        <v>0</v>
      </c>
      <c r="BS3270">
        <f t="shared" si="201"/>
        <v>0</v>
      </c>
      <c r="BU3270">
        <f t="shared" si="202"/>
        <v>1</v>
      </c>
      <c r="BV3270">
        <f t="shared" si="203"/>
        <v>1</v>
      </c>
    </row>
    <row r="3271" spans="1:74" x14ac:dyDescent="0.3">
      <c r="A3271" s="129">
        <v>3266</v>
      </c>
      <c r="BM3271" s="19"/>
      <c r="BN3271" s="19"/>
      <c r="BO3271" s="19"/>
      <c r="BP3271" s="19"/>
      <c r="BR3271">
        <f t="shared" ref="BR3271:BR3334" si="204">BM3271*$BS$1-BN3271</f>
        <v>0</v>
      </c>
      <c r="BS3271">
        <f t="shared" ref="BS3271:BS3334" si="205">BO3271*$BS$1-BP3271</f>
        <v>0</v>
      </c>
      <c r="BU3271">
        <f t="shared" ref="BU3271:BU3334" si="206">IF(BR3271=MAX($BR3271:$BS3271),1,0)</f>
        <v>1</v>
      </c>
      <c r="BV3271">
        <f t="shared" ref="BV3271:BV3334" si="207">IF(BS3271=MAX($BR3271:$BS3271),1,0)</f>
        <v>1</v>
      </c>
    </row>
    <row r="3272" spans="1:74" x14ac:dyDescent="0.3">
      <c r="A3272" s="129">
        <v>3267</v>
      </c>
      <c r="BM3272" s="19"/>
      <c r="BN3272" s="19"/>
      <c r="BO3272" s="19"/>
      <c r="BP3272" s="19"/>
      <c r="BR3272">
        <f t="shared" si="204"/>
        <v>0</v>
      </c>
      <c r="BS3272">
        <f t="shared" si="205"/>
        <v>0</v>
      </c>
      <c r="BU3272">
        <f t="shared" si="206"/>
        <v>1</v>
      </c>
      <c r="BV3272">
        <f t="shared" si="207"/>
        <v>1</v>
      </c>
    </row>
    <row r="3273" spans="1:74" x14ac:dyDescent="0.3">
      <c r="A3273" s="129">
        <v>3268</v>
      </c>
      <c r="BM3273" s="19"/>
      <c r="BN3273" s="19"/>
      <c r="BO3273" s="19"/>
      <c r="BP3273" s="19"/>
      <c r="BR3273">
        <f t="shared" si="204"/>
        <v>0</v>
      </c>
      <c r="BS3273">
        <f t="shared" si="205"/>
        <v>0</v>
      </c>
      <c r="BU3273">
        <f t="shared" si="206"/>
        <v>1</v>
      </c>
      <c r="BV3273">
        <f t="shared" si="207"/>
        <v>1</v>
      </c>
    </row>
    <row r="3274" spans="1:74" x14ac:dyDescent="0.3">
      <c r="A3274" s="129">
        <v>3269</v>
      </c>
      <c r="BM3274" s="19"/>
      <c r="BN3274" s="19"/>
      <c r="BO3274" s="19"/>
      <c r="BP3274" s="19"/>
      <c r="BR3274">
        <f t="shared" si="204"/>
        <v>0</v>
      </c>
      <c r="BS3274">
        <f t="shared" si="205"/>
        <v>0</v>
      </c>
      <c r="BU3274">
        <f t="shared" si="206"/>
        <v>1</v>
      </c>
      <c r="BV3274">
        <f t="shared" si="207"/>
        <v>1</v>
      </c>
    </row>
    <row r="3275" spans="1:74" x14ac:dyDescent="0.3">
      <c r="A3275" s="129">
        <v>3270</v>
      </c>
      <c r="BM3275" s="19"/>
      <c r="BN3275" s="19"/>
      <c r="BO3275" s="19"/>
      <c r="BP3275" s="19"/>
      <c r="BR3275">
        <f t="shared" si="204"/>
        <v>0</v>
      </c>
      <c r="BS3275">
        <f t="shared" si="205"/>
        <v>0</v>
      </c>
      <c r="BU3275">
        <f t="shared" si="206"/>
        <v>1</v>
      </c>
      <c r="BV3275">
        <f t="shared" si="207"/>
        <v>1</v>
      </c>
    </row>
    <row r="3276" spans="1:74" x14ac:dyDescent="0.3">
      <c r="A3276" s="129">
        <v>3271</v>
      </c>
      <c r="BM3276" s="19"/>
      <c r="BN3276" s="19"/>
      <c r="BO3276" s="19"/>
      <c r="BP3276" s="19"/>
      <c r="BR3276">
        <f t="shared" si="204"/>
        <v>0</v>
      </c>
      <c r="BS3276">
        <f t="shared" si="205"/>
        <v>0</v>
      </c>
      <c r="BU3276">
        <f t="shared" si="206"/>
        <v>1</v>
      </c>
      <c r="BV3276">
        <f t="shared" si="207"/>
        <v>1</v>
      </c>
    </row>
    <row r="3277" spans="1:74" x14ac:dyDescent="0.3">
      <c r="A3277" s="129">
        <v>3272</v>
      </c>
      <c r="BM3277" s="19"/>
      <c r="BN3277" s="19"/>
      <c r="BO3277" s="19"/>
      <c r="BP3277" s="19"/>
      <c r="BR3277">
        <f t="shared" si="204"/>
        <v>0</v>
      </c>
      <c r="BS3277">
        <f t="shared" si="205"/>
        <v>0</v>
      </c>
      <c r="BU3277">
        <f t="shared" si="206"/>
        <v>1</v>
      </c>
      <c r="BV3277">
        <f t="shared" si="207"/>
        <v>1</v>
      </c>
    </row>
    <row r="3278" spans="1:74" x14ac:dyDescent="0.3">
      <c r="A3278" s="129">
        <v>3273</v>
      </c>
      <c r="BM3278" s="19"/>
      <c r="BN3278" s="19"/>
      <c r="BO3278" s="19"/>
      <c r="BP3278" s="19"/>
      <c r="BR3278">
        <f t="shared" si="204"/>
        <v>0</v>
      </c>
      <c r="BS3278">
        <f t="shared" si="205"/>
        <v>0</v>
      </c>
      <c r="BU3278">
        <f t="shared" si="206"/>
        <v>1</v>
      </c>
      <c r="BV3278">
        <f t="shared" si="207"/>
        <v>1</v>
      </c>
    </row>
    <row r="3279" spans="1:74" x14ac:dyDescent="0.3">
      <c r="A3279" s="129">
        <v>3274</v>
      </c>
      <c r="BM3279" s="19"/>
      <c r="BN3279" s="19"/>
      <c r="BO3279" s="19"/>
      <c r="BP3279" s="19"/>
      <c r="BR3279">
        <f t="shared" si="204"/>
        <v>0</v>
      </c>
      <c r="BS3279">
        <f t="shared" si="205"/>
        <v>0</v>
      </c>
      <c r="BU3279">
        <f t="shared" si="206"/>
        <v>1</v>
      </c>
      <c r="BV3279">
        <f t="shared" si="207"/>
        <v>1</v>
      </c>
    </row>
    <row r="3280" spans="1:74" x14ac:dyDescent="0.3">
      <c r="A3280" s="129">
        <v>3275</v>
      </c>
      <c r="BM3280" s="19"/>
      <c r="BN3280" s="19"/>
      <c r="BO3280" s="19"/>
      <c r="BP3280" s="19"/>
      <c r="BR3280">
        <f t="shared" si="204"/>
        <v>0</v>
      </c>
      <c r="BS3280">
        <f t="shared" si="205"/>
        <v>0</v>
      </c>
      <c r="BU3280">
        <f t="shared" si="206"/>
        <v>1</v>
      </c>
      <c r="BV3280">
        <f t="shared" si="207"/>
        <v>1</v>
      </c>
    </row>
    <row r="3281" spans="1:74" x14ac:dyDescent="0.3">
      <c r="A3281" s="129">
        <v>3276</v>
      </c>
      <c r="BM3281" s="19"/>
      <c r="BN3281" s="19"/>
      <c r="BO3281" s="19"/>
      <c r="BP3281" s="19"/>
      <c r="BR3281">
        <f t="shared" si="204"/>
        <v>0</v>
      </c>
      <c r="BS3281">
        <f t="shared" si="205"/>
        <v>0</v>
      </c>
      <c r="BU3281">
        <f t="shared" si="206"/>
        <v>1</v>
      </c>
      <c r="BV3281">
        <f t="shared" si="207"/>
        <v>1</v>
      </c>
    </row>
    <row r="3282" spans="1:74" x14ac:dyDescent="0.3">
      <c r="A3282" s="129">
        <v>3277</v>
      </c>
      <c r="BM3282" s="19"/>
      <c r="BN3282" s="19"/>
      <c r="BO3282" s="19"/>
      <c r="BP3282" s="19"/>
      <c r="BR3282">
        <f t="shared" si="204"/>
        <v>0</v>
      </c>
      <c r="BS3282">
        <f t="shared" si="205"/>
        <v>0</v>
      </c>
      <c r="BU3282">
        <f t="shared" si="206"/>
        <v>1</v>
      </c>
      <c r="BV3282">
        <f t="shared" si="207"/>
        <v>1</v>
      </c>
    </row>
    <row r="3283" spans="1:74" x14ac:dyDescent="0.3">
      <c r="A3283" s="129">
        <v>3278</v>
      </c>
      <c r="BM3283" s="19"/>
      <c r="BN3283" s="19"/>
      <c r="BO3283" s="19"/>
      <c r="BP3283" s="19"/>
      <c r="BR3283">
        <f t="shared" si="204"/>
        <v>0</v>
      </c>
      <c r="BS3283">
        <f t="shared" si="205"/>
        <v>0</v>
      </c>
      <c r="BU3283">
        <f t="shared" si="206"/>
        <v>1</v>
      </c>
      <c r="BV3283">
        <f t="shared" si="207"/>
        <v>1</v>
      </c>
    </row>
    <row r="3284" spans="1:74" x14ac:dyDescent="0.3">
      <c r="A3284" s="129">
        <v>3279</v>
      </c>
      <c r="BM3284" s="19"/>
      <c r="BN3284" s="19"/>
      <c r="BO3284" s="19"/>
      <c r="BP3284" s="19"/>
      <c r="BR3284">
        <f t="shared" si="204"/>
        <v>0</v>
      </c>
      <c r="BS3284">
        <f t="shared" si="205"/>
        <v>0</v>
      </c>
      <c r="BU3284">
        <f t="shared" si="206"/>
        <v>1</v>
      </c>
      <c r="BV3284">
        <f t="shared" si="207"/>
        <v>1</v>
      </c>
    </row>
    <row r="3285" spans="1:74" x14ac:dyDescent="0.3">
      <c r="A3285" s="129">
        <v>3280</v>
      </c>
      <c r="BM3285" s="19"/>
      <c r="BN3285" s="19"/>
      <c r="BO3285" s="19"/>
      <c r="BP3285" s="19"/>
      <c r="BR3285">
        <f t="shared" si="204"/>
        <v>0</v>
      </c>
      <c r="BS3285">
        <f t="shared" si="205"/>
        <v>0</v>
      </c>
      <c r="BU3285">
        <f t="shared" si="206"/>
        <v>1</v>
      </c>
      <c r="BV3285">
        <f t="shared" si="207"/>
        <v>1</v>
      </c>
    </row>
    <row r="3286" spans="1:74" x14ac:dyDescent="0.3">
      <c r="A3286" s="129">
        <v>3281</v>
      </c>
      <c r="BM3286" s="19"/>
      <c r="BN3286" s="19"/>
      <c r="BO3286" s="19"/>
      <c r="BP3286" s="19"/>
      <c r="BR3286">
        <f t="shared" si="204"/>
        <v>0</v>
      </c>
      <c r="BS3286">
        <f t="shared" si="205"/>
        <v>0</v>
      </c>
      <c r="BU3286">
        <f t="shared" si="206"/>
        <v>1</v>
      </c>
      <c r="BV3286">
        <f t="shared" si="207"/>
        <v>1</v>
      </c>
    </row>
    <row r="3287" spans="1:74" x14ac:dyDescent="0.3">
      <c r="A3287" s="129">
        <v>3282</v>
      </c>
      <c r="BM3287" s="19"/>
      <c r="BN3287" s="19"/>
      <c r="BO3287" s="19"/>
      <c r="BP3287" s="19"/>
      <c r="BR3287">
        <f t="shared" si="204"/>
        <v>0</v>
      </c>
      <c r="BS3287">
        <f t="shared" si="205"/>
        <v>0</v>
      </c>
      <c r="BU3287">
        <f t="shared" si="206"/>
        <v>1</v>
      </c>
      <c r="BV3287">
        <f t="shared" si="207"/>
        <v>1</v>
      </c>
    </row>
    <row r="3288" spans="1:74" x14ac:dyDescent="0.3">
      <c r="A3288" s="129">
        <v>3283</v>
      </c>
      <c r="BM3288" s="19"/>
      <c r="BN3288" s="19"/>
      <c r="BO3288" s="19"/>
      <c r="BP3288" s="19"/>
      <c r="BR3288">
        <f t="shared" si="204"/>
        <v>0</v>
      </c>
      <c r="BS3288">
        <f t="shared" si="205"/>
        <v>0</v>
      </c>
      <c r="BU3288">
        <f t="shared" si="206"/>
        <v>1</v>
      </c>
      <c r="BV3288">
        <f t="shared" si="207"/>
        <v>1</v>
      </c>
    </row>
    <row r="3289" spans="1:74" x14ac:dyDescent="0.3">
      <c r="A3289" s="129">
        <v>3284</v>
      </c>
      <c r="BM3289" s="19"/>
      <c r="BN3289" s="19"/>
      <c r="BO3289" s="19"/>
      <c r="BP3289" s="19"/>
      <c r="BR3289">
        <f t="shared" si="204"/>
        <v>0</v>
      </c>
      <c r="BS3289">
        <f t="shared" si="205"/>
        <v>0</v>
      </c>
      <c r="BU3289">
        <f t="shared" si="206"/>
        <v>1</v>
      </c>
      <c r="BV3289">
        <f t="shared" si="207"/>
        <v>1</v>
      </c>
    </row>
    <row r="3290" spans="1:74" x14ac:dyDescent="0.3">
      <c r="A3290" s="129">
        <v>3285</v>
      </c>
      <c r="BM3290" s="19"/>
      <c r="BN3290" s="19"/>
      <c r="BO3290" s="19"/>
      <c r="BP3290" s="19"/>
      <c r="BR3290">
        <f t="shared" si="204"/>
        <v>0</v>
      </c>
      <c r="BS3290">
        <f t="shared" si="205"/>
        <v>0</v>
      </c>
      <c r="BU3290">
        <f t="shared" si="206"/>
        <v>1</v>
      </c>
      <c r="BV3290">
        <f t="shared" si="207"/>
        <v>1</v>
      </c>
    </row>
    <row r="3291" spans="1:74" x14ac:dyDescent="0.3">
      <c r="A3291" s="129">
        <v>3286</v>
      </c>
      <c r="BM3291" s="19"/>
      <c r="BN3291" s="19"/>
      <c r="BO3291" s="19"/>
      <c r="BP3291" s="19"/>
      <c r="BR3291">
        <f t="shared" si="204"/>
        <v>0</v>
      </c>
      <c r="BS3291">
        <f t="shared" si="205"/>
        <v>0</v>
      </c>
      <c r="BU3291">
        <f t="shared" si="206"/>
        <v>1</v>
      </c>
      <c r="BV3291">
        <f t="shared" si="207"/>
        <v>1</v>
      </c>
    </row>
    <row r="3292" spans="1:74" x14ac:dyDescent="0.3">
      <c r="A3292" s="129">
        <v>3287</v>
      </c>
      <c r="BM3292" s="19"/>
      <c r="BN3292" s="19"/>
      <c r="BO3292" s="19"/>
      <c r="BP3292" s="19"/>
      <c r="BR3292">
        <f t="shared" si="204"/>
        <v>0</v>
      </c>
      <c r="BS3292">
        <f t="shared" si="205"/>
        <v>0</v>
      </c>
      <c r="BU3292">
        <f t="shared" si="206"/>
        <v>1</v>
      </c>
      <c r="BV3292">
        <f t="shared" si="207"/>
        <v>1</v>
      </c>
    </row>
    <row r="3293" spans="1:74" x14ac:dyDescent="0.3">
      <c r="A3293" s="129">
        <v>3288</v>
      </c>
      <c r="BM3293" s="19"/>
      <c r="BN3293" s="19"/>
      <c r="BO3293" s="19"/>
      <c r="BP3293" s="19"/>
      <c r="BR3293">
        <f t="shared" si="204"/>
        <v>0</v>
      </c>
      <c r="BS3293">
        <f t="shared" si="205"/>
        <v>0</v>
      </c>
      <c r="BU3293">
        <f t="shared" si="206"/>
        <v>1</v>
      </c>
      <c r="BV3293">
        <f t="shared" si="207"/>
        <v>1</v>
      </c>
    </row>
    <row r="3294" spans="1:74" x14ac:dyDescent="0.3">
      <c r="A3294" s="129">
        <v>3289</v>
      </c>
      <c r="BM3294" s="19"/>
      <c r="BN3294" s="19"/>
      <c r="BO3294" s="19"/>
      <c r="BP3294" s="19"/>
      <c r="BR3294">
        <f t="shared" si="204"/>
        <v>0</v>
      </c>
      <c r="BS3294">
        <f t="shared" si="205"/>
        <v>0</v>
      </c>
      <c r="BU3294">
        <f t="shared" si="206"/>
        <v>1</v>
      </c>
      <c r="BV3294">
        <f t="shared" si="207"/>
        <v>1</v>
      </c>
    </row>
    <row r="3295" spans="1:74" x14ac:dyDescent="0.3">
      <c r="A3295" s="129">
        <v>3290</v>
      </c>
      <c r="BM3295" s="19"/>
      <c r="BN3295" s="19"/>
      <c r="BO3295" s="19"/>
      <c r="BP3295" s="19"/>
      <c r="BR3295">
        <f t="shared" si="204"/>
        <v>0</v>
      </c>
      <c r="BS3295">
        <f t="shared" si="205"/>
        <v>0</v>
      </c>
      <c r="BU3295">
        <f t="shared" si="206"/>
        <v>1</v>
      </c>
      <c r="BV3295">
        <f t="shared" si="207"/>
        <v>1</v>
      </c>
    </row>
    <row r="3296" spans="1:74" x14ac:dyDescent="0.3">
      <c r="A3296" s="129">
        <v>3291</v>
      </c>
      <c r="BM3296" s="19"/>
      <c r="BN3296" s="19"/>
      <c r="BO3296" s="19"/>
      <c r="BP3296" s="19"/>
      <c r="BR3296">
        <f t="shared" si="204"/>
        <v>0</v>
      </c>
      <c r="BS3296">
        <f t="shared" si="205"/>
        <v>0</v>
      </c>
      <c r="BU3296">
        <f t="shared" si="206"/>
        <v>1</v>
      </c>
      <c r="BV3296">
        <f t="shared" si="207"/>
        <v>1</v>
      </c>
    </row>
    <row r="3297" spans="1:74" x14ac:dyDescent="0.3">
      <c r="A3297" s="129">
        <v>3292</v>
      </c>
      <c r="BM3297" s="19"/>
      <c r="BN3297" s="19"/>
      <c r="BO3297" s="19"/>
      <c r="BP3297" s="19"/>
      <c r="BR3297">
        <f t="shared" si="204"/>
        <v>0</v>
      </c>
      <c r="BS3297">
        <f t="shared" si="205"/>
        <v>0</v>
      </c>
      <c r="BU3297">
        <f t="shared" si="206"/>
        <v>1</v>
      </c>
      <c r="BV3297">
        <f t="shared" si="207"/>
        <v>1</v>
      </c>
    </row>
    <row r="3298" spans="1:74" x14ac:dyDescent="0.3">
      <c r="A3298" s="129">
        <v>3293</v>
      </c>
      <c r="BM3298" s="19"/>
      <c r="BN3298" s="19"/>
      <c r="BO3298" s="19"/>
      <c r="BP3298" s="19"/>
      <c r="BR3298">
        <f t="shared" si="204"/>
        <v>0</v>
      </c>
      <c r="BS3298">
        <f t="shared" si="205"/>
        <v>0</v>
      </c>
      <c r="BU3298">
        <f t="shared" si="206"/>
        <v>1</v>
      </c>
      <c r="BV3298">
        <f t="shared" si="207"/>
        <v>1</v>
      </c>
    </row>
    <row r="3299" spans="1:74" x14ac:dyDescent="0.3">
      <c r="A3299" s="129">
        <v>3294</v>
      </c>
      <c r="BM3299" s="19"/>
      <c r="BN3299" s="19"/>
      <c r="BO3299" s="19"/>
      <c r="BP3299" s="19"/>
      <c r="BR3299">
        <f t="shared" si="204"/>
        <v>0</v>
      </c>
      <c r="BS3299">
        <f t="shared" si="205"/>
        <v>0</v>
      </c>
      <c r="BU3299">
        <f t="shared" si="206"/>
        <v>1</v>
      </c>
      <c r="BV3299">
        <f t="shared" si="207"/>
        <v>1</v>
      </c>
    </row>
    <row r="3300" spans="1:74" x14ac:dyDescent="0.3">
      <c r="A3300" s="129">
        <v>3295</v>
      </c>
      <c r="BM3300" s="19"/>
      <c r="BN3300" s="19"/>
      <c r="BO3300" s="19"/>
      <c r="BP3300" s="19"/>
      <c r="BR3300">
        <f t="shared" si="204"/>
        <v>0</v>
      </c>
      <c r="BS3300">
        <f t="shared" si="205"/>
        <v>0</v>
      </c>
      <c r="BU3300">
        <f t="shared" si="206"/>
        <v>1</v>
      </c>
      <c r="BV3300">
        <f t="shared" si="207"/>
        <v>1</v>
      </c>
    </row>
    <row r="3301" spans="1:74" x14ac:dyDescent="0.3">
      <c r="A3301" s="129">
        <v>3296</v>
      </c>
      <c r="BM3301" s="19"/>
      <c r="BN3301" s="19"/>
      <c r="BO3301" s="19"/>
      <c r="BP3301" s="19"/>
      <c r="BR3301">
        <f t="shared" si="204"/>
        <v>0</v>
      </c>
      <c r="BS3301">
        <f t="shared" si="205"/>
        <v>0</v>
      </c>
      <c r="BU3301">
        <f t="shared" si="206"/>
        <v>1</v>
      </c>
      <c r="BV3301">
        <f t="shared" si="207"/>
        <v>1</v>
      </c>
    </row>
    <row r="3302" spans="1:74" x14ac:dyDescent="0.3">
      <c r="A3302" s="129">
        <v>3297</v>
      </c>
      <c r="BM3302" s="19"/>
      <c r="BN3302" s="19"/>
      <c r="BO3302" s="19"/>
      <c r="BP3302" s="19"/>
      <c r="BR3302">
        <f t="shared" si="204"/>
        <v>0</v>
      </c>
      <c r="BS3302">
        <f t="shared" si="205"/>
        <v>0</v>
      </c>
      <c r="BU3302">
        <f t="shared" si="206"/>
        <v>1</v>
      </c>
      <c r="BV3302">
        <f t="shared" si="207"/>
        <v>1</v>
      </c>
    </row>
    <row r="3303" spans="1:74" x14ac:dyDescent="0.3">
      <c r="A3303" s="129">
        <v>3298</v>
      </c>
      <c r="BM3303" s="19"/>
      <c r="BN3303" s="19"/>
      <c r="BO3303" s="19"/>
      <c r="BP3303" s="19"/>
      <c r="BR3303">
        <f t="shared" si="204"/>
        <v>0</v>
      </c>
      <c r="BS3303">
        <f t="shared" si="205"/>
        <v>0</v>
      </c>
      <c r="BU3303">
        <f t="shared" si="206"/>
        <v>1</v>
      </c>
      <c r="BV3303">
        <f t="shared" si="207"/>
        <v>1</v>
      </c>
    </row>
    <row r="3304" spans="1:74" x14ac:dyDescent="0.3">
      <c r="A3304" s="129">
        <v>3299</v>
      </c>
      <c r="BM3304" s="19"/>
      <c r="BN3304" s="19"/>
      <c r="BO3304" s="19"/>
      <c r="BP3304" s="19"/>
      <c r="BR3304">
        <f t="shared" si="204"/>
        <v>0</v>
      </c>
      <c r="BS3304">
        <f t="shared" si="205"/>
        <v>0</v>
      </c>
      <c r="BU3304">
        <f t="shared" si="206"/>
        <v>1</v>
      </c>
      <c r="BV3304">
        <f t="shared" si="207"/>
        <v>1</v>
      </c>
    </row>
    <row r="3305" spans="1:74" x14ac:dyDescent="0.3">
      <c r="A3305" s="129">
        <v>3300</v>
      </c>
      <c r="BM3305" s="19"/>
      <c r="BN3305" s="19"/>
      <c r="BO3305" s="19"/>
      <c r="BP3305" s="19"/>
      <c r="BR3305">
        <f t="shared" si="204"/>
        <v>0</v>
      </c>
      <c r="BS3305">
        <f t="shared" si="205"/>
        <v>0</v>
      </c>
      <c r="BU3305">
        <f t="shared" si="206"/>
        <v>1</v>
      </c>
      <c r="BV3305">
        <f t="shared" si="207"/>
        <v>1</v>
      </c>
    </row>
    <row r="3306" spans="1:74" x14ac:dyDescent="0.3">
      <c r="A3306" s="129">
        <v>3301</v>
      </c>
      <c r="BM3306" s="19"/>
      <c r="BN3306" s="19"/>
      <c r="BO3306" s="19"/>
      <c r="BP3306" s="19"/>
      <c r="BR3306">
        <f t="shared" si="204"/>
        <v>0</v>
      </c>
      <c r="BS3306">
        <f t="shared" si="205"/>
        <v>0</v>
      </c>
      <c r="BU3306">
        <f t="shared" si="206"/>
        <v>1</v>
      </c>
      <c r="BV3306">
        <f t="shared" si="207"/>
        <v>1</v>
      </c>
    </row>
    <row r="3307" spans="1:74" x14ac:dyDescent="0.3">
      <c r="A3307" s="129">
        <v>3302</v>
      </c>
      <c r="BM3307" s="19"/>
      <c r="BN3307" s="19"/>
      <c r="BO3307" s="19"/>
      <c r="BP3307" s="19"/>
      <c r="BR3307">
        <f t="shared" si="204"/>
        <v>0</v>
      </c>
      <c r="BS3307">
        <f t="shared" si="205"/>
        <v>0</v>
      </c>
      <c r="BU3307">
        <f t="shared" si="206"/>
        <v>1</v>
      </c>
      <c r="BV3307">
        <f t="shared" si="207"/>
        <v>1</v>
      </c>
    </row>
    <row r="3308" spans="1:74" x14ac:dyDescent="0.3">
      <c r="A3308" s="129">
        <v>3303</v>
      </c>
      <c r="BM3308" s="19"/>
      <c r="BN3308" s="19"/>
      <c r="BO3308" s="19"/>
      <c r="BP3308" s="19"/>
      <c r="BR3308">
        <f t="shared" si="204"/>
        <v>0</v>
      </c>
      <c r="BS3308">
        <f t="shared" si="205"/>
        <v>0</v>
      </c>
      <c r="BU3308">
        <f t="shared" si="206"/>
        <v>1</v>
      </c>
      <c r="BV3308">
        <f t="shared" si="207"/>
        <v>1</v>
      </c>
    </row>
    <row r="3309" spans="1:74" x14ac:dyDescent="0.3">
      <c r="A3309" s="129">
        <v>3304</v>
      </c>
      <c r="BM3309" s="19"/>
      <c r="BN3309" s="19"/>
      <c r="BO3309" s="19"/>
      <c r="BP3309" s="19"/>
      <c r="BR3309">
        <f t="shared" si="204"/>
        <v>0</v>
      </c>
      <c r="BS3309">
        <f t="shared" si="205"/>
        <v>0</v>
      </c>
      <c r="BU3309">
        <f t="shared" si="206"/>
        <v>1</v>
      </c>
      <c r="BV3309">
        <f t="shared" si="207"/>
        <v>1</v>
      </c>
    </row>
    <row r="3310" spans="1:74" x14ac:dyDescent="0.3">
      <c r="A3310" s="129">
        <v>3305</v>
      </c>
      <c r="BM3310" s="19"/>
      <c r="BN3310" s="19"/>
      <c r="BO3310" s="19"/>
      <c r="BP3310" s="19"/>
      <c r="BR3310">
        <f t="shared" si="204"/>
        <v>0</v>
      </c>
      <c r="BS3310">
        <f t="shared" si="205"/>
        <v>0</v>
      </c>
      <c r="BU3310">
        <f t="shared" si="206"/>
        <v>1</v>
      </c>
      <c r="BV3310">
        <f t="shared" si="207"/>
        <v>1</v>
      </c>
    </row>
    <row r="3311" spans="1:74" x14ac:dyDescent="0.3">
      <c r="A3311" s="129">
        <v>3306</v>
      </c>
      <c r="BM3311" s="19"/>
      <c r="BN3311" s="19"/>
      <c r="BO3311" s="19"/>
      <c r="BP3311" s="19"/>
      <c r="BR3311">
        <f t="shared" si="204"/>
        <v>0</v>
      </c>
      <c r="BS3311">
        <f t="shared" si="205"/>
        <v>0</v>
      </c>
      <c r="BU3311">
        <f t="shared" si="206"/>
        <v>1</v>
      </c>
      <c r="BV3311">
        <f t="shared" si="207"/>
        <v>1</v>
      </c>
    </row>
    <row r="3312" spans="1:74" x14ac:dyDescent="0.3">
      <c r="A3312" s="129">
        <v>3307</v>
      </c>
      <c r="BM3312" s="19"/>
      <c r="BN3312" s="19"/>
      <c r="BO3312" s="19"/>
      <c r="BP3312" s="19"/>
      <c r="BR3312">
        <f t="shared" si="204"/>
        <v>0</v>
      </c>
      <c r="BS3312">
        <f t="shared" si="205"/>
        <v>0</v>
      </c>
      <c r="BU3312">
        <f t="shared" si="206"/>
        <v>1</v>
      </c>
      <c r="BV3312">
        <f t="shared" si="207"/>
        <v>1</v>
      </c>
    </row>
    <row r="3313" spans="1:74" x14ac:dyDescent="0.3">
      <c r="A3313" s="129">
        <v>3308</v>
      </c>
      <c r="BM3313" s="19"/>
      <c r="BN3313" s="19"/>
      <c r="BO3313" s="19"/>
      <c r="BP3313" s="19"/>
      <c r="BR3313">
        <f t="shared" si="204"/>
        <v>0</v>
      </c>
      <c r="BS3313">
        <f t="shared" si="205"/>
        <v>0</v>
      </c>
      <c r="BU3313">
        <f t="shared" si="206"/>
        <v>1</v>
      </c>
      <c r="BV3313">
        <f t="shared" si="207"/>
        <v>1</v>
      </c>
    </row>
    <row r="3314" spans="1:74" x14ac:dyDescent="0.3">
      <c r="A3314" s="129">
        <v>3309</v>
      </c>
      <c r="BM3314" s="19"/>
      <c r="BN3314" s="19"/>
      <c r="BO3314" s="19"/>
      <c r="BP3314" s="19"/>
      <c r="BR3314">
        <f t="shared" si="204"/>
        <v>0</v>
      </c>
      <c r="BS3314">
        <f t="shared" si="205"/>
        <v>0</v>
      </c>
      <c r="BU3314">
        <f t="shared" si="206"/>
        <v>1</v>
      </c>
      <c r="BV3314">
        <f t="shared" si="207"/>
        <v>1</v>
      </c>
    </row>
    <row r="3315" spans="1:74" x14ac:dyDescent="0.3">
      <c r="A3315" s="129">
        <v>3310</v>
      </c>
      <c r="BM3315" s="19"/>
      <c r="BN3315" s="19"/>
      <c r="BO3315" s="19"/>
      <c r="BP3315" s="19"/>
      <c r="BR3315">
        <f t="shared" si="204"/>
        <v>0</v>
      </c>
      <c r="BS3315">
        <f t="shared" si="205"/>
        <v>0</v>
      </c>
      <c r="BU3315">
        <f t="shared" si="206"/>
        <v>1</v>
      </c>
      <c r="BV3315">
        <f t="shared" si="207"/>
        <v>1</v>
      </c>
    </row>
    <row r="3316" spans="1:74" x14ac:dyDescent="0.3">
      <c r="A3316" s="129">
        <v>3311</v>
      </c>
      <c r="BM3316" s="19"/>
      <c r="BN3316" s="19"/>
      <c r="BO3316" s="19"/>
      <c r="BP3316" s="19"/>
      <c r="BR3316">
        <f t="shared" si="204"/>
        <v>0</v>
      </c>
      <c r="BS3316">
        <f t="shared" si="205"/>
        <v>0</v>
      </c>
      <c r="BU3316">
        <f t="shared" si="206"/>
        <v>1</v>
      </c>
      <c r="BV3316">
        <f t="shared" si="207"/>
        <v>1</v>
      </c>
    </row>
    <row r="3317" spans="1:74" x14ac:dyDescent="0.3">
      <c r="A3317" s="129">
        <v>3312</v>
      </c>
      <c r="BM3317" s="19"/>
      <c r="BN3317" s="19"/>
      <c r="BO3317" s="19"/>
      <c r="BP3317" s="19"/>
      <c r="BR3317">
        <f t="shared" si="204"/>
        <v>0</v>
      </c>
      <c r="BS3317">
        <f t="shared" si="205"/>
        <v>0</v>
      </c>
      <c r="BU3317">
        <f t="shared" si="206"/>
        <v>1</v>
      </c>
      <c r="BV3317">
        <f t="shared" si="207"/>
        <v>1</v>
      </c>
    </row>
    <row r="3318" spans="1:74" x14ac:dyDescent="0.3">
      <c r="A3318" s="129">
        <v>3313</v>
      </c>
      <c r="BM3318" s="19"/>
      <c r="BN3318" s="19"/>
      <c r="BO3318" s="19"/>
      <c r="BP3318" s="19"/>
      <c r="BR3318">
        <f t="shared" si="204"/>
        <v>0</v>
      </c>
      <c r="BS3318">
        <f t="shared" si="205"/>
        <v>0</v>
      </c>
      <c r="BU3318">
        <f t="shared" si="206"/>
        <v>1</v>
      </c>
      <c r="BV3318">
        <f t="shared" si="207"/>
        <v>1</v>
      </c>
    </row>
    <row r="3319" spans="1:74" x14ac:dyDescent="0.3">
      <c r="A3319" s="129">
        <v>3314</v>
      </c>
      <c r="BM3319" s="19"/>
      <c r="BN3319" s="19"/>
      <c r="BO3319" s="19"/>
      <c r="BP3319" s="19"/>
      <c r="BR3319">
        <f t="shared" si="204"/>
        <v>0</v>
      </c>
      <c r="BS3319">
        <f t="shared" si="205"/>
        <v>0</v>
      </c>
      <c r="BU3319">
        <f t="shared" si="206"/>
        <v>1</v>
      </c>
      <c r="BV3319">
        <f t="shared" si="207"/>
        <v>1</v>
      </c>
    </row>
    <row r="3320" spans="1:74" x14ac:dyDescent="0.3">
      <c r="A3320" s="129">
        <v>3315</v>
      </c>
      <c r="BM3320" s="19"/>
      <c r="BN3320" s="19"/>
      <c r="BO3320" s="19"/>
      <c r="BP3320" s="19"/>
      <c r="BR3320">
        <f t="shared" si="204"/>
        <v>0</v>
      </c>
      <c r="BS3320">
        <f t="shared" si="205"/>
        <v>0</v>
      </c>
      <c r="BU3320">
        <f t="shared" si="206"/>
        <v>1</v>
      </c>
      <c r="BV3320">
        <f t="shared" si="207"/>
        <v>1</v>
      </c>
    </row>
    <row r="3321" spans="1:74" x14ac:dyDescent="0.3">
      <c r="A3321" s="129">
        <v>3316</v>
      </c>
      <c r="BM3321" s="19"/>
      <c r="BN3321" s="19"/>
      <c r="BO3321" s="19"/>
      <c r="BP3321" s="19"/>
      <c r="BR3321">
        <f t="shared" si="204"/>
        <v>0</v>
      </c>
      <c r="BS3321">
        <f t="shared" si="205"/>
        <v>0</v>
      </c>
      <c r="BU3321">
        <f t="shared" si="206"/>
        <v>1</v>
      </c>
      <c r="BV3321">
        <f t="shared" si="207"/>
        <v>1</v>
      </c>
    </row>
    <row r="3322" spans="1:74" x14ac:dyDescent="0.3">
      <c r="A3322" s="129">
        <v>3317</v>
      </c>
      <c r="BM3322" s="19"/>
      <c r="BN3322" s="19"/>
      <c r="BO3322" s="19"/>
      <c r="BP3322" s="19"/>
      <c r="BR3322">
        <f t="shared" si="204"/>
        <v>0</v>
      </c>
      <c r="BS3322">
        <f t="shared" si="205"/>
        <v>0</v>
      </c>
      <c r="BU3322">
        <f t="shared" si="206"/>
        <v>1</v>
      </c>
      <c r="BV3322">
        <f t="shared" si="207"/>
        <v>1</v>
      </c>
    </row>
    <row r="3323" spans="1:74" x14ac:dyDescent="0.3">
      <c r="A3323" s="129">
        <v>3318</v>
      </c>
      <c r="BM3323" s="19"/>
      <c r="BN3323" s="19"/>
      <c r="BO3323" s="19"/>
      <c r="BP3323" s="19"/>
      <c r="BR3323">
        <f t="shared" si="204"/>
        <v>0</v>
      </c>
      <c r="BS3323">
        <f t="shared" si="205"/>
        <v>0</v>
      </c>
      <c r="BU3323">
        <f t="shared" si="206"/>
        <v>1</v>
      </c>
      <c r="BV3323">
        <f t="shared" si="207"/>
        <v>1</v>
      </c>
    </row>
    <row r="3324" spans="1:74" x14ac:dyDescent="0.3">
      <c r="A3324" s="129">
        <v>3319</v>
      </c>
      <c r="BM3324" s="19"/>
      <c r="BN3324" s="19"/>
      <c r="BO3324" s="19"/>
      <c r="BP3324" s="19"/>
      <c r="BR3324">
        <f t="shared" si="204"/>
        <v>0</v>
      </c>
      <c r="BS3324">
        <f t="shared" si="205"/>
        <v>0</v>
      </c>
      <c r="BU3324">
        <f t="shared" si="206"/>
        <v>1</v>
      </c>
      <c r="BV3324">
        <f t="shared" si="207"/>
        <v>1</v>
      </c>
    </row>
    <row r="3325" spans="1:74" x14ac:dyDescent="0.3">
      <c r="A3325" s="129">
        <v>3320</v>
      </c>
      <c r="BM3325" s="19"/>
      <c r="BN3325" s="19"/>
      <c r="BO3325" s="19"/>
      <c r="BP3325" s="19"/>
      <c r="BR3325">
        <f t="shared" si="204"/>
        <v>0</v>
      </c>
      <c r="BS3325">
        <f t="shared" si="205"/>
        <v>0</v>
      </c>
      <c r="BU3325">
        <f t="shared" si="206"/>
        <v>1</v>
      </c>
      <c r="BV3325">
        <f t="shared" si="207"/>
        <v>1</v>
      </c>
    </row>
    <row r="3326" spans="1:74" x14ac:dyDescent="0.3">
      <c r="A3326" s="129">
        <v>3321</v>
      </c>
      <c r="BM3326" s="19"/>
      <c r="BN3326" s="19"/>
      <c r="BO3326" s="19"/>
      <c r="BP3326" s="19"/>
      <c r="BR3326">
        <f t="shared" si="204"/>
        <v>0</v>
      </c>
      <c r="BS3326">
        <f t="shared" si="205"/>
        <v>0</v>
      </c>
      <c r="BU3326">
        <f t="shared" si="206"/>
        <v>1</v>
      </c>
      <c r="BV3326">
        <f t="shared" si="207"/>
        <v>1</v>
      </c>
    </row>
    <row r="3327" spans="1:74" x14ac:dyDescent="0.3">
      <c r="A3327" s="129">
        <v>3322</v>
      </c>
      <c r="BM3327" s="19"/>
      <c r="BN3327" s="19"/>
      <c r="BO3327" s="19"/>
      <c r="BP3327" s="19"/>
      <c r="BR3327">
        <f t="shared" si="204"/>
        <v>0</v>
      </c>
      <c r="BS3327">
        <f t="shared" si="205"/>
        <v>0</v>
      </c>
      <c r="BU3327">
        <f t="shared" si="206"/>
        <v>1</v>
      </c>
      <c r="BV3327">
        <f t="shared" si="207"/>
        <v>1</v>
      </c>
    </row>
    <row r="3328" spans="1:74" x14ac:dyDescent="0.3">
      <c r="A3328" s="129">
        <v>3323</v>
      </c>
      <c r="BM3328" s="19"/>
      <c r="BN3328" s="19"/>
      <c r="BO3328" s="19"/>
      <c r="BP3328" s="19"/>
      <c r="BR3328">
        <f t="shared" si="204"/>
        <v>0</v>
      </c>
      <c r="BS3328">
        <f t="shared" si="205"/>
        <v>0</v>
      </c>
      <c r="BU3328">
        <f t="shared" si="206"/>
        <v>1</v>
      </c>
      <c r="BV3328">
        <f t="shared" si="207"/>
        <v>1</v>
      </c>
    </row>
    <row r="3329" spans="1:74" x14ac:dyDescent="0.3">
      <c r="A3329" s="129">
        <v>3324</v>
      </c>
      <c r="BM3329" s="19"/>
      <c r="BN3329" s="19"/>
      <c r="BO3329" s="19"/>
      <c r="BP3329" s="19"/>
      <c r="BR3329">
        <f t="shared" si="204"/>
        <v>0</v>
      </c>
      <c r="BS3329">
        <f t="shared" si="205"/>
        <v>0</v>
      </c>
      <c r="BU3329">
        <f t="shared" si="206"/>
        <v>1</v>
      </c>
      <c r="BV3329">
        <f t="shared" si="207"/>
        <v>1</v>
      </c>
    </row>
    <row r="3330" spans="1:74" x14ac:dyDescent="0.3">
      <c r="A3330" s="129">
        <v>3325</v>
      </c>
      <c r="BM3330" s="19"/>
      <c r="BN3330" s="19"/>
      <c r="BO3330" s="19"/>
      <c r="BP3330" s="19"/>
      <c r="BR3330">
        <f t="shared" si="204"/>
        <v>0</v>
      </c>
      <c r="BS3330">
        <f t="shared" si="205"/>
        <v>0</v>
      </c>
      <c r="BU3330">
        <f t="shared" si="206"/>
        <v>1</v>
      </c>
      <c r="BV3330">
        <f t="shared" si="207"/>
        <v>1</v>
      </c>
    </row>
    <row r="3331" spans="1:74" x14ac:dyDescent="0.3">
      <c r="A3331" s="129">
        <v>3326</v>
      </c>
      <c r="BM3331" s="19"/>
      <c r="BN3331" s="19"/>
      <c r="BO3331" s="19"/>
      <c r="BP3331" s="19"/>
      <c r="BR3331">
        <f t="shared" si="204"/>
        <v>0</v>
      </c>
      <c r="BS3331">
        <f t="shared" si="205"/>
        <v>0</v>
      </c>
      <c r="BU3331">
        <f t="shared" si="206"/>
        <v>1</v>
      </c>
      <c r="BV3331">
        <f t="shared" si="207"/>
        <v>1</v>
      </c>
    </row>
    <row r="3332" spans="1:74" x14ac:dyDescent="0.3">
      <c r="A3332" s="129">
        <v>3327</v>
      </c>
      <c r="BM3332" s="19"/>
      <c r="BN3332" s="19"/>
      <c r="BO3332" s="19"/>
      <c r="BP3332" s="19"/>
      <c r="BR3332">
        <f t="shared" si="204"/>
        <v>0</v>
      </c>
      <c r="BS3332">
        <f t="shared" si="205"/>
        <v>0</v>
      </c>
      <c r="BU3332">
        <f t="shared" si="206"/>
        <v>1</v>
      </c>
      <c r="BV3332">
        <f t="shared" si="207"/>
        <v>1</v>
      </c>
    </row>
    <row r="3333" spans="1:74" x14ac:dyDescent="0.3">
      <c r="A3333" s="129">
        <v>3328</v>
      </c>
      <c r="BM3333" s="19"/>
      <c r="BN3333" s="19"/>
      <c r="BO3333" s="19"/>
      <c r="BP3333" s="19"/>
      <c r="BR3333">
        <f t="shared" si="204"/>
        <v>0</v>
      </c>
      <c r="BS3333">
        <f t="shared" si="205"/>
        <v>0</v>
      </c>
      <c r="BU3333">
        <f t="shared" si="206"/>
        <v>1</v>
      </c>
      <c r="BV3333">
        <f t="shared" si="207"/>
        <v>1</v>
      </c>
    </row>
    <row r="3334" spans="1:74" x14ac:dyDescent="0.3">
      <c r="A3334" s="129">
        <v>3329</v>
      </c>
      <c r="BM3334" s="19"/>
      <c r="BN3334" s="19"/>
      <c r="BO3334" s="19"/>
      <c r="BP3334" s="19"/>
      <c r="BR3334">
        <f t="shared" si="204"/>
        <v>0</v>
      </c>
      <c r="BS3334">
        <f t="shared" si="205"/>
        <v>0</v>
      </c>
      <c r="BU3334">
        <f t="shared" si="206"/>
        <v>1</v>
      </c>
      <c r="BV3334">
        <f t="shared" si="207"/>
        <v>1</v>
      </c>
    </row>
    <row r="3335" spans="1:74" x14ac:dyDescent="0.3">
      <c r="A3335" s="129">
        <v>3330</v>
      </c>
      <c r="BM3335" s="19"/>
      <c r="BN3335" s="19"/>
      <c r="BO3335" s="19"/>
      <c r="BP3335" s="19"/>
      <c r="BR3335">
        <f t="shared" ref="BR3335:BR3398" si="208">BM3335*$BS$1-BN3335</f>
        <v>0</v>
      </c>
      <c r="BS3335">
        <f t="shared" ref="BS3335:BS3398" si="209">BO3335*$BS$1-BP3335</f>
        <v>0</v>
      </c>
      <c r="BU3335">
        <f t="shared" ref="BU3335:BU3398" si="210">IF(BR3335=MAX($BR3335:$BS3335),1,0)</f>
        <v>1</v>
      </c>
      <c r="BV3335">
        <f t="shared" ref="BV3335:BV3398" si="211">IF(BS3335=MAX($BR3335:$BS3335),1,0)</f>
        <v>1</v>
      </c>
    </row>
    <row r="3336" spans="1:74" x14ac:dyDescent="0.3">
      <c r="A3336" s="129">
        <v>3331</v>
      </c>
      <c r="BM3336" s="19"/>
      <c r="BN3336" s="19"/>
      <c r="BO3336" s="19"/>
      <c r="BP3336" s="19"/>
      <c r="BR3336">
        <f t="shared" si="208"/>
        <v>0</v>
      </c>
      <c r="BS3336">
        <f t="shared" si="209"/>
        <v>0</v>
      </c>
      <c r="BU3336">
        <f t="shared" si="210"/>
        <v>1</v>
      </c>
      <c r="BV3336">
        <f t="shared" si="211"/>
        <v>1</v>
      </c>
    </row>
    <row r="3337" spans="1:74" x14ac:dyDescent="0.3">
      <c r="A3337" s="129">
        <v>3332</v>
      </c>
      <c r="BM3337" s="19"/>
      <c r="BN3337" s="19"/>
      <c r="BO3337" s="19"/>
      <c r="BP3337" s="19"/>
      <c r="BR3337">
        <f t="shared" si="208"/>
        <v>0</v>
      </c>
      <c r="BS3337">
        <f t="shared" si="209"/>
        <v>0</v>
      </c>
      <c r="BU3337">
        <f t="shared" si="210"/>
        <v>1</v>
      </c>
      <c r="BV3337">
        <f t="shared" si="211"/>
        <v>1</v>
      </c>
    </row>
    <row r="3338" spans="1:74" x14ac:dyDescent="0.3">
      <c r="A3338" s="129">
        <v>3333</v>
      </c>
      <c r="BM3338" s="19"/>
      <c r="BN3338" s="19"/>
      <c r="BO3338" s="19"/>
      <c r="BP3338" s="19"/>
      <c r="BR3338">
        <f t="shared" si="208"/>
        <v>0</v>
      </c>
      <c r="BS3338">
        <f t="shared" si="209"/>
        <v>0</v>
      </c>
      <c r="BU3338">
        <f t="shared" si="210"/>
        <v>1</v>
      </c>
      <c r="BV3338">
        <f t="shared" si="211"/>
        <v>1</v>
      </c>
    </row>
    <row r="3339" spans="1:74" x14ac:dyDescent="0.3">
      <c r="A3339" s="129">
        <v>3334</v>
      </c>
      <c r="BM3339" s="19"/>
      <c r="BN3339" s="19"/>
      <c r="BO3339" s="19"/>
      <c r="BP3339" s="19"/>
      <c r="BR3339">
        <f t="shared" si="208"/>
        <v>0</v>
      </c>
      <c r="BS3339">
        <f t="shared" si="209"/>
        <v>0</v>
      </c>
      <c r="BU3339">
        <f t="shared" si="210"/>
        <v>1</v>
      </c>
      <c r="BV3339">
        <f t="shared" si="211"/>
        <v>1</v>
      </c>
    </row>
    <row r="3340" spans="1:74" x14ac:dyDescent="0.3">
      <c r="A3340" s="129">
        <v>3335</v>
      </c>
      <c r="BM3340" s="19"/>
      <c r="BN3340" s="19"/>
      <c r="BO3340" s="19"/>
      <c r="BP3340" s="19"/>
      <c r="BR3340">
        <f t="shared" si="208"/>
        <v>0</v>
      </c>
      <c r="BS3340">
        <f t="shared" si="209"/>
        <v>0</v>
      </c>
      <c r="BU3340">
        <f t="shared" si="210"/>
        <v>1</v>
      </c>
      <c r="BV3340">
        <f t="shared" si="211"/>
        <v>1</v>
      </c>
    </row>
    <row r="3341" spans="1:74" x14ac:dyDescent="0.3">
      <c r="A3341" s="129">
        <v>3336</v>
      </c>
      <c r="BM3341" s="19"/>
      <c r="BN3341" s="19"/>
      <c r="BO3341" s="19"/>
      <c r="BP3341" s="19"/>
      <c r="BR3341">
        <f t="shared" si="208"/>
        <v>0</v>
      </c>
      <c r="BS3341">
        <f t="shared" si="209"/>
        <v>0</v>
      </c>
      <c r="BU3341">
        <f t="shared" si="210"/>
        <v>1</v>
      </c>
      <c r="BV3341">
        <f t="shared" si="211"/>
        <v>1</v>
      </c>
    </row>
    <row r="3342" spans="1:74" x14ac:dyDescent="0.3">
      <c r="A3342" s="129">
        <v>3337</v>
      </c>
      <c r="BM3342" s="19"/>
      <c r="BN3342" s="19"/>
      <c r="BO3342" s="19"/>
      <c r="BP3342" s="19"/>
      <c r="BR3342">
        <f t="shared" si="208"/>
        <v>0</v>
      </c>
      <c r="BS3342">
        <f t="shared" si="209"/>
        <v>0</v>
      </c>
      <c r="BU3342">
        <f t="shared" si="210"/>
        <v>1</v>
      </c>
      <c r="BV3342">
        <f t="shared" si="211"/>
        <v>1</v>
      </c>
    </row>
    <row r="3343" spans="1:74" x14ac:dyDescent="0.3">
      <c r="A3343" s="129">
        <v>3338</v>
      </c>
      <c r="BM3343" s="19"/>
      <c r="BN3343" s="19"/>
      <c r="BO3343" s="19"/>
      <c r="BP3343" s="19"/>
      <c r="BR3343">
        <f t="shared" si="208"/>
        <v>0</v>
      </c>
      <c r="BS3343">
        <f t="shared" si="209"/>
        <v>0</v>
      </c>
      <c r="BU3343">
        <f t="shared" si="210"/>
        <v>1</v>
      </c>
      <c r="BV3343">
        <f t="shared" si="211"/>
        <v>1</v>
      </c>
    </row>
    <row r="3344" spans="1:74" x14ac:dyDescent="0.3">
      <c r="A3344" s="129">
        <v>3339</v>
      </c>
      <c r="BM3344" s="19"/>
      <c r="BN3344" s="19"/>
      <c r="BO3344" s="19"/>
      <c r="BP3344" s="19"/>
      <c r="BR3344">
        <f t="shared" si="208"/>
        <v>0</v>
      </c>
      <c r="BS3344">
        <f t="shared" si="209"/>
        <v>0</v>
      </c>
      <c r="BU3344">
        <f t="shared" si="210"/>
        <v>1</v>
      </c>
      <c r="BV3344">
        <f t="shared" si="211"/>
        <v>1</v>
      </c>
    </row>
    <row r="3345" spans="1:74" x14ac:dyDescent="0.3">
      <c r="A3345" s="129">
        <v>3340</v>
      </c>
      <c r="BM3345" s="19"/>
      <c r="BN3345" s="19"/>
      <c r="BO3345" s="19"/>
      <c r="BP3345" s="19"/>
      <c r="BR3345">
        <f t="shared" si="208"/>
        <v>0</v>
      </c>
      <c r="BS3345">
        <f t="shared" si="209"/>
        <v>0</v>
      </c>
      <c r="BU3345">
        <f t="shared" si="210"/>
        <v>1</v>
      </c>
      <c r="BV3345">
        <f t="shared" si="211"/>
        <v>1</v>
      </c>
    </row>
    <row r="3346" spans="1:74" x14ac:dyDescent="0.3">
      <c r="A3346" s="129">
        <v>3341</v>
      </c>
      <c r="BM3346" s="19"/>
      <c r="BN3346" s="19"/>
      <c r="BO3346" s="19"/>
      <c r="BP3346" s="19"/>
      <c r="BR3346">
        <f t="shared" si="208"/>
        <v>0</v>
      </c>
      <c r="BS3346">
        <f t="shared" si="209"/>
        <v>0</v>
      </c>
      <c r="BU3346">
        <f t="shared" si="210"/>
        <v>1</v>
      </c>
      <c r="BV3346">
        <f t="shared" si="211"/>
        <v>1</v>
      </c>
    </row>
    <row r="3347" spans="1:74" x14ac:dyDescent="0.3">
      <c r="A3347" s="129">
        <v>3342</v>
      </c>
      <c r="BM3347" s="19"/>
      <c r="BN3347" s="19"/>
      <c r="BO3347" s="19"/>
      <c r="BP3347" s="19"/>
      <c r="BR3347">
        <f t="shared" si="208"/>
        <v>0</v>
      </c>
      <c r="BS3347">
        <f t="shared" si="209"/>
        <v>0</v>
      </c>
      <c r="BU3347">
        <f t="shared" si="210"/>
        <v>1</v>
      </c>
      <c r="BV3347">
        <f t="shared" si="211"/>
        <v>1</v>
      </c>
    </row>
    <row r="3348" spans="1:74" x14ac:dyDescent="0.3">
      <c r="A3348" s="129">
        <v>3343</v>
      </c>
      <c r="BM3348" s="19"/>
      <c r="BN3348" s="19"/>
      <c r="BO3348" s="19"/>
      <c r="BP3348" s="19"/>
      <c r="BR3348">
        <f t="shared" si="208"/>
        <v>0</v>
      </c>
      <c r="BS3348">
        <f t="shared" si="209"/>
        <v>0</v>
      </c>
      <c r="BU3348">
        <f t="shared" si="210"/>
        <v>1</v>
      </c>
      <c r="BV3348">
        <f t="shared" si="211"/>
        <v>1</v>
      </c>
    </row>
    <row r="3349" spans="1:74" x14ac:dyDescent="0.3">
      <c r="A3349" s="129">
        <v>3344</v>
      </c>
      <c r="BM3349" s="19"/>
      <c r="BN3349" s="19"/>
      <c r="BO3349" s="19"/>
      <c r="BP3349" s="19"/>
      <c r="BR3349">
        <f t="shared" si="208"/>
        <v>0</v>
      </c>
      <c r="BS3349">
        <f t="shared" si="209"/>
        <v>0</v>
      </c>
      <c r="BU3349">
        <f t="shared" si="210"/>
        <v>1</v>
      </c>
      <c r="BV3349">
        <f t="shared" si="211"/>
        <v>1</v>
      </c>
    </row>
    <row r="3350" spans="1:74" x14ac:dyDescent="0.3">
      <c r="A3350" s="129">
        <v>3345</v>
      </c>
      <c r="BM3350" s="19"/>
      <c r="BN3350" s="19"/>
      <c r="BO3350" s="19"/>
      <c r="BP3350" s="19"/>
      <c r="BR3350">
        <f t="shared" si="208"/>
        <v>0</v>
      </c>
      <c r="BS3350">
        <f t="shared" si="209"/>
        <v>0</v>
      </c>
      <c r="BU3350">
        <f t="shared" si="210"/>
        <v>1</v>
      </c>
      <c r="BV3350">
        <f t="shared" si="211"/>
        <v>1</v>
      </c>
    </row>
    <row r="3351" spans="1:74" x14ac:dyDescent="0.3">
      <c r="A3351" s="129">
        <v>3346</v>
      </c>
      <c r="BM3351" s="19"/>
      <c r="BN3351" s="19"/>
      <c r="BO3351" s="19"/>
      <c r="BP3351" s="19"/>
      <c r="BR3351">
        <f t="shared" si="208"/>
        <v>0</v>
      </c>
      <c r="BS3351">
        <f t="shared" si="209"/>
        <v>0</v>
      </c>
      <c r="BU3351">
        <f t="shared" si="210"/>
        <v>1</v>
      </c>
      <c r="BV3351">
        <f t="shared" si="211"/>
        <v>1</v>
      </c>
    </row>
    <row r="3352" spans="1:74" x14ac:dyDescent="0.3">
      <c r="A3352" s="129">
        <v>3347</v>
      </c>
      <c r="BM3352" s="19"/>
      <c r="BN3352" s="19"/>
      <c r="BO3352" s="19"/>
      <c r="BP3352" s="19"/>
      <c r="BR3352">
        <f t="shared" si="208"/>
        <v>0</v>
      </c>
      <c r="BS3352">
        <f t="shared" si="209"/>
        <v>0</v>
      </c>
      <c r="BU3352">
        <f t="shared" si="210"/>
        <v>1</v>
      </c>
      <c r="BV3352">
        <f t="shared" si="211"/>
        <v>1</v>
      </c>
    </row>
    <row r="3353" spans="1:74" x14ac:dyDescent="0.3">
      <c r="A3353" s="129">
        <v>3348</v>
      </c>
      <c r="BM3353" s="19"/>
      <c r="BN3353" s="19"/>
      <c r="BO3353" s="19"/>
      <c r="BP3353" s="19"/>
      <c r="BR3353">
        <f t="shared" si="208"/>
        <v>0</v>
      </c>
      <c r="BS3353">
        <f t="shared" si="209"/>
        <v>0</v>
      </c>
      <c r="BU3353">
        <f t="shared" si="210"/>
        <v>1</v>
      </c>
      <c r="BV3353">
        <f t="shared" si="211"/>
        <v>1</v>
      </c>
    </row>
    <row r="3354" spans="1:74" x14ac:dyDescent="0.3">
      <c r="A3354" s="129">
        <v>3349</v>
      </c>
      <c r="BM3354" s="19"/>
      <c r="BN3354" s="19"/>
      <c r="BO3354" s="19"/>
      <c r="BP3354" s="19"/>
      <c r="BR3354">
        <f t="shared" si="208"/>
        <v>0</v>
      </c>
      <c r="BS3354">
        <f t="shared" si="209"/>
        <v>0</v>
      </c>
      <c r="BU3354">
        <f t="shared" si="210"/>
        <v>1</v>
      </c>
      <c r="BV3354">
        <f t="shared" si="211"/>
        <v>1</v>
      </c>
    </row>
    <row r="3355" spans="1:74" x14ac:dyDescent="0.3">
      <c r="A3355" s="129">
        <v>3350</v>
      </c>
      <c r="BM3355" s="19"/>
      <c r="BN3355" s="19"/>
      <c r="BO3355" s="19"/>
      <c r="BP3355" s="19"/>
      <c r="BR3355">
        <f t="shared" si="208"/>
        <v>0</v>
      </c>
      <c r="BS3355">
        <f t="shared" si="209"/>
        <v>0</v>
      </c>
      <c r="BU3355">
        <f t="shared" si="210"/>
        <v>1</v>
      </c>
      <c r="BV3355">
        <f t="shared" si="211"/>
        <v>1</v>
      </c>
    </row>
    <row r="3356" spans="1:74" x14ac:dyDescent="0.3">
      <c r="A3356" s="129">
        <v>3351</v>
      </c>
      <c r="BM3356" s="19"/>
      <c r="BN3356" s="19"/>
      <c r="BO3356" s="19"/>
      <c r="BP3356" s="19"/>
      <c r="BR3356">
        <f t="shared" si="208"/>
        <v>0</v>
      </c>
      <c r="BS3356">
        <f t="shared" si="209"/>
        <v>0</v>
      </c>
      <c r="BU3356">
        <f t="shared" si="210"/>
        <v>1</v>
      </c>
      <c r="BV3356">
        <f t="shared" si="211"/>
        <v>1</v>
      </c>
    </row>
    <row r="3357" spans="1:74" x14ac:dyDescent="0.3">
      <c r="A3357" s="129">
        <v>3352</v>
      </c>
      <c r="BM3357" s="19"/>
      <c r="BN3357" s="19"/>
      <c r="BO3357" s="19"/>
      <c r="BP3357" s="19"/>
      <c r="BR3357">
        <f t="shared" si="208"/>
        <v>0</v>
      </c>
      <c r="BS3357">
        <f t="shared" si="209"/>
        <v>0</v>
      </c>
      <c r="BU3357">
        <f t="shared" si="210"/>
        <v>1</v>
      </c>
      <c r="BV3357">
        <f t="shared" si="211"/>
        <v>1</v>
      </c>
    </row>
    <row r="3358" spans="1:74" x14ac:dyDescent="0.3">
      <c r="A3358" s="129">
        <v>3353</v>
      </c>
      <c r="BM3358" s="19"/>
      <c r="BN3358" s="19"/>
      <c r="BO3358" s="19"/>
      <c r="BP3358" s="19"/>
      <c r="BR3358">
        <f t="shared" si="208"/>
        <v>0</v>
      </c>
      <c r="BS3358">
        <f t="shared" si="209"/>
        <v>0</v>
      </c>
      <c r="BU3358">
        <f t="shared" si="210"/>
        <v>1</v>
      </c>
      <c r="BV3358">
        <f t="shared" si="211"/>
        <v>1</v>
      </c>
    </row>
    <row r="3359" spans="1:74" x14ac:dyDescent="0.3">
      <c r="A3359" s="129">
        <v>3354</v>
      </c>
      <c r="BM3359" s="19"/>
      <c r="BN3359" s="19"/>
      <c r="BO3359" s="19"/>
      <c r="BP3359" s="19"/>
      <c r="BR3359">
        <f t="shared" si="208"/>
        <v>0</v>
      </c>
      <c r="BS3359">
        <f t="shared" si="209"/>
        <v>0</v>
      </c>
      <c r="BU3359">
        <f t="shared" si="210"/>
        <v>1</v>
      </c>
      <c r="BV3359">
        <f t="shared" si="211"/>
        <v>1</v>
      </c>
    </row>
    <row r="3360" spans="1:74" x14ac:dyDescent="0.3">
      <c r="A3360" s="129">
        <v>3355</v>
      </c>
      <c r="BM3360" s="19"/>
      <c r="BN3360" s="19"/>
      <c r="BO3360" s="19"/>
      <c r="BP3360" s="19"/>
      <c r="BR3360">
        <f t="shared" si="208"/>
        <v>0</v>
      </c>
      <c r="BS3360">
        <f t="shared" si="209"/>
        <v>0</v>
      </c>
      <c r="BU3360">
        <f t="shared" si="210"/>
        <v>1</v>
      </c>
      <c r="BV3360">
        <f t="shared" si="211"/>
        <v>1</v>
      </c>
    </row>
    <row r="3361" spans="1:74" x14ac:dyDescent="0.3">
      <c r="A3361" s="129">
        <v>3356</v>
      </c>
      <c r="BM3361" s="19"/>
      <c r="BN3361" s="19"/>
      <c r="BO3361" s="19"/>
      <c r="BP3361" s="19"/>
      <c r="BR3361">
        <f t="shared" si="208"/>
        <v>0</v>
      </c>
      <c r="BS3361">
        <f t="shared" si="209"/>
        <v>0</v>
      </c>
      <c r="BU3361">
        <f t="shared" si="210"/>
        <v>1</v>
      </c>
      <c r="BV3361">
        <f t="shared" si="211"/>
        <v>1</v>
      </c>
    </row>
    <row r="3362" spans="1:74" x14ac:dyDescent="0.3">
      <c r="A3362" s="129">
        <v>3357</v>
      </c>
      <c r="BM3362" s="19"/>
      <c r="BN3362" s="19"/>
      <c r="BO3362" s="19"/>
      <c r="BP3362" s="19"/>
      <c r="BR3362">
        <f t="shared" si="208"/>
        <v>0</v>
      </c>
      <c r="BS3362">
        <f t="shared" si="209"/>
        <v>0</v>
      </c>
      <c r="BU3362">
        <f t="shared" si="210"/>
        <v>1</v>
      </c>
      <c r="BV3362">
        <f t="shared" si="211"/>
        <v>1</v>
      </c>
    </row>
    <row r="3363" spans="1:74" x14ac:dyDescent="0.3">
      <c r="A3363" s="129">
        <v>3358</v>
      </c>
      <c r="BM3363" s="19"/>
      <c r="BN3363" s="19"/>
      <c r="BO3363" s="19"/>
      <c r="BP3363" s="19"/>
      <c r="BR3363">
        <f t="shared" si="208"/>
        <v>0</v>
      </c>
      <c r="BS3363">
        <f t="shared" si="209"/>
        <v>0</v>
      </c>
      <c r="BU3363">
        <f t="shared" si="210"/>
        <v>1</v>
      </c>
      <c r="BV3363">
        <f t="shared" si="211"/>
        <v>1</v>
      </c>
    </row>
    <row r="3364" spans="1:74" x14ac:dyDescent="0.3">
      <c r="A3364" s="129">
        <v>3359</v>
      </c>
      <c r="BM3364" s="19"/>
      <c r="BN3364" s="19"/>
      <c r="BO3364" s="19"/>
      <c r="BP3364" s="19"/>
      <c r="BR3364">
        <f t="shared" si="208"/>
        <v>0</v>
      </c>
      <c r="BS3364">
        <f t="shared" si="209"/>
        <v>0</v>
      </c>
      <c r="BU3364">
        <f t="shared" si="210"/>
        <v>1</v>
      </c>
      <c r="BV3364">
        <f t="shared" si="211"/>
        <v>1</v>
      </c>
    </row>
    <row r="3365" spans="1:74" x14ac:dyDescent="0.3">
      <c r="A3365" s="129">
        <v>3360</v>
      </c>
      <c r="BM3365" s="19"/>
      <c r="BN3365" s="19"/>
      <c r="BO3365" s="19"/>
      <c r="BP3365" s="19"/>
      <c r="BR3365">
        <f t="shared" si="208"/>
        <v>0</v>
      </c>
      <c r="BS3365">
        <f t="shared" si="209"/>
        <v>0</v>
      </c>
      <c r="BU3365">
        <f t="shared" si="210"/>
        <v>1</v>
      </c>
      <c r="BV3365">
        <f t="shared" si="211"/>
        <v>1</v>
      </c>
    </row>
    <row r="3366" spans="1:74" x14ac:dyDescent="0.3">
      <c r="A3366" s="129">
        <v>3361</v>
      </c>
      <c r="BM3366" s="19"/>
      <c r="BN3366" s="19"/>
      <c r="BO3366" s="19"/>
      <c r="BP3366" s="19"/>
      <c r="BR3366">
        <f t="shared" si="208"/>
        <v>0</v>
      </c>
      <c r="BS3366">
        <f t="shared" si="209"/>
        <v>0</v>
      </c>
      <c r="BU3366">
        <f t="shared" si="210"/>
        <v>1</v>
      </c>
      <c r="BV3366">
        <f t="shared" si="211"/>
        <v>1</v>
      </c>
    </row>
    <row r="3367" spans="1:74" x14ac:dyDescent="0.3">
      <c r="A3367" s="129">
        <v>3362</v>
      </c>
      <c r="BM3367" s="19"/>
      <c r="BN3367" s="19"/>
      <c r="BO3367" s="19"/>
      <c r="BP3367" s="19"/>
      <c r="BR3367">
        <f t="shared" si="208"/>
        <v>0</v>
      </c>
      <c r="BS3367">
        <f t="shared" si="209"/>
        <v>0</v>
      </c>
      <c r="BU3367">
        <f t="shared" si="210"/>
        <v>1</v>
      </c>
      <c r="BV3367">
        <f t="shared" si="211"/>
        <v>1</v>
      </c>
    </row>
    <row r="3368" spans="1:74" x14ac:dyDescent="0.3">
      <c r="A3368" s="129">
        <v>3363</v>
      </c>
      <c r="BM3368" s="19"/>
      <c r="BN3368" s="19"/>
      <c r="BO3368" s="19"/>
      <c r="BP3368" s="19"/>
      <c r="BR3368">
        <f t="shared" si="208"/>
        <v>0</v>
      </c>
      <c r="BS3368">
        <f t="shared" si="209"/>
        <v>0</v>
      </c>
      <c r="BU3368">
        <f t="shared" si="210"/>
        <v>1</v>
      </c>
      <c r="BV3368">
        <f t="shared" si="211"/>
        <v>1</v>
      </c>
    </row>
    <row r="3369" spans="1:74" x14ac:dyDescent="0.3">
      <c r="A3369" s="129">
        <v>3364</v>
      </c>
      <c r="BM3369" s="19"/>
      <c r="BN3369" s="19"/>
      <c r="BO3369" s="19"/>
      <c r="BP3369" s="19"/>
      <c r="BR3369">
        <f t="shared" si="208"/>
        <v>0</v>
      </c>
      <c r="BS3369">
        <f t="shared" si="209"/>
        <v>0</v>
      </c>
      <c r="BU3369">
        <f t="shared" si="210"/>
        <v>1</v>
      </c>
      <c r="BV3369">
        <f t="shared" si="211"/>
        <v>1</v>
      </c>
    </row>
    <row r="3370" spans="1:74" x14ac:dyDescent="0.3">
      <c r="A3370" s="129">
        <v>3365</v>
      </c>
      <c r="BM3370" s="19"/>
      <c r="BN3370" s="19"/>
      <c r="BO3370" s="19"/>
      <c r="BP3370" s="19"/>
      <c r="BR3370">
        <f t="shared" si="208"/>
        <v>0</v>
      </c>
      <c r="BS3370">
        <f t="shared" si="209"/>
        <v>0</v>
      </c>
      <c r="BU3370">
        <f t="shared" si="210"/>
        <v>1</v>
      </c>
      <c r="BV3370">
        <f t="shared" si="211"/>
        <v>1</v>
      </c>
    </row>
    <row r="3371" spans="1:74" x14ac:dyDescent="0.3">
      <c r="A3371" s="129">
        <v>3366</v>
      </c>
      <c r="BM3371" s="19"/>
      <c r="BN3371" s="19"/>
      <c r="BO3371" s="19"/>
      <c r="BP3371" s="19"/>
      <c r="BR3371">
        <f t="shared" si="208"/>
        <v>0</v>
      </c>
      <c r="BS3371">
        <f t="shared" si="209"/>
        <v>0</v>
      </c>
      <c r="BU3371">
        <f t="shared" si="210"/>
        <v>1</v>
      </c>
      <c r="BV3371">
        <f t="shared" si="211"/>
        <v>1</v>
      </c>
    </row>
    <row r="3372" spans="1:74" x14ac:dyDescent="0.3">
      <c r="A3372" s="129">
        <v>3367</v>
      </c>
      <c r="BM3372" s="19"/>
      <c r="BN3372" s="19"/>
      <c r="BO3372" s="19"/>
      <c r="BP3372" s="19"/>
      <c r="BR3372">
        <f t="shared" si="208"/>
        <v>0</v>
      </c>
      <c r="BS3372">
        <f t="shared" si="209"/>
        <v>0</v>
      </c>
      <c r="BU3372">
        <f t="shared" si="210"/>
        <v>1</v>
      </c>
      <c r="BV3372">
        <f t="shared" si="211"/>
        <v>1</v>
      </c>
    </row>
    <row r="3373" spans="1:74" x14ac:dyDescent="0.3">
      <c r="A3373" s="129">
        <v>3368</v>
      </c>
      <c r="BM3373" s="19"/>
      <c r="BN3373" s="19"/>
      <c r="BO3373" s="19"/>
      <c r="BP3373" s="19"/>
      <c r="BR3373">
        <f t="shared" si="208"/>
        <v>0</v>
      </c>
      <c r="BS3373">
        <f t="shared" si="209"/>
        <v>0</v>
      </c>
      <c r="BU3373">
        <f t="shared" si="210"/>
        <v>1</v>
      </c>
      <c r="BV3373">
        <f t="shared" si="211"/>
        <v>1</v>
      </c>
    </row>
    <row r="3374" spans="1:74" x14ac:dyDescent="0.3">
      <c r="A3374" s="129">
        <v>3369</v>
      </c>
      <c r="BM3374" s="19"/>
      <c r="BN3374" s="19"/>
      <c r="BO3374" s="19"/>
      <c r="BP3374" s="19"/>
      <c r="BR3374">
        <f t="shared" si="208"/>
        <v>0</v>
      </c>
      <c r="BS3374">
        <f t="shared" si="209"/>
        <v>0</v>
      </c>
      <c r="BU3374">
        <f t="shared" si="210"/>
        <v>1</v>
      </c>
      <c r="BV3374">
        <f t="shared" si="211"/>
        <v>1</v>
      </c>
    </row>
    <row r="3375" spans="1:74" x14ac:dyDescent="0.3">
      <c r="A3375" s="129">
        <v>3370</v>
      </c>
      <c r="BM3375" s="19"/>
      <c r="BN3375" s="19"/>
      <c r="BO3375" s="19"/>
      <c r="BP3375" s="19"/>
      <c r="BR3375">
        <f t="shared" si="208"/>
        <v>0</v>
      </c>
      <c r="BS3375">
        <f t="shared" si="209"/>
        <v>0</v>
      </c>
      <c r="BU3375">
        <f t="shared" si="210"/>
        <v>1</v>
      </c>
      <c r="BV3375">
        <f t="shared" si="211"/>
        <v>1</v>
      </c>
    </row>
    <row r="3376" spans="1:74" x14ac:dyDescent="0.3">
      <c r="A3376" s="129">
        <v>3371</v>
      </c>
      <c r="BM3376" s="19"/>
      <c r="BN3376" s="19"/>
      <c r="BO3376" s="19"/>
      <c r="BP3376" s="19"/>
      <c r="BR3376">
        <f t="shared" si="208"/>
        <v>0</v>
      </c>
      <c r="BS3376">
        <f t="shared" si="209"/>
        <v>0</v>
      </c>
      <c r="BU3376">
        <f t="shared" si="210"/>
        <v>1</v>
      </c>
      <c r="BV3376">
        <f t="shared" si="211"/>
        <v>1</v>
      </c>
    </row>
    <row r="3377" spans="1:74" x14ac:dyDescent="0.3">
      <c r="A3377" s="129">
        <v>3372</v>
      </c>
      <c r="BM3377" s="19"/>
      <c r="BN3377" s="19"/>
      <c r="BO3377" s="19"/>
      <c r="BP3377" s="19"/>
      <c r="BR3377">
        <f t="shared" si="208"/>
        <v>0</v>
      </c>
      <c r="BS3377">
        <f t="shared" si="209"/>
        <v>0</v>
      </c>
      <c r="BU3377">
        <f t="shared" si="210"/>
        <v>1</v>
      </c>
      <c r="BV3377">
        <f t="shared" si="211"/>
        <v>1</v>
      </c>
    </row>
    <row r="3378" spans="1:74" x14ac:dyDescent="0.3">
      <c r="A3378" s="129">
        <v>3373</v>
      </c>
      <c r="BM3378" s="19"/>
      <c r="BN3378" s="19"/>
      <c r="BO3378" s="19"/>
      <c r="BP3378" s="19"/>
      <c r="BR3378">
        <f t="shared" si="208"/>
        <v>0</v>
      </c>
      <c r="BS3378">
        <f t="shared" si="209"/>
        <v>0</v>
      </c>
      <c r="BU3378">
        <f t="shared" si="210"/>
        <v>1</v>
      </c>
      <c r="BV3378">
        <f t="shared" si="211"/>
        <v>1</v>
      </c>
    </row>
    <row r="3379" spans="1:74" x14ac:dyDescent="0.3">
      <c r="A3379" s="129">
        <v>3374</v>
      </c>
      <c r="BM3379" s="19"/>
      <c r="BN3379" s="19"/>
      <c r="BO3379" s="19"/>
      <c r="BP3379" s="19"/>
      <c r="BR3379">
        <f t="shared" si="208"/>
        <v>0</v>
      </c>
      <c r="BS3379">
        <f t="shared" si="209"/>
        <v>0</v>
      </c>
      <c r="BU3379">
        <f t="shared" si="210"/>
        <v>1</v>
      </c>
      <c r="BV3379">
        <f t="shared" si="211"/>
        <v>1</v>
      </c>
    </row>
    <row r="3380" spans="1:74" x14ac:dyDescent="0.3">
      <c r="A3380" s="129">
        <v>3375</v>
      </c>
      <c r="BM3380" s="19"/>
      <c r="BN3380" s="19"/>
      <c r="BO3380" s="19"/>
      <c r="BP3380" s="19"/>
      <c r="BR3380">
        <f t="shared" si="208"/>
        <v>0</v>
      </c>
      <c r="BS3380">
        <f t="shared" si="209"/>
        <v>0</v>
      </c>
      <c r="BU3380">
        <f t="shared" si="210"/>
        <v>1</v>
      </c>
      <c r="BV3380">
        <f t="shared" si="211"/>
        <v>1</v>
      </c>
    </row>
    <row r="3381" spans="1:74" x14ac:dyDescent="0.3">
      <c r="A3381" s="129">
        <v>3376</v>
      </c>
      <c r="BM3381" s="19"/>
      <c r="BN3381" s="19"/>
      <c r="BO3381" s="19"/>
      <c r="BP3381" s="19"/>
      <c r="BR3381">
        <f t="shared" si="208"/>
        <v>0</v>
      </c>
      <c r="BS3381">
        <f t="shared" si="209"/>
        <v>0</v>
      </c>
      <c r="BU3381">
        <f t="shared" si="210"/>
        <v>1</v>
      </c>
      <c r="BV3381">
        <f t="shared" si="211"/>
        <v>1</v>
      </c>
    </row>
    <row r="3382" spans="1:74" x14ac:dyDescent="0.3">
      <c r="A3382" s="129">
        <v>3377</v>
      </c>
      <c r="BM3382" s="19"/>
      <c r="BN3382" s="19"/>
      <c r="BO3382" s="19"/>
      <c r="BP3382" s="19"/>
      <c r="BR3382">
        <f t="shared" si="208"/>
        <v>0</v>
      </c>
      <c r="BS3382">
        <f t="shared" si="209"/>
        <v>0</v>
      </c>
      <c r="BU3382">
        <f t="shared" si="210"/>
        <v>1</v>
      </c>
      <c r="BV3382">
        <f t="shared" si="211"/>
        <v>1</v>
      </c>
    </row>
    <row r="3383" spans="1:74" x14ac:dyDescent="0.3">
      <c r="A3383" s="129">
        <v>3378</v>
      </c>
      <c r="BM3383" s="19"/>
      <c r="BN3383" s="19"/>
      <c r="BO3383" s="19"/>
      <c r="BP3383" s="19"/>
      <c r="BR3383">
        <f t="shared" si="208"/>
        <v>0</v>
      </c>
      <c r="BS3383">
        <f t="shared" si="209"/>
        <v>0</v>
      </c>
      <c r="BU3383">
        <f t="shared" si="210"/>
        <v>1</v>
      </c>
      <c r="BV3383">
        <f t="shared" si="211"/>
        <v>1</v>
      </c>
    </row>
    <row r="3384" spans="1:74" x14ac:dyDescent="0.3">
      <c r="A3384" s="129">
        <v>3379</v>
      </c>
      <c r="BM3384" s="19"/>
      <c r="BN3384" s="19"/>
      <c r="BO3384" s="19"/>
      <c r="BP3384" s="19"/>
      <c r="BR3384">
        <f t="shared" si="208"/>
        <v>0</v>
      </c>
      <c r="BS3384">
        <f t="shared" si="209"/>
        <v>0</v>
      </c>
      <c r="BU3384">
        <f t="shared" si="210"/>
        <v>1</v>
      </c>
      <c r="BV3384">
        <f t="shared" si="211"/>
        <v>1</v>
      </c>
    </row>
    <row r="3385" spans="1:74" x14ac:dyDescent="0.3">
      <c r="A3385" s="129">
        <v>3380</v>
      </c>
      <c r="BM3385" s="19"/>
      <c r="BN3385" s="19"/>
      <c r="BO3385" s="19"/>
      <c r="BP3385" s="19"/>
      <c r="BR3385">
        <f t="shared" si="208"/>
        <v>0</v>
      </c>
      <c r="BS3385">
        <f t="shared" si="209"/>
        <v>0</v>
      </c>
      <c r="BU3385">
        <f t="shared" si="210"/>
        <v>1</v>
      </c>
      <c r="BV3385">
        <f t="shared" si="211"/>
        <v>1</v>
      </c>
    </row>
    <row r="3386" spans="1:74" x14ac:dyDescent="0.3">
      <c r="A3386" s="129">
        <v>3381</v>
      </c>
      <c r="BM3386" s="19"/>
      <c r="BN3386" s="19"/>
      <c r="BO3386" s="19"/>
      <c r="BP3386" s="19"/>
      <c r="BR3386">
        <f t="shared" si="208"/>
        <v>0</v>
      </c>
      <c r="BS3386">
        <f t="shared" si="209"/>
        <v>0</v>
      </c>
      <c r="BU3386">
        <f t="shared" si="210"/>
        <v>1</v>
      </c>
      <c r="BV3386">
        <f t="shared" si="211"/>
        <v>1</v>
      </c>
    </row>
    <row r="3387" spans="1:74" x14ac:dyDescent="0.3">
      <c r="A3387" s="129">
        <v>3382</v>
      </c>
      <c r="BM3387" s="19"/>
      <c r="BN3387" s="19"/>
      <c r="BO3387" s="19"/>
      <c r="BP3387" s="19"/>
      <c r="BR3387">
        <f t="shared" si="208"/>
        <v>0</v>
      </c>
      <c r="BS3387">
        <f t="shared" si="209"/>
        <v>0</v>
      </c>
      <c r="BU3387">
        <f t="shared" si="210"/>
        <v>1</v>
      </c>
      <c r="BV3387">
        <f t="shared" si="211"/>
        <v>1</v>
      </c>
    </row>
    <row r="3388" spans="1:74" x14ac:dyDescent="0.3">
      <c r="A3388" s="129">
        <v>3383</v>
      </c>
      <c r="BM3388" s="19"/>
      <c r="BN3388" s="19"/>
      <c r="BO3388" s="19"/>
      <c r="BP3388" s="19"/>
      <c r="BR3388">
        <f t="shared" si="208"/>
        <v>0</v>
      </c>
      <c r="BS3388">
        <f t="shared" si="209"/>
        <v>0</v>
      </c>
      <c r="BU3388">
        <f t="shared" si="210"/>
        <v>1</v>
      </c>
      <c r="BV3388">
        <f t="shared" si="211"/>
        <v>1</v>
      </c>
    </row>
    <row r="3389" spans="1:74" x14ac:dyDescent="0.3">
      <c r="A3389" s="129">
        <v>3384</v>
      </c>
      <c r="BM3389" s="19"/>
      <c r="BN3389" s="19"/>
      <c r="BO3389" s="19"/>
      <c r="BP3389" s="19"/>
      <c r="BR3389">
        <f t="shared" si="208"/>
        <v>0</v>
      </c>
      <c r="BS3389">
        <f t="shared" si="209"/>
        <v>0</v>
      </c>
      <c r="BU3389">
        <f t="shared" si="210"/>
        <v>1</v>
      </c>
      <c r="BV3389">
        <f t="shared" si="211"/>
        <v>1</v>
      </c>
    </row>
    <row r="3390" spans="1:74" x14ac:dyDescent="0.3">
      <c r="A3390" s="129">
        <v>3385</v>
      </c>
      <c r="BM3390" s="19"/>
      <c r="BN3390" s="19"/>
      <c r="BO3390" s="19"/>
      <c r="BP3390" s="19"/>
      <c r="BR3390">
        <f t="shared" si="208"/>
        <v>0</v>
      </c>
      <c r="BS3390">
        <f t="shared" si="209"/>
        <v>0</v>
      </c>
      <c r="BU3390">
        <f t="shared" si="210"/>
        <v>1</v>
      </c>
      <c r="BV3390">
        <f t="shared" si="211"/>
        <v>1</v>
      </c>
    </row>
    <row r="3391" spans="1:74" x14ac:dyDescent="0.3">
      <c r="A3391" s="129">
        <v>3386</v>
      </c>
      <c r="BM3391" s="19"/>
      <c r="BN3391" s="19"/>
      <c r="BO3391" s="19"/>
      <c r="BP3391" s="19"/>
      <c r="BR3391">
        <f t="shared" si="208"/>
        <v>0</v>
      </c>
      <c r="BS3391">
        <f t="shared" si="209"/>
        <v>0</v>
      </c>
      <c r="BU3391">
        <f t="shared" si="210"/>
        <v>1</v>
      </c>
      <c r="BV3391">
        <f t="shared" si="211"/>
        <v>1</v>
      </c>
    </row>
    <row r="3392" spans="1:74" x14ac:dyDescent="0.3">
      <c r="A3392" s="129">
        <v>3387</v>
      </c>
      <c r="BM3392" s="19"/>
      <c r="BN3392" s="19"/>
      <c r="BO3392" s="19"/>
      <c r="BP3392" s="19"/>
      <c r="BR3392">
        <f t="shared" si="208"/>
        <v>0</v>
      </c>
      <c r="BS3392">
        <f t="shared" si="209"/>
        <v>0</v>
      </c>
      <c r="BU3392">
        <f t="shared" si="210"/>
        <v>1</v>
      </c>
      <c r="BV3392">
        <f t="shared" si="211"/>
        <v>1</v>
      </c>
    </row>
    <row r="3393" spans="1:74" x14ac:dyDescent="0.3">
      <c r="A3393" s="129">
        <v>3388</v>
      </c>
      <c r="BM3393" s="19"/>
      <c r="BN3393" s="19"/>
      <c r="BO3393" s="19"/>
      <c r="BP3393" s="19"/>
      <c r="BR3393">
        <f t="shared" si="208"/>
        <v>0</v>
      </c>
      <c r="BS3393">
        <f t="shared" si="209"/>
        <v>0</v>
      </c>
      <c r="BU3393">
        <f t="shared" si="210"/>
        <v>1</v>
      </c>
      <c r="BV3393">
        <f t="shared" si="211"/>
        <v>1</v>
      </c>
    </row>
    <row r="3394" spans="1:74" x14ac:dyDescent="0.3">
      <c r="A3394" s="129">
        <v>3389</v>
      </c>
      <c r="BM3394" s="19"/>
      <c r="BN3394" s="19"/>
      <c r="BO3394" s="19"/>
      <c r="BP3394" s="19"/>
      <c r="BR3394">
        <f t="shared" si="208"/>
        <v>0</v>
      </c>
      <c r="BS3394">
        <f t="shared" si="209"/>
        <v>0</v>
      </c>
      <c r="BU3394">
        <f t="shared" si="210"/>
        <v>1</v>
      </c>
      <c r="BV3394">
        <f t="shared" si="211"/>
        <v>1</v>
      </c>
    </row>
    <row r="3395" spans="1:74" x14ac:dyDescent="0.3">
      <c r="A3395" s="129">
        <v>3390</v>
      </c>
      <c r="BM3395" s="19"/>
      <c r="BN3395" s="19"/>
      <c r="BO3395" s="19"/>
      <c r="BP3395" s="19"/>
      <c r="BR3395">
        <f t="shared" si="208"/>
        <v>0</v>
      </c>
      <c r="BS3395">
        <f t="shared" si="209"/>
        <v>0</v>
      </c>
      <c r="BU3395">
        <f t="shared" si="210"/>
        <v>1</v>
      </c>
      <c r="BV3395">
        <f t="shared" si="211"/>
        <v>1</v>
      </c>
    </row>
    <row r="3396" spans="1:74" x14ac:dyDescent="0.3">
      <c r="A3396" s="129">
        <v>3391</v>
      </c>
      <c r="BM3396" s="19"/>
      <c r="BN3396" s="19"/>
      <c r="BO3396" s="19"/>
      <c r="BP3396" s="19"/>
      <c r="BR3396">
        <f t="shared" si="208"/>
        <v>0</v>
      </c>
      <c r="BS3396">
        <f t="shared" si="209"/>
        <v>0</v>
      </c>
      <c r="BU3396">
        <f t="shared" si="210"/>
        <v>1</v>
      </c>
      <c r="BV3396">
        <f t="shared" si="211"/>
        <v>1</v>
      </c>
    </row>
    <row r="3397" spans="1:74" x14ac:dyDescent="0.3">
      <c r="A3397" s="129">
        <v>3392</v>
      </c>
      <c r="BM3397" s="19"/>
      <c r="BN3397" s="19"/>
      <c r="BO3397" s="19"/>
      <c r="BP3397" s="19"/>
      <c r="BR3397">
        <f t="shared" si="208"/>
        <v>0</v>
      </c>
      <c r="BS3397">
        <f t="shared" si="209"/>
        <v>0</v>
      </c>
      <c r="BU3397">
        <f t="shared" si="210"/>
        <v>1</v>
      </c>
      <c r="BV3397">
        <f t="shared" si="211"/>
        <v>1</v>
      </c>
    </row>
    <row r="3398" spans="1:74" x14ac:dyDescent="0.3">
      <c r="A3398" s="129">
        <v>3393</v>
      </c>
      <c r="BM3398" s="19"/>
      <c r="BN3398" s="19"/>
      <c r="BO3398" s="19"/>
      <c r="BP3398" s="19"/>
      <c r="BR3398">
        <f t="shared" si="208"/>
        <v>0</v>
      </c>
      <c r="BS3398">
        <f t="shared" si="209"/>
        <v>0</v>
      </c>
      <c r="BU3398">
        <f t="shared" si="210"/>
        <v>1</v>
      </c>
      <c r="BV3398">
        <f t="shared" si="211"/>
        <v>1</v>
      </c>
    </row>
    <row r="3399" spans="1:74" x14ac:dyDescent="0.3">
      <c r="A3399" s="129">
        <v>3394</v>
      </c>
      <c r="BM3399" s="19"/>
      <c r="BN3399" s="19"/>
      <c r="BO3399" s="19"/>
      <c r="BP3399" s="19"/>
      <c r="BR3399">
        <f t="shared" ref="BR3399:BR3462" si="212">BM3399*$BS$1-BN3399</f>
        <v>0</v>
      </c>
      <c r="BS3399">
        <f t="shared" ref="BS3399:BS3462" si="213">BO3399*$BS$1-BP3399</f>
        <v>0</v>
      </c>
      <c r="BU3399">
        <f t="shared" ref="BU3399:BU3462" si="214">IF(BR3399=MAX($BR3399:$BS3399),1,0)</f>
        <v>1</v>
      </c>
      <c r="BV3399">
        <f t="shared" ref="BV3399:BV3462" si="215">IF(BS3399=MAX($BR3399:$BS3399),1,0)</f>
        <v>1</v>
      </c>
    </row>
    <row r="3400" spans="1:74" x14ac:dyDescent="0.3">
      <c r="A3400" s="129">
        <v>3395</v>
      </c>
      <c r="BM3400" s="19"/>
      <c r="BN3400" s="19"/>
      <c r="BO3400" s="19"/>
      <c r="BP3400" s="19"/>
      <c r="BR3400">
        <f t="shared" si="212"/>
        <v>0</v>
      </c>
      <c r="BS3400">
        <f t="shared" si="213"/>
        <v>0</v>
      </c>
      <c r="BU3400">
        <f t="shared" si="214"/>
        <v>1</v>
      </c>
      <c r="BV3400">
        <f t="shared" si="215"/>
        <v>1</v>
      </c>
    </row>
    <row r="3401" spans="1:74" x14ac:dyDescent="0.3">
      <c r="A3401" s="129">
        <v>3396</v>
      </c>
      <c r="BM3401" s="19"/>
      <c r="BN3401" s="19"/>
      <c r="BO3401" s="19"/>
      <c r="BP3401" s="19"/>
      <c r="BR3401">
        <f t="shared" si="212"/>
        <v>0</v>
      </c>
      <c r="BS3401">
        <f t="shared" si="213"/>
        <v>0</v>
      </c>
      <c r="BU3401">
        <f t="shared" si="214"/>
        <v>1</v>
      </c>
      <c r="BV3401">
        <f t="shared" si="215"/>
        <v>1</v>
      </c>
    </row>
    <row r="3402" spans="1:74" x14ac:dyDescent="0.3">
      <c r="A3402" s="129">
        <v>3397</v>
      </c>
      <c r="BM3402" s="19"/>
      <c r="BN3402" s="19"/>
      <c r="BO3402" s="19"/>
      <c r="BP3402" s="19"/>
      <c r="BR3402">
        <f t="shared" si="212"/>
        <v>0</v>
      </c>
      <c r="BS3402">
        <f t="shared" si="213"/>
        <v>0</v>
      </c>
      <c r="BU3402">
        <f t="shared" si="214"/>
        <v>1</v>
      </c>
      <c r="BV3402">
        <f t="shared" si="215"/>
        <v>1</v>
      </c>
    </row>
    <row r="3403" spans="1:74" x14ac:dyDescent="0.3">
      <c r="A3403" s="129">
        <v>3398</v>
      </c>
      <c r="BM3403" s="19"/>
      <c r="BN3403" s="19"/>
      <c r="BO3403" s="19"/>
      <c r="BP3403" s="19"/>
      <c r="BR3403">
        <f t="shared" si="212"/>
        <v>0</v>
      </c>
      <c r="BS3403">
        <f t="shared" si="213"/>
        <v>0</v>
      </c>
      <c r="BU3403">
        <f t="shared" si="214"/>
        <v>1</v>
      </c>
      <c r="BV3403">
        <f t="shared" si="215"/>
        <v>1</v>
      </c>
    </row>
    <row r="3404" spans="1:74" x14ac:dyDescent="0.3">
      <c r="A3404" s="129">
        <v>3399</v>
      </c>
      <c r="BM3404" s="19"/>
      <c r="BN3404" s="19"/>
      <c r="BO3404" s="19"/>
      <c r="BP3404" s="19"/>
      <c r="BR3404">
        <f t="shared" si="212"/>
        <v>0</v>
      </c>
      <c r="BS3404">
        <f t="shared" si="213"/>
        <v>0</v>
      </c>
      <c r="BU3404">
        <f t="shared" si="214"/>
        <v>1</v>
      </c>
      <c r="BV3404">
        <f t="shared" si="215"/>
        <v>1</v>
      </c>
    </row>
    <row r="3405" spans="1:74" x14ac:dyDescent="0.3">
      <c r="A3405" s="129">
        <v>3400</v>
      </c>
      <c r="BM3405" s="19"/>
      <c r="BN3405" s="19"/>
      <c r="BO3405" s="19"/>
      <c r="BP3405" s="19"/>
      <c r="BR3405">
        <f t="shared" si="212"/>
        <v>0</v>
      </c>
      <c r="BS3405">
        <f t="shared" si="213"/>
        <v>0</v>
      </c>
      <c r="BU3405">
        <f t="shared" si="214"/>
        <v>1</v>
      </c>
      <c r="BV3405">
        <f t="shared" si="215"/>
        <v>1</v>
      </c>
    </row>
    <row r="3406" spans="1:74" x14ac:dyDescent="0.3">
      <c r="A3406" s="129">
        <v>3401</v>
      </c>
      <c r="BM3406" s="19"/>
      <c r="BN3406" s="19"/>
      <c r="BO3406" s="19"/>
      <c r="BP3406" s="19"/>
      <c r="BR3406">
        <f t="shared" si="212"/>
        <v>0</v>
      </c>
      <c r="BS3406">
        <f t="shared" si="213"/>
        <v>0</v>
      </c>
      <c r="BU3406">
        <f t="shared" si="214"/>
        <v>1</v>
      </c>
      <c r="BV3406">
        <f t="shared" si="215"/>
        <v>1</v>
      </c>
    </row>
    <row r="3407" spans="1:74" x14ac:dyDescent="0.3">
      <c r="A3407" s="129">
        <v>3402</v>
      </c>
      <c r="BM3407" s="19"/>
      <c r="BN3407" s="19"/>
      <c r="BO3407" s="19"/>
      <c r="BP3407" s="19"/>
      <c r="BR3407">
        <f t="shared" si="212"/>
        <v>0</v>
      </c>
      <c r="BS3407">
        <f t="shared" si="213"/>
        <v>0</v>
      </c>
      <c r="BU3407">
        <f t="shared" si="214"/>
        <v>1</v>
      </c>
      <c r="BV3407">
        <f t="shared" si="215"/>
        <v>1</v>
      </c>
    </row>
    <row r="3408" spans="1:74" x14ac:dyDescent="0.3">
      <c r="A3408" s="129">
        <v>3403</v>
      </c>
      <c r="BM3408" s="19"/>
      <c r="BN3408" s="19"/>
      <c r="BO3408" s="19"/>
      <c r="BP3408" s="19"/>
      <c r="BR3408">
        <f t="shared" si="212"/>
        <v>0</v>
      </c>
      <c r="BS3408">
        <f t="shared" si="213"/>
        <v>0</v>
      </c>
      <c r="BU3408">
        <f t="shared" si="214"/>
        <v>1</v>
      </c>
      <c r="BV3408">
        <f t="shared" si="215"/>
        <v>1</v>
      </c>
    </row>
    <row r="3409" spans="1:74" x14ac:dyDescent="0.3">
      <c r="A3409" s="129">
        <v>3404</v>
      </c>
      <c r="BM3409" s="19"/>
      <c r="BN3409" s="19"/>
      <c r="BO3409" s="19"/>
      <c r="BP3409" s="19"/>
      <c r="BR3409">
        <f t="shared" si="212"/>
        <v>0</v>
      </c>
      <c r="BS3409">
        <f t="shared" si="213"/>
        <v>0</v>
      </c>
      <c r="BU3409">
        <f t="shared" si="214"/>
        <v>1</v>
      </c>
      <c r="BV3409">
        <f t="shared" si="215"/>
        <v>1</v>
      </c>
    </row>
    <row r="3410" spans="1:74" x14ac:dyDescent="0.3">
      <c r="A3410" s="129">
        <v>3405</v>
      </c>
      <c r="BM3410" s="19"/>
      <c r="BN3410" s="19"/>
      <c r="BO3410" s="19"/>
      <c r="BP3410" s="19"/>
      <c r="BR3410">
        <f t="shared" si="212"/>
        <v>0</v>
      </c>
      <c r="BS3410">
        <f t="shared" si="213"/>
        <v>0</v>
      </c>
      <c r="BU3410">
        <f t="shared" si="214"/>
        <v>1</v>
      </c>
      <c r="BV3410">
        <f t="shared" si="215"/>
        <v>1</v>
      </c>
    </row>
    <row r="3411" spans="1:74" x14ac:dyDescent="0.3">
      <c r="A3411" s="129">
        <v>3406</v>
      </c>
      <c r="BM3411" s="19"/>
      <c r="BN3411" s="19"/>
      <c r="BO3411" s="19"/>
      <c r="BP3411" s="19"/>
      <c r="BR3411">
        <f t="shared" si="212"/>
        <v>0</v>
      </c>
      <c r="BS3411">
        <f t="shared" si="213"/>
        <v>0</v>
      </c>
      <c r="BU3411">
        <f t="shared" si="214"/>
        <v>1</v>
      </c>
      <c r="BV3411">
        <f t="shared" si="215"/>
        <v>1</v>
      </c>
    </row>
    <row r="3412" spans="1:74" x14ac:dyDescent="0.3">
      <c r="A3412" s="129">
        <v>3407</v>
      </c>
      <c r="BM3412" s="19"/>
      <c r="BN3412" s="19"/>
      <c r="BO3412" s="19"/>
      <c r="BP3412" s="19"/>
      <c r="BR3412">
        <f t="shared" si="212"/>
        <v>0</v>
      </c>
      <c r="BS3412">
        <f t="shared" si="213"/>
        <v>0</v>
      </c>
      <c r="BU3412">
        <f t="shared" si="214"/>
        <v>1</v>
      </c>
      <c r="BV3412">
        <f t="shared" si="215"/>
        <v>1</v>
      </c>
    </row>
    <row r="3413" spans="1:74" x14ac:dyDescent="0.3">
      <c r="A3413" s="129">
        <v>3408</v>
      </c>
      <c r="BM3413" s="19"/>
      <c r="BN3413" s="19"/>
      <c r="BO3413" s="19"/>
      <c r="BP3413" s="19"/>
      <c r="BR3413">
        <f t="shared" si="212"/>
        <v>0</v>
      </c>
      <c r="BS3413">
        <f t="shared" si="213"/>
        <v>0</v>
      </c>
      <c r="BU3413">
        <f t="shared" si="214"/>
        <v>1</v>
      </c>
      <c r="BV3413">
        <f t="shared" si="215"/>
        <v>1</v>
      </c>
    </row>
    <row r="3414" spans="1:74" x14ac:dyDescent="0.3">
      <c r="A3414" s="129">
        <v>3409</v>
      </c>
      <c r="BM3414" s="19"/>
      <c r="BN3414" s="19"/>
      <c r="BO3414" s="19"/>
      <c r="BP3414" s="19"/>
      <c r="BR3414">
        <f t="shared" si="212"/>
        <v>0</v>
      </c>
      <c r="BS3414">
        <f t="shared" si="213"/>
        <v>0</v>
      </c>
      <c r="BU3414">
        <f t="shared" si="214"/>
        <v>1</v>
      </c>
      <c r="BV3414">
        <f t="shared" si="215"/>
        <v>1</v>
      </c>
    </row>
    <row r="3415" spans="1:74" x14ac:dyDescent="0.3">
      <c r="A3415" s="129">
        <v>3410</v>
      </c>
      <c r="BM3415" s="19"/>
      <c r="BN3415" s="19"/>
      <c r="BO3415" s="19"/>
      <c r="BP3415" s="19"/>
      <c r="BR3415">
        <f t="shared" si="212"/>
        <v>0</v>
      </c>
      <c r="BS3415">
        <f t="shared" si="213"/>
        <v>0</v>
      </c>
      <c r="BU3415">
        <f t="shared" si="214"/>
        <v>1</v>
      </c>
      <c r="BV3415">
        <f t="shared" si="215"/>
        <v>1</v>
      </c>
    </row>
    <row r="3416" spans="1:74" x14ac:dyDescent="0.3">
      <c r="A3416" s="129">
        <v>3411</v>
      </c>
      <c r="BM3416" s="19"/>
      <c r="BN3416" s="19"/>
      <c r="BO3416" s="19"/>
      <c r="BP3416" s="19"/>
      <c r="BR3416">
        <f t="shared" si="212"/>
        <v>0</v>
      </c>
      <c r="BS3416">
        <f t="shared" si="213"/>
        <v>0</v>
      </c>
      <c r="BU3416">
        <f t="shared" si="214"/>
        <v>1</v>
      </c>
      <c r="BV3416">
        <f t="shared" si="215"/>
        <v>1</v>
      </c>
    </row>
    <row r="3417" spans="1:74" x14ac:dyDescent="0.3">
      <c r="A3417" s="129">
        <v>3412</v>
      </c>
      <c r="BM3417" s="19"/>
      <c r="BN3417" s="19"/>
      <c r="BO3417" s="19"/>
      <c r="BP3417" s="19"/>
      <c r="BR3417">
        <f t="shared" si="212"/>
        <v>0</v>
      </c>
      <c r="BS3417">
        <f t="shared" si="213"/>
        <v>0</v>
      </c>
      <c r="BU3417">
        <f t="shared" si="214"/>
        <v>1</v>
      </c>
      <c r="BV3417">
        <f t="shared" si="215"/>
        <v>1</v>
      </c>
    </row>
    <row r="3418" spans="1:74" x14ac:dyDescent="0.3">
      <c r="A3418" s="129">
        <v>3413</v>
      </c>
      <c r="BM3418" s="19"/>
      <c r="BN3418" s="19"/>
      <c r="BO3418" s="19"/>
      <c r="BP3418" s="19"/>
      <c r="BR3418">
        <f t="shared" si="212"/>
        <v>0</v>
      </c>
      <c r="BS3418">
        <f t="shared" si="213"/>
        <v>0</v>
      </c>
      <c r="BU3418">
        <f t="shared" si="214"/>
        <v>1</v>
      </c>
      <c r="BV3418">
        <f t="shared" si="215"/>
        <v>1</v>
      </c>
    </row>
    <row r="3419" spans="1:74" x14ac:dyDescent="0.3">
      <c r="A3419" s="129">
        <v>3414</v>
      </c>
      <c r="BM3419" s="19"/>
      <c r="BN3419" s="19"/>
      <c r="BO3419" s="19"/>
      <c r="BP3419" s="19"/>
      <c r="BR3419">
        <f t="shared" si="212"/>
        <v>0</v>
      </c>
      <c r="BS3419">
        <f t="shared" si="213"/>
        <v>0</v>
      </c>
      <c r="BU3419">
        <f t="shared" si="214"/>
        <v>1</v>
      </c>
      <c r="BV3419">
        <f t="shared" si="215"/>
        <v>1</v>
      </c>
    </row>
    <row r="3420" spans="1:74" x14ac:dyDescent="0.3">
      <c r="A3420" s="129">
        <v>3415</v>
      </c>
      <c r="BM3420" s="19"/>
      <c r="BN3420" s="19"/>
      <c r="BO3420" s="19"/>
      <c r="BP3420" s="19"/>
      <c r="BR3420">
        <f t="shared" si="212"/>
        <v>0</v>
      </c>
      <c r="BS3420">
        <f t="shared" si="213"/>
        <v>0</v>
      </c>
      <c r="BU3420">
        <f t="shared" si="214"/>
        <v>1</v>
      </c>
      <c r="BV3420">
        <f t="shared" si="215"/>
        <v>1</v>
      </c>
    </row>
    <row r="3421" spans="1:74" x14ac:dyDescent="0.3">
      <c r="A3421" s="129">
        <v>3416</v>
      </c>
      <c r="BM3421" s="19"/>
      <c r="BN3421" s="19"/>
      <c r="BO3421" s="19"/>
      <c r="BP3421" s="19"/>
      <c r="BR3421">
        <f t="shared" si="212"/>
        <v>0</v>
      </c>
      <c r="BS3421">
        <f t="shared" si="213"/>
        <v>0</v>
      </c>
      <c r="BU3421">
        <f t="shared" si="214"/>
        <v>1</v>
      </c>
      <c r="BV3421">
        <f t="shared" si="215"/>
        <v>1</v>
      </c>
    </row>
    <row r="3422" spans="1:74" x14ac:dyDescent="0.3">
      <c r="A3422" s="129">
        <v>3417</v>
      </c>
      <c r="BM3422" s="19"/>
      <c r="BN3422" s="19"/>
      <c r="BO3422" s="19"/>
      <c r="BP3422" s="19"/>
      <c r="BR3422">
        <f t="shared" si="212"/>
        <v>0</v>
      </c>
      <c r="BS3422">
        <f t="shared" si="213"/>
        <v>0</v>
      </c>
      <c r="BU3422">
        <f t="shared" si="214"/>
        <v>1</v>
      </c>
      <c r="BV3422">
        <f t="shared" si="215"/>
        <v>1</v>
      </c>
    </row>
    <row r="3423" spans="1:74" x14ac:dyDescent="0.3">
      <c r="A3423" s="129">
        <v>3418</v>
      </c>
      <c r="BM3423" s="19"/>
      <c r="BN3423" s="19"/>
      <c r="BO3423" s="19"/>
      <c r="BP3423" s="19"/>
      <c r="BR3423">
        <f t="shared" si="212"/>
        <v>0</v>
      </c>
      <c r="BS3423">
        <f t="shared" si="213"/>
        <v>0</v>
      </c>
      <c r="BU3423">
        <f t="shared" si="214"/>
        <v>1</v>
      </c>
      <c r="BV3423">
        <f t="shared" si="215"/>
        <v>1</v>
      </c>
    </row>
    <row r="3424" spans="1:74" x14ac:dyDescent="0.3">
      <c r="A3424" s="129">
        <v>3419</v>
      </c>
      <c r="BM3424" s="19"/>
      <c r="BN3424" s="19"/>
      <c r="BO3424" s="19"/>
      <c r="BP3424" s="19"/>
      <c r="BR3424">
        <f t="shared" si="212"/>
        <v>0</v>
      </c>
      <c r="BS3424">
        <f t="shared" si="213"/>
        <v>0</v>
      </c>
      <c r="BU3424">
        <f t="shared" si="214"/>
        <v>1</v>
      </c>
      <c r="BV3424">
        <f t="shared" si="215"/>
        <v>1</v>
      </c>
    </row>
    <row r="3425" spans="1:74" x14ac:dyDescent="0.3">
      <c r="A3425" s="129">
        <v>3420</v>
      </c>
      <c r="BM3425" s="19"/>
      <c r="BN3425" s="19"/>
      <c r="BO3425" s="19"/>
      <c r="BP3425" s="19"/>
      <c r="BR3425">
        <f t="shared" si="212"/>
        <v>0</v>
      </c>
      <c r="BS3425">
        <f t="shared" si="213"/>
        <v>0</v>
      </c>
      <c r="BU3425">
        <f t="shared" si="214"/>
        <v>1</v>
      </c>
      <c r="BV3425">
        <f t="shared" si="215"/>
        <v>1</v>
      </c>
    </row>
    <row r="3426" spans="1:74" x14ac:dyDescent="0.3">
      <c r="A3426" s="129">
        <v>3421</v>
      </c>
      <c r="BM3426" s="19"/>
      <c r="BN3426" s="19"/>
      <c r="BO3426" s="19"/>
      <c r="BP3426" s="19"/>
      <c r="BR3426">
        <f t="shared" si="212"/>
        <v>0</v>
      </c>
      <c r="BS3426">
        <f t="shared" si="213"/>
        <v>0</v>
      </c>
      <c r="BU3426">
        <f t="shared" si="214"/>
        <v>1</v>
      </c>
      <c r="BV3426">
        <f t="shared" si="215"/>
        <v>1</v>
      </c>
    </row>
    <row r="3427" spans="1:74" x14ac:dyDescent="0.3">
      <c r="A3427" s="129">
        <v>3422</v>
      </c>
      <c r="BM3427" s="19"/>
      <c r="BN3427" s="19"/>
      <c r="BO3427" s="19"/>
      <c r="BP3427" s="19"/>
      <c r="BR3427">
        <f t="shared" si="212"/>
        <v>0</v>
      </c>
      <c r="BS3427">
        <f t="shared" si="213"/>
        <v>0</v>
      </c>
      <c r="BU3427">
        <f t="shared" si="214"/>
        <v>1</v>
      </c>
      <c r="BV3427">
        <f t="shared" si="215"/>
        <v>1</v>
      </c>
    </row>
    <row r="3428" spans="1:74" x14ac:dyDescent="0.3">
      <c r="A3428" s="129">
        <v>3423</v>
      </c>
      <c r="BM3428" s="19"/>
      <c r="BN3428" s="19"/>
      <c r="BO3428" s="19"/>
      <c r="BP3428" s="19"/>
      <c r="BR3428">
        <f t="shared" si="212"/>
        <v>0</v>
      </c>
      <c r="BS3428">
        <f t="shared" si="213"/>
        <v>0</v>
      </c>
      <c r="BU3428">
        <f t="shared" si="214"/>
        <v>1</v>
      </c>
      <c r="BV3428">
        <f t="shared" si="215"/>
        <v>1</v>
      </c>
    </row>
    <row r="3429" spans="1:74" x14ac:dyDescent="0.3">
      <c r="A3429" s="129">
        <v>3424</v>
      </c>
      <c r="BM3429" s="19"/>
      <c r="BN3429" s="19"/>
      <c r="BO3429" s="19"/>
      <c r="BP3429" s="19"/>
      <c r="BR3429">
        <f t="shared" si="212"/>
        <v>0</v>
      </c>
      <c r="BS3429">
        <f t="shared" si="213"/>
        <v>0</v>
      </c>
      <c r="BU3429">
        <f t="shared" si="214"/>
        <v>1</v>
      </c>
      <c r="BV3429">
        <f t="shared" si="215"/>
        <v>1</v>
      </c>
    </row>
    <row r="3430" spans="1:74" x14ac:dyDescent="0.3">
      <c r="A3430" s="129">
        <v>3425</v>
      </c>
      <c r="BM3430" s="19"/>
      <c r="BN3430" s="19"/>
      <c r="BO3430" s="19"/>
      <c r="BP3430" s="19"/>
      <c r="BR3430">
        <f t="shared" si="212"/>
        <v>0</v>
      </c>
      <c r="BS3430">
        <f t="shared" si="213"/>
        <v>0</v>
      </c>
      <c r="BU3430">
        <f t="shared" si="214"/>
        <v>1</v>
      </c>
      <c r="BV3430">
        <f t="shared" si="215"/>
        <v>1</v>
      </c>
    </row>
    <row r="3431" spans="1:74" x14ac:dyDescent="0.3">
      <c r="A3431" s="129">
        <v>3426</v>
      </c>
      <c r="BM3431" s="19"/>
      <c r="BN3431" s="19"/>
      <c r="BO3431" s="19"/>
      <c r="BP3431" s="19"/>
      <c r="BR3431">
        <f t="shared" si="212"/>
        <v>0</v>
      </c>
      <c r="BS3431">
        <f t="shared" si="213"/>
        <v>0</v>
      </c>
      <c r="BU3431">
        <f t="shared" si="214"/>
        <v>1</v>
      </c>
      <c r="BV3431">
        <f t="shared" si="215"/>
        <v>1</v>
      </c>
    </row>
    <row r="3432" spans="1:74" x14ac:dyDescent="0.3">
      <c r="A3432" s="129">
        <v>3427</v>
      </c>
      <c r="BM3432" s="19"/>
      <c r="BN3432" s="19"/>
      <c r="BO3432" s="19"/>
      <c r="BP3432" s="19"/>
      <c r="BR3432">
        <f t="shared" si="212"/>
        <v>0</v>
      </c>
      <c r="BS3432">
        <f t="shared" si="213"/>
        <v>0</v>
      </c>
      <c r="BU3432">
        <f t="shared" si="214"/>
        <v>1</v>
      </c>
      <c r="BV3432">
        <f t="shared" si="215"/>
        <v>1</v>
      </c>
    </row>
    <row r="3433" spans="1:74" x14ac:dyDescent="0.3">
      <c r="A3433" s="129">
        <v>3428</v>
      </c>
      <c r="BM3433" s="19"/>
      <c r="BN3433" s="19"/>
      <c r="BO3433" s="19"/>
      <c r="BP3433" s="19"/>
      <c r="BR3433">
        <f t="shared" si="212"/>
        <v>0</v>
      </c>
      <c r="BS3433">
        <f t="shared" si="213"/>
        <v>0</v>
      </c>
      <c r="BU3433">
        <f t="shared" si="214"/>
        <v>1</v>
      </c>
      <c r="BV3433">
        <f t="shared" si="215"/>
        <v>1</v>
      </c>
    </row>
    <row r="3434" spans="1:74" x14ac:dyDescent="0.3">
      <c r="A3434" s="129">
        <v>3429</v>
      </c>
      <c r="BM3434" s="19"/>
      <c r="BN3434" s="19"/>
      <c r="BO3434" s="19"/>
      <c r="BP3434" s="19"/>
      <c r="BR3434">
        <f t="shared" si="212"/>
        <v>0</v>
      </c>
      <c r="BS3434">
        <f t="shared" si="213"/>
        <v>0</v>
      </c>
      <c r="BU3434">
        <f t="shared" si="214"/>
        <v>1</v>
      </c>
      <c r="BV3434">
        <f t="shared" si="215"/>
        <v>1</v>
      </c>
    </row>
    <row r="3435" spans="1:74" x14ac:dyDescent="0.3">
      <c r="A3435" s="129">
        <v>3430</v>
      </c>
      <c r="BM3435" s="19"/>
      <c r="BN3435" s="19"/>
      <c r="BO3435" s="19"/>
      <c r="BP3435" s="19"/>
      <c r="BR3435">
        <f t="shared" si="212"/>
        <v>0</v>
      </c>
      <c r="BS3435">
        <f t="shared" si="213"/>
        <v>0</v>
      </c>
      <c r="BU3435">
        <f t="shared" si="214"/>
        <v>1</v>
      </c>
      <c r="BV3435">
        <f t="shared" si="215"/>
        <v>1</v>
      </c>
    </row>
    <row r="3436" spans="1:74" x14ac:dyDescent="0.3">
      <c r="A3436" s="129">
        <v>3431</v>
      </c>
      <c r="BM3436" s="19"/>
      <c r="BN3436" s="19"/>
      <c r="BO3436" s="19"/>
      <c r="BP3436" s="19"/>
      <c r="BR3436">
        <f t="shared" si="212"/>
        <v>0</v>
      </c>
      <c r="BS3436">
        <f t="shared" si="213"/>
        <v>0</v>
      </c>
      <c r="BU3436">
        <f t="shared" si="214"/>
        <v>1</v>
      </c>
      <c r="BV3436">
        <f t="shared" si="215"/>
        <v>1</v>
      </c>
    </row>
    <row r="3437" spans="1:74" x14ac:dyDescent="0.3">
      <c r="A3437" s="129">
        <v>3432</v>
      </c>
      <c r="BM3437" s="19"/>
      <c r="BN3437" s="19"/>
      <c r="BO3437" s="19"/>
      <c r="BP3437" s="19"/>
      <c r="BR3437">
        <f t="shared" si="212"/>
        <v>0</v>
      </c>
      <c r="BS3437">
        <f t="shared" si="213"/>
        <v>0</v>
      </c>
      <c r="BU3437">
        <f t="shared" si="214"/>
        <v>1</v>
      </c>
      <c r="BV3437">
        <f t="shared" si="215"/>
        <v>1</v>
      </c>
    </row>
    <row r="3438" spans="1:74" x14ac:dyDescent="0.3">
      <c r="A3438" s="129">
        <v>3433</v>
      </c>
      <c r="BM3438" s="19"/>
      <c r="BN3438" s="19"/>
      <c r="BO3438" s="19"/>
      <c r="BP3438" s="19"/>
      <c r="BR3438">
        <f t="shared" si="212"/>
        <v>0</v>
      </c>
      <c r="BS3438">
        <f t="shared" si="213"/>
        <v>0</v>
      </c>
      <c r="BU3438">
        <f t="shared" si="214"/>
        <v>1</v>
      </c>
      <c r="BV3438">
        <f t="shared" si="215"/>
        <v>1</v>
      </c>
    </row>
    <row r="3439" spans="1:74" x14ac:dyDescent="0.3">
      <c r="A3439" s="129">
        <v>3434</v>
      </c>
      <c r="BM3439" s="19"/>
      <c r="BN3439" s="19"/>
      <c r="BO3439" s="19"/>
      <c r="BP3439" s="19"/>
      <c r="BR3439">
        <f t="shared" si="212"/>
        <v>0</v>
      </c>
      <c r="BS3439">
        <f t="shared" si="213"/>
        <v>0</v>
      </c>
      <c r="BU3439">
        <f t="shared" si="214"/>
        <v>1</v>
      </c>
      <c r="BV3439">
        <f t="shared" si="215"/>
        <v>1</v>
      </c>
    </row>
    <row r="3440" spans="1:74" x14ac:dyDescent="0.3">
      <c r="A3440" s="129">
        <v>3435</v>
      </c>
      <c r="BM3440" s="19"/>
      <c r="BN3440" s="19"/>
      <c r="BO3440" s="19"/>
      <c r="BP3440" s="19"/>
      <c r="BR3440">
        <f t="shared" si="212"/>
        <v>0</v>
      </c>
      <c r="BS3440">
        <f t="shared" si="213"/>
        <v>0</v>
      </c>
      <c r="BU3440">
        <f t="shared" si="214"/>
        <v>1</v>
      </c>
      <c r="BV3440">
        <f t="shared" si="215"/>
        <v>1</v>
      </c>
    </row>
    <row r="3441" spans="1:74" x14ac:dyDescent="0.3">
      <c r="A3441" s="129">
        <v>3436</v>
      </c>
      <c r="BM3441" s="19"/>
      <c r="BN3441" s="19"/>
      <c r="BO3441" s="19"/>
      <c r="BP3441" s="19"/>
      <c r="BR3441">
        <f t="shared" si="212"/>
        <v>0</v>
      </c>
      <c r="BS3441">
        <f t="shared" si="213"/>
        <v>0</v>
      </c>
      <c r="BU3441">
        <f t="shared" si="214"/>
        <v>1</v>
      </c>
      <c r="BV3441">
        <f t="shared" si="215"/>
        <v>1</v>
      </c>
    </row>
    <row r="3442" spans="1:74" x14ac:dyDescent="0.3">
      <c r="A3442" s="129">
        <v>3437</v>
      </c>
      <c r="BM3442" s="19"/>
      <c r="BN3442" s="19"/>
      <c r="BO3442" s="19"/>
      <c r="BP3442" s="19"/>
      <c r="BR3442">
        <f t="shared" si="212"/>
        <v>0</v>
      </c>
      <c r="BS3442">
        <f t="shared" si="213"/>
        <v>0</v>
      </c>
      <c r="BU3442">
        <f t="shared" si="214"/>
        <v>1</v>
      </c>
      <c r="BV3442">
        <f t="shared" si="215"/>
        <v>1</v>
      </c>
    </row>
    <row r="3443" spans="1:74" x14ac:dyDescent="0.3">
      <c r="A3443" s="129">
        <v>3438</v>
      </c>
      <c r="BM3443" s="19"/>
      <c r="BN3443" s="19"/>
      <c r="BO3443" s="19"/>
      <c r="BP3443" s="19"/>
      <c r="BR3443">
        <f t="shared" si="212"/>
        <v>0</v>
      </c>
      <c r="BS3443">
        <f t="shared" si="213"/>
        <v>0</v>
      </c>
      <c r="BU3443">
        <f t="shared" si="214"/>
        <v>1</v>
      </c>
      <c r="BV3443">
        <f t="shared" si="215"/>
        <v>1</v>
      </c>
    </row>
    <row r="3444" spans="1:74" x14ac:dyDescent="0.3">
      <c r="A3444" s="129">
        <v>3439</v>
      </c>
      <c r="BM3444" s="19"/>
      <c r="BN3444" s="19"/>
      <c r="BO3444" s="19"/>
      <c r="BP3444" s="19"/>
      <c r="BR3444">
        <f t="shared" si="212"/>
        <v>0</v>
      </c>
      <c r="BS3444">
        <f t="shared" si="213"/>
        <v>0</v>
      </c>
      <c r="BU3444">
        <f t="shared" si="214"/>
        <v>1</v>
      </c>
      <c r="BV3444">
        <f t="shared" si="215"/>
        <v>1</v>
      </c>
    </row>
    <row r="3445" spans="1:74" x14ac:dyDescent="0.3">
      <c r="A3445" s="129">
        <v>3440</v>
      </c>
      <c r="BM3445" s="19"/>
      <c r="BN3445" s="19"/>
      <c r="BO3445" s="19"/>
      <c r="BP3445" s="19"/>
      <c r="BR3445">
        <f t="shared" si="212"/>
        <v>0</v>
      </c>
      <c r="BS3445">
        <f t="shared" si="213"/>
        <v>0</v>
      </c>
      <c r="BU3445">
        <f t="shared" si="214"/>
        <v>1</v>
      </c>
      <c r="BV3445">
        <f t="shared" si="215"/>
        <v>1</v>
      </c>
    </row>
    <row r="3446" spans="1:74" x14ac:dyDescent="0.3">
      <c r="A3446" s="129">
        <v>3441</v>
      </c>
      <c r="BM3446" s="19"/>
      <c r="BN3446" s="19"/>
      <c r="BO3446" s="19"/>
      <c r="BP3446" s="19"/>
      <c r="BR3446">
        <f t="shared" si="212"/>
        <v>0</v>
      </c>
      <c r="BS3446">
        <f t="shared" si="213"/>
        <v>0</v>
      </c>
      <c r="BU3446">
        <f t="shared" si="214"/>
        <v>1</v>
      </c>
      <c r="BV3446">
        <f t="shared" si="215"/>
        <v>1</v>
      </c>
    </row>
    <row r="3447" spans="1:74" x14ac:dyDescent="0.3">
      <c r="A3447" s="129">
        <v>3442</v>
      </c>
      <c r="BM3447" s="19"/>
      <c r="BN3447" s="19"/>
      <c r="BO3447" s="19"/>
      <c r="BP3447" s="19"/>
      <c r="BR3447">
        <f t="shared" si="212"/>
        <v>0</v>
      </c>
      <c r="BS3447">
        <f t="shared" si="213"/>
        <v>0</v>
      </c>
      <c r="BU3447">
        <f t="shared" si="214"/>
        <v>1</v>
      </c>
      <c r="BV3447">
        <f t="shared" si="215"/>
        <v>1</v>
      </c>
    </row>
    <row r="3448" spans="1:74" x14ac:dyDescent="0.3">
      <c r="A3448" s="129">
        <v>3443</v>
      </c>
      <c r="BM3448" s="19"/>
      <c r="BN3448" s="19"/>
      <c r="BO3448" s="19"/>
      <c r="BP3448" s="19"/>
      <c r="BR3448">
        <f t="shared" si="212"/>
        <v>0</v>
      </c>
      <c r="BS3448">
        <f t="shared" si="213"/>
        <v>0</v>
      </c>
      <c r="BU3448">
        <f t="shared" si="214"/>
        <v>1</v>
      </c>
      <c r="BV3448">
        <f t="shared" si="215"/>
        <v>1</v>
      </c>
    </row>
    <row r="3449" spans="1:74" x14ac:dyDescent="0.3">
      <c r="A3449" s="129">
        <v>3444</v>
      </c>
      <c r="BM3449" s="19"/>
      <c r="BN3449" s="19"/>
      <c r="BO3449" s="19"/>
      <c r="BP3449" s="19"/>
      <c r="BR3449">
        <f t="shared" si="212"/>
        <v>0</v>
      </c>
      <c r="BS3449">
        <f t="shared" si="213"/>
        <v>0</v>
      </c>
      <c r="BU3449">
        <f t="shared" si="214"/>
        <v>1</v>
      </c>
      <c r="BV3449">
        <f t="shared" si="215"/>
        <v>1</v>
      </c>
    </row>
    <row r="3450" spans="1:74" x14ac:dyDescent="0.3">
      <c r="A3450" s="129">
        <v>3445</v>
      </c>
      <c r="BM3450" s="19"/>
      <c r="BN3450" s="19"/>
      <c r="BO3450" s="19"/>
      <c r="BP3450" s="19"/>
      <c r="BR3450">
        <f t="shared" si="212"/>
        <v>0</v>
      </c>
      <c r="BS3450">
        <f t="shared" si="213"/>
        <v>0</v>
      </c>
      <c r="BU3450">
        <f t="shared" si="214"/>
        <v>1</v>
      </c>
      <c r="BV3450">
        <f t="shared" si="215"/>
        <v>1</v>
      </c>
    </row>
    <row r="3451" spans="1:74" x14ac:dyDescent="0.3">
      <c r="A3451" s="129">
        <v>3446</v>
      </c>
      <c r="BM3451" s="19"/>
      <c r="BN3451" s="19"/>
      <c r="BO3451" s="19"/>
      <c r="BP3451" s="19"/>
      <c r="BR3451">
        <f t="shared" si="212"/>
        <v>0</v>
      </c>
      <c r="BS3451">
        <f t="shared" si="213"/>
        <v>0</v>
      </c>
      <c r="BU3451">
        <f t="shared" si="214"/>
        <v>1</v>
      </c>
      <c r="BV3451">
        <f t="shared" si="215"/>
        <v>1</v>
      </c>
    </row>
    <row r="3452" spans="1:74" x14ac:dyDescent="0.3">
      <c r="A3452" s="129">
        <v>3447</v>
      </c>
      <c r="BM3452" s="19"/>
      <c r="BN3452" s="19"/>
      <c r="BO3452" s="19"/>
      <c r="BP3452" s="19"/>
      <c r="BR3452">
        <f t="shared" si="212"/>
        <v>0</v>
      </c>
      <c r="BS3452">
        <f t="shared" si="213"/>
        <v>0</v>
      </c>
      <c r="BU3452">
        <f t="shared" si="214"/>
        <v>1</v>
      </c>
      <c r="BV3452">
        <f t="shared" si="215"/>
        <v>1</v>
      </c>
    </row>
    <row r="3453" spans="1:74" x14ac:dyDescent="0.3">
      <c r="A3453" s="129">
        <v>3448</v>
      </c>
      <c r="BM3453" s="19"/>
      <c r="BN3453" s="19"/>
      <c r="BO3453" s="19"/>
      <c r="BP3453" s="19"/>
      <c r="BR3453">
        <f t="shared" si="212"/>
        <v>0</v>
      </c>
      <c r="BS3453">
        <f t="shared" si="213"/>
        <v>0</v>
      </c>
      <c r="BU3453">
        <f t="shared" si="214"/>
        <v>1</v>
      </c>
      <c r="BV3453">
        <f t="shared" si="215"/>
        <v>1</v>
      </c>
    </row>
    <row r="3454" spans="1:74" x14ac:dyDescent="0.3">
      <c r="A3454" s="129">
        <v>3449</v>
      </c>
      <c r="BM3454" s="19"/>
      <c r="BN3454" s="19"/>
      <c r="BO3454" s="19"/>
      <c r="BP3454" s="19"/>
      <c r="BR3454">
        <f t="shared" si="212"/>
        <v>0</v>
      </c>
      <c r="BS3454">
        <f t="shared" si="213"/>
        <v>0</v>
      </c>
      <c r="BU3454">
        <f t="shared" si="214"/>
        <v>1</v>
      </c>
      <c r="BV3454">
        <f t="shared" si="215"/>
        <v>1</v>
      </c>
    </row>
    <row r="3455" spans="1:74" x14ac:dyDescent="0.3">
      <c r="A3455" s="129">
        <v>3450</v>
      </c>
      <c r="BM3455" s="19"/>
      <c r="BN3455" s="19"/>
      <c r="BO3455" s="19"/>
      <c r="BP3455" s="19"/>
      <c r="BR3455">
        <f t="shared" si="212"/>
        <v>0</v>
      </c>
      <c r="BS3455">
        <f t="shared" si="213"/>
        <v>0</v>
      </c>
      <c r="BU3455">
        <f t="shared" si="214"/>
        <v>1</v>
      </c>
      <c r="BV3455">
        <f t="shared" si="215"/>
        <v>1</v>
      </c>
    </row>
    <row r="3456" spans="1:74" x14ac:dyDescent="0.3">
      <c r="A3456" s="129">
        <v>3451</v>
      </c>
      <c r="BM3456" s="19"/>
      <c r="BN3456" s="19"/>
      <c r="BO3456" s="19"/>
      <c r="BP3456" s="19"/>
      <c r="BR3456">
        <f t="shared" si="212"/>
        <v>0</v>
      </c>
      <c r="BS3456">
        <f t="shared" si="213"/>
        <v>0</v>
      </c>
      <c r="BU3456">
        <f t="shared" si="214"/>
        <v>1</v>
      </c>
      <c r="BV3456">
        <f t="shared" si="215"/>
        <v>1</v>
      </c>
    </row>
    <row r="3457" spans="1:74" x14ac:dyDescent="0.3">
      <c r="A3457" s="129">
        <v>3452</v>
      </c>
      <c r="BM3457" s="19"/>
      <c r="BN3457" s="19"/>
      <c r="BO3457" s="19"/>
      <c r="BP3457" s="19"/>
      <c r="BR3457">
        <f t="shared" si="212"/>
        <v>0</v>
      </c>
      <c r="BS3457">
        <f t="shared" si="213"/>
        <v>0</v>
      </c>
      <c r="BU3457">
        <f t="shared" si="214"/>
        <v>1</v>
      </c>
      <c r="BV3457">
        <f t="shared" si="215"/>
        <v>1</v>
      </c>
    </row>
    <row r="3458" spans="1:74" x14ac:dyDescent="0.3">
      <c r="A3458" s="129">
        <v>3453</v>
      </c>
      <c r="BM3458" s="19"/>
      <c r="BN3458" s="19"/>
      <c r="BO3458" s="19"/>
      <c r="BP3458" s="19"/>
      <c r="BR3458">
        <f t="shared" si="212"/>
        <v>0</v>
      </c>
      <c r="BS3458">
        <f t="shared" si="213"/>
        <v>0</v>
      </c>
      <c r="BU3458">
        <f t="shared" si="214"/>
        <v>1</v>
      </c>
      <c r="BV3458">
        <f t="shared" si="215"/>
        <v>1</v>
      </c>
    </row>
    <row r="3459" spans="1:74" x14ac:dyDescent="0.3">
      <c r="A3459" s="129">
        <v>3454</v>
      </c>
      <c r="BM3459" s="19"/>
      <c r="BN3459" s="19"/>
      <c r="BO3459" s="19"/>
      <c r="BP3459" s="19"/>
      <c r="BR3459">
        <f t="shared" si="212"/>
        <v>0</v>
      </c>
      <c r="BS3459">
        <f t="shared" si="213"/>
        <v>0</v>
      </c>
      <c r="BU3459">
        <f t="shared" si="214"/>
        <v>1</v>
      </c>
      <c r="BV3459">
        <f t="shared" si="215"/>
        <v>1</v>
      </c>
    </row>
    <row r="3460" spans="1:74" x14ac:dyDescent="0.3">
      <c r="A3460" s="129">
        <v>3455</v>
      </c>
      <c r="BM3460" s="19"/>
      <c r="BN3460" s="19"/>
      <c r="BO3460" s="19"/>
      <c r="BP3460" s="19"/>
      <c r="BR3460">
        <f t="shared" si="212"/>
        <v>0</v>
      </c>
      <c r="BS3460">
        <f t="shared" si="213"/>
        <v>0</v>
      </c>
      <c r="BU3460">
        <f t="shared" si="214"/>
        <v>1</v>
      </c>
      <c r="BV3460">
        <f t="shared" si="215"/>
        <v>1</v>
      </c>
    </row>
    <row r="3461" spans="1:74" x14ac:dyDescent="0.3">
      <c r="A3461" s="129">
        <v>3456</v>
      </c>
      <c r="BM3461" s="19"/>
      <c r="BN3461" s="19"/>
      <c r="BO3461" s="19"/>
      <c r="BP3461" s="19"/>
      <c r="BR3461">
        <f t="shared" si="212"/>
        <v>0</v>
      </c>
      <c r="BS3461">
        <f t="shared" si="213"/>
        <v>0</v>
      </c>
      <c r="BU3461">
        <f t="shared" si="214"/>
        <v>1</v>
      </c>
      <c r="BV3461">
        <f t="shared" si="215"/>
        <v>1</v>
      </c>
    </row>
    <row r="3462" spans="1:74" x14ac:dyDescent="0.3">
      <c r="A3462" s="129">
        <v>3457</v>
      </c>
      <c r="BM3462" s="19"/>
      <c r="BN3462" s="19"/>
      <c r="BO3462" s="19"/>
      <c r="BP3462" s="19"/>
      <c r="BR3462">
        <f t="shared" si="212"/>
        <v>0</v>
      </c>
      <c r="BS3462">
        <f t="shared" si="213"/>
        <v>0</v>
      </c>
      <c r="BU3462">
        <f t="shared" si="214"/>
        <v>1</v>
      </c>
      <c r="BV3462">
        <f t="shared" si="215"/>
        <v>1</v>
      </c>
    </row>
    <row r="3463" spans="1:74" x14ac:dyDescent="0.3">
      <c r="A3463" s="129">
        <v>3458</v>
      </c>
      <c r="BM3463" s="19"/>
      <c r="BN3463" s="19"/>
      <c r="BO3463" s="19"/>
      <c r="BP3463" s="19"/>
      <c r="BR3463">
        <f t="shared" ref="BR3463:BR3526" si="216">BM3463*$BS$1-BN3463</f>
        <v>0</v>
      </c>
      <c r="BS3463">
        <f t="shared" ref="BS3463:BS3526" si="217">BO3463*$BS$1-BP3463</f>
        <v>0</v>
      </c>
      <c r="BU3463">
        <f t="shared" ref="BU3463:BU3526" si="218">IF(BR3463=MAX($BR3463:$BS3463),1,0)</f>
        <v>1</v>
      </c>
      <c r="BV3463">
        <f t="shared" ref="BV3463:BV3526" si="219">IF(BS3463=MAX($BR3463:$BS3463),1,0)</f>
        <v>1</v>
      </c>
    </row>
    <row r="3464" spans="1:74" x14ac:dyDescent="0.3">
      <c r="A3464" s="129">
        <v>3459</v>
      </c>
      <c r="BM3464" s="19"/>
      <c r="BN3464" s="19"/>
      <c r="BO3464" s="19"/>
      <c r="BP3464" s="19"/>
      <c r="BR3464">
        <f t="shared" si="216"/>
        <v>0</v>
      </c>
      <c r="BS3464">
        <f t="shared" si="217"/>
        <v>0</v>
      </c>
      <c r="BU3464">
        <f t="shared" si="218"/>
        <v>1</v>
      </c>
      <c r="BV3464">
        <f t="shared" si="219"/>
        <v>1</v>
      </c>
    </row>
    <row r="3465" spans="1:74" x14ac:dyDescent="0.3">
      <c r="A3465" s="129">
        <v>3460</v>
      </c>
      <c r="BM3465" s="19"/>
      <c r="BN3465" s="19"/>
      <c r="BO3465" s="19"/>
      <c r="BP3465" s="19"/>
      <c r="BR3465">
        <f t="shared" si="216"/>
        <v>0</v>
      </c>
      <c r="BS3465">
        <f t="shared" si="217"/>
        <v>0</v>
      </c>
      <c r="BU3465">
        <f t="shared" si="218"/>
        <v>1</v>
      </c>
      <c r="BV3465">
        <f t="shared" si="219"/>
        <v>1</v>
      </c>
    </row>
    <row r="3466" spans="1:74" x14ac:dyDescent="0.3">
      <c r="A3466" s="129">
        <v>3461</v>
      </c>
      <c r="BM3466" s="19"/>
      <c r="BN3466" s="19"/>
      <c r="BO3466" s="19"/>
      <c r="BP3466" s="19"/>
      <c r="BR3466">
        <f t="shared" si="216"/>
        <v>0</v>
      </c>
      <c r="BS3466">
        <f t="shared" si="217"/>
        <v>0</v>
      </c>
      <c r="BU3466">
        <f t="shared" si="218"/>
        <v>1</v>
      </c>
      <c r="BV3466">
        <f t="shared" si="219"/>
        <v>1</v>
      </c>
    </row>
    <row r="3467" spans="1:74" x14ac:dyDescent="0.3">
      <c r="A3467" s="129">
        <v>3462</v>
      </c>
      <c r="BM3467" s="19"/>
      <c r="BN3467" s="19"/>
      <c r="BO3467" s="19"/>
      <c r="BP3467" s="19"/>
      <c r="BR3467">
        <f t="shared" si="216"/>
        <v>0</v>
      </c>
      <c r="BS3467">
        <f t="shared" si="217"/>
        <v>0</v>
      </c>
      <c r="BU3467">
        <f t="shared" si="218"/>
        <v>1</v>
      </c>
      <c r="BV3467">
        <f t="shared" si="219"/>
        <v>1</v>
      </c>
    </row>
    <row r="3468" spans="1:74" x14ac:dyDescent="0.3">
      <c r="A3468" s="129">
        <v>3463</v>
      </c>
      <c r="BM3468" s="19"/>
      <c r="BN3468" s="19"/>
      <c r="BO3468" s="19"/>
      <c r="BP3468" s="19"/>
      <c r="BR3468">
        <f t="shared" si="216"/>
        <v>0</v>
      </c>
      <c r="BS3468">
        <f t="shared" si="217"/>
        <v>0</v>
      </c>
      <c r="BU3468">
        <f t="shared" si="218"/>
        <v>1</v>
      </c>
      <c r="BV3468">
        <f t="shared" si="219"/>
        <v>1</v>
      </c>
    </row>
    <row r="3469" spans="1:74" x14ac:dyDescent="0.3">
      <c r="A3469" s="129">
        <v>3464</v>
      </c>
      <c r="BM3469" s="19"/>
      <c r="BN3469" s="19"/>
      <c r="BO3469" s="19"/>
      <c r="BP3469" s="19"/>
      <c r="BR3469">
        <f t="shared" si="216"/>
        <v>0</v>
      </c>
      <c r="BS3469">
        <f t="shared" si="217"/>
        <v>0</v>
      </c>
      <c r="BU3469">
        <f t="shared" si="218"/>
        <v>1</v>
      </c>
      <c r="BV3469">
        <f t="shared" si="219"/>
        <v>1</v>
      </c>
    </row>
    <row r="3470" spans="1:74" x14ac:dyDescent="0.3">
      <c r="A3470" s="129">
        <v>3465</v>
      </c>
      <c r="BM3470" s="19"/>
      <c r="BN3470" s="19"/>
      <c r="BO3470" s="19"/>
      <c r="BP3470" s="19"/>
      <c r="BR3470">
        <f t="shared" si="216"/>
        <v>0</v>
      </c>
      <c r="BS3470">
        <f t="shared" si="217"/>
        <v>0</v>
      </c>
      <c r="BU3470">
        <f t="shared" si="218"/>
        <v>1</v>
      </c>
      <c r="BV3470">
        <f t="shared" si="219"/>
        <v>1</v>
      </c>
    </row>
    <row r="3471" spans="1:74" x14ac:dyDescent="0.3">
      <c r="A3471" s="129">
        <v>3466</v>
      </c>
      <c r="BM3471" s="19"/>
      <c r="BN3471" s="19"/>
      <c r="BO3471" s="19"/>
      <c r="BP3471" s="19"/>
      <c r="BR3471">
        <f t="shared" si="216"/>
        <v>0</v>
      </c>
      <c r="BS3471">
        <f t="shared" si="217"/>
        <v>0</v>
      </c>
      <c r="BU3471">
        <f t="shared" si="218"/>
        <v>1</v>
      </c>
      <c r="BV3471">
        <f t="shared" si="219"/>
        <v>1</v>
      </c>
    </row>
    <row r="3472" spans="1:74" x14ac:dyDescent="0.3">
      <c r="A3472" s="129">
        <v>3467</v>
      </c>
      <c r="BM3472" s="19"/>
      <c r="BN3472" s="19"/>
      <c r="BO3472" s="19"/>
      <c r="BP3472" s="19"/>
      <c r="BR3472">
        <f t="shared" si="216"/>
        <v>0</v>
      </c>
      <c r="BS3472">
        <f t="shared" si="217"/>
        <v>0</v>
      </c>
      <c r="BU3472">
        <f t="shared" si="218"/>
        <v>1</v>
      </c>
      <c r="BV3472">
        <f t="shared" si="219"/>
        <v>1</v>
      </c>
    </row>
    <row r="3473" spans="1:74" x14ac:dyDescent="0.3">
      <c r="A3473" s="129">
        <v>3468</v>
      </c>
      <c r="BM3473" s="19"/>
      <c r="BN3473" s="19"/>
      <c r="BO3473" s="19"/>
      <c r="BP3473" s="19"/>
      <c r="BR3473">
        <f t="shared" si="216"/>
        <v>0</v>
      </c>
      <c r="BS3473">
        <f t="shared" si="217"/>
        <v>0</v>
      </c>
      <c r="BU3473">
        <f t="shared" si="218"/>
        <v>1</v>
      </c>
      <c r="BV3473">
        <f t="shared" si="219"/>
        <v>1</v>
      </c>
    </row>
    <row r="3474" spans="1:74" x14ac:dyDescent="0.3">
      <c r="A3474" s="129">
        <v>3469</v>
      </c>
      <c r="BM3474" s="19"/>
      <c r="BN3474" s="19"/>
      <c r="BO3474" s="19"/>
      <c r="BP3474" s="19"/>
      <c r="BR3474">
        <f t="shared" si="216"/>
        <v>0</v>
      </c>
      <c r="BS3474">
        <f t="shared" si="217"/>
        <v>0</v>
      </c>
      <c r="BU3474">
        <f t="shared" si="218"/>
        <v>1</v>
      </c>
      <c r="BV3474">
        <f t="shared" si="219"/>
        <v>1</v>
      </c>
    </row>
    <row r="3475" spans="1:74" x14ac:dyDescent="0.3">
      <c r="A3475" s="129">
        <v>3470</v>
      </c>
      <c r="BM3475" s="19"/>
      <c r="BN3475" s="19"/>
      <c r="BO3475" s="19"/>
      <c r="BP3475" s="19"/>
      <c r="BR3475">
        <f t="shared" si="216"/>
        <v>0</v>
      </c>
      <c r="BS3475">
        <f t="shared" si="217"/>
        <v>0</v>
      </c>
      <c r="BU3475">
        <f t="shared" si="218"/>
        <v>1</v>
      </c>
      <c r="BV3475">
        <f t="shared" si="219"/>
        <v>1</v>
      </c>
    </row>
    <row r="3476" spans="1:74" x14ac:dyDescent="0.3">
      <c r="A3476" s="129">
        <v>3471</v>
      </c>
      <c r="BM3476" s="19"/>
      <c r="BN3476" s="19"/>
      <c r="BO3476" s="19"/>
      <c r="BP3476" s="19"/>
      <c r="BR3476">
        <f t="shared" si="216"/>
        <v>0</v>
      </c>
      <c r="BS3476">
        <f t="shared" si="217"/>
        <v>0</v>
      </c>
      <c r="BU3476">
        <f t="shared" si="218"/>
        <v>1</v>
      </c>
      <c r="BV3476">
        <f t="shared" si="219"/>
        <v>1</v>
      </c>
    </row>
    <row r="3477" spans="1:74" x14ac:dyDescent="0.3">
      <c r="A3477" s="129">
        <v>3472</v>
      </c>
      <c r="BM3477" s="19"/>
      <c r="BN3477" s="19"/>
      <c r="BO3477" s="19"/>
      <c r="BP3477" s="19"/>
      <c r="BR3477">
        <f t="shared" si="216"/>
        <v>0</v>
      </c>
      <c r="BS3477">
        <f t="shared" si="217"/>
        <v>0</v>
      </c>
      <c r="BU3477">
        <f t="shared" si="218"/>
        <v>1</v>
      </c>
      <c r="BV3477">
        <f t="shared" si="219"/>
        <v>1</v>
      </c>
    </row>
    <row r="3478" spans="1:74" x14ac:dyDescent="0.3">
      <c r="A3478" s="129">
        <v>3473</v>
      </c>
      <c r="BM3478" s="19"/>
      <c r="BN3478" s="19"/>
      <c r="BO3478" s="19"/>
      <c r="BP3478" s="19"/>
      <c r="BR3478">
        <f t="shared" si="216"/>
        <v>0</v>
      </c>
      <c r="BS3478">
        <f t="shared" si="217"/>
        <v>0</v>
      </c>
      <c r="BU3478">
        <f t="shared" si="218"/>
        <v>1</v>
      </c>
      <c r="BV3478">
        <f t="shared" si="219"/>
        <v>1</v>
      </c>
    </row>
    <row r="3479" spans="1:74" x14ac:dyDescent="0.3">
      <c r="A3479" s="129">
        <v>3474</v>
      </c>
      <c r="BM3479" s="19"/>
      <c r="BN3479" s="19"/>
      <c r="BO3479" s="19"/>
      <c r="BP3479" s="19"/>
      <c r="BR3479">
        <f t="shared" si="216"/>
        <v>0</v>
      </c>
      <c r="BS3479">
        <f t="shared" si="217"/>
        <v>0</v>
      </c>
      <c r="BU3479">
        <f t="shared" si="218"/>
        <v>1</v>
      </c>
      <c r="BV3479">
        <f t="shared" si="219"/>
        <v>1</v>
      </c>
    </row>
    <row r="3480" spans="1:74" x14ac:dyDescent="0.3">
      <c r="A3480" s="129">
        <v>3475</v>
      </c>
      <c r="BM3480" s="19"/>
      <c r="BN3480" s="19"/>
      <c r="BO3480" s="19"/>
      <c r="BP3480" s="19"/>
      <c r="BR3480">
        <f t="shared" si="216"/>
        <v>0</v>
      </c>
      <c r="BS3480">
        <f t="shared" si="217"/>
        <v>0</v>
      </c>
      <c r="BU3480">
        <f t="shared" si="218"/>
        <v>1</v>
      </c>
      <c r="BV3480">
        <f t="shared" si="219"/>
        <v>1</v>
      </c>
    </row>
    <row r="3481" spans="1:74" x14ac:dyDescent="0.3">
      <c r="A3481" s="129">
        <v>3476</v>
      </c>
      <c r="BM3481" s="19"/>
      <c r="BN3481" s="19"/>
      <c r="BO3481" s="19"/>
      <c r="BP3481" s="19"/>
      <c r="BR3481">
        <f t="shared" si="216"/>
        <v>0</v>
      </c>
      <c r="BS3481">
        <f t="shared" si="217"/>
        <v>0</v>
      </c>
      <c r="BU3481">
        <f t="shared" si="218"/>
        <v>1</v>
      </c>
      <c r="BV3481">
        <f t="shared" si="219"/>
        <v>1</v>
      </c>
    </row>
    <row r="3482" spans="1:74" x14ac:dyDescent="0.3">
      <c r="A3482" s="129">
        <v>3477</v>
      </c>
      <c r="BM3482" s="19"/>
      <c r="BN3482" s="19"/>
      <c r="BO3482" s="19"/>
      <c r="BP3482" s="19"/>
      <c r="BR3482">
        <f t="shared" si="216"/>
        <v>0</v>
      </c>
      <c r="BS3482">
        <f t="shared" si="217"/>
        <v>0</v>
      </c>
      <c r="BU3482">
        <f t="shared" si="218"/>
        <v>1</v>
      </c>
      <c r="BV3482">
        <f t="shared" si="219"/>
        <v>1</v>
      </c>
    </row>
    <row r="3483" spans="1:74" x14ac:dyDescent="0.3">
      <c r="A3483" s="129">
        <v>3478</v>
      </c>
      <c r="BM3483" s="19"/>
      <c r="BN3483" s="19"/>
      <c r="BO3483" s="19"/>
      <c r="BP3483" s="19"/>
      <c r="BR3483">
        <f t="shared" si="216"/>
        <v>0</v>
      </c>
      <c r="BS3483">
        <f t="shared" si="217"/>
        <v>0</v>
      </c>
      <c r="BU3483">
        <f t="shared" si="218"/>
        <v>1</v>
      </c>
      <c r="BV3483">
        <f t="shared" si="219"/>
        <v>1</v>
      </c>
    </row>
    <row r="3484" spans="1:74" x14ac:dyDescent="0.3">
      <c r="A3484" s="129">
        <v>3479</v>
      </c>
      <c r="BM3484" s="19"/>
      <c r="BN3484" s="19"/>
      <c r="BO3484" s="19"/>
      <c r="BP3484" s="19"/>
      <c r="BR3484">
        <f t="shared" si="216"/>
        <v>0</v>
      </c>
      <c r="BS3484">
        <f t="shared" si="217"/>
        <v>0</v>
      </c>
      <c r="BU3484">
        <f t="shared" si="218"/>
        <v>1</v>
      </c>
      <c r="BV3484">
        <f t="shared" si="219"/>
        <v>1</v>
      </c>
    </row>
    <row r="3485" spans="1:74" x14ac:dyDescent="0.3">
      <c r="A3485" s="129">
        <v>3480</v>
      </c>
      <c r="BM3485" s="19"/>
      <c r="BN3485" s="19"/>
      <c r="BO3485" s="19"/>
      <c r="BP3485" s="19"/>
      <c r="BR3485">
        <f t="shared" si="216"/>
        <v>0</v>
      </c>
      <c r="BS3485">
        <f t="shared" si="217"/>
        <v>0</v>
      </c>
      <c r="BU3485">
        <f t="shared" si="218"/>
        <v>1</v>
      </c>
      <c r="BV3485">
        <f t="shared" si="219"/>
        <v>1</v>
      </c>
    </row>
    <row r="3486" spans="1:74" x14ac:dyDescent="0.3">
      <c r="A3486" s="129">
        <v>3481</v>
      </c>
      <c r="BM3486" s="19"/>
      <c r="BN3486" s="19"/>
      <c r="BO3486" s="19"/>
      <c r="BP3486" s="19"/>
      <c r="BR3486">
        <f t="shared" si="216"/>
        <v>0</v>
      </c>
      <c r="BS3486">
        <f t="shared" si="217"/>
        <v>0</v>
      </c>
      <c r="BU3486">
        <f t="shared" si="218"/>
        <v>1</v>
      </c>
      <c r="BV3486">
        <f t="shared" si="219"/>
        <v>1</v>
      </c>
    </row>
    <row r="3487" spans="1:74" x14ac:dyDescent="0.3">
      <c r="A3487" s="129">
        <v>3482</v>
      </c>
      <c r="BM3487" s="19"/>
      <c r="BN3487" s="19"/>
      <c r="BO3487" s="19"/>
      <c r="BP3487" s="19"/>
      <c r="BR3487">
        <f t="shared" si="216"/>
        <v>0</v>
      </c>
      <c r="BS3487">
        <f t="shared" si="217"/>
        <v>0</v>
      </c>
      <c r="BU3487">
        <f t="shared" si="218"/>
        <v>1</v>
      </c>
      <c r="BV3487">
        <f t="shared" si="219"/>
        <v>1</v>
      </c>
    </row>
    <row r="3488" spans="1:74" x14ac:dyDescent="0.3">
      <c r="A3488" s="129">
        <v>3483</v>
      </c>
      <c r="BM3488" s="19"/>
      <c r="BN3488" s="19"/>
      <c r="BO3488" s="19"/>
      <c r="BP3488" s="19"/>
      <c r="BR3488">
        <f t="shared" si="216"/>
        <v>0</v>
      </c>
      <c r="BS3488">
        <f t="shared" si="217"/>
        <v>0</v>
      </c>
      <c r="BU3488">
        <f t="shared" si="218"/>
        <v>1</v>
      </c>
      <c r="BV3488">
        <f t="shared" si="219"/>
        <v>1</v>
      </c>
    </row>
    <row r="3489" spans="1:74" x14ac:dyDescent="0.3">
      <c r="A3489" s="129">
        <v>3484</v>
      </c>
      <c r="BM3489" s="19"/>
      <c r="BN3489" s="19"/>
      <c r="BO3489" s="19"/>
      <c r="BP3489" s="19"/>
      <c r="BR3489">
        <f t="shared" si="216"/>
        <v>0</v>
      </c>
      <c r="BS3489">
        <f t="shared" si="217"/>
        <v>0</v>
      </c>
      <c r="BU3489">
        <f t="shared" si="218"/>
        <v>1</v>
      </c>
      <c r="BV3489">
        <f t="shared" si="219"/>
        <v>1</v>
      </c>
    </row>
    <row r="3490" spans="1:74" x14ac:dyDescent="0.3">
      <c r="A3490" s="129">
        <v>3485</v>
      </c>
      <c r="BM3490" s="19"/>
      <c r="BN3490" s="19"/>
      <c r="BO3490" s="19"/>
      <c r="BP3490" s="19"/>
      <c r="BR3490">
        <f t="shared" si="216"/>
        <v>0</v>
      </c>
      <c r="BS3490">
        <f t="shared" si="217"/>
        <v>0</v>
      </c>
      <c r="BU3490">
        <f t="shared" si="218"/>
        <v>1</v>
      </c>
      <c r="BV3490">
        <f t="shared" si="219"/>
        <v>1</v>
      </c>
    </row>
    <row r="3491" spans="1:74" x14ac:dyDescent="0.3">
      <c r="A3491" s="129">
        <v>3486</v>
      </c>
      <c r="BM3491" s="19"/>
      <c r="BN3491" s="19"/>
      <c r="BO3491" s="19"/>
      <c r="BP3491" s="19"/>
      <c r="BR3491">
        <f t="shared" si="216"/>
        <v>0</v>
      </c>
      <c r="BS3491">
        <f t="shared" si="217"/>
        <v>0</v>
      </c>
      <c r="BU3491">
        <f t="shared" si="218"/>
        <v>1</v>
      </c>
      <c r="BV3491">
        <f t="shared" si="219"/>
        <v>1</v>
      </c>
    </row>
    <row r="3492" spans="1:74" x14ac:dyDescent="0.3">
      <c r="A3492" s="129">
        <v>3487</v>
      </c>
      <c r="BM3492" s="19"/>
      <c r="BN3492" s="19"/>
      <c r="BO3492" s="19"/>
      <c r="BP3492" s="19"/>
      <c r="BR3492">
        <f t="shared" si="216"/>
        <v>0</v>
      </c>
      <c r="BS3492">
        <f t="shared" si="217"/>
        <v>0</v>
      </c>
      <c r="BU3492">
        <f t="shared" si="218"/>
        <v>1</v>
      </c>
      <c r="BV3492">
        <f t="shared" si="219"/>
        <v>1</v>
      </c>
    </row>
    <row r="3493" spans="1:74" x14ac:dyDescent="0.3">
      <c r="A3493" s="129">
        <v>3488</v>
      </c>
      <c r="BM3493" s="19"/>
      <c r="BN3493" s="19"/>
      <c r="BO3493" s="19"/>
      <c r="BP3493" s="19"/>
      <c r="BR3493">
        <f t="shared" si="216"/>
        <v>0</v>
      </c>
      <c r="BS3493">
        <f t="shared" si="217"/>
        <v>0</v>
      </c>
      <c r="BU3493">
        <f t="shared" si="218"/>
        <v>1</v>
      </c>
      <c r="BV3493">
        <f t="shared" si="219"/>
        <v>1</v>
      </c>
    </row>
    <row r="3494" spans="1:74" x14ac:dyDescent="0.3">
      <c r="A3494" s="129">
        <v>3489</v>
      </c>
      <c r="BM3494" s="19"/>
      <c r="BN3494" s="19"/>
      <c r="BO3494" s="19"/>
      <c r="BP3494" s="19"/>
      <c r="BR3494">
        <f t="shared" si="216"/>
        <v>0</v>
      </c>
      <c r="BS3494">
        <f t="shared" si="217"/>
        <v>0</v>
      </c>
      <c r="BU3494">
        <f t="shared" si="218"/>
        <v>1</v>
      </c>
      <c r="BV3494">
        <f t="shared" si="219"/>
        <v>1</v>
      </c>
    </row>
    <row r="3495" spans="1:74" x14ac:dyDescent="0.3">
      <c r="A3495" s="129">
        <v>3490</v>
      </c>
      <c r="BM3495" s="19"/>
      <c r="BN3495" s="19"/>
      <c r="BO3495" s="19"/>
      <c r="BP3495" s="19"/>
      <c r="BR3495">
        <f t="shared" si="216"/>
        <v>0</v>
      </c>
      <c r="BS3495">
        <f t="shared" si="217"/>
        <v>0</v>
      </c>
      <c r="BU3495">
        <f t="shared" si="218"/>
        <v>1</v>
      </c>
      <c r="BV3495">
        <f t="shared" si="219"/>
        <v>1</v>
      </c>
    </row>
    <row r="3496" spans="1:74" x14ac:dyDescent="0.3">
      <c r="A3496" s="129">
        <v>3491</v>
      </c>
      <c r="BM3496" s="19"/>
      <c r="BN3496" s="19"/>
      <c r="BO3496" s="19"/>
      <c r="BP3496" s="19"/>
      <c r="BR3496">
        <f t="shared" si="216"/>
        <v>0</v>
      </c>
      <c r="BS3496">
        <f t="shared" si="217"/>
        <v>0</v>
      </c>
      <c r="BU3496">
        <f t="shared" si="218"/>
        <v>1</v>
      </c>
      <c r="BV3496">
        <f t="shared" si="219"/>
        <v>1</v>
      </c>
    </row>
    <row r="3497" spans="1:74" x14ac:dyDescent="0.3">
      <c r="A3497" s="129">
        <v>3492</v>
      </c>
      <c r="BM3497" s="19"/>
      <c r="BN3497" s="19"/>
      <c r="BO3497" s="19"/>
      <c r="BP3497" s="19"/>
      <c r="BR3497">
        <f t="shared" si="216"/>
        <v>0</v>
      </c>
      <c r="BS3497">
        <f t="shared" si="217"/>
        <v>0</v>
      </c>
      <c r="BU3497">
        <f t="shared" si="218"/>
        <v>1</v>
      </c>
      <c r="BV3497">
        <f t="shared" si="219"/>
        <v>1</v>
      </c>
    </row>
    <row r="3498" spans="1:74" x14ac:dyDescent="0.3">
      <c r="A3498" s="129">
        <v>3493</v>
      </c>
      <c r="BM3498" s="19"/>
      <c r="BN3498" s="19"/>
      <c r="BO3498" s="19"/>
      <c r="BP3498" s="19"/>
      <c r="BR3498">
        <f t="shared" si="216"/>
        <v>0</v>
      </c>
      <c r="BS3498">
        <f t="shared" si="217"/>
        <v>0</v>
      </c>
      <c r="BU3498">
        <f t="shared" si="218"/>
        <v>1</v>
      </c>
      <c r="BV3498">
        <f t="shared" si="219"/>
        <v>1</v>
      </c>
    </row>
    <row r="3499" spans="1:74" x14ac:dyDescent="0.3">
      <c r="A3499" s="129">
        <v>3494</v>
      </c>
      <c r="BM3499" s="19"/>
      <c r="BN3499" s="19"/>
      <c r="BO3499" s="19"/>
      <c r="BP3499" s="19"/>
      <c r="BR3499">
        <f t="shared" si="216"/>
        <v>0</v>
      </c>
      <c r="BS3499">
        <f t="shared" si="217"/>
        <v>0</v>
      </c>
      <c r="BU3499">
        <f t="shared" si="218"/>
        <v>1</v>
      </c>
      <c r="BV3499">
        <f t="shared" si="219"/>
        <v>1</v>
      </c>
    </row>
    <row r="3500" spans="1:74" x14ac:dyDescent="0.3">
      <c r="A3500" s="129">
        <v>3495</v>
      </c>
      <c r="BM3500" s="19"/>
      <c r="BN3500" s="19"/>
      <c r="BO3500" s="19"/>
      <c r="BP3500" s="19"/>
      <c r="BR3500">
        <f t="shared" si="216"/>
        <v>0</v>
      </c>
      <c r="BS3500">
        <f t="shared" si="217"/>
        <v>0</v>
      </c>
      <c r="BU3500">
        <f t="shared" si="218"/>
        <v>1</v>
      </c>
      <c r="BV3500">
        <f t="shared" si="219"/>
        <v>1</v>
      </c>
    </row>
    <row r="3501" spans="1:74" x14ac:dyDescent="0.3">
      <c r="A3501" s="129">
        <v>3496</v>
      </c>
      <c r="BM3501" s="19"/>
      <c r="BN3501" s="19"/>
      <c r="BO3501" s="19"/>
      <c r="BP3501" s="19"/>
      <c r="BR3501">
        <f t="shared" si="216"/>
        <v>0</v>
      </c>
      <c r="BS3501">
        <f t="shared" si="217"/>
        <v>0</v>
      </c>
      <c r="BU3501">
        <f t="shared" si="218"/>
        <v>1</v>
      </c>
      <c r="BV3501">
        <f t="shared" si="219"/>
        <v>1</v>
      </c>
    </row>
    <row r="3502" spans="1:74" x14ac:dyDescent="0.3">
      <c r="A3502" s="129">
        <v>3497</v>
      </c>
      <c r="BM3502" s="19"/>
      <c r="BN3502" s="19"/>
      <c r="BO3502" s="19"/>
      <c r="BP3502" s="19"/>
      <c r="BR3502">
        <f t="shared" si="216"/>
        <v>0</v>
      </c>
      <c r="BS3502">
        <f t="shared" si="217"/>
        <v>0</v>
      </c>
      <c r="BU3502">
        <f t="shared" si="218"/>
        <v>1</v>
      </c>
      <c r="BV3502">
        <f t="shared" si="219"/>
        <v>1</v>
      </c>
    </row>
    <row r="3503" spans="1:74" x14ac:dyDescent="0.3">
      <c r="A3503" s="129">
        <v>3498</v>
      </c>
      <c r="BM3503" s="19"/>
      <c r="BN3503" s="19"/>
      <c r="BO3503" s="19"/>
      <c r="BP3503" s="19"/>
      <c r="BR3503">
        <f t="shared" si="216"/>
        <v>0</v>
      </c>
      <c r="BS3503">
        <f t="shared" si="217"/>
        <v>0</v>
      </c>
      <c r="BU3503">
        <f t="shared" si="218"/>
        <v>1</v>
      </c>
      <c r="BV3503">
        <f t="shared" si="219"/>
        <v>1</v>
      </c>
    </row>
    <row r="3504" spans="1:74" x14ac:dyDescent="0.3">
      <c r="A3504" s="129">
        <v>3499</v>
      </c>
      <c r="BM3504" s="19"/>
      <c r="BN3504" s="19"/>
      <c r="BO3504" s="19"/>
      <c r="BP3504" s="19"/>
      <c r="BR3504">
        <f t="shared" si="216"/>
        <v>0</v>
      </c>
      <c r="BS3504">
        <f t="shared" si="217"/>
        <v>0</v>
      </c>
      <c r="BU3504">
        <f t="shared" si="218"/>
        <v>1</v>
      </c>
      <c r="BV3504">
        <f t="shared" si="219"/>
        <v>1</v>
      </c>
    </row>
    <row r="3505" spans="1:74" x14ac:dyDescent="0.3">
      <c r="A3505" s="129">
        <v>3500</v>
      </c>
      <c r="BM3505" s="19"/>
      <c r="BN3505" s="19"/>
      <c r="BO3505" s="19"/>
      <c r="BP3505" s="19"/>
      <c r="BR3505">
        <f t="shared" si="216"/>
        <v>0</v>
      </c>
      <c r="BS3505">
        <f t="shared" si="217"/>
        <v>0</v>
      </c>
      <c r="BU3505">
        <f t="shared" si="218"/>
        <v>1</v>
      </c>
      <c r="BV3505">
        <f t="shared" si="219"/>
        <v>1</v>
      </c>
    </row>
    <row r="3506" spans="1:74" x14ac:dyDescent="0.3">
      <c r="A3506" s="129">
        <v>3501</v>
      </c>
      <c r="BM3506" s="19"/>
      <c r="BN3506" s="19"/>
      <c r="BO3506" s="19"/>
      <c r="BP3506" s="19"/>
      <c r="BR3506">
        <f t="shared" si="216"/>
        <v>0</v>
      </c>
      <c r="BS3506">
        <f t="shared" si="217"/>
        <v>0</v>
      </c>
      <c r="BU3506">
        <f t="shared" si="218"/>
        <v>1</v>
      </c>
      <c r="BV3506">
        <f t="shared" si="219"/>
        <v>1</v>
      </c>
    </row>
    <row r="3507" spans="1:74" x14ac:dyDescent="0.3">
      <c r="A3507" s="129">
        <v>3502</v>
      </c>
      <c r="BM3507" s="19"/>
      <c r="BN3507" s="19"/>
      <c r="BO3507" s="19"/>
      <c r="BP3507" s="19"/>
      <c r="BR3507">
        <f t="shared" si="216"/>
        <v>0</v>
      </c>
      <c r="BS3507">
        <f t="shared" si="217"/>
        <v>0</v>
      </c>
      <c r="BU3507">
        <f t="shared" si="218"/>
        <v>1</v>
      </c>
      <c r="BV3507">
        <f t="shared" si="219"/>
        <v>1</v>
      </c>
    </row>
    <row r="3508" spans="1:74" x14ac:dyDescent="0.3">
      <c r="A3508" s="129">
        <v>3503</v>
      </c>
      <c r="BM3508" s="19"/>
      <c r="BN3508" s="19"/>
      <c r="BO3508" s="19"/>
      <c r="BP3508" s="19"/>
      <c r="BR3508">
        <f t="shared" si="216"/>
        <v>0</v>
      </c>
      <c r="BS3508">
        <f t="shared" si="217"/>
        <v>0</v>
      </c>
      <c r="BU3508">
        <f t="shared" si="218"/>
        <v>1</v>
      </c>
      <c r="BV3508">
        <f t="shared" si="219"/>
        <v>1</v>
      </c>
    </row>
    <row r="3509" spans="1:74" x14ac:dyDescent="0.3">
      <c r="A3509" s="129">
        <v>3504</v>
      </c>
      <c r="BM3509" s="19"/>
      <c r="BN3509" s="19"/>
      <c r="BO3509" s="19"/>
      <c r="BP3509" s="19"/>
      <c r="BR3509">
        <f t="shared" si="216"/>
        <v>0</v>
      </c>
      <c r="BS3509">
        <f t="shared" si="217"/>
        <v>0</v>
      </c>
      <c r="BU3509">
        <f t="shared" si="218"/>
        <v>1</v>
      </c>
      <c r="BV3509">
        <f t="shared" si="219"/>
        <v>1</v>
      </c>
    </row>
    <row r="3510" spans="1:74" x14ac:dyDescent="0.3">
      <c r="A3510" s="129">
        <v>3505</v>
      </c>
      <c r="BM3510" s="19"/>
      <c r="BN3510" s="19"/>
      <c r="BO3510" s="19"/>
      <c r="BP3510" s="19"/>
      <c r="BR3510">
        <f t="shared" si="216"/>
        <v>0</v>
      </c>
      <c r="BS3510">
        <f t="shared" si="217"/>
        <v>0</v>
      </c>
      <c r="BU3510">
        <f t="shared" si="218"/>
        <v>1</v>
      </c>
      <c r="BV3510">
        <f t="shared" si="219"/>
        <v>1</v>
      </c>
    </row>
    <row r="3511" spans="1:74" x14ac:dyDescent="0.3">
      <c r="A3511" s="129">
        <v>3506</v>
      </c>
      <c r="BM3511" s="19"/>
      <c r="BN3511" s="19"/>
      <c r="BO3511" s="19"/>
      <c r="BP3511" s="19"/>
      <c r="BR3511">
        <f t="shared" si="216"/>
        <v>0</v>
      </c>
      <c r="BS3511">
        <f t="shared" si="217"/>
        <v>0</v>
      </c>
      <c r="BU3511">
        <f t="shared" si="218"/>
        <v>1</v>
      </c>
      <c r="BV3511">
        <f t="shared" si="219"/>
        <v>1</v>
      </c>
    </row>
    <row r="3512" spans="1:74" x14ac:dyDescent="0.3">
      <c r="A3512" s="129">
        <v>3507</v>
      </c>
      <c r="BM3512" s="19"/>
      <c r="BN3512" s="19"/>
      <c r="BO3512" s="19"/>
      <c r="BP3512" s="19"/>
      <c r="BR3512">
        <f t="shared" si="216"/>
        <v>0</v>
      </c>
      <c r="BS3512">
        <f t="shared" si="217"/>
        <v>0</v>
      </c>
      <c r="BU3512">
        <f t="shared" si="218"/>
        <v>1</v>
      </c>
      <c r="BV3512">
        <f t="shared" si="219"/>
        <v>1</v>
      </c>
    </row>
    <row r="3513" spans="1:74" x14ac:dyDescent="0.3">
      <c r="A3513" s="129">
        <v>3508</v>
      </c>
      <c r="BM3513" s="19"/>
      <c r="BN3513" s="19"/>
      <c r="BO3513" s="19"/>
      <c r="BP3513" s="19"/>
      <c r="BR3513">
        <f t="shared" si="216"/>
        <v>0</v>
      </c>
      <c r="BS3513">
        <f t="shared" si="217"/>
        <v>0</v>
      </c>
      <c r="BU3513">
        <f t="shared" si="218"/>
        <v>1</v>
      </c>
      <c r="BV3513">
        <f t="shared" si="219"/>
        <v>1</v>
      </c>
    </row>
    <row r="3514" spans="1:74" x14ac:dyDescent="0.3">
      <c r="A3514" s="129">
        <v>3509</v>
      </c>
      <c r="BM3514" s="19"/>
      <c r="BN3514" s="19"/>
      <c r="BO3514" s="19"/>
      <c r="BP3514" s="19"/>
      <c r="BR3514">
        <f t="shared" si="216"/>
        <v>0</v>
      </c>
      <c r="BS3514">
        <f t="shared" si="217"/>
        <v>0</v>
      </c>
      <c r="BU3514">
        <f t="shared" si="218"/>
        <v>1</v>
      </c>
      <c r="BV3514">
        <f t="shared" si="219"/>
        <v>1</v>
      </c>
    </row>
    <row r="3515" spans="1:74" x14ac:dyDescent="0.3">
      <c r="A3515" s="129">
        <v>3510</v>
      </c>
      <c r="BM3515" s="19"/>
      <c r="BN3515" s="19"/>
      <c r="BO3515" s="19"/>
      <c r="BP3515" s="19"/>
      <c r="BR3515">
        <f t="shared" si="216"/>
        <v>0</v>
      </c>
      <c r="BS3515">
        <f t="shared" si="217"/>
        <v>0</v>
      </c>
      <c r="BU3515">
        <f t="shared" si="218"/>
        <v>1</v>
      </c>
      <c r="BV3515">
        <f t="shared" si="219"/>
        <v>1</v>
      </c>
    </row>
    <row r="3516" spans="1:74" x14ac:dyDescent="0.3">
      <c r="A3516" s="129">
        <v>3511</v>
      </c>
      <c r="BM3516" s="19"/>
      <c r="BN3516" s="19"/>
      <c r="BO3516" s="19"/>
      <c r="BP3516" s="19"/>
      <c r="BR3516">
        <f t="shared" si="216"/>
        <v>0</v>
      </c>
      <c r="BS3516">
        <f t="shared" si="217"/>
        <v>0</v>
      </c>
      <c r="BU3516">
        <f t="shared" si="218"/>
        <v>1</v>
      </c>
      <c r="BV3516">
        <f t="shared" si="219"/>
        <v>1</v>
      </c>
    </row>
    <row r="3517" spans="1:74" x14ac:dyDescent="0.3">
      <c r="A3517" s="129">
        <v>3512</v>
      </c>
      <c r="BM3517" s="19"/>
      <c r="BN3517" s="19"/>
      <c r="BO3517" s="19"/>
      <c r="BP3517" s="19"/>
      <c r="BR3517">
        <f t="shared" si="216"/>
        <v>0</v>
      </c>
      <c r="BS3517">
        <f t="shared" si="217"/>
        <v>0</v>
      </c>
      <c r="BU3517">
        <f t="shared" si="218"/>
        <v>1</v>
      </c>
      <c r="BV3517">
        <f t="shared" si="219"/>
        <v>1</v>
      </c>
    </row>
    <row r="3518" spans="1:74" x14ac:dyDescent="0.3">
      <c r="A3518" s="129">
        <v>3513</v>
      </c>
      <c r="BM3518" s="19"/>
      <c r="BN3518" s="19"/>
      <c r="BO3518" s="19"/>
      <c r="BP3518" s="19"/>
      <c r="BR3518">
        <f t="shared" si="216"/>
        <v>0</v>
      </c>
      <c r="BS3518">
        <f t="shared" si="217"/>
        <v>0</v>
      </c>
      <c r="BU3518">
        <f t="shared" si="218"/>
        <v>1</v>
      </c>
      <c r="BV3518">
        <f t="shared" si="219"/>
        <v>1</v>
      </c>
    </row>
    <row r="3519" spans="1:74" x14ac:dyDescent="0.3">
      <c r="A3519" s="129">
        <v>3514</v>
      </c>
      <c r="BM3519" s="19"/>
      <c r="BN3519" s="19"/>
      <c r="BO3519" s="19"/>
      <c r="BP3519" s="19"/>
      <c r="BR3519">
        <f t="shared" si="216"/>
        <v>0</v>
      </c>
      <c r="BS3519">
        <f t="shared" si="217"/>
        <v>0</v>
      </c>
      <c r="BU3519">
        <f t="shared" si="218"/>
        <v>1</v>
      </c>
      <c r="BV3519">
        <f t="shared" si="219"/>
        <v>1</v>
      </c>
    </row>
    <row r="3520" spans="1:74" x14ac:dyDescent="0.3">
      <c r="A3520" s="129">
        <v>3515</v>
      </c>
      <c r="BM3520" s="19"/>
      <c r="BN3520" s="19"/>
      <c r="BO3520" s="19"/>
      <c r="BP3520" s="19"/>
      <c r="BR3520">
        <f t="shared" si="216"/>
        <v>0</v>
      </c>
      <c r="BS3520">
        <f t="shared" si="217"/>
        <v>0</v>
      </c>
      <c r="BU3520">
        <f t="shared" si="218"/>
        <v>1</v>
      </c>
      <c r="BV3520">
        <f t="shared" si="219"/>
        <v>1</v>
      </c>
    </row>
    <row r="3521" spans="1:74" x14ac:dyDescent="0.3">
      <c r="A3521" s="129">
        <v>3516</v>
      </c>
      <c r="BM3521" s="19"/>
      <c r="BN3521" s="19"/>
      <c r="BO3521" s="19"/>
      <c r="BP3521" s="19"/>
      <c r="BR3521">
        <f t="shared" si="216"/>
        <v>0</v>
      </c>
      <c r="BS3521">
        <f t="shared" si="217"/>
        <v>0</v>
      </c>
      <c r="BU3521">
        <f t="shared" si="218"/>
        <v>1</v>
      </c>
      <c r="BV3521">
        <f t="shared" si="219"/>
        <v>1</v>
      </c>
    </row>
    <row r="3522" spans="1:74" x14ac:dyDescent="0.3">
      <c r="A3522" s="129">
        <v>3517</v>
      </c>
      <c r="BM3522" s="19"/>
      <c r="BN3522" s="19"/>
      <c r="BO3522" s="19"/>
      <c r="BP3522" s="19"/>
      <c r="BR3522">
        <f t="shared" si="216"/>
        <v>0</v>
      </c>
      <c r="BS3522">
        <f t="shared" si="217"/>
        <v>0</v>
      </c>
      <c r="BU3522">
        <f t="shared" si="218"/>
        <v>1</v>
      </c>
      <c r="BV3522">
        <f t="shared" si="219"/>
        <v>1</v>
      </c>
    </row>
    <row r="3523" spans="1:74" x14ac:dyDescent="0.3">
      <c r="A3523" s="129">
        <v>3518</v>
      </c>
      <c r="BM3523" s="19"/>
      <c r="BN3523" s="19"/>
      <c r="BO3523" s="19"/>
      <c r="BP3523" s="19"/>
      <c r="BR3523">
        <f t="shared" si="216"/>
        <v>0</v>
      </c>
      <c r="BS3523">
        <f t="shared" si="217"/>
        <v>0</v>
      </c>
      <c r="BU3523">
        <f t="shared" si="218"/>
        <v>1</v>
      </c>
      <c r="BV3523">
        <f t="shared" si="219"/>
        <v>1</v>
      </c>
    </row>
    <row r="3524" spans="1:74" x14ac:dyDescent="0.3">
      <c r="A3524" s="129">
        <v>3519</v>
      </c>
      <c r="BM3524" s="19"/>
      <c r="BN3524" s="19"/>
      <c r="BO3524" s="19"/>
      <c r="BP3524" s="19"/>
      <c r="BR3524">
        <f t="shared" si="216"/>
        <v>0</v>
      </c>
      <c r="BS3524">
        <f t="shared" si="217"/>
        <v>0</v>
      </c>
      <c r="BU3524">
        <f t="shared" si="218"/>
        <v>1</v>
      </c>
      <c r="BV3524">
        <f t="shared" si="219"/>
        <v>1</v>
      </c>
    </row>
    <row r="3525" spans="1:74" x14ac:dyDescent="0.3">
      <c r="A3525" s="129">
        <v>3520</v>
      </c>
      <c r="BM3525" s="19"/>
      <c r="BN3525" s="19"/>
      <c r="BO3525" s="19"/>
      <c r="BP3525" s="19"/>
      <c r="BR3525">
        <f t="shared" si="216"/>
        <v>0</v>
      </c>
      <c r="BS3525">
        <f t="shared" si="217"/>
        <v>0</v>
      </c>
      <c r="BU3525">
        <f t="shared" si="218"/>
        <v>1</v>
      </c>
      <c r="BV3525">
        <f t="shared" si="219"/>
        <v>1</v>
      </c>
    </row>
    <row r="3526" spans="1:74" x14ac:dyDescent="0.3">
      <c r="A3526" s="129">
        <v>3521</v>
      </c>
      <c r="BM3526" s="19"/>
      <c r="BN3526" s="19"/>
      <c r="BO3526" s="19"/>
      <c r="BP3526" s="19"/>
      <c r="BR3526">
        <f t="shared" si="216"/>
        <v>0</v>
      </c>
      <c r="BS3526">
        <f t="shared" si="217"/>
        <v>0</v>
      </c>
      <c r="BU3526">
        <f t="shared" si="218"/>
        <v>1</v>
      </c>
      <c r="BV3526">
        <f t="shared" si="219"/>
        <v>1</v>
      </c>
    </row>
    <row r="3527" spans="1:74" x14ac:dyDescent="0.3">
      <c r="A3527" s="129">
        <v>3522</v>
      </c>
      <c r="BM3527" s="19"/>
      <c r="BN3527" s="19"/>
      <c r="BO3527" s="19"/>
      <c r="BP3527" s="19"/>
      <c r="BR3527">
        <f t="shared" ref="BR3527:BR3590" si="220">BM3527*$BS$1-BN3527</f>
        <v>0</v>
      </c>
      <c r="BS3527">
        <f t="shared" ref="BS3527:BS3590" si="221">BO3527*$BS$1-BP3527</f>
        <v>0</v>
      </c>
      <c r="BU3527">
        <f t="shared" ref="BU3527:BU3590" si="222">IF(BR3527=MAX($BR3527:$BS3527),1,0)</f>
        <v>1</v>
      </c>
      <c r="BV3527">
        <f t="shared" ref="BV3527:BV3590" si="223">IF(BS3527=MAX($BR3527:$BS3527),1,0)</f>
        <v>1</v>
      </c>
    </row>
    <row r="3528" spans="1:74" x14ac:dyDescent="0.3">
      <c r="A3528" s="129">
        <v>3523</v>
      </c>
      <c r="BM3528" s="19"/>
      <c r="BN3528" s="19"/>
      <c r="BO3528" s="19"/>
      <c r="BP3528" s="19"/>
      <c r="BR3528">
        <f t="shared" si="220"/>
        <v>0</v>
      </c>
      <c r="BS3528">
        <f t="shared" si="221"/>
        <v>0</v>
      </c>
      <c r="BU3528">
        <f t="shared" si="222"/>
        <v>1</v>
      </c>
      <c r="BV3528">
        <f t="shared" si="223"/>
        <v>1</v>
      </c>
    </row>
    <row r="3529" spans="1:74" x14ac:dyDescent="0.3">
      <c r="A3529" s="129">
        <v>3524</v>
      </c>
      <c r="BM3529" s="19"/>
      <c r="BN3529" s="19"/>
      <c r="BO3529" s="19"/>
      <c r="BP3529" s="19"/>
      <c r="BR3529">
        <f t="shared" si="220"/>
        <v>0</v>
      </c>
      <c r="BS3529">
        <f t="shared" si="221"/>
        <v>0</v>
      </c>
      <c r="BU3529">
        <f t="shared" si="222"/>
        <v>1</v>
      </c>
      <c r="BV3529">
        <f t="shared" si="223"/>
        <v>1</v>
      </c>
    </row>
    <row r="3530" spans="1:74" x14ac:dyDescent="0.3">
      <c r="A3530" s="129">
        <v>3525</v>
      </c>
      <c r="BM3530" s="19"/>
      <c r="BN3530" s="19"/>
      <c r="BO3530" s="19"/>
      <c r="BP3530" s="19"/>
      <c r="BR3530">
        <f t="shared" si="220"/>
        <v>0</v>
      </c>
      <c r="BS3530">
        <f t="shared" si="221"/>
        <v>0</v>
      </c>
      <c r="BU3530">
        <f t="shared" si="222"/>
        <v>1</v>
      </c>
      <c r="BV3530">
        <f t="shared" si="223"/>
        <v>1</v>
      </c>
    </row>
    <row r="3531" spans="1:74" x14ac:dyDescent="0.3">
      <c r="A3531" s="129">
        <v>3526</v>
      </c>
      <c r="BM3531" s="19"/>
      <c r="BN3531" s="19"/>
      <c r="BO3531" s="19"/>
      <c r="BP3531" s="19"/>
      <c r="BR3531">
        <f t="shared" si="220"/>
        <v>0</v>
      </c>
      <c r="BS3531">
        <f t="shared" si="221"/>
        <v>0</v>
      </c>
      <c r="BU3531">
        <f t="shared" si="222"/>
        <v>1</v>
      </c>
      <c r="BV3531">
        <f t="shared" si="223"/>
        <v>1</v>
      </c>
    </row>
    <row r="3532" spans="1:74" x14ac:dyDescent="0.3">
      <c r="A3532" s="129">
        <v>3527</v>
      </c>
      <c r="BM3532" s="19"/>
      <c r="BN3532" s="19"/>
      <c r="BO3532" s="19"/>
      <c r="BP3532" s="19"/>
      <c r="BR3532">
        <f t="shared" si="220"/>
        <v>0</v>
      </c>
      <c r="BS3532">
        <f t="shared" si="221"/>
        <v>0</v>
      </c>
      <c r="BU3532">
        <f t="shared" si="222"/>
        <v>1</v>
      </c>
      <c r="BV3532">
        <f t="shared" si="223"/>
        <v>1</v>
      </c>
    </row>
    <row r="3533" spans="1:74" x14ac:dyDescent="0.3">
      <c r="A3533" s="129">
        <v>3528</v>
      </c>
      <c r="BM3533" s="19"/>
      <c r="BN3533" s="19"/>
      <c r="BO3533" s="19"/>
      <c r="BP3533" s="19"/>
      <c r="BR3533">
        <f t="shared" si="220"/>
        <v>0</v>
      </c>
      <c r="BS3533">
        <f t="shared" si="221"/>
        <v>0</v>
      </c>
      <c r="BU3533">
        <f t="shared" si="222"/>
        <v>1</v>
      </c>
      <c r="BV3533">
        <f t="shared" si="223"/>
        <v>1</v>
      </c>
    </row>
    <row r="3534" spans="1:74" x14ac:dyDescent="0.3">
      <c r="A3534" s="129">
        <v>3529</v>
      </c>
      <c r="BM3534" s="19"/>
      <c r="BN3534" s="19"/>
      <c r="BO3534" s="19"/>
      <c r="BP3534" s="19"/>
      <c r="BR3534">
        <f t="shared" si="220"/>
        <v>0</v>
      </c>
      <c r="BS3534">
        <f t="shared" si="221"/>
        <v>0</v>
      </c>
      <c r="BU3534">
        <f t="shared" si="222"/>
        <v>1</v>
      </c>
      <c r="BV3534">
        <f t="shared" si="223"/>
        <v>1</v>
      </c>
    </row>
    <row r="3535" spans="1:74" x14ac:dyDescent="0.3">
      <c r="A3535" s="129">
        <v>3530</v>
      </c>
      <c r="BM3535" s="19"/>
      <c r="BN3535" s="19"/>
      <c r="BO3535" s="19"/>
      <c r="BP3535" s="19"/>
      <c r="BR3535">
        <f t="shared" si="220"/>
        <v>0</v>
      </c>
      <c r="BS3535">
        <f t="shared" si="221"/>
        <v>0</v>
      </c>
      <c r="BU3535">
        <f t="shared" si="222"/>
        <v>1</v>
      </c>
      <c r="BV3535">
        <f t="shared" si="223"/>
        <v>1</v>
      </c>
    </row>
    <row r="3536" spans="1:74" x14ac:dyDescent="0.3">
      <c r="A3536" s="129">
        <v>3531</v>
      </c>
      <c r="BM3536" s="19"/>
      <c r="BN3536" s="19"/>
      <c r="BO3536" s="19"/>
      <c r="BP3536" s="19"/>
      <c r="BR3536">
        <f t="shared" si="220"/>
        <v>0</v>
      </c>
      <c r="BS3536">
        <f t="shared" si="221"/>
        <v>0</v>
      </c>
      <c r="BU3536">
        <f t="shared" si="222"/>
        <v>1</v>
      </c>
      <c r="BV3536">
        <f t="shared" si="223"/>
        <v>1</v>
      </c>
    </row>
    <row r="3537" spans="1:74" x14ac:dyDescent="0.3">
      <c r="A3537" s="129">
        <v>3532</v>
      </c>
      <c r="BM3537" s="19"/>
      <c r="BN3537" s="19"/>
      <c r="BO3537" s="19"/>
      <c r="BP3537" s="19"/>
      <c r="BR3537">
        <f t="shared" si="220"/>
        <v>0</v>
      </c>
      <c r="BS3537">
        <f t="shared" si="221"/>
        <v>0</v>
      </c>
      <c r="BU3537">
        <f t="shared" si="222"/>
        <v>1</v>
      </c>
      <c r="BV3537">
        <f t="shared" si="223"/>
        <v>1</v>
      </c>
    </row>
    <row r="3538" spans="1:74" x14ac:dyDescent="0.3">
      <c r="A3538" s="129">
        <v>3533</v>
      </c>
      <c r="BM3538" s="19"/>
      <c r="BN3538" s="19"/>
      <c r="BO3538" s="19"/>
      <c r="BP3538" s="19"/>
      <c r="BR3538">
        <f t="shared" si="220"/>
        <v>0</v>
      </c>
      <c r="BS3538">
        <f t="shared" si="221"/>
        <v>0</v>
      </c>
      <c r="BU3538">
        <f t="shared" si="222"/>
        <v>1</v>
      </c>
      <c r="BV3538">
        <f t="shared" si="223"/>
        <v>1</v>
      </c>
    </row>
    <row r="3539" spans="1:74" x14ac:dyDescent="0.3">
      <c r="A3539" s="129">
        <v>3534</v>
      </c>
      <c r="BM3539" s="19"/>
      <c r="BN3539" s="19"/>
      <c r="BO3539" s="19"/>
      <c r="BP3539" s="19"/>
      <c r="BR3539">
        <f t="shared" si="220"/>
        <v>0</v>
      </c>
      <c r="BS3539">
        <f t="shared" si="221"/>
        <v>0</v>
      </c>
      <c r="BU3539">
        <f t="shared" si="222"/>
        <v>1</v>
      </c>
      <c r="BV3539">
        <f t="shared" si="223"/>
        <v>1</v>
      </c>
    </row>
    <row r="3540" spans="1:74" x14ac:dyDescent="0.3">
      <c r="A3540" s="129">
        <v>3535</v>
      </c>
      <c r="BM3540" s="19"/>
      <c r="BN3540" s="19"/>
      <c r="BO3540" s="19"/>
      <c r="BP3540" s="19"/>
      <c r="BR3540">
        <f t="shared" si="220"/>
        <v>0</v>
      </c>
      <c r="BS3540">
        <f t="shared" si="221"/>
        <v>0</v>
      </c>
      <c r="BU3540">
        <f t="shared" si="222"/>
        <v>1</v>
      </c>
      <c r="BV3540">
        <f t="shared" si="223"/>
        <v>1</v>
      </c>
    </row>
    <row r="3541" spans="1:74" x14ac:dyDescent="0.3">
      <c r="A3541" s="129">
        <v>3536</v>
      </c>
      <c r="BM3541" s="19"/>
      <c r="BN3541" s="19"/>
      <c r="BO3541" s="19"/>
      <c r="BP3541" s="19"/>
      <c r="BR3541">
        <f t="shared" si="220"/>
        <v>0</v>
      </c>
      <c r="BS3541">
        <f t="shared" si="221"/>
        <v>0</v>
      </c>
      <c r="BU3541">
        <f t="shared" si="222"/>
        <v>1</v>
      </c>
      <c r="BV3541">
        <f t="shared" si="223"/>
        <v>1</v>
      </c>
    </row>
    <row r="3542" spans="1:74" x14ac:dyDescent="0.3">
      <c r="A3542" s="129">
        <v>3537</v>
      </c>
      <c r="BM3542" s="19"/>
      <c r="BN3542" s="19"/>
      <c r="BO3542" s="19"/>
      <c r="BP3542" s="19"/>
      <c r="BR3542">
        <f t="shared" si="220"/>
        <v>0</v>
      </c>
      <c r="BS3542">
        <f t="shared" si="221"/>
        <v>0</v>
      </c>
      <c r="BU3542">
        <f t="shared" si="222"/>
        <v>1</v>
      </c>
      <c r="BV3542">
        <f t="shared" si="223"/>
        <v>1</v>
      </c>
    </row>
    <row r="3543" spans="1:74" x14ac:dyDescent="0.3">
      <c r="A3543" s="129">
        <v>3538</v>
      </c>
      <c r="BM3543" s="19"/>
      <c r="BN3543" s="19"/>
      <c r="BO3543" s="19"/>
      <c r="BP3543" s="19"/>
      <c r="BR3543">
        <f t="shared" si="220"/>
        <v>0</v>
      </c>
      <c r="BS3543">
        <f t="shared" si="221"/>
        <v>0</v>
      </c>
      <c r="BU3543">
        <f t="shared" si="222"/>
        <v>1</v>
      </c>
      <c r="BV3543">
        <f t="shared" si="223"/>
        <v>1</v>
      </c>
    </row>
    <row r="3544" spans="1:74" x14ac:dyDescent="0.3">
      <c r="A3544" s="129">
        <v>3539</v>
      </c>
      <c r="BM3544" s="19"/>
      <c r="BN3544" s="19"/>
      <c r="BO3544" s="19"/>
      <c r="BP3544" s="19"/>
      <c r="BR3544">
        <f t="shared" si="220"/>
        <v>0</v>
      </c>
      <c r="BS3544">
        <f t="shared" si="221"/>
        <v>0</v>
      </c>
      <c r="BU3544">
        <f t="shared" si="222"/>
        <v>1</v>
      </c>
      <c r="BV3544">
        <f t="shared" si="223"/>
        <v>1</v>
      </c>
    </row>
    <row r="3545" spans="1:74" x14ac:dyDescent="0.3">
      <c r="A3545" s="129">
        <v>3540</v>
      </c>
      <c r="BM3545" s="19"/>
      <c r="BN3545" s="19"/>
      <c r="BO3545" s="19"/>
      <c r="BP3545" s="19"/>
      <c r="BR3545">
        <f t="shared" si="220"/>
        <v>0</v>
      </c>
      <c r="BS3545">
        <f t="shared" si="221"/>
        <v>0</v>
      </c>
      <c r="BU3545">
        <f t="shared" si="222"/>
        <v>1</v>
      </c>
      <c r="BV3545">
        <f t="shared" si="223"/>
        <v>1</v>
      </c>
    </row>
    <row r="3546" spans="1:74" x14ac:dyDescent="0.3">
      <c r="A3546" s="129">
        <v>3541</v>
      </c>
      <c r="BM3546" s="19"/>
      <c r="BN3546" s="19"/>
      <c r="BO3546" s="19"/>
      <c r="BP3546" s="19"/>
      <c r="BR3546">
        <f t="shared" si="220"/>
        <v>0</v>
      </c>
      <c r="BS3546">
        <f t="shared" si="221"/>
        <v>0</v>
      </c>
      <c r="BU3546">
        <f t="shared" si="222"/>
        <v>1</v>
      </c>
      <c r="BV3546">
        <f t="shared" si="223"/>
        <v>1</v>
      </c>
    </row>
    <row r="3547" spans="1:74" x14ac:dyDescent="0.3">
      <c r="A3547" s="129">
        <v>3542</v>
      </c>
      <c r="BM3547" s="19"/>
      <c r="BN3547" s="19"/>
      <c r="BO3547" s="19"/>
      <c r="BP3547" s="19"/>
      <c r="BR3547">
        <f t="shared" si="220"/>
        <v>0</v>
      </c>
      <c r="BS3547">
        <f t="shared" si="221"/>
        <v>0</v>
      </c>
      <c r="BU3547">
        <f t="shared" si="222"/>
        <v>1</v>
      </c>
      <c r="BV3547">
        <f t="shared" si="223"/>
        <v>1</v>
      </c>
    </row>
    <row r="3548" spans="1:74" x14ac:dyDescent="0.3">
      <c r="A3548" s="129">
        <v>3543</v>
      </c>
      <c r="BM3548" s="19"/>
      <c r="BN3548" s="19"/>
      <c r="BO3548" s="19"/>
      <c r="BP3548" s="19"/>
      <c r="BR3548">
        <f t="shared" si="220"/>
        <v>0</v>
      </c>
      <c r="BS3548">
        <f t="shared" si="221"/>
        <v>0</v>
      </c>
      <c r="BU3548">
        <f t="shared" si="222"/>
        <v>1</v>
      </c>
      <c r="BV3548">
        <f t="shared" si="223"/>
        <v>1</v>
      </c>
    </row>
    <row r="3549" spans="1:74" x14ac:dyDescent="0.3">
      <c r="A3549" s="129">
        <v>3544</v>
      </c>
      <c r="BM3549" s="19"/>
      <c r="BN3549" s="19"/>
      <c r="BO3549" s="19"/>
      <c r="BP3549" s="19"/>
      <c r="BR3549">
        <f t="shared" si="220"/>
        <v>0</v>
      </c>
      <c r="BS3549">
        <f t="shared" si="221"/>
        <v>0</v>
      </c>
      <c r="BU3549">
        <f t="shared" si="222"/>
        <v>1</v>
      </c>
      <c r="BV3549">
        <f t="shared" si="223"/>
        <v>1</v>
      </c>
    </row>
    <row r="3550" spans="1:74" x14ac:dyDescent="0.3">
      <c r="A3550" s="129">
        <v>3545</v>
      </c>
      <c r="BM3550" s="19"/>
      <c r="BN3550" s="19"/>
      <c r="BO3550" s="19"/>
      <c r="BP3550" s="19"/>
      <c r="BR3550">
        <f t="shared" si="220"/>
        <v>0</v>
      </c>
      <c r="BS3550">
        <f t="shared" si="221"/>
        <v>0</v>
      </c>
      <c r="BU3550">
        <f t="shared" si="222"/>
        <v>1</v>
      </c>
      <c r="BV3550">
        <f t="shared" si="223"/>
        <v>1</v>
      </c>
    </row>
    <row r="3551" spans="1:74" x14ac:dyDescent="0.3">
      <c r="A3551" s="129">
        <v>3546</v>
      </c>
      <c r="BM3551" s="19"/>
      <c r="BN3551" s="19"/>
      <c r="BO3551" s="19"/>
      <c r="BP3551" s="19"/>
      <c r="BR3551">
        <f t="shared" si="220"/>
        <v>0</v>
      </c>
      <c r="BS3551">
        <f t="shared" si="221"/>
        <v>0</v>
      </c>
      <c r="BU3551">
        <f t="shared" si="222"/>
        <v>1</v>
      </c>
      <c r="BV3551">
        <f t="shared" si="223"/>
        <v>1</v>
      </c>
    </row>
    <row r="3552" spans="1:74" x14ac:dyDescent="0.3">
      <c r="A3552" s="129">
        <v>3547</v>
      </c>
      <c r="BM3552" s="19"/>
      <c r="BN3552" s="19"/>
      <c r="BO3552" s="19"/>
      <c r="BP3552" s="19"/>
      <c r="BR3552">
        <f t="shared" si="220"/>
        <v>0</v>
      </c>
      <c r="BS3552">
        <f t="shared" si="221"/>
        <v>0</v>
      </c>
      <c r="BU3552">
        <f t="shared" si="222"/>
        <v>1</v>
      </c>
      <c r="BV3552">
        <f t="shared" si="223"/>
        <v>1</v>
      </c>
    </row>
    <row r="3553" spans="1:74" x14ac:dyDescent="0.3">
      <c r="A3553" s="129">
        <v>3548</v>
      </c>
      <c r="BM3553" s="19"/>
      <c r="BN3553" s="19"/>
      <c r="BO3553" s="19"/>
      <c r="BP3553" s="19"/>
      <c r="BR3553">
        <f t="shared" si="220"/>
        <v>0</v>
      </c>
      <c r="BS3553">
        <f t="shared" si="221"/>
        <v>0</v>
      </c>
      <c r="BU3553">
        <f t="shared" si="222"/>
        <v>1</v>
      </c>
      <c r="BV3553">
        <f t="shared" si="223"/>
        <v>1</v>
      </c>
    </row>
    <row r="3554" spans="1:74" x14ac:dyDescent="0.3">
      <c r="A3554" s="129">
        <v>3549</v>
      </c>
      <c r="BM3554" s="19"/>
      <c r="BN3554" s="19"/>
      <c r="BO3554" s="19"/>
      <c r="BP3554" s="19"/>
      <c r="BR3554">
        <f t="shared" si="220"/>
        <v>0</v>
      </c>
      <c r="BS3554">
        <f t="shared" si="221"/>
        <v>0</v>
      </c>
      <c r="BU3554">
        <f t="shared" si="222"/>
        <v>1</v>
      </c>
      <c r="BV3554">
        <f t="shared" si="223"/>
        <v>1</v>
      </c>
    </row>
    <row r="3555" spans="1:74" x14ac:dyDescent="0.3">
      <c r="A3555" s="129">
        <v>3550</v>
      </c>
      <c r="BM3555" s="19"/>
      <c r="BN3555" s="19"/>
      <c r="BO3555" s="19"/>
      <c r="BP3555" s="19"/>
      <c r="BR3555">
        <f t="shared" si="220"/>
        <v>0</v>
      </c>
      <c r="BS3555">
        <f t="shared" si="221"/>
        <v>0</v>
      </c>
      <c r="BU3555">
        <f t="shared" si="222"/>
        <v>1</v>
      </c>
      <c r="BV3555">
        <f t="shared" si="223"/>
        <v>1</v>
      </c>
    </row>
    <row r="3556" spans="1:74" x14ac:dyDescent="0.3">
      <c r="A3556" s="129">
        <v>3551</v>
      </c>
      <c r="BM3556" s="19"/>
      <c r="BN3556" s="19"/>
      <c r="BO3556" s="19"/>
      <c r="BP3556" s="19"/>
      <c r="BR3556">
        <f t="shared" si="220"/>
        <v>0</v>
      </c>
      <c r="BS3556">
        <f t="shared" si="221"/>
        <v>0</v>
      </c>
      <c r="BU3556">
        <f t="shared" si="222"/>
        <v>1</v>
      </c>
      <c r="BV3556">
        <f t="shared" si="223"/>
        <v>1</v>
      </c>
    </row>
    <row r="3557" spans="1:74" x14ac:dyDescent="0.3">
      <c r="A3557" s="129">
        <v>3552</v>
      </c>
      <c r="BM3557" s="19"/>
      <c r="BN3557" s="19"/>
      <c r="BO3557" s="19"/>
      <c r="BP3557" s="19"/>
      <c r="BR3557">
        <f t="shared" si="220"/>
        <v>0</v>
      </c>
      <c r="BS3557">
        <f t="shared" si="221"/>
        <v>0</v>
      </c>
      <c r="BU3557">
        <f t="shared" si="222"/>
        <v>1</v>
      </c>
      <c r="BV3557">
        <f t="shared" si="223"/>
        <v>1</v>
      </c>
    </row>
    <row r="3558" spans="1:74" x14ac:dyDescent="0.3">
      <c r="A3558" s="129">
        <v>3553</v>
      </c>
      <c r="BM3558" s="19"/>
      <c r="BN3558" s="19"/>
      <c r="BO3558" s="19"/>
      <c r="BP3558" s="19"/>
      <c r="BR3558">
        <f t="shared" si="220"/>
        <v>0</v>
      </c>
      <c r="BS3558">
        <f t="shared" si="221"/>
        <v>0</v>
      </c>
      <c r="BU3558">
        <f t="shared" si="222"/>
        <v>1</v>
      </c>
      <c r="BV3558">
        <f t="shared" si="223"/>
        <v>1</v>
      </c>
    </row>
    <row r="3559" spans="1:74" x14ac:dyDescent="0.3">
      <c r="A3559" s="129">
        <v>3554</v>
      </c>
      <c r="BM3559" s="19"/>
      <c r="BN3559" s="19"/>
      <c r="BO3559" s="19"/>
      <c r="BP3559" s="19"/>
      <c r="BR3559">
        <f t="shared" si="220"/>
        <v>0</v>
      </c>
      <c r="BS3559">
        <f t="shared" si="221"/>
        <v>0</v>
      </c>
      <c r="BU3559">
        <f t="shared" si="222"/>
        <v>1</v>
      </c>
      <c r="BV3559">
        <f t="shared" si="223"/>
        <v>1</v>
      </c>
    </row>
    <row r="3560" spans="1:74" x14ac:dyDescent="0.3">
      <c r="A3560" s="129">
        <v>3555</v>
      </c>
      <c r="BM3560" s="19"/>
      <c r="BN3560" s="19"/>
      <c r="BO3560" s="19"/>
      <c r="BP3560" s="19"/>
      <c r="BR3560">
        <f t="shared" si="220"/>
        <v>0</v>
      </c>
      <c r="BS3560">
        <f t="shared" si="221"/>
        <v>0</v>
      </c>
      <c r="BU3560">
        <f t="shared" si="222"/>
        <v>1</v>
      </c>
      <c r="BV3560">
        <f t="shared" si="223"/>
        <v>1</v>
      </c>
    </row>
    <row r="3561" spans="1:74" x14ac:dyDescent="0.3">
      <c r="A3561" s="129">
        <v>3556</v>
      </c>
      <c r="BM3561" s="19"/>
      <c r="BN3561" s="19"/>
      <c r="BO3561" s="19"/>
      <c r="BP3561" s="19"/>
      <c r="BR3561">
        <f t="shared" si="220"/>
        <v>0</v>
      </c>
      <c r="BS3561">
        <f t="shared" si="221"/>
        <v>0</v>
      </c>
      <c r="BU3561">
        <f t="shared" si="222"/>
        <v>1</v>
      </c>
      <c r="BV3561">
        <f t="shared" si="223"/>
        <v>1</v>
      </c>
    </row>
    <row r="3562" spans="1:74" x14ac:dyDescent="0.3">
      <c r="A3562" s="129">
        <v>3557</v>
      </c>
      <c r="BM3562" s="19"/>
      <c r="BN3562" s="19"/>
      <c r="BO3562" s="19"/>
      <c r="BP3562" s="19"/>
      <c r="BR3562">
        <f t="shared" si="220"/>
        <v>0</v>
      </c>
      <c r="BS3562">
        <f t="shared" si="221"/>
        <v>0</v>
      </c>
      <c r="BU3562">
        <f t="shared" si="222"/>
        <v>1</v>
      </c>
      <c r="BV3562">
        <f t="shared" si="223"/>
        <v>1</v>
      </c>
    </row>
    <row r="3563" spans="1:74" x14ac:dyDescent="0.3">
      <c r="A3563" s="129">
        <v>3558</v>
      </c>
      <c r="BM3563" s="19"/>
      <c r="BN3563" s="19"/>
      <c r="BO3563" s="19"/>
      <c r="BP3563" s="19"/>
      <c r="BR3563">
        <f t="shared" si="220"/>
        <v>0</v>
      </c>
      <c r="BS3563">
        <f t="shared" si="221"/>
        <v>0</v>
      </c>
      <c r="BU3563">
        <f t="shared" si="222"/>
        <v>1</v>
      </c>
      <c r="BV3563">
        <f t="shared" si="223"/>
        <v>1</v>
      </c>
    </row>
    <row r="3564" spans="1:74" x14ac:dyDescent="0.3">
      <c r="A3564" s="129">
        <v>3559</v>
      </c>
      <c r="BM3564" s="19"/>
      <c r="BN3564" s="19"/>
      <c r="BO3564" s="19"/>
      <c r="BP3564" s="19"/>
      <c r="BR3564">
        <f t="shared" si="220"/>
        <v>0</v>
      </c>
      <c r="BS3564">
        <f t="shared" si="221"/>
        <v>0</v>
      </c>
      <c r="BU3564">
        <f t="shared" si="222"/>
        <v>1</v>
      </c>
      <c r="BV3564">
        <f t="shared" si="223"/>
        <v>1</v>
      </c>
    </row>
    <row r="3565" spans="1:74" x14ac:dyDescent="0.3">
      <c r="A3565" s="129">
        <v>3560</v>
      </c>
      <c r="BM3565" s="19"/>
      <c r="BN3565" s="19"/>
      <c r="BO3565" s="19"/>
      <c r="BP3565" s="19"/>
      <c r="BR3565">
        <f t="shared" si="220"/>
        <v>0</v>
      </c>
      <c r="BS3565">
        <f t="shared" si="221"/>
        <v>0</v>
      </c>
      <c r="BU3565">
        <f t="shared" si="222"/>
        <v>1</v>
      </c>
      <c r="BV3565">
        <f t="shared" si="223"/>
        <v>1</v>
      </c>
    </row>
    <row r="3566" spans="1:74" x14ac:dyDescent="0.3">
      <c r="A3566" s="129">
        <v>3561</v>
      </c>
      <c r="BM3566" s="19"/>
      <c r="BN3566" s="19"/>
      <c r="BO3566" s="19"/>
      <c r="BP3566" s="19"/>
      <c r="BR3566">
        <f t="shared" si="220"/>
        <v>0</v>
      </c>
      <c r="BS3566">
        <f t="shared" si="221"/>
        <v>0</v>
      </c>
      <c r="BU3566">
        <f t="shared" si="222"/>
        <v>1</v>
      </c>
      <c r="BV3566">
        <f t="shared" si="223"/>
        <v>1</v>
      </c>
    </row>
    <row r="3567" spans="1:74" x14ac:dyDescent="0.3">
      <c r="A3567" s="129">
        <v>3562</v>
      </c>
      <c r="BM3567" s="19"/>
      <c r="BN3567" s="19"/>
      <c r="BO3567" s="19"/>
      <c r="BP3567" s="19"/>
      <c r="BR3567">
        <f t="shared" si="220"/>
        <v>0</v>
      </c>
      <c r="BS3567">
        <f t="shared" si="221"/>
        <v>0</v>
      </c>
      <c r="BU3567">
        <f t="shared" si="222"/>
        <v>1</v>
      </c>
      <c r="BV3567">
        <f t="shared" si="223"/>
        <v>1</v>
      </c>
    </row>
    <row r="3568" spans="1:74" x14ac:dyDescent="0.3">
      <c r="A3568" s="129">
        <v>3563</v>
      </c>
      <c r="BM3568" s="19"/>
      <c r="BN3568" s="19"/>
      <c r="BO3568" s="19"/>
      <c r="BP3568" s="19"/>
      <c r="BR3568">
        <f t="shared" si="220"/>
        <v>0</v>
      </c>
      <c r="BS3568">
        <f t="shared" si="221"/>
        <v>0</v>
      </c>
      <c r="BU3568">
        <f t="shared" si="222"/>
        <v>1</v>
      </c>
      <c r="BV3568">
        <f t="shared" si="223"/>
        <v>1</v>
      </c>
    </row>
    <row r="3569" spans="1:74" x14ac:dyDescent="0.3">
      <c r="A3569" s="129">
        <v>3564</v>
      </c>
      <c r="BM3569" s="19"/>
      <c r="BN3569" s="19"/>
      <c r="BO3569" s="19"/>
      <c r="BP3569" s="19"/>
      <c r="BR3569">
        <f t="shared" si="220"/>
        <v>0</v>
      </c>
      <c r="BS3569">
        <f t="shared" si="221"/>
        <v>0</v>
      </c>
      <c r="BU3569">
        <f t="shared" si="222"/>
        <v>1</v>
      </c>
      <c r="BV3569">
        <f t="shared" si="223"/>
        <v>1</v>
      </c>
    </row>
    <row r="3570" spans="1:74" x14ac:dyDescent="0.3">
      <c r="A3570" s="129">
        <v>3565</v>
      </c>
      <c r="BM3570" s="19"/>
      <c r="BN3570" s="19"/>
      <c r="BO3570" s="19"/>
      <c r="BP3570" s="19"/>
      <c r="BR3570">
        <f t="shared" si="220"/>
        <v>0</v>
      </c>
      <c r="BS3570">
        <f t="shared" si="221"/>
        <v>0</v>
      </c>
      <c r="BU3570">
        <f t="shared" si="222"/>
        <v>1</v>
      </c>
      <c r="BV3570">
        <f t="shared" si="223"/>
        <v>1</v>
      </c>
    </row>
    <row r="3571" spans="1:74" x14ac:dyDescent="0.3">
      <c r="A3571" s="129">
        <v>3566</v>
      </c>
      <c r="BM3571" s="19"/>
      <c r="BN3571" s="19"/>
      <c r="BO3571" s="19"/>
      <c r="BP3571" s="19"/>
      <c r="BR3571">
        <f t="shared" si="220"/>
        <v>0</v>
      </c>
      <c r="BS3571">
        <f t="shared" si="221"/>
        <v>0</v>
      </c>
      <c r="BU3571">
        <f t="shared" si="222"/>
        <v>1</v>
      </c>
      <c r="BV3571">
        <f t="shared" si="223"/>
        <v>1</v>
      </c>
    </row>
    <row r="3572" spans="1:74" x14ac:dyDescent="0.3">
      <c r="A3572" s="129">
        <v>3567</v>
      </c>
      <c r="BM3572" s="19"/>
      <c r="BN3572" s="19"/>
      <c r="BO3572" s="19"/>
      <c r="BP3572" s="19"/>
      <c r="BR3572">
        <f t="shared" si="220"/>
        <v>0</v>
      </c>
      <c r="BS3572">
        <f t="shared" si="221"/>
        <v>0</v>
      </c>
      <c r="BU3572">
        <f t="shared" si="222"/>
        <v>1</v>
      </c>
      <c r="BV3572">
        <f t="shared" si="223"/>
        <v>1</v>
      </c>
    </row>
    <row r="3573" spans="1:74" x14ac:dyDescent="0.3">
      <c r="A3573" s="129">
        <v>3568</v>
      </c>
      <c r="BM3573" s="19"/>
      <c r="BN3573" s="19"/>
      <c r="BO3573" s="19"/>
      <c r="BP3573" s="19"/>
      <c r="BR3573">
        <f t="shared" si="220"/>
        <v>0</v>
      </c>
      <c r="BS3573">
        <f t="shared" si="221"/>
        <v>0</v>
      </c>
      <c r="BU3573">
        <f t="shared" si="222"/>
        <v>1</v>
      </c>
      <c r="BV3573">
        <f t="shared" si="223"/>
        <v>1</v>
      </c>
    </row>
    <row r="3574" spans="1:74" x14ac:dyDescent="0.3">
      <c r="A3574" s="129">
        <v>3569</v>
      </c>
      <c r="BM3574" s="19"/>
      <c r="BN3574" s="19"/>
      <c r="BO3574" s="19"/>
      <c r="BP3574" s="19"/>
      <c r="BR3574">
        <f t="shared" si="220"/>
        <v>0</v>
      </c>
      <c r="BS3574">
        <f t="shared" si="221"/>
        <v>0</v>
      </c>
      <c r="BU3574">
        <f t="shared" si="222"/>
        <v>1</v>
      </c>
      <c r="BV3574">
        <f t="shared" si="223"/>
        <v>1</v>
      </c>
    </row>
    <row r="3575" spans="1:74" x14ac:dyDescent="0.3">
      <c r="A3575" s="129">
        <v>3570</v>
      </c>
      <c r="BM3575" s="19"/>
      <c r="BN3575" s="19"/>
      <c r="BO3575" s="19"/>
      <c r="BP3575" s="19"/>
      <c r="BR3575">
        <f t="shared" si="220"/>
        <v>0</v>
      </c>
      <c r="BS3575">
        <f t="shared" si="221"/>
        <v>0</v>
      </c>
      <c r="BU3575">
        <f t="shared" si="222"/>
        <v>1</v>
      </c>
      <c r="BV3575">
        <f t="shared" si="223"/>
        <v>1</v>
      </c>
    </row>
    <row r="3576" spans="1:74" x14ac:dyDescent="0.3">
      <c r="A3576" s="129">
        <v>3571</v>
      </c>
      <c r="BM3576" s="19"/>
      <c r="BN3576" s="19"/>
      <c r="BO3576" s="19"/>
      <c r="BP3576" s="19"/>
      <c r="BR3576">
        <f t="shared" si="220"/>
        <v>0</v>
      </c>
      <c r="BS3576">
        <f t="shared" si="221"/>
        <v>0</v>
      </c>
      <c r="BU3576">
        <f t="shared" si="222"/>
        <v>1</v>
      </c>
      <c r="BV3576">
        <f t="shared" si="223"/>
        <v>1</v>
      </c>
    </row>
    <row r="3577" spans="1:74" x14ac:dyDescent="0.3">
      <c r="A3577" s="129">
        <v>3572</v>
      </c>
      <c r="BM3577" s="19"/>
      <c r="BN3577" s="19"/>
      <c r="BO3577" s="19"/>
      <c r="BP3577" s="19"/>
      <c r="BR3577">
        <f t="shared" si="220"/>
        <v>0</v>
      </c>
      <c r="BS3577">
        <f t="shared" si="221"/>
        <v>0</v>
      </c>
      <c r="BU3577">
        <f t="shared" si="222"/>
        <v>1</v>
      </c>
      <c r="BV3577">
        <f t="shared" si="223"/>
        <v>1</v>
      </c>
    </row>
    <row r="3578" spans="1:74" x14ac:dyDescent="0.3">
      <c r="A3578" s="129">
        <v>3573</v>
      </c>
      <c r="BM3578" s="19"/>
      <c r="BN3578" s="19"/>
      <c r="BO3578" s="19"/>
      <c r="BP3578" s="19"/>
      <c r="BR3578">
        <f t="shared" si="220"/>
        <v>0</v>
      </c>
      <c r="BS3578">
        <f t="shared" si="221"/>
        <v>0</v>
      </c>
      <c r="BU3578">
        <f t="shared" si="222"/>
        <v>1</v>
      </c>
      <c r="BV3578">
        <f t="shared" si="223"/>
        <v>1</v>
      </c>
    </row>
    <row r="3579" spans="1:74" x14ac:dyDescent="0.3">
      <c r="A3579" s="129">
        <v>3574</v>
      </c>
      <c r="BM3579" s="19"/>
      <c r="BN3579" s="19"/>
      <c r="BO3579" s="19"/>
      <c r="BP3579" s="19"/>
      <c r="BR3579">
        <f t="shared" si="220"/>
        <v>0</v>
      </c>
      <c r="BS3579">
        <f t="shared" si="221"/>
        <v>0</v>
      </c>
      <c r="BU3579">
        <f t="shared" si="222"/>
        <v>1</v>
      </c>
      <c r="BV3579">
        <f t="shared" si="223"/>
        <v>1</v>
      </c>
    </row>
    <row r="3580" spans="1:74" x14ac:dyDescent="0.3">
      <c r="A3580" s="129">
        <v>3575</v>
      </c>
      <c r="BM3580" s="19"/>
      <c r="BN3580" s="19"/>
      <c r="BO3580" s="19"/>
      <c r="BP3580" s="19"/>
      <c r="BR3580">
        <f t="shared" si="220"/>
        <v>0</v>
      </c>
      <c r="BS3580">
        <f t="shared" si="221"/>
        <v>0</v>
      </c>
      <c r="BU3580">
        <f t="shared" si="222"/>
        <v>1</v>
      </c>
      <c r="BV3580">
        <f t="shared" si="223"/>
        <v>1</v>
      </c>
    </row>
    <row r="3581" spans="1:74" x14ac:dyDescent="0.3">
      <c r="A3581" s="129">
        <v>3576</v>
      </c>
      <c r="BM3581" s="19"/>
      <c r="BN3581" s="19"/>
      <c r="BO3581" s="19"/>
      <c r="BP3581" s="19"/>
      <c r="BR3581">
        <f t="shared" si="220"/>
        <v>0</v>
      </c>
      <c r="BS3581">
        <f t="shared" si="221"/>
        <v>0</v>
      </c>
      <c r="BU3581">
        <f t="shared" si="222"/>
        <v>1</v>
      </c>
      <c r="BV3581">
        <f t="shared" si="223"/>
        <v>1</v>
      </c>
    </row>
    <row r="3582" spans="1:74" x14ac:dyDescent="0.3">
      <c r="A3582" s="129">
        <v>3577</v>
      </c>
      <c r="BM3582" s="19"/>
      <c r="BN3582" s="19"/>
      <c r="BO3582" s="19"/>
      <c r="BP3582" s="19"/>
      <c r="BR3582">
        <f t="shared" si="220"/>
        <v>0</v>
      </c>
      <c r="BS3582">
        <f t="shared" si="221"/>
        <v>0</v>
      </c>
      <c r="BU3582">
        <f t="shared" si="222"/>
        <v>1</v>
      </c>
      <c r="BV3582">
        <f t="shared" si="223"/>
        <v>1</v>
      </c>
    </row>
    <row r="3583" spans="1:74" x14ac:dyDescent="0.3">
      <c r="A3583" s="129">
        <v>3578</v>
      </c>
      <c r="BM3583" s="19"/>
      <c r="BN3583" s="19"/>
      <c r="BO3583" s="19"/>
      <c r="BP3583" s="19"/>
      <c r="BR3583">
        <f t="shared" si="220"/>
        <v>0</v>
      </c>
      <c r="BS3583">
        <f t="shared" si="221"/>
        <v>0</v>
      </c>
      <c r="BU3583">
        <f t="shared" si="222"/>
        <v>1</v>
      </c>
      <c r="BV3583">
        <f t="shared" si="223"/>
        <v>1</v>
      </c>
    </row>
    <row r="3584" spans="1:74" x14ac:dyDescent="0.3">
      <c r="A3584" s="129">
        <v>3579</v>
      </c>
      <c r="BM3584" s="19"/>
      <c r="BN3584" s="19"/>
      <c r="BO3584" s="19"/>
      <c r="BP3584" s="19"/>
      <c r="BR3584">
        <f t="shared" si="220"/>
        <v>0</v>
      </c>
      <c r="BS3584">
        <f t="shared" si="221"/>
        <v>0</v>
      </c>
      <c r="BU3584">
        <f t="shared" si="222"/>
        <v>1</v>
      </c>
      <c r="BV3584">
        <f t="shared" si="223"/>
        <v>1</v>
      </c>
    </row>
    <row r="3585" spans="1:74" x14ac:dyDescent="0.3">
      <c r="A3585" s="129">
        <v>3580</v>
      </c>
      <c r="BM3585" s="19"/>
      <c r="BN3585" s="19"/>
      <c r="BO3585" s="19"/>
      <c r="BP3585" s="19"/>
      <c r="BR3585">
        <f t="shared" si="220"/>
        <v>0</v>
      </c>
      <c r="BS3585">
        <f t="shared" si="221"/>
        <v>0</v>
      </c>
      <c r="BU3585">
        <f t="shared" si="222"/>
        <v>1</v>
      </c>
      <c r="BV3585">
        <f t="shared" si="223"/>
        <v>1</v>
      </c>
    </row>
    <row r="3586" spans="1:74" x14ac:dyDescent="0.3">
      <c r="A3586" s="129">
        <v>3581</v>
      </c>
      <c r="BM3586" s="19"/>
      <c r="BN3586" s="19"/>
      <c r="BO3586" s="19"/>
      <c r="BP3586" s="19"/>
      <c r="BR3586">
        <f t="shared" si="220"/>
        <v>0</v>
      </c>
      <c r="BS3586">
        <f t="shared" si="221"/>
        <v>0</v>
      </c>
      <c r="BU3586">
        <f t="shared" si="222"/>
        <v>1</v>
      </c>
      <c r="BV3586">
        <f t="shared" si="223"/>
        <v>1</v>
      </c>
    </row>
    <row r="3587" spans="1:74" x14ac:dyDescent="0.3">
      <c r="A3587" s="129">
        <v>3582</v>
      </c>
      <c r="BM3587" s="19"/>
      <c r="BN3587" s="19"/>
      <c r="BO3587" s="19"/>
      <c r="BP3587" s="19"/>
      <c r="BR3587">
        <f t="shared" si="220"/>
        <v>0</v>
      </c>
      <c r="BS3587">
        <f t="shared" si="221"/>
        <v>0</v>
      </c>
      <c r="BU3587">
        <f t="shared" si="222"/>
        <v>1</v>
      </c>
      <c r="BV3587">
        <f t="shared" si="223"/>
        <v>1</v>
      </c>
    </row>
    <row r="3588" spans="1:74" x14ac:dyDescent="0.3">
      <c r="A3588" s="129">
        <v>3583</v>
      </c>
      <c r="BM3588" s="19"/>
      <c r="BN3588" s="19"/>
      <c r="BO3588" s="19"/>
      <c r="BP3588" s="19"/>
      <c r="BR3588">
        <f t="shared" si="220"/>
        <v>0</v>
      </c>
      <c r="BS3588">
        <f t="shared" si="221"/>
        <v>0</v>
      </c>
      <c r="BU3588">
        <f t="shared" si="222"/>
        <v>1</v>
      </c>
      <c r="BV3588">
        <f t="shared" si="223"/>
        <v>1</v>
      </c>
    </row>
    <row r="3589" spans="1:74" x14ac:dyDescent="0.3">
      <c r="A3589" s="129">
        <v>3584</v>
      </c>
      <c r="BM3589" s="19"/>
      <c r="BN3589" s="19"/>
      <c r="BO3589" s="19"/>
      <c r="BP3589" s="19"/>
      <c r="BR3589">
        <f t="shared" si="220"/>
        <v>0</v>
      </c>
      <c r="BS3589">
        <f t="shared" si="221"/>
        <v>0</v>
      </c>
      <c r="BU3589">
        <f t="shared" si="222"/>
        <v>1</v>
      </c>
      <c r="BV3589">
        <f t="shared" si="223"/>
        <v>1</v>
      </c>
    </row>
    <row r="3590" spans="1:74" x14ac:dyDescent="0.3">
      <c r="A3590" s="129">
        <v>3585</v>
      </c>
      <c r="BM3590" s="19"/>
      <c r="BN3590" s="19"/>
      <c r="BO3590" s="19"/>
      <c r="BP3590" s="19"/>
      <c r="BR3590">
        <f t="shared" si="220"/>
        <v>0</v>
      </c>
      <c r="BS3590">
        <f t="shared" si="221"/>
        <v>0</v>
      </c>
      <c r="BU3590">
        <f t="shared" si="222"/>
        <v>1</v>
      </c>
      <c r="BV3590">
        <f t="shared" si="223"/>
        <v>1</v>
      </c>
    </row>
    <row r="3591" spans="1:74" x14ac:dyDescent="0.3">
      <c r="A3591" s="129">
        <v>3586</v>
      </c>
      <c r="BM3591" s="19"/>
      <c r="BN3591" s="19"/>
      <c r="BO3591" s="19"/>
      <c r="BP3591" s="19"/>
      <c r="BR3591">
        <f t="shared" ref="BR3591:BR3654" si="224">BM3591*$BS$1-BN3591</f>
        <v>0</v>
      </c>
      <c r="BS3591">
        <f t="shared" ref="BS3591:BS3654" si="225">BO3591*$BS$1-BP3591</f>
        <v>0</v>
      </c>
      <c r="BU3591">
        <f t="shared" ref="BU3591:BU3654" si="226">IF(BR3591=MAX($BR3591:$BS3591),1,0)</f>
        <v>1</v>
      </c>
      <c r="BV3591">
        <f t="shared" ref="BV3591:BV3654" si="227">IF(BS3591=MAX($BR3591:$BS3591),1,0)</f>
        <v>1</v>
      </c>
    </row>
    <row r="3592" spans="1:74" x14ac:dyDescent="0.3">
      <c r="A3592" s="129">
        <v>3587</v>
      </c>
      <c r="BM3592" s="19"/>
      <c r="BN3592" s="19"/>
      <c r="BO3592" s="19"/>
      <c r="BP3592" s="19"/>
      <c r="BR3592">
        <f t="shared" si="224"/>
        <v>0</v>
      </c>
      <c r="BS3592">
        <f t="shared" si="225"/>
        <v>0</v>
      </c>
      <c r="BU3592">
        <f t="shared" si="226"/>
        <v>1</v>
      </c>
      <c r="BV3592">
        <f t="shared" si="227"/>
        <v>1</v>
      </c>
    </row>
    <row r="3593" spans="1:74" x14ac:dyDescent="0.3">
      <c r="A3593" s="129">
        <v>3588</v>
      </c>
      <c r="BM3593" s="19"/>
      <c r="BN3593" s="19"/>
      <c r="BO3593" s="19"/>
      <c r="BP3593" s="19"/>
      <c r="BR3593">
        <f t="shared" si="224"/>
        <v>0</v>
      </c>
      <c r="BS3593">
        <f t="shared" si="225"/>
        <v>0</v>
      </c>
      <c r="BU3593">
        <f t="shared" si="226"/>
        <v>1</v>
      </c>
      <c r="BV3593">
        <f t="shared" si="227"/>
        <v>1</v>
      </c>
    </row>
    <row r="3594" spans="1:74" x14ac:dyDescent="0.3">
      <c r="A3594" s="129">
        <v>3589</v>
      </c>
      <c r="BM3594" s="19"/>
      <c r="BN3594" s="19"/>
      <c r="BO3594" s="19"/>
      <c r="BP3594" s="19"/>
      <c r="BR3594">
        <f t="shared" si="224"/>
        <v>0</v>
      </c>
      <c r="BS3594">
        <f t="shared" si="225"/>
        <v>0</v>
      </c>
      <c r="BU3594">
        <f t="shared" si="226"/>
        <v>1</v>
      </c>
      <c r="BV3594">
        <f t="shared" si="227"/>
        <v>1</v>
      </c>
    </row>
    <row r="3595" spans="1:74" x14ac:dyDescent="0.3">
      <c r="A3595" s="129">
        <v>3590</v>
      </c>
      <c r="BM3595" s="19"/>
      <c r="BN3595" s="19"/>
      <c r="BO3595" s="19"/>
      <c r="BP3595" s="19"/>
      <c r="BR3595">
        <f t="shared" si="224"/>
        <v>0</v>
      </c>
      <c r="BS3595">
        <f t="shared" si="225"/>
        <v>0</v>
      </c>
      <c r="BU3595">
        <f t="shared" si="226"/>
        <v>1</v>
      </c>
      <c r="BV3595">
        <f t="shared" si="227"/>
        <v>1</v>
      </c>
    </row>
    <row r="3596" spans="1:74" x14ac:dyDescent="0.3">
      <c r="A3596" s="129">
        <v>3591</v>
      </c>
      <c r="BM3596" s="19"/>
      <c r="BN3596" s="19"/>
      <c r="BO3596" s="19"/>
      <c r="BP3596" s="19"/>
      <c r="BR3596">
        <f t="shared" si="224"/>
        <v>0</v>
      </c>
      <c r="BS3596">
        <f t="shared" si="225"/>
        <v>0</v>
      </c>
      <c r="BU3596">
        <f t="shared" si="226"/>
        <v>1</v>
      </c>
      <c r="BV3596">
        <f t="shared" si="227"/>
        <v>1</v>
      </c>
    </row>
    <row r="3597" spans="1:74" x14ac:dyDescent="0.3">
      <c r="A3597" s="129">
        <v>3592</v>
      </c>
      <c r="BM3597" s="19"/>
      <c r="BN3597" s="19"/>
      <c r="BO3597" s="19"/>
      <c r="BP3597" s="19"/>
      <c r="BR3597">
        <f t="shared" si="224"/>
        <v>0</v>
      </c>
      <c r="BS3597">
        <f t="shared" si="225"/>
        <v>0</v>
      </c>
      <c r="BU3597">
        <f t="shared" si="226"/>
        <v>1</v>
      </c>
      <c r="BV3597">
        <f t="shared" si="227"/>
        <v>1</v>
      </c>
    </row>
    <row r="3598" spans="1:74" x14ac:dyDescent="0.3">
      <c r="A3598" s="129">
        <v>3593</v>
      </c>
      <c r="BM3598" s="19"/>
      <c r="BN3598" s="19"/>
      <c r="BO3598" s="19"/>
      <c r="BP3598" s="19"/>
      <c r="BR3598">
        <f t="shared" si="224"/>
        <v>0</v>
      </c>
      <c r="BS3598">
        <f t="shared" si="225"/>
        <v>0</v>
      </c>
      <c r="BU3598">
        <f t="shared" si="226"/>
        <v>1</v>
      </c>
      <c r="BV3598">
        <f t="shared" si="227"/>
        <v>1</v>
      </c>
    </row>
    <row r="3599" spans="1:74" x14ac:dyDescent="0.3">
      <c r="A3599" s="129">
        <v>3594</v>
      </c>
      <c r="BM3599" s="19"/>
      <c r="BN3599" s="19"/>
      <c r="BO3599" s="19"/>
      <c r="BP3599" s="19"/>
      <c r="BR3599">
        <f t="shared" si="224"/>
        <v>0</v>
      </c>
      <c r="BS3599">
        <f t="shared" si="225"/>
        <v>0</v>
      </c>
      <c r="BU3599">
        <f t="shared" si="226"/>
        <v>1</v>
      </c>
      <c r="BV3599">
        <f t="shared" si="227"/>
        <v>1</v>
      </c>
    </row>
    <row r="3600" spans="1:74" x14ac:dyDescent="0.3">
      <c r="A3600" s="129">
        <v>3595</v>
      </c>
      <c r="BM3600" s="19"/>
      <c r="BN3600" s="19"/>
      <c r="BO3600" s="19"/>
      <c r="BP3600" s="19"/>
      <c r="BR3600">
        <f t="shared" si="224"/>
        <v>0</v>
      </c>
      <c r="BS3600">
        <f t="shared" si="225"/>
        <v>0</v>
      </c>
      <c r="BU3600">
        <f t="shared" si="226"/>
        <v>1</v>
      </c>
      <c r="BV3600">
        <f t="shared" si="227"/>
        <v>1</v>
      </c>
    </row>
    <row r="3601" spans="1:74" x14ac:dyDescent="0.3">
      <c r="A3601" s="129">
        <v>3596</v>
      </c>
      <c r="BM3601" s="19"/>
      <c r="BN3601" s="19"/>
      <c r="BO3601" s="19"/>
      <c r="BP3601" s="19"/>
      <c r="BR3601">
        <f t="shared" si="224"/>
        <v>0</v>
      </c>
      <c r="BS3601">
        <f t="shared" si="225"/>
        <v>0</v>
      </c>
      <c r="BU3601">
        <f t="shared" si="226"/>
        <v>1</v>
      </c>
      <c r="BV3601">
        <f t="shared" si="227"/>
        <v>1</v>
      </c>
    </row>
    <row r="3602" spans="1:74" x14ac:dyDescent="0.3">
      <c r="A3602" s="129">
        <v>3597</v>
      </c>
      <c r="BM3602" s="19"/>
      <c r="BN3602" s="19"/>
      <c r="BO3602" s="19"/>
      <c r="BP3602" s="19"/>
      <c r="BR3602">
        <f t="shared" si="224"/>
        <v>0</v>
      </c>
      <c r="BS3602">
        <f t="shared" si="225"/>
        <v>0</v>
      </c>
      <c r="BU3602">
        <f t="shared" si="226"/>
        <v>1</v>
      </c>
      <c r="BV3602">
        <f t="shared" si="227"/>
        <v>1</v>
      </c>
    </row>
    <row r="3603" spans="1:74" x14ac:dyDescent="0.3">
      <c r="A3603" s="129">
        <v>3598</v>
      </c>
      <c r="BM3603" s="19"/>
      <c r="BN3603" s="19"/>
      <c r="BO3603" s="19"/>
      <c r="BP3603" s="19"/>
      <c r="BR3603">
        <f t="shared" si="224"/>
        <v>0</v>
      </c>
      <c r="BS3603">
        <f t="shared" si="225"/>
        <v>0</v>
      </c>
      <c r="BU3603">
        <f t="shared" si="226"/>
        <v>1</v>
      </c>
      <c r="BV3603">
        <f t="shared" si="227"/>
        <v>1</v>
      </c>
    </row>
    <row r="3604" spans="1:74" x14ac:dyDescent="0.3">
      <c r="A3604" s="129">
        <v>3599</v>
      </c>
      <c r="BM3604" s="19"/>
      <c r="BN3604" s="19"/>
      <c r="BO3604" s="19"/>
      <c r="BP3604" s="19"/>
      <c r="BR3604">
        <f t="shared" si="224"/>
        <v>0</v>
      </c>
      <c r="BS3604">
        <f t="shared" si="225"/>
        <v>0</v>
      </c>
      <c r="BU3604">
        <f t="shared" si="226"/>
        <v>1</v>
      </c>
      <c r="BV3604">
        <f t="shared" si="227"/>
        <v>1</v>
      </c>
    </row>
    <row r="3605" spans="1:74" x14ac:dyDescent="0.3">
      <c r="A3605" s="129">
        <v>3600</v>
      </c>
      <c r="BM3605" s="19"/>
      <c r="BN3605" s="19"/>
      <c r="BO3605" s="19"/>
      <c r="BP3605" s="19"/>
      <c r="BR3605">
        <f t="shared" si="224"/>
        <v>0</v>
      </c>
      <c r="BS3605">
        <f t="shared" si="225"/>
        <v>0</v>
      </c>
      <c r="BU3605">
        <f t="shared" si="226"/>
        <v>1</v>
      </c>
      <c r="BV3605">
        <f t="shared" si="227"/>
        <v>1</v>
      </c>
    </row>
    <row r="3606" spans="1:74" x14ac:dyDescent="0.3">
      <c r="A3606" s="129">
        <v>3601</v>
      </c>
      <c r="BM3606" s="19"/>
      <c r="BN3606" s="19"/>
      <c r="BO3606" s="19"/>
      <c r="BP3606" s="19"/>
      <c r="BR3606">
        <f t="shared" si="224"/>
        <v>0</v>
      </c>
      <c r="BS3606">
        <f t="shared" si="225"/>
        <v>0</v>
      </c>
      <c r="BU3606">
        <f t="shared" si="226"/>
        <v>1</v>
      </c>
      <c r="BV3606">
        <f t="shared" si="227"/>
        <v>1</v>
      </c>
    </row>
    <row r="3607" spans="1:74" x14ac:dyDescent="0.3">
      <c r="A3607" s="129">
        <v>3602</v>
      </c>
      <c r="BM3607" s="19"/>
      <c r="BN3607" s="19"/>
      <c r="BO3607" s="19"/>
      <c r="BP3607" s="19"/>
      <c r="BR3607">
        <f t="shared" si="224"/>
        <v>0</v>
      </c>
      <c r="BS3607">
        <f t="shared" si="225"/>
        <v>0</v>
      </c>
      <c r="BU3607">
        <f t="shared" si="226"/>
        <v>1</v>
      </c>
      <c r="BV3607">
        <f t="shared" si="227"/>
        <v>1</v>
      </c>
    </row>
    <row r="3608" spans="1:74" x14ac:dyDescent="0.3">
      <c r="A3608" s="129">
        <v>3603</v>
      </c>
      <c r="BM3608" s="19"/>
      <c r="BN3608" s="19"/>
      <c r="BO3608" s="19"/>
      <c r="BP3608" s="19"/>
      <c r="BR3608">
        <f t="shared" si="224"/>
        <v>0</v>
      </c>
      <c r="BS3608">
        <f t="shared" si="225"/>
        <v>0</v>
      </c>
      <c r="BU3608">
        <f t="shared" si="226"/>
        <v>1</v>
      </c>
      <c r="BV3608">
        <f t="shared" si="227"/>
        <v>1</v>
      </c>
    </row>
    <row r="3609" spans="1:74" x14ac:dyDescent="0.3">
      <c r="A3609" s="129">
        <v>3604</v>
      </c>
      <c r="BM3609" s="19"/>
      <c r="BN3609" s="19"/>
      <c r="BO3609" s="19"/>
      <c r="BP3609" s="19"/>
      <c r="BR3609">
        <f t="shared" si="224"/>
        <v>0</v>
      </c>
      <c r="BS3609">
        <f t="shared" si="225"/>
        <v>0</v>
      </c>
      <c r="BU3609">
        <f t="shared" si="226"/>
        <v>1</v>
      </c>
      <c r="BV3609">
        <f t="shared" si="227"/>
        <v>1</v>
      </c>
    </row>
    <row r="3610" spans="1:74" x14ac:dyDescent="0.3">
      <c r="A3610" s="129">
        <v>3605</v>
      </c>
      <c r="BM3610" s="19"/>
      <c r="BN3610" s="19"/>
      <c r="BO3610" s="19"/>
      <c r="BP3610" s="19"/>
      <c r="BR3610">
        <f t="shared" si="224"/>
        <v>0</v>
      </c>
      <c r="BS3610">
        <f t="shared" si="225"/>
        <v>0</v>
      </c>
      <c r="BU3610">
        <f t="shared" si="226"/>
        <v>1</v>
      </c>
      <c r="BV3610">
        <f t="shared" si="227"/>
        <v>1</v>
      </c>
    </row>
    <row r="3611" spans="1:74" x14ac:dyDescent="0.3">
      <c r="A3611" s="129">
        <v>3606</v>
      </c>
      <c r="BM3611" s="19"/>
      <c r="BN3611" s="19"/>
      <c r="BO3611" s="19"/>
      <c r="BP3611" s="19"/>
      <c r="BR3611">
        <f t="shared" si="224"/>
        <v>0</v>
      </c>
      <c r="BS3611">
        <f t="shared" si="225"/>
        <v>0</v>
      </c>
      <c r="BU3611">
        <f t="shared" si="226"/>
        <v>1</v>
      </c>
      <c r="BV3611">
        <f t="shared" si="227"/>
        <v>1</v>
      </c>
    </row>
    <row r="3612" spans="1:74" x14ac:dyDescent="0.3">
      <c r="A3612" s="129">
        <v>3607</v>
      </c>
      <c r="BM3612" s="19"/>
      <c r="BN3612" s="19"/>
      <c r="BO3612" s="19"/>
      <c r="BP3612" s="19"/>
      <c r="BR3612">
        <f t="shared" si="224"/>
        <v>0</v>
      </c>
      <c r="BS3612">
        <f t="shared" si="225"/>
        <v>0</v>
      </c>
      <c r="BU3612">
        <f t="shared" si="226"/>
        <v>1</v>
      </c>
      <c r="BV3612">
        <f t="shared" si="227"/>
        <v>1</v>
      </c>
    </row>
    <row r="3613" spans="1:74" x14ac:dyDescent="0.3">
      <c r="A3613" s="129">
        <v>3608</v>
      </c>
      <c r="BM3613" s="19"/>
      <c r="BN3613" s="19"/>
      <c r="BO3613" s="19"/>
      <c r="BP3613" s="19"/>
      <c r="BR3613">
        <f t="shared" si="224"/>
        <v>0</v>
      </c>
      <c r="BS3613">
        <f t="shared" si="225"/>
        <v>0</v>
      </c>
      <c r="BU3613">
        <f t="shared" si="226"/>
        <v>1</v>
      </c>
      <c r="BV3613">
        <f t="shared" si="227"/>
        <v>1</v>
      </c>
    </row>
    <row r="3614" spans="1:74" x14ac:dyDescent="0.3">
      <c r="A3614" s="129">
        <v>3609</v>
      </c>
      <c r="BM3614" s="19"/>
      <c r="BN3614" s="19"/>
      <c r="BO3614" s="19"/>
      <c r="BP3614" s="19"/>
      <c r="BR3614">
        <f t="shared" si="224"/>
        <v>0</v>
      </c>
      <c r="BS3614">
        <f t="shared" si="225"/>
        <v>0</v>
      </c>
      <c r="BU3614">
        <f t="shared" si="226"/>
        <v>1</v>
      </c>
      <c r="BV3614">
        <f t="shared" si="227"/>
        <v>1</v>
      </c>
    </row>
    <row r="3615" spans="1:74" x14ac:dyDescent="0.3">
      <c r="A3615" s="129">
        <v>3610</v>
      </c>
      <c r="BM3615" s="19"/>
      <c r="BN3615" s="19"/>
      <c r="BO3615" s="19"/>
      <c r="BP3615" s="19"/>
      <c r="BR3615">
        <f t="shared" si="224"/>
        <v>0</v>
      </c>
      <c r="BS3615">
        <f t="shared" si="225"/>
        <v>0</v>
      </c>
      <c r="BU3615">
        <f t="shared" si="226"/>
        <v>1</v>
      </c>
      <c r="BV3615">
        <f t="shared" si="227"/>
        <v>1</v>
      </c>
    </row>
    <row r="3616" spans="1:74" x14ac:dyDescent="0.3">
      <c r="A3616" s="129">
        <v>3611</v>
      </c>
      <c r="BM3616" s="19"/>
      <c r="BN3616" s="19"/>
      <c r="BO3616" s="19"/>
      <c r="BP3616" s="19"/>
      <c r="BR3616">
        <f t="shared" si="224"/>
        <v>0</v>
      </c>
      <c r="BS3616">
        <f t="shared" si="225"/>
        <v>0</v>
      </c>
      <c r="BU3616">
        <f t="shared" si="226"/>
        <v>1</v>
      </c>
      <c r="BV3616">
        <f t="shared" si="227"/>
        <v>1</v>
      </c>
    </row>
    <row r="3617" spans="1:74" x14ac:dyDescent="0.3">
      <c r="A3617" s="129">
        <v>3612</v>
      </c>
      <c r="BM3617" s="19"/>
      <c r="BN3617" s="19"/>
      <c r="BO3617" s="19"/>
      <c r="BP3617" s="19"/>
      <c r="BR3617">
        <f t="shared" si="224"/>
        <v>0</v>
      </c>
      <c r="BS3617">
        <f t="shared" si="225"/>
        <v>0</v>
      </c>
      <c r="BU3617">
        <f t="shared" si="226"/>
        <v>1</v>
      </c>
      <c r="BV3617">
        <f t="shared" si="227"/>
        <v>1</v>
      </c>
    </row>
    <row r="3618" spans="1:74" x14ac:dyDescent="0.3">
      <c r="A3618" s="129">
        <v>3613</v>
      </c>
      <c r="BM3618" s="19"/>
      <c r="BN3618" s="19"/>
      <c r="BO3618" s="19"/>
      <c r="BP3618" s="19"/>
      <c r="BR3618">
        <f t="shared" si="224"/>
        <v>0</v>
      </c>
      <c r="BS3618">
        <f t="shared" si="225"/>
        <v>0</v>
      </c>
      <c r="BU3618">
        <f t="shared" si="226"/>
        <v>1</v>
      </c>
      <c r="BV3618">
        <f t="shared" si="227"/>
        <v>1</v>
      </c>
    </row>
    <row r="3619" spans="1:74" x14ac:dyDescent="0.3">
      <c r="A3619" s="129">
        <v>3614</v>
      </c>
      <c r="BM3619" s="19"/>
      <c r="BN3619" s="19"/>
      <c r="BO3619" s="19"/>
      <c r="BP3619" s="19"/>
      <c r="BR3619">
        <f t="shared" si="224"/>
        <v>0</v>
      </c>
      <c r="BS3619">
        <f t="shared" si="225"/>
        <v>0</v>
      </c>
      <c r="BU3619">
        <f t="shared" si="226"/>
        <v>1</v>
      </c>
      <c r="BV3619">
        <f t="shared" si="227"/>
        <v>1</v>
      </c>
    </row>
    <row r="3620" spans="1:74" x14ac:dyDescent="0.3">
      <c r="A3620" s="129">
        <v>3615</v>
      </c>
      <c r="BM3620" s="19"/>
      <c r="BN3620" s="19"/>
      <c r="BO3620" s="19"/>
      <c r="BP3620" s="19"/>
      <c r="BR3620">
        <f t="shared" si="224"/>
        <v>0</v>
      </c>
      <c r="BS3620">
        <f t="shared" si="225"/>
        <v>0</v>
      </c>
      <c r="BU3620">
        <f t="shared" si="226"/>
        <v>1</v>
      </c>
      <c r="BV3620">
        <f t="shared" si="227"/>
        <v>1</v>
      </c>
    </row>
    <row r="3621" spans="1:74" x14ac:dyDescent="0.3">
      <c r="A3621" s="129">
        <v>3616</v>
      </c>
      <c r="BM3621" s="19"/>
      <c r="BN3621" s="19"/>
      <c r="BO3621" s="19"/>
      <c r="BP3621" s="19"/>
      <c r="BR3621">
        <f t="shared" si="224"/>
        <v>0</v>
      </c>
      <c r="BS3621">
        <f t="shared" si="225"/>
        <v>0</v>
      </c>
      <c r="BU3621">
        <f t="shared" si="226"/>
        <v>1</v>
      </c>
      <c r="BV3621">
        <f t="shared" si="227"/>
        <v>1</v>
      </c>
    </row>
    <row r="3622" spans="1:74" x14ac:dyDescent="0.3">
      <c r="A3622" s="129">
        <v>3617</v>
      </c>
      <c r="BM3622" s="19"/>
      <c r="BN3622" s="19"/>
      <c r="BO3622" s="19"/>
      <c r="BP3622" s="19"/>
      <c r="BR3622">
        <f t="shared" si="224"/>
        <v>0</v>
      </c>
      <c r="BS3622">
        <f t="shared" si="225"/>
        <v>0</v>
      </c>
      <c r="BU3622">
        <f t="shared" si="226"/>
        <v>1</v>
      </c>
      <c r="BV3622">
        <f t="shared" si="227"/>
        <v>1</v>
      </c>
    </row>
    <row r="3623" spans="1:74" x14ac:dyDescent="0.3">
      <c r="A3623" s="129">
        <v>3618</v>
      </c>
      <c r="BM3623" s="19"/>
      <c r="BN3623" s="19"/>
      <c r="BO3623" s="19"/>
      <c r="BP3623" s="19"/>
      <c r="BR3623">
        <f t="shared" si="224"/>
        <v>0</v>
      </c>
      <c r="BS3623">
        <f t="shared" si="225"/>
        <v>0</v>
      </c>
      <c r="BU3623">
        <f t="shared" si="226"/>
        <v>1</v>
      </c>
      <c r="BV3623">
        <f t="shared" si="227"/>
        <v>1</v>
      </c>
    </row>
    <row r="3624" spans="1:74" x14ac:dyDescent="0.3">
      <c r="A3624" s="129">
        <v>3619</v>
      </c>
      <c r="BM3624" s="19"/>
      <c r="BN3624" s="19"/>
      <c r="BO3624" s="19"/>
      <c r="BP3624" s="19"/>
      <c r="BR3624">
        <f t="shared" si="224"/>
        <v>0</v>
      </c>
      <c r="BS3624">
        <f t="shared" si="225"/>
        <v>0</v>
      </c>
      <c r="BU3624">
        <f t="shared" si="226"/>
        <v>1</v>
      </c>
      <c r="BV3624">
        <f t="shared" si="227"/>
        <v>1</v>
      </c>
    </row>
    <row r="3625" spans="1:74" x14ac:dyDescent="0.3">
      <c r="A3625" s="129">
        <v>3620</v>
      </c>
      <c r="BM3625" s="19"/>
      <c r="BN3625" s="19"/>
      <c r="BO3625" s="19"/>
      <c r="BP3625" s="19"/>
      <c r="BR3625">
        <f t="shared" si="224"/>
        <v>0</v>
      </c>
      <c r="BS3625">
        <f t="shared" si="225"/>
        <v>0</v>
      </c>
      <c r="BU3625">
        <f t="shared" si="226"/>
        <v>1</v>
      </c>
      <c r="BV3625">
        <f t="shared" si="227"/>
        <v>1</v>
      </c>
    </row>
    <row r="3626" spans="1:74" x14ac:dyDescent="0.3">
      <c r="A3626" s="129">
        <v>3621</v>
      </c>
      <c r="BM3626" s="19"/>
      <c r="BN3626" s="19"/>
      <c r="BO3626" s="19"/>
      <c r="BP3626" s="19"/>
      <c r="BR3626">
        <f t="shared" si="224"/>
        <v>0</v>
      </c>
      <c r="BS3626">
        <f t="shared" si="225"/>
        <v>0</v>
      </c>
      <c r="BU3626">
        <f t="shared" si="226"/>
        <v>1</v>
      </c>
      <c r="BV3626">
        <f t="shared" si="227"/>
        <v>1</v>
      </c>
    </row>
    <row r="3627" spans="1:74" x14ac:dyDescent="0.3">
      <c r="A3627" s="129">
        <v>3622</v>
      </c>
      <c r="BM3627" s="19"/>
      <c r="BN3627" s="19"/>
      <c r="BO3627" s="19"/>
      <c r="BP3627" s="19"/>
      <c r="BR3627">
        <f t="shared" si="224"/>
        <v>0</v>
      </c>
      <c r="BS3627">
        <f t="shared" si="225"/>
        <v>0</v>
      </c>
      <c r="BU3627">
        <f t="shared" si="226"/>
        <v>1</v>
      </c>
      <c r="BV3627">
        <f t="shared" si="227"/>
        <v>1</v>
      </c>
    </row>
    <row r="3628" spans="1:74" x14ac:dyDescent="0.3">
      <c r="A3628" s="129">
        <v>3623</v>
      </c>
      <c r="BM3628" s="19"/>
      <c r="BN3628" s="19"/>
      <c r="BO3628" s="19"/>
      <c r="BP3628" s="19"/>
      <c r="BR3628">
        <f t="shared" si="224"/>
        <v>0</v>
      </c>
      <c r="BS3628">
        <f t="shared" si="225"/>
        <v>0</v>
      </c>
      <c r="BU3628">
        <f t="shared" si="226"/>
        <v>1</v>
      </c>
      <c r="BV3628">
        <f t="shared" si="227"/>
        <v>1</v>
      </c>
    </row>
    <row r="3629" spans="1:74" x14ac:dyDescent="0.3">
      <c r="A3629" s="129">
        <v>3624</v>
      </c>
      <c r="BM3629" s="19"/>
      <c r="BN3629" s="19"/>
      <c r="BO3629" s="19"/>
      <c r="BP3629" s="19"/>
      <c r="BR3629">
        <f t="shared" si="224"/>
        <v>0</v>
      </c>
      <c r="BS3629">
        <f t="shared" si="225"/>
        <v>0</v>
      </c>
      <c r="BU3629">
        <f t="shared" si="226"/>
        <v>1</v>
      </c>
      <c r="BV3629">
        <f t="shared" si="227"/>
        <v>1</v>
      </c>
    </row>
    <row r="3630" spans="1:74" x14ac:dyDescent="0.3">
      <c r="A3630" s="129">
        <v>3625</v>
      </c>
      <c r="BM3630" s="19"/>
      <c r="BN3630" s="19"/>
      <c r="BO3630" s="19"/>
      <c r="BP3630" s="19"/>
      <c r="BR3630">
        <f t="shared" si="224"/>
        <v>0</v>
      </c>
      <c r="BS3630">
        <f t="shared" si="225"/>
        <v>0</v>
      </c>
      <c r="BU3630">
        <f t="shared" si="226"/>
        <v>1</v>
      </c>
      <c r="BV3630">
        <f t="shared" si="227"/>
        <v>1</v>
      </c>
    </row>
    <row r="3631" spans="1:74" x14ac:dyDescent="0.3">
      <c r="A3631" s="129">
        <v>3626</v>
      </c>
      <c r="BM3631" s="19"/>
      <c r="BN3631" s="19"/>
      <c r="BO3631" s="19"/>
      <c r="BP3631" s="19"/>
      <c r="BR3631">
        <f t="shared" si="224"/>
        <v>0</v>
      </c>
      <c r="BS3631">
        <f t="shared" si="225"/>
        <v>0</v>
      </c>
      <c r="BU3631">
        <f t="shared" si="226"/>
        <v>1</v>
      </c>
      <c r="BV3631">
        <f t="shared" si="227"/>
        <v>1</v>
      </c>
    </row>
    <row r="3632" spans="1:74" x14ac:dyDescent="0.3">
      <c r="A3632" s="129">
        <v>3627</v>
      </c>
      <c r="BM3632" s="19"/>
      <c r="BN3632" s="19"/>
      <c r="BO3632" s="19"/>
      <c r="BP3632" s="19"/>
      <c r="BR3632">
        <f t="shared" si="224"/>
        <v>0</v>
      </c>
      <c r="BS3632">
        <f t="shared" si="225"/>
        <v>0</v>
      </c>
      <c r="BU3632">
        <f t="shared" si="226"/>
        <v>1</v>
      </c>
      <c r="BV3632">
        <f t="shared" si="227"/>
        <v>1</v>
      </c>
    </row>
    <row r="3633" spans="1:74" x14ac:dyDescent="0.3">
      <c r="A3633" s="129">
        <v>3628</v>
      </c>
      <c r="BM3633" s="19"/>
      <c r="BN3633" s="19"/>
      <c r="BO3633" s="19"/>
      <c r="BP3633" s="19"/>
      <c r="BR3633">
        <f t="shared" si="224"/>
        <v>0</v>
      </c>
      <c r="BS3633">
        <f t="shared" si="225"/>
        <v>0</v>
      </c>
      <c r="BU3633">
        <f t="shared" si="226"/>
        <v>1</v>
      </c>
      <c r="BV3633">
        <f t="shared" si="227"/>
        <v>1</v>
      </c>
    </row>
    <row r="3634" spans="1:74" x14ac:dyDescent="0.3">
      <c r="A3634" s="129">
        <v>3629</v>
      </c>
      <c r="BM3634" s="19"/>
      <c r="BN3634" s="19"/>
      <c r="BO3634" s="19"/>
      <c r="BP3634" s="19"/>
      <c r="BR3634">
        <f t="shared" si="224"/>
        <v>0</v>
      </c>
      <c r="BS3634">
        <f t="shared" si="225"/>
        <v>0</v>
      </c>
      <c r="BU3634">
        <f t="shared" si="226"/>
        <v>1</v>
      </c>
      <c r="BV3634">
        <f t="shared" si="227"/>
        <v>1</v>
      </c>
    </row>
    <row r="3635" spans="1:74" x14ac:dyDescent="0.3">
      <c r="A3635" s="129">
        <v>3630</v>
      </c>
      <c r="BM3635" s="19"/>
      <c r="BN3635" s="19"/>
      <c r="BO3635" s="19"/>
      <c r="BP3635" s="19"/>
      <c r="BR3635">
        <f t="shared" si="224"/>
        <v>0</v>
      </c>
      <c r="BS3635">
        <f t="shared" si="225"/>
        <v>0</v>
      </c>
      <c r="BU3635">
        <f t="shared" si="226"/>
        <v>1</v>
      </c>
      <c r="BV3635">
        <f t="shared" si="227"/>
        <v>1</v>
      </c>
    </row>
    <row r="3636" spans="1:74" x14ac:dyDescent="0.3">
      <c r="A3636" s="129">
        <v>3631</v>
      </c>
      <c r="BM3636" s="19"/>
      <c r="BN3636" s="19"/>
      <c r="BO3636" s="19"/>
      <c r="BP3636" s="19"/>
      <c r="BR3636">
        <f t="shared" si="224"/>
        <v>0</v>
      </c>
      <c r="BS3636">
        <f t="shared" si="225"/>
        <v>0</v>
      </c>
      <c r="BU3636">
        <f t="shared" si="226"/>
        <v>1</v>
      </c>
      <c r="BV3636">
        <f t="shared" si="227"/>
        <v>1</v>
      </c>
    </row>
    <row r="3637" spans="1:74" x14ac:dyDescent="0.3">
      <c r="A3637" s="129">
        <v>3632</v>
      </c>
      <c r="BM3637" s="19"/>
      <c r="BN3637" s="19"/>
      <c r="BO3637" s="19"/>
      <c r="BP3637" s="19"/>
      <c r="BR3637">
        <f t="shared" si="224"/>
        <v>0</v>
      </c>
      <c r="BS3637">
        <f t="shared" si="225"/>
        <v>0</v>
      </c>
      <c r="BU3637">
        <f t="shared" si="226"/>
        <v>1</v>
      </c>
      <c r="BV3637">
        <f t="shared" si="227"/>
        <v>1</v>
      </c>
    </row>
    <row r="3638" spans="1:74" x14ac:dyDescent="0.3">
      <c r="A3638" s="129">
        <v>3633</v>
      </c>
      <c r="BM3638" s="19"/>
      <c r="BN3638" s="19"/>
      <c r="BO3638" s="19"/>
      <c r="BP3638" s="19"/>
      <c r="BR3638">
        <f t="shared" si="224"/>
        <v>0</v>
      </c>
      <c r="BS3638">
        <f t="shared" si="225"/>
        <v>0</v>
      </c>
      <c r="BU3638">
        <f t="shared" si="226"/>
        <v>1</v>
      </c>
      <c r="BV3638">
        <f t="shared" si="227"/>
        <v>1</v>
      </c>
    </row>
    <row r="3639" spans="1:74" x14ac:dyDescent="0.3">
      <c r="A3639" s="129">
        <v>3634</v>
      </c>
      <c r="BM3639" s="19"/>
      <c r="BN3639" s="19"/>
      <c r="BO3639" s="19"/>
      <c r="BP3639" s="19"/>
      <c r="BR3639">
        <f t="shared" si="224"/>
        <v>0</v>
      </c>
      <c r="BS3639">
        <f t="shared" si="225"/>
        <v>0</v>
      </c>
      <c r="BU3639">
        <f t="shared" si="226"/>
        <v>1</v>
      </c>
      <c r="BV3639">
        <f t="shared" si="227"/>
        <v>1</v>
      </c>
    </row>
    <row r="3640" spans="1:74" x14ac:dyDescent="0.3">
      <c r="A3640" s="129">
        <v>3635</v>
      </c>
      <c r="BM3640" s="19"/>
      <c r="BN3640" s="19"/>
      <c r="BO3640" s="19"/>
      <c r="BP3640" s="19"/>
      <c r="BR3640">
        <f t="shared" si="224"/>
        <v>0</v>
      </c>
      <c r="BS3640">
        <f t="shared" si="225"/>
        <v>0</v>
      </c>
      <c r="BU3640">
        <f t="shared" si="226"/>
        <v>1</v>
      </c>
      <c r="BV3640">
        <f t="shared" si="227"/>
        <v>1</v>
      </c>
    </row>
    <row r="3641" spans="1:74" x14ac:dyDescent="0.3">
      <c r="A3641" s="129">
        <v>3636</v>
      </c>
      <c r="BM3641" s="19"/>
      <c r="BN3641" s="19"/>
      <c r="BO3641" s="19"/>
      <c r="BP3641" s="19"/>
      <c r="BR3641">
        <f t="shared" si="224"/>
        <v>0</v>
      </c>
      <c r="BS3641">
        <f t="shared" si="225"/>
        <v>0</v>
      </c>
      <c r="BU3641">
        <f t="shared" si="226"/>
        <v>1</v>
      </c>
      <c r="BV3641">
        <f t="shared" si="227"/>
        <v>1</v>
      </c>
    </row>
    <row r="3642" spans="1:74" x14ac:dyDescent="0.3">
      <c r="A3642" s="129">
        <v>3637</v>
      </c>
      <c r="BM3642" s="19"/>
      <c r="BN3642" s="19"/>
      <c r="BO3642" s="19"/>
      <c r="BP3642" s="19"/>
      <c r="BR3642">
        <f t="shared" si="224"/>
        <v>0</v>
      </c>
      <c r="BS3642">
        <f t="shared" si="225"/>
        <v>0</v>
      </c>
      <c r="BU3642">
        <f t="shared" si="226"/>
        <v>1</v>
      </c>
      <c r="BV3642">
        <f t="shared" si="227"/>
        <v>1</v>
      </c>
    </row>
    <row r="3643" spans="1:74" x14ac:dyDescent="0.3">
      <c r="A3643" s="129">
        <v>3638</v>
      </c>
      <c r="BM3643" s="19"/>
      <c r="BN3643" s="19"/>
      <c r="BO3643" s="19"/>
      <c r="BP3643" s="19"/>
      <c r="BR3643">
        <f t="shared" si="224"/>
        <v>0</v>
      </c>
      <c r="BS3643">
        <f t="shared" si="225"/>
        <v>0</v>
      </c>
      <c r="BU3643">
        <f t="shared" si="226"/>
        <v>1</v>
      </c>
      <c r="BV3643">
        <f t="shared" si="227"/>
        <v>1</v>
      </c>
    </row>
    <row r="3644" spans="1:74" x14ac:dyDescent="0.3">
      <c r="A3644" s="129">
        <v>3639</v>
      </c>
      <c r="BM3644" s="19"/>
      <c r="BN3644" s="19"/>
      <c r="BO3644" s="19"/>
      <c r="BP3644" s="19"/>
      <c r="BR3644">
        <f t="shared" si="224"/>
        <v>0</v>
      </c>
      <c r="BS3644">
        <f t="shared" si="225"/>
        <v>0</v>
      </c>
      <c r="BU3644">
        <f t="shared" si="226"/>
        <v>1</v>
      </c>
      <c r="BV3644">
        <f t="shared" si="227"/>
        <v>1</v>
      </c>
    </row>
    <row r="3645" spans="1:74" x14ac:dyDescent="0.3">
      <c r="A3645" s="129">
        <v>3640</v>
      </c>
      <c r="BM3645" s="19"/>
      <c r="BN3645" s="19"/>
      <c r="BO3645" s="19"/>
      <c r="BP3645" s="19"/>
      <c r="BR3645">
        <f t="shared" si="224"/>
        <v>0</v>
      </c>
      <c r="BS3645">
        <f t="shared" si="225"/>
        <v>0</v>
      </c>
      <c r="BU3645">
        <f t="shared" si="226"/>
        <v>1</v>
      </c>
      <c r="BV3645">
        <f t="shared" si="227"/>
        <v>1</v>
      </c>
    </row>
    <row r="3646" spans="1:74" x14ac:dyDescent="0.3">
      <c r="A3646" s="129">
        <v>3641</v>
      </c>
      <c r="BM3646" s="19"/>
      <c r="BN3646" s="19"/>
      <c r="BO3646" s="19"/>
      <c r="BP3646" s="19"/>
      <c r="BR3646">
        <f t="shared" si="224"/>
        <v>0</v>
      </c>
      <c r="BS3646">
        <f t="shared" si="225"/>
        <v>0</v>
      </c>
      <c r="BU3646">
        <f t="shared" si="226"/>
        <v>1</v>
      </c>
      <c r="BV3646">
        <f t="shared" si="227"/>
        <v>1</v>
      </c>
    </row>
    <row r="3647" spans="1:74" x14ac:dyDescent="0.3">
      <c r="A3647" s="129">
        <v>3642</v>
      </c>
      <c r="BM3647" s="19"/>
      <c r="BN3647" s="19"/>
      <c r="BO3647" s="19"/>
      <c r="BP3647" s="19"/>
      <c r="BR3647">
        <f t="shared" si="224"/>
        <v>0</v>
      </c>
      <c r="BS3647">
        <f t="shared" si="225"/>
        <v>0</v>
      </c>
      <c r="BU3647">
        <f t="shared" si="226"/>
        <v>1</v>
      </c>
      <c r="BV3647">
        <f t="shared" si="227"/>
        <v>1</v>
      </c>
    </row>
    <row r="3648" spans="1:74" x14ac:dyDescent="0.3">
      <c r="A3648" s="129">
        <v>3643</v>
      </c>
      <c r="BM3648" s="19"/>
      <c r="BN3648" s="19"/>
      <c r="BO3648" s="19"/>
      <c r="BP3648" s="19"/>
      <c r="BR3648">
        <f t="shared" si="224"/>
        <v>0</v>
      </c>
      <c r="BS3648">
        <f t="shared" si="225"/>
        <v>0</v>
      </c>
      <c r="BU3648">
        <f t="shared" si="226"/>
        <v>1</v>
      </c>
      <c r="BV3648">
        <f t="shared" si="227"/>
        <v>1</v>
      </c>
    </row>
    <row r="3649" spans="1:74" x14ac:dyDescent="0.3">
      <c r="A3649" s="129">
        <v>3644</v>
      </c>
      <c r="BM3649" s="19"/>
      <c r="BN3649" s="19"/>
      <c r="BO3649" s="19"/>
      <c r="BP3649" s="19"/>
      <c r="BR3649">
        <f t="shared" si="224"/>
        <v>0</v>
      </c>
      <c r="BS3649">
        <f t="shared" si="225"/>
        <v>0</v>
      </c>
      <c r="BU3649">
        <f t="shared" si="226"/>
        <v>1</v>
      </c>
      <c r="BV3649">
        <f t="shared" si="227"/>
        <v>1</v>
      </c>
    </row>
    <row r="3650" spans="1:74" x14ac:dyDescent="0.3">
      <c r="A3650" s="129">
        <v>3645</v>
      </c>
      <c r="BM3650" s="19"/>
      <c r="BN3650" s="19"/>
      <c r="BO3650" s="19"/>
      <c r="BP3650" s="19"/>
      <c r="BR3650">
        <f t="shared" si="224"/>
        <v>0</v>
      </c>
      <c r="BS3650">
        <f t="shared" si="225"/>
        <v>0</v>
      </c>
      <c r="BU3650">
        <f t="shared" si="226"/>
        <v>1</v>
      </c>
      <c r="BV3650">
        <f t="shared" si="227"/>
        <v>1</v>
      </c>
    </row>
    <row r="3651" spans="1:74" x14ac:dyDescent="0.3">
      <c r="A3651" s="129">
        <v>3646</v>
      </c>
      <c r="BM3651" s="19"/>
      <c r="BN3651" s="19"/>
      <c r="BO3651" s="19"/>
      <c r="BP3651" s="19"/>
      <c r="BR3651">
        <f t="shared" si="224"/>
        <v>0</v>
      </c>
      <c r="BS3651">
        <f t="shared" si="225"/>
        <v>0</v>
      </c>
      <c r="BU3651">
        <f t="shared" si="226"/>
        <v>1</v>
      </c>
      <c r="BV3651">
        <f t="shared" si="227"/>
        <v>1</v>
      </c>
    </row>
    <row r="3652" spans="1:74" x14ac:dyDescent="0.3">
      <c r="A3652" s="129">
        <v>3647</v>
      </c>
      <c r="BM3652" s="19"/>
      <c r="BN3652" s="19"/>
      <c r="BO3652" s="19"/>
      <c r="BP3652" s="19"/>
      <c r="BR3652">
        <f t="shared" si="224"/>
        <v>0</v>
      </c>
      <c r="BS3652">
        <f t="shared" si="225"/>
        <v>0</v>
      </c>
      <c r="BU3652">
        <f t="shared" si="226"/>
        <v>1</v>
      </c>
      <c r="BV3652">
        <f t="shared" si="227"/>
        <v>1</v>
      </c>
    </row>
    <row r="3653" spans="1:74" x14ac:dyDescent="0.3">
      <c r="A3653" s="129">
        <v>3648</v>
      </c>
      <c r="BM3653" s="19"/>
      <c r="BN3653" s="19"/>
      <c r="BO3653" s="19"/>
      <c r="BP3653" s="19"/>
      <c r="BR3653">
        <f t="shared" si="224"/>
        <v>0</v>
      </c>
      <c r="BS3653">
        <f t="shared" si="225"/>
        <v>0</v>
      </c>
      <c r="BU3653">
        <f t="shared" si="226"/>
        <v>1</v>
      </c>
      <c r="BV3653">
        <f t="shared" si="227"/>
        <v>1</v>
      </c>
    </row>
    <row r="3654" spans="1:74" x14ac:dyDescent="0.3">
      <c r="A3654" s="129">
        <v>3649</v>
      </c>
      <c r="BM3654" s="19"/>
      <c r="BN3654" s="19"/>
      <c r="BO3654" s="19"/>
      <c r="BP3654" s="19"/>
      <c r="BR3654">
        <f t="shared" si="224"/>
        <v>0</v>
      </c>
      <c r="BS3654">
        <f t="shared" si="225"/>
        <v>0</v>
      </c>
      <c r="BU3654">
        <f t="shared" si="226"/>
        <v>1</v>
      </c>
      <c r="BV3654">
        <f t="shared" si="227"/>
        <v>1</v>
      </c>
    </row>
    <row r="3655" spans="1:74" x14ac:dyDescent="0.3">
      <c r="A3655" s="129">
        <v>3650</v>
      </c>
      <c r="BM3655" s="19"/>
      <c r="BN3655" s="19"/>
      <c r="BO3655" s="19"/>
      <c r="BP3655" s="19"/>
      <c r="BR3655">
        <f t="shared" ref="BR3655:BR3718" si="228">BM3655*$BS$1-BN3655</f>
        <v>0</v>
      </c>
      <c r="BS3655">
        <f t="shared" ref="BS3655:BS3718" si="229">BO3655*$BS$1-BP3655</f>
        <v>0</v>
      </c>
      <c r="BU3655">
        <f t="shared" ref="BU3655:BU3718" si="230">IF(BR3655=MAX($BR3655:$BS3655),1,0)</f>
        <v>1</v>
      </c>
      <c r="BV3655">
        <f t="shared" ref="BV3655:BV3718" si="231">IF(BS3655=MAX($BR3655:$BS3655),1,0)</f>
        <v>1</v>
      </c>
    </row>
    <row r="3656" spans="1:74" x14ac:dyDescent="0.3">
      <c r="A3656" s="129">
        <v>3651</v>
      </c>
      <c r="BM3656" s="19"/>
      <c r="BN3656" s="19"/>
      <c r="BO3656" s="19"/>
      <c r="BP3656" s="19"/>
      <c r="BR3656">
        <f t="shared" si="228"/>
        <v>0</v>
      </c>
      <c r="BS3656">
        <f t="shared" si="229"/>
        <v>0</v>
      </c>
      <c r="BU3656">
        <f t="shared" si="230"/>
        <v>1</v>
      </c>
      <c r="BV3656">
        <f t="shared" si="231"/>
        <v>1</v>
      </c>
    </row>
    <row r="3657" spans="1:74" x14ac:dyDescent="0.3">
      <c r="A3657" s="129">
        <v>3652</v>
      </c>
      <c r="BM3657" s="19"/>
      <c r="BN3657" s="19"/>
      <c r="BO3657" s="19"/>
      <c r="BP3657" s="19"/>
      <c r="BR3657">
        <f t="shared" si="228"/>
        <v>0</v>
      </c>
      <c r="BS3657">
        <f t="shared" si="229"/>
        <v>0</v>
      </c>
      <c r="BU3657">
        <f t="shared" si="230"/>
        <v>1</v>
      </c>
      <c r="BV3657">
        <f t="shared" si="231"/>
        <v>1</v>
      </c>
    </row>
    <row r="3658" spans="1:74" x14ac:dyDescent="0.3">
      <c r="A3658" s="129">
        <v>3653</v>
      </c>
      <c r="BM3658" s="19"/>
      <c r="BN3658" s="19"/>
      <c r="BO3658" s="19"/>
      <c r="BP3658" s="19"/>
      <c r="BR3658">
        <f t="shared" si="228"/>
        <v>0</v>
      </c>
      <c r="BS3658">
        <f t="shared" si="229"/>
        <v>0</v>
      </c>
      <c r="BU3658">
        <f t="shared" si="230"/>
        <v>1</v>
      </c>
      <c r="BV3658">
        <f t="shared" si="231"/>
        <v>1</v>
      </c>
    </row>
    <row r="3659" spans="1:74" x14ac:dyDescent="0.3">
      <c r="A3659" s="129">
        <v>3654</v>
      </c>
      <c r="BM3659" s="19"/>
      <c r="BN3659" s="19"/>
      <c r="BO3659" s="19"/>
      <c r="BP3659" s="19"/>
      <c r="BR3659">
        <f t="shared" si="228"/>
        <v>0</v>
      </c>
      <c r="BS3659">
        <f t="shared" si="229"/>
        <v>0</v>
      </c>
      <c r="BU3659">
        <f t="shared" si="230"/>
        <v>1</v>
      </c>
      <c r="BV3659">
        <f t="shared" si="231"/>
        <v>1</v>
      </c>
    </row>
    <row r="3660" spans="1:74" x14ac:dyDescent="0.3">
      <c r="A3660" s="129">
        <v>3655</v>
      </c>
      <c r="BM3660" s="19"/>
      <c r="BN3660" s="19"/>
      <c r="BO3660" s="19"/>
      <c r="BP3660" s="19"/>
      <c r="BR3660">
        <f t="shared" si="228"/>
        <v>0</v>
      </c>
      <c r="BS3660">
        <f t="shared" si="229"/>
        <v>0</v>
      </c>
      <c r="BU3660">
        <f t="shared" si="230"/>
        <v>1</v>
      </c>
      <c r="BV3660">
        <f t="shared" si="231"/>
        <v>1</v>
      </c>
    </row>
    <row r="3661" spans="1:74" x14ac:dyDescent="0.3">
      <c r="A3661" s="129">
        <v>3656</v>
      </c>
      <c r="BM3661" s="19"/>
      <c r="BN3661" s="19"/>
      <c r="BO3661" s="19"/>
      <c r="BP3661" s="19"/>
      <c r="BR3661">
        <f t="shared" si="228"/>
        <v>0</v>
      </c>
      <c r="BS3661">
        <f t="shared" si="229"/>
        <v>0</v>
      </c>
      <c r="BU3661">
        <f t="shared" si="230"/>
        <v>1</v>
      </c>
      <c r="BV3661">
        <f t="shared" si="231"/>
        <v>1</v>
      </c>
    </row>
    <row r="3662" spans="1:74" x14ac:dyDescent="0.3">
      <c r="A3662" s="129">
        <v>3657</v>
      </c>
      <c r="BM3662" s="19"/>
      <c r="BN3662" s="19"/>
      <c r="BO3662" s="19"/>
      <c r="BP3662" s="19"/>
      <c r="BR3662">
        <f t="shared" si="228"/>
        <v>0</v>
      </c>
      <c r="BS3662">
        <f t="shared" si="229"/>
        <v>0</v>
      </c>
      <c r="BU3662">
        <f t="shared" si="230"/>
        <v>1</v>
      </c>
      <c r="BV3662">
        <f t="shared" si="231"/>
        <v>1</v>
      </c>
    </row>
    <row r="3663" spans="1:74" x14ac:dyDescent="0.3">
      <c r="A3663" s="129">
        <v>3658</v>
      </c>
      <c r="BM3663" s="19"/>
      <c r="BN3663" s="19"/>
      <c r="BO3663" s="19"/>
      <c r="BP3663" s="19"/>
      <c r="BR3663">
        <f t="shared" si="228"/>
        <v>0</v>
      </c>
      <c r="BS3663">
        <f t="shared" si="229"/>
        <v>0</v>
      </c>
      <c r="BU3663">
        <f t="shared" si="230"/>
        <v>1</v>
      </c>
      <c r="BV3663">
        <f t="shared" si="231"/>
        <v>1</v>
      </c>
    </row>
    <row r="3664" spans="1:74" x14ac:dyDescent="0.3">
      <c r="A3664" s="129">
        <v>3659</v>
      </c>
      <c r="BM3664" s="19"/>
      <c r="BN3664" s="19"/>
      <c r="BO3664" s="19"/>
      <c r="BP3664" s="19"/>
      <c r="BR3664">
        <f t="shared" si="228"/>
        <v>0</v>
      </c>
      <c r="BS3664">
        <f t="shared" si="229"/>
        <v>0</v>
      </c>
      <c r="BU3664">
        <f t="shared" si="230"/>
        <v>1</v>
      </c>
      <c r="BV3664">
        <f t="shared" si="231"/>
        <v>1</v>
      </c>
    </row>
    <row r="3665" spans="1:74" x14ac:dyDescent="0.3">
      <c r="A3665" s="129">
        <v>3660</v>
      </c>
      <c r="BM3665" s="19"/>
      <c r="BN3665" s="19"/>
      <c r="BO3665" s="19"/>
      <c r="BP3665" s="19"/>
      <c r="BR3665">
        <f t="shared" si="228"/>
        <v>0</v>
      </c>
      <c r="BS3665">
        <f t="shared" si="229"/>
        <v>0</v>
      </c>
      <c r="BU3665">
        <f t="shared" si="230"/>
        <v>1</v>
      </c>
      <c r="BV3665">
        <f t="shared" si="231"/>
        <v>1</v>
      </c>
    </row>
    <row r="3666" spans="1:74" x14ac:dyDescent="0.3">
      <c r="A3666" s="129">
        <v>3661</v>
      </c>
      <c r="BM3666" s="19"/>
      <c r="BN3666" s="19"/>
      <c r="BO3666" s="19"/>
      <c r="BP3666" s="19"/>
      <c r="BR3666">
        <f t="shared" si="228"/>
        <v>0</v>
      </c>
      <c r="BS3666">
        <f t="shared" si="229"/>
        <v>0</v>
      </c>
      <c r="BU3666">
        <f t="shared" si="230"/>
        <v>1</v>
      </c>
      <c r="BV3666">
        <f t="shared" si="231"/>
        <v>1</v>
      </c>
    </row>
    <row r="3667" spans="1:74" x14ac:dyDescent="0.3">
      <c r="A3667" s="129">
        <v>3662</v>
      </c>
      <c r="BM3667" s="19"/>
      <c r="BN3667" s="19"/>
      <c r="BO3667" s="19"/>
      <c r="BP3667" s="19"/>
      <c r="BR3667">
        <f t="shared" si="228"/>
        <v>0</v>
      </c>
      <c r="BS3667">
        <f t="shared" si="229"/>
        <v>0</v>
      </c>
      <c r="BU3667">
        <f t="shared" si="230"/>
        <v>1</v>
      </c>
      <c r="BV3667">
        <f t="shared" si="231"/>
        <v>1</v>
      </c>
    </row>
    <row r="3668" spans="1:74" x14ac:dyDescent="0.3">
      <c r="A3668" s="129">
        <v>3663</v>
      </c>
      <c r="BM3668" s="19"/>
      <c r="BN3668" s="19"/>
      <c r="BO3668" s="19"/>
      <c r="BP3668" s="19"/>
      <c r="BR3668">
        <f t="shared" si="228"/>
        <v>0</v>
      </c>
      <c r="BS3668">
        <f t="shared" si="229"/>
        <v>0</v>
      </c>
      <c r="BU3668">
        <f t="shared" si="230"/>
        <v>1</v>
      </c>
      <c r="BV3668">
        <f t="shared" si="231"/>
        <v>1</v>
      </c>
    </row>
    <row r="3669" spans="1:74" x14ac:dyDescent="0.3">
      <c r="A3669" s="129">
        <v>3664</v>
      </c>
      <c r="BM3669" s="19"/>
      <c r="BN3669" s="19"/>
      <c r="BO3669" s="19"/>
      <c r="BP3669" s="19"/>
      <c r="BR3669">
        <f t="shared" si="228"/>
        <v>0</v>
      </c>
      <c r="BS3669">
        <f t="shared" si="229"/>
        <v>0</v>
      </c>
      <c r="BU3669">
        <f t="shared" si="230"/>
        <v>1</v>
      </c>
      <c r="BV3669">
        <f t="shared" si="231"/>
        <v>1</v>
      </c>
    </row>
    <row r="3670" spans="1:74" x14ac:dyDescent="0.3">
      <c r="A3670" s="129">
        <v>3665</v>
      </c>
      <c r="BM3670" s="19"/>
      <c r="BN3670" s="19"/>
      <c r="BO3670" s="19"/>
      <c r="BP3670" s="19"/>
      <c r="BR3670">
        <f t="shared" si="228"/>
        <v>0</v>
      </c>
      <c r="BS3670">
        <f t="shared" si="229"/>
        <v>0</v>
      </c>
      <c r="BU3670">
        <f t="shared" si="230"/>
        <v>1</v>
      </c>
      <c r="BV3670">
        <f t="shared" si="231"/>
        <v>1</v>
      </c>
    </row>
    <row r="3671" spans="1:74" x14ac:dyDescent="0.3">
      <c r="A3671" s="129">
        <v>3666</v>
      </c>
      <c r="BM3671" s="19"/>
      <c r="BN3671" s="19"/>
      <c r="BO3671" s="19"/>
      <c r="BP3671" s="19"/>
      <c r="BR3671">
        <f t="shared" si="228"/>
        <v>0</v>
      </c>
      <c r="BS3671">
        <f t="shared" si="229"/>
        <v>0</v>
      </c>
      <c r="BU3671">
        <f t="shared" si="230"/>
        <v>1</v>
      </c>
      <c r="BV3671">
        <f t="shared" si="231"/>
        <v>1</v>
      </c>
    </row>
    <row r="3672" spans="1:74" x14ac:dyDescent="0.3">
      <c r="A3672" s="129">
        <v>3667</v>
      </c>
      <c r="BM3672" s="19"/>
      <c r="BN3672" s="19"/>
      <c r="BO3672" s="19"/>
      <c r="BP3672" s="19"/>
      <c r="BR3672">
        <f t="shared" si="228"/>
        <v>0</v>
      </c>
      <c r="BS3672">
        <f t="shared" si="229"/>
        <v>0</v>
      </c>
      <c r="BU3672">
        <f t="shared" si="230"/>
        <v>1</v>
      </c>
      <c r="BV3672">
        <f t="shared" si="231"/>
        <v>1</v>
      </c>
    </row>
    <row r="3673" spans="1:74" x14ac:dyDescent="0.3">
      <c r="A3673" s="129">
        <v>3668</v>
      </c>
      <c r="BM3673" s="19"/>
      <c r="BN3673" s="19"/>
      <c r="BO3673" s="19"/>
      <c r="BP3673" s="19"/>
      <c r="BR3673">
        <f t="shared" si="228"/>
        <v>0</v>
      </c>
      <c r="BS3673">
        <f t="shared" si="229"/>
        <v>0</v>
      </c>
      <c r="BU3673">
        <f t="shared" si="230"/>
        <v>1</v>
      </c>
      <c r="BV3673">
        <f t="shared" si="231"/>
        <v>1</v>
      </c>
    </row>
    <row r="3674" spans="1:74" x14ac:dyDescent="0.3">
      <c r="A3674" s="129">
        <v>3669</v>
      </c>
      <c r="BM3674" s="19"/>
      <c r="BN3674" s="19"/>
      <c r="BO3674" s="19"/>
      <c r="BP3674" s="19"/>
      <c r="BR3674">
        <f t="shared" si="228"/>
        <v>0</v>
      </c>
      <c r="BS3674">
        <f t="shared" si="229"/>
        <v>0</v>
      </c>
      <c r="BU3674">
        <f t="shared" si="230"/>
        <v>1</v>
      </c>
      <c r="BV3674">
        <f t="shared" si="231"/>
        <v>1</v>
      </c>
    </row>
    <row r="3675" spans="1:74" x14ac:dyDescent="0.3">
      <c r="A3675" s="129">
        <v>3670</v>
      </c>
      <c r="BM3675" s="19"/>
      <c r="BN3675" s="19"/>
      <c r="BO3675" s="19"/>
      <c r="BP3675" s="19"/>
      <c r="BR3675">
        <f t="shared" si="228"/>
        <v>0</v>
      </c>
      <c r="BS3675">
        <f t="shared" si="229"/>
        <v>0</v>
      </c>
      <c r="BU3675">
        <f t="shared" si="230"/>
        <v>1</v>
      </c>
      <c r="BV3675">
        <f t="shared" si="231"/>
        <v>1</v>
      </c>
    </row>
    <row r="3676" spans="1:74" x14ac:dyDescent="0.3">
      <c r="A3676" s="129">
        <v>3671</v>
      </c>
      <c r="BM3676" s="19"/>
      <c r="BN3676" s="19"/>
      <c r="BO3676" s="19"/>
      <c r="BP3676" s="19"/>
      <c r="BR3676">
        <f t="shared" si="228"/>
        <v>0</v>
      </c>
      <c r="BS3676">
        <f t="shared" si="229"/>
        <v>0</v>
      </c>
      <c r="BU3676">
        <f t="shared" si="230"/>
        <v>1</v>
      </c>
      <c r="BV3676">
        <f t="shared" si="231"/>
        <v>1</v>
      </c>
    </row>
    <row r="3677" spans="1:74" x14ac:dyDescent="0.3">
      <c r="A3677" s="129">
        <v>3672</v>
      </c>
      <c r="BM3677" s="19"/>
      <c r="BN3677" s="19"/>
      <c r="BO3677" s="19"/>
      <c r="BP3677" s="19"/>
      <c r="BR3677">
        <f t="shared" si="228"/>
        <v>0</v>
      </c>
      <c r="BS3677">
        <f t="shared" si="229"/>
        <v>0</v>
      </c>
      <c r="BU3677">
        <f t="shared" si="230"/>
        <v>1</v>
      </c>
      <c r="BV3677">
        <f t="shared" si="231"/>
        <v>1</v>
      </c>
    </row>
    <row r="3678" spans="1:74" x14ac:dyDescent="0.3">
      <c r="A3678" s="129">
        <v>3673</v>
      </c>
      <c r="BM3678" s="19"/>
      <c r="BN3678" s="19"/>
      <c r="BO3678" s="19"/>
      <c r="BP3678" s="19"/>
      <c r="BR3678">
        <f t="shared" si="228"/>
        <v>0</v>
      </c>
      <c r="BS3678">
        <f t="shared" si="229"/>
        <v>0</v>
      </c>
      <c r="BU3678">
        <f t="shared" si="230"/>
        <v>1</v>
      </c>
      <c r="BV3678">
        <f t="shared" si="231"/>
        <v>1</v>
      </c>
    </row>
    <row r="3679" spans="1:74" x14ac:dyDescent="0.3">
      <c r="A3679" s="129">
        <v>3674</v>
      </c>
      <c r="BM3679" s="19"/>
      <c r="BN3679" s="19"/>
      <c r="BO3679" s="19"/>
      <c r="BP3679" s="19"/>
      <c r="BR3679">
        <f t="shared" si="228"/>
        <v>0</v>
      </c>
      <c r="BS3679">
        <f t="shared" si="229"/>
        <v>0</v>
      </c>
      <c r="BU3679">
        <f t="shared" si="230"/>
        <v>1</v>
      </c>
      <c r="BV3679">
        <f t="shared" si="231"/>
        <v>1</v>
      </c>
    </row>
    <row r="3680" spans="1:74" x14ac:dyDescent="0.3">
      <c r="A3680" s="129">
        <v>3675</v>
      </c>
      <c r="BM3680" s="19"/>
      <c r="BN3680" s="19"/>
      <c r="BO3680" s="19"/>
      <c r="BP3680" s="19"/>
      <c r="BR3680">
        <f t="shared" si="228"/>
        <v>0</v>
      </c>
      <c r="BS3680">
        <f t="shared" si="229"/>
        <v>0</v>
      </c>
      <c r="BU3680">
        <f t="shared" si="230"/>
        <v>1</v>
      </c>
      <c r="BV3680">
        <f t="shared" si="231"/>
        <v>1</v>
      </c>
    </row>
    <row r="3681" spans="1:74" x14ac:dyDescent="0.3">
      <c r="A3681" s="129">
        <v>3676</v>
      </c>
      <c r="BM3681" s="19"/>
      <c r="BN3681" s="19"/>
      <c r="BO3681" s="19"/>
      <c r="BP3681" s="19"/>
      <c r="BR3681">
        <f t="shared" si="228"/>
        <v>0</v>
      </c>
      <c r="BS3681">
        <f t="shared" si="229"/>
        <v>0</v>
      </c>
      <c r="BU3681">
        <f t="shared" si="230"/>
        <v>1</v>
      </c>
      <c r="BV3681">
        <f t="shared" si="231"/>
        <v>1</v>
      </c>
    </row>
    <row r="3682" spans="1:74" x14ac:dyDescent="0.3">
      <c r="A3682" s="129">
        <v>3677</v>
      </c>
      <c r="BM3682" s="19"/>
      <c r="BN3682" s="19"/>
      <c r="BO3682" s="19"/>
      <c r="BP3682" s="19"/>
      <c r="BR3682">
        <f t="shared" si="228"/>
        <v>0</v>
      </c>
      <c r="BS3682">
        <f t="shared" si="229"/>
        <v>0</v>
      </c>
      <c r="BU3682">
        <f t="shared" si="230"/>
        <v>1</v>
      </c>
      <c r="BV3682">
        <f t="shared" si="231"/>
        <v>1</v>
      </c>
    </row>
    <row r="3683" spans="1:74" x14ac:dyDescent="0.3">
      <c r="A3683" s="129">
        <v>3678</v>
      </c>
      <c r="BM3683" s="19"/>
      <c r="BN3683" s="19"/>
      <c r="BO3683" s="19"/>
      <c r="BP3683" s="19"/>
      <c r="BR3683">
        <f t="shared" si="228"/>
        <v>0</v>
      </c>
      <c r="BS3683">
        <f t="shared" si="229"/>
        <v>0</v>
      </c>
      <c r="BU3683">
        <f t="shared" si="230"/>
        <v>1</v>
      </c>
      <c r="BV3683">
        <f t="shared" si="231"/>
        <v>1</v>
      </c>
    </row>
    <row r="3684" spans="1:74" x14ac:dyDescent="0.3">
      <c r="A3684" s="129">
        <v>3679</v>
      </c>
      <c r="BM3684" s="19"/>
      <c r="BN3684" s="19"/>
      <c r="BO3684" s="19"/>
      <c r="BP3684" s="19"/>
      <c r="BR3684">
        <f t="shared" si="228"/>
        <v>0</v>
      </c>
      <c r="BS3684">
        <f t="shared" si="229"/>
        <v>0</v>
      </c>
      <c r="BU3684">
        <f t="shared" si="230"/>
        <v>1</v>
      </c>
      <c r="BV3684">
        <f t="shared" si="231"/>
        <v>1</v>
      </c>
    </row>
    <row r="3685" spans="1:74" x14ac:dyDescent="0.3">
      <c r="A3685" s="129">
        <v>3680</v>
      </c>
      <c r="BM3685" s="19"/>
      <c r="BN3685" s="19"/>
      <c r="BO3685" s="19"/>
      <c r="BP3685" s="19"/>
      <c r="BR3685">
        <f t="shared" si="228"/>
        <v>0</v>
      </c>
      <c r="BS3685">
        <f t="shared" si="229"/>
        <v>0</v>
      </c>
      <c r="BU3685">
        <f t="shared" si="230"/>
        <v>1</v>
      </c>
      <c r="BV3685">
        <f t="shared" si="231"/>
        <v>1</v>
      </c>
    </row>
    <row r="3686" spans="1:74" x14ac:dyDescent="0.3">
      <c r="A3686" s="129">
        <v>3681</v>
      </c>
      <c r="BM3686" s="19"/>
      <c r="BN3686" s="19"/>
      <c r="BO3686" s="19"/>
      <c r="BP3686" s="19"/>
      <c r="BR3686">
        <f t="shared" si="228"/>
        <v>0</v>
      </c>
      <c r="BS3686">
        <f t="shared" si="229"/>
        <v>0</v>
      </c>
      <c r="BU3686">
        <f t="shared" si="230"/>
        <v>1</v>
      </c>
      <c r="BV3686">
        <f t="shared" si="231"/>
        <v>1</v>
      </c>
    </row>
    <row r="3687" spans="1:74" x14ac:dyDescent="0.3">
      <c r="A3687" s="129">
        <v>3682</v>
      </c>
      <c r="BM3687" s="19"/>
      <c r="BN3687" s="19"/>
      <c r="BO3687" s="19"/>
      <c r="BP3687" s="19"/>
      <c r="BR3687">
        <f t="shared" si="228"/>
        <v>0</v>
      </c>
      <c r="BS3687">
        <f t="shared" si="229"/>
        <v>0</v>
      </c>
      <c r="BU3687">
        <f t="shared" si="230"/>
        <v>1</v>
      </c>
      <c r="BV3687">
        <f t="shared" si="231"/>
        <v>1</v>
      </c>
    </row>
    <row r="3688" spans="1:74" x14ac:dyDescent="0.3">
      <c r="A3688" s="129">
        <v>3683</v>
      </c>
      <c r="BM3688" s="19"/>
      <c r="BN3688" s="19"/>
      <c r="BO3688" s="19"/>
      <c r="BP3688" s="19"/>
      <c r="BR3688">
        <f t="shared" si="228"/>
        <v>0</v>
      </c>
      <c r="BS3688">
        <f t="shared" si="229"/>
        <v>0</v>
      </c>
      <c r="BU3688">
        <f t="shared" si="230"/>
        <v>1</v>
      </c>
      <c r="BV3688">
        <f t="shared" si="231"/>
        <v>1</v>
      </c>
    </row>
    <row r="3689" spans="1:74" x14ac:dyDescent="0.3">
      <c r="A3689" s="129">
        <v>3684</v>
      </c>
      <c r="BM3689" s="19"/>
      <c r="BN3689" s="19"/>
      <c r="BO3689" s="19"/>
      <c r="BP3689" s="19"/>
      <c r="BR3689">
        <f t="shared" si="228"/>
        <v>0</v>
      </c>
      <c r="BS3689">
        <f t="shared" si="229"/>
        <v>0</v>
      </c>
      <c r="BU3689">
        <f t="shared" si="230"/>
        <v>1</v>
      </c>
      <c r="BV3689">
        <f t="shared" si="231"/>
        <v>1</v>
      </c>
    </row>
    <row r="3690" spans="1:74" x14ac:dyDescent="0.3">
      <c r="A3690" s="129">
        <v>3685</v>
      </c>
      <c r="BM3690" s="19"/>
      <c r="BN3690" s="19"/>
      <c r="BO3690" s="19"/>
      <c r="BP3690" s="19"/>
      <c r="BR3690">
        <f t="shared" si="228"/>
        <v>0</v>
      </c>
      <c r="BS3690">
        <f t="shared" si="229"/>
        <v>0</v>
      </c>
      <c r="BU3690">
        <f t="shared" si="230"/>
        <v>1</v>
      </c>
      <c r="BV3690">
        <f t="shared" si="231"/>
        <v>1</v>
      </c>
    </row>
    <row r="3691" spans="1:74" x14ac:dyDescent="0.3">
      <c r="A3691" s="129">
        <v>3686</v>
      </c>
      <c r="BM3691" s="19"/>
      <c r="BN3691" s="19"/>
      <c r="BO3691" s="19"/>
      <c r="BP3691" s="19"/>
      <c r="BR3691">
        <f t="shared" si="228"/>
        <v>0</v>
      </c>
      <c r="BS3691">
        <f t="shared" si="229"/>
        <v>0</v>
      </c>
      <c r="BU3691">
        <f t="shared" si="230"/>
        <v>1</v>
      </c>
      <c r="BV3691">
        <f t="shared" si="231"/>
        <v>1</v>
      </c>
    </row>
    <row r="3692" spans="1:74" x14ac:dyDescent="0.3">
      <c r="A3692" s="129">
        <v>3687</v>
      </c>
      <c r="BM3692" s="19"/>
      <c r="BN3692" s="19"/>
      <c r="BO3692" s="19"/>
      <c r="BP3692" s="19"/>
      <c r="BR3692">
        <f t="shared" si="228"/>
        <v>0</v>
      </c>
      <c r="BS3692">
        <f t="shared" si="229"/>
        <v>0</v>
      </c>
      <c r="BU3692">
        <f t="shared" si="230"/>
        <v>1</v>
      </c>
      <c r="BV3692">
        <f t="shared" si="231"/>
        <v>1</v>
      </c>
    </row>
    <row r="3693" spans="1:74" x14ac:dyDescent="0.3">
      <c r="A3693" s="129">
        <v>3688</v>
      </c>
      <c r="BM3693" s="19"/>
      <c r="BN3693" s="19"/>
      <c r="BO3693" s="19"/>
      <c r="BP3693" s="19"/>
      <c r="BR3693">
        <f t="shared" si="228"/>
        <v>0</v>
      </c>
      <c r="BS3693">
        <f t="shared" si="229"/>
        <v>0</v>
      </c>
      <c r="BU3693">
        <f t="shared" si="230"/>
        <v>1</v>
      </c>
      <c r="BV3693">
        <f t="shared" si="231"/>
        <v>1</v>
      </c>
    </row>
    <row r="3694" spans="1:74" x14ac:dyDescent="0.3">
      <c r="A3694" s="129">
        <v>3689</v>
      </c>
      <c r="BM3694" s="19"/>
      <c r="BN3694" s="19"/>
      <c r="BO3694" s="19"/>
      <c r="BP3694" s="19"/>
      <c r="BR3694">
        <f t="shared" si="228"/>
        <v>0</v>
      </c>
      <c r="BS3694">
        <f t="shared" si="229"/>
        <v>0</v>
      </c>
      <c r="BU3694">
        <f t="shared" si="230"/>
        <v>1</v>
      </c>
      <c r="BV3694">
        <f t="shared" si="231"/>
        <v>1</v>
      </c>
    </row>
    <row r="3695" spans="1:74" x14ac:dyDescent="0.3">
      <c r="A3695" s="129">
        <v>3690</v>
      </c>
      <c r="BM3695" s="19"/>
      <c r="BN3695" s="19"/>
      <c r="BO3695" s="19"/>
      <c r="BP3695" s="19"/>
      <c r="BR3695">
        <f t="shared" si="228"/>
        <v>0</v>
      </c>
      <c r="BS3695">
        <f t="shared" si="229"/>
        <v>0</v>
      </c>
      <c r="BU3695">
        <f t="shared" si="230"/>
        <v>1</v>
      </c>
      <c r="BV3695">
        <f t="shared" si="231"/>
        <v>1</v>
      </c>
    </row>
    <row r="3696" spans="1:74" x14ac:dyDescent="0.3">
      <c r="A3696" s="129">
        <v>3691</v>
      </c>
      <c r="BM3696" s="19"/>
      <c r="BN3696" s="19"/>
      <c r="BO3696" s="19"/>
      <c r="BP3696" s="19"/>
      <c r="BR3696">
        <f t="shared" si="228"/>
        <v>0</v>
      </c>
      <c r="BS3696">
        <f t="shared" si="229"/>
        <v>0</v>
      </c>
      <c r="BU3696">
        <f t="shared" si="230"/>
        <v>1</v>
      </c>
      <c r="BV3696">
        <f t="shared" si="231"/>
        <v>1</v>
      </c>
    </row>
    <row r="3697" spans="1:74" x14ac:dyDescent="0.3">
      <c r="A3697" s="129">
        <v>3692</v>
      </c>
      <c r="BM3697" s="19"/>
      <c r="BN3697" s="19"/>
      <c r="BO3697" s="19"/>
      <c r="BP3697" s="19"/>
      <c r="BR3697">
        <f t="shared" si="228"/>
        <v>0</v>
      </c>
      <c r="BS3697">
        <f t="shared" si="229"/>
        <v>0</v>
      </c>
      <c r="BU3697">
        <f t="shared" si="230"/>
        <v>1</v>
      </c>
      <c r="BV3697">
        <f t="shared" si="231"/>
        <v>1</v>
      </c>
    </row>
    <row r="3698" spans="1:74" x14ac:dyDescent="0.3">
      <c r="A3698" s="129">
        <v>3693</v>
      </c>
      <c r="BM3698" s="19"/>
      <c r="BN3698" s="19"/>
      <c r="BO3698" s="19"/>
      <c r="BP3698" s="19"/>
      <c r="BR3698">
        <f t="shared" si="228"/>
        <v>0</v>
      </c>
      <c r="BS3698">
        <f t="shared" si="229"/>
        <v>0</v>
      </c>
      <c r="BU3698">
        <f t="shared" si="230"/>
        <v>1</v>
      </c>
      <c r="BV3698">
        <f t="shared" si="231"/>
        <v>1</v>
      </c>
    </row>
    <row r="3699" spans="1:74" x14ac:dyDescent="0.3">
      <c r="A3699" s="129">
        <v>3694</v>
      </c>
      <c r="BM3699" s="19"/>
      <c r="BN3699" s="19"/>
      <c r="BO3699" s="19"/>
      <c r="BP3699" s="19"/>
      <c r="BR3699">
        <f t="shared" si="228"/>
        <v>0</v>
      </c>
      <c r="BS3699">
        <f t="shared" si="229"/>
        <v>0</v>
      </c>
      <c r="BU3699">
        <f t="shared" si="230"/>
        <v>1</v>
      </c>
      <c r="BV3699">
        <f t="shared" si="231"/>
        <v>1</v>
      </c>
    </row>
    <row r="3700" spans="1:74" x14ac:dyDescent="0.3">
      <c r="A3700" s="129">
        <v>3695</v>
      </c>
      <c r="BM3700" s="19"/>
      <c r="BN3700" s="19"/>
      <c r="BO3700" s="19"/>
      <c r="BP3700" s="19"/>
      <c r="BR3700">
        <f t="shared" si="228"/>
        <v>0</v>
      </c>
      <c r="BS3700">
        <f t="shared" si="229"/>
        <v>0</v>
      </c>
      <c r="BU3700">
        <f t="shared" si="230"/>
        <v>1</v>
      </c>
      <c r="BV3700">
        <f t="shared" si="231"/>
        <v>1</v>
      </c>
    </row>
    <row r="3701" spans="1:74" x14ac:dyDescent="0.3">
      <c r="A3701" s="129">
        <v>3696</v>
      </c>
      <c r="BM3701" s="19"/>
      <c r="BN3701" s="19"/>
      <c r="BO3701" s="19"/>
      <c r="BP3701" s="19"/>
      <c r="BR3701">
        <f t="shared" si="228"/>
        <v>0</v>
      </c>
      <c r="BS3701">
        <f t="shared" si="229"/>
        <v>0</v>
      </c>
      <c r="BU3701">
        <f t="shared" si="230"/>
        <v>1</v>
      </c>
      <c r="BV3701">
        <f t="shared" si="231"/>
        <v>1</v>
      </c>
    </row>
    <row r="3702" spans="1:74" x14ac:dyDescent="0.3">
      <c r="A3702" s="129">
        <v>3697</v>
      </c>
      <c r="BM3702" s="19"/>
      <c r="BN3702" s="19"/>
      <c r="BO3702" s="19"/>
      <c r="BP3702" s="19"/>
      <c r="BR3702">
        <f t="shared" si="228"/>
        <v>0</v>
      </c>
      <c r="BS3702">
        <f t="shared" si="229"/>
        <v>0</v>
      </c>
      <c r="BU3702">
        <f t="shared" si="230"/>
        <v>1</v>
      </c>
      <c r="BV3702">
        <f t="shared" si="231"/>
        <v>1</v>
      </c>
    </row>
    <row r="3703" spans="1:74" x14ac:dyDescent="0.3">
      <c r="A3703" s="129">
        <v>3698</v>
      </c>
      <c r="BM3703" s="19"/>
      <c r="BN3703" s="19"/>
      <c r="BO3703" s="19"/>
      <c r="BP3703" s="19"/>
      <c r="BR3703">
        <f t="shared" si="228"/>
        <v>0</v>
      </c>
      <c r="BS3703">
        <f t="shared" si="229"/>
        <v>0</v>
      </c>
      <c r="BU3703">
        <f t="shared" si="230"/>
        <v>1</v>
      </c>
      <c r="BV3703">
        <f t="shared" si="231"/>
        <v>1</v>
      </c>
    </row>
    <row r="3704" spans="1:74" x14ac:dyDescent="0.3">
      <c r="A3704" s="129">
        <v>3699</v>
      </c>
      <c r="BM3704" s="19"/>
      <c r="BN3704" s="19"/>
      <c r="BO3704" s="19"/>
      <c r="BP3704" s="19"/>
      <c r="BR3704">
        <f t="shared" si="228"/>
        <v>0</v>
      </c>
      <c r="BS3704">
        <f t="shared" si="229"/>
        <v>0</v>
      </c>
      <c r="BU3704">
        <f t="shared" si="230"/>
        <v>1</v>
      </c>
      <c r="BV3704">
        <f t="shared" si="231"/>
        <v>1</v>
      </c>
    </row>
    <row r="3705" spans="1:74" x14ac:dyDescent="0.3">
      <c r="A3705" s="129">
        <v>3700</v>
      </c>
      <c r="BM3705" s="19"/>
      <c r="BN3705" s="19"/>
      <c r="BO3705" s="19"/>
      <c r="BP3705" s="19"/>
      <c r="BR3705">
        <f t="shared" si="228"/>
        <v>0</v>
      </c>
      <c r="BS3705">
        <f t="shared" si="229"/>
        <v>0</v>
      </c>
      <c r="BU3705">
        <f t="shared" si="230"/>
        <v>1</v>
      </c>
      <c r="BV3705">
        <f t="shared" si="231"/>
        <v>1</v>
      </c>
    </row>
    <row r="3706" spans="1:74" x14ac:dyDescent="0.3">
      <c r="A3706" s="129">
        <v>3701</v>
      </c>
      <c r="BM3706" s="19"/>
      <c r="BN3706" s="19"/>
      <c r="BO3706" s="19"/>
      <c r="BP3706" s="19"/>
      <c r="BR3706">
        <f t="shared" si="228"/>
        <v>0</v>
      </c>
      <c r="BS3706">
        <f t="shared" si="229"/>
        <v>0</v>
      </c>
      <c r="BU3706">
        <f t="shared" si="230"/>
        <v>1</v>
      </c>
      <c r="BV3706">
        <f t="shared" si="231"/>
        <v>1</v>
      </c>
    </row>
    <row r="3707" spans="1:74" x14ac:dyDescent="0.3">
      <c r="A3707" s="129">
        <v>3702</v>
      </c>
      <c r="BM3707" s="19"/>
      <c r="BN3707" s="19"/>
      <c r="BO3707" s="19"/>
      <c r="BP3707" s="19"/>
      <c r="BR3707">
        <f t="shared" si="228"/>
        <v>0</v>
      </c>
      <c r="BS3707">
        <f t="shared" si="229"/>
        <v>0</v>
      </c>
      <c r="BU3707">
        <f t="shared" si="230"/>
        <v>1</v>
      </c>
      <c r="BV3707">
        <f t="shared" si="231"/>
        <v>1</v>
      </c>
    </row>
    <row r="3708" spans="1:74" x14ac:dyDescent="0.3">
      <c r="A3708" s="129">
        <v>3703</v>
      </c>
      <c r="BM3708" s="19"/>
      <c r="BN3708" s="19"/>
      <c r="BO3708" s="19"/>
      <c r="BP3708" s="19"/>
      <c r="BR3708">
        <f t="shared" si="228"/>
        <v>0</v>
      </c>
      <c r="BS3708">
        <f t="shared" si="229"/>
        <v>0</v>
      </c>
      <c r="BU3708">
        <f t="shared" si="230"/>
        <v>1</v>
      </c>
      <c r="BV3708">
        <f t="shared" si="231"/>
        <v>1</v>
      </c>
    </row>
    <row r="3709" spans="1:74" x14ac:dyDescent="0.3">
      <c r="A3709" s="129">
        <v>3704</v>
      </c>
      <c r="BM3709" s="19"/>
      <c r="BN3709" s="19"/>
      <c r="BO3709" s="19"/>
      <c r="BP3709" s="19"/>
      <c r="BR3709">
        <f t="shared" si="228"/>
        <v>0</v>
      </c>
      <c r="BS3709">
        <f t="shared" si="229"/>
        <v>0</v>
      </c>
      <c r="BU3709">
        <f t="shared" si="230"/>
        <v>1</v>
      </c>
      <c r="BV3709">
        <f t="shared" si="231"/>
        <v>1</v>
      </c>
    </row>
    <row r="3710" spans="1:74" x14ac:dyDescent="0.3">
      <c r="A3710" s="129">
        <v>3705</v>
      </c>
      <c r="BM3710" s="19"/>
      <c r="BN3710" s="19"/>
      <c r="BO3710" s="19"/>
      <c r="BP3710" s="19"/>
      <c r="BR3710">
        <f t="shared" si="228"/>
        <v>0</v>
      </c>
      <c r="BS3710">
        <f t="shared" si="229"/>
        <v>0</v>
      </c>
      <c r="BU3710">
        <f t="shared" si="230"/>
        <v>1</v>
      </c>
      <c r="BV3710">
        <f t="shared" si="231"/>
        <v>1</v>
      </c>
    </row>
    <row r="3711" spans="1:74" x14ac:dyDescent="0.3">
      <c r="A3711" s="129">
        <v>3706</v>
      </c>
      <c r="BM3711" s="19"/>
      <c r="BN3711" s="19"/>
      <c r="BO3711" s="19"/>
      <c r="BP3711" s="19"/>
      <c r="BR3711">
        <f t="shared" si="228"/>
        <v>0</v>
      </c>
      <c r="BS3711">
        <f t="shared" si="229"/>
        <v>0</v>
      </c>
      <c r="BU3711">
        <f t="shared" si="230"/>
        <v>1</v>
      </c>
      <c r="BV3711">
        <f t="shared" si="231"/>
        <v>1</v>
      </c>
    </row>
    <row r="3712" spans="1:74" x14ac:dyDescent="0.3">
      <c r="A3712" s="129">
        <v>3707</v>
      </c>
      <c r="BM3712" s="19"/>
      <c r="BN3712" s="19"/>
      <c r="BO3712" s="19"/>
      <c r="BP3712" s="19"/>
      <c r="BR3712">
        <f t="shared" si="228"/>
        <v>0</v>
      </c>
      <c r="BS3712">
        <f t="shared" si="229"/>
        <v>0</v>
      </c>
      <c r="BU3712">
        <f t="shared" si="230"/>
        <v>1</v>
      </c>
      <c r="BV3712">
        <f t="shared" si="231"/>
        <v>1</v>
      </c>
    </row>
    <row r="3713" spans="1:74" x14ac:dyDescent="0.3">
      <c r="A3713" s="129">
        <v>3708</v>
      </c>
      <c r="BM3713" s="19"/>
      <c r="BN3713" s="19"/>
      <c r="BO3713" s="19"/>
      <c r="BP3713" s="19"/>
      <c r="BR3713">
        <f t="shared" si="228"/>
        <v>0</v>
      </c>
      <c r="BS3713">
        <f t="shared" si="229"/>
        <v>0</v>
      </c>
      <c r="BU3713">
        <f t="shared" si="230"/>
        <v>1</v>
      </c>
      <c r="BV3713">
        <f t="shared" si="231"/>
        <v>1</v>
      </c>
    </row>
    <row r="3714" spans="1:74" x14ac:dyDescent="0.3">
      <c r="A3714" s="129">
        <v>3709</v>
      </c>
      <c r="BM3714" s="19"/>
      <c r="BN3714" s="19"/>
      <c r="BO3714" s="19"/>
      <c r="BP3714" s="19"/>
      <c r="BR3714">
        <f t="shared" si="228"/>
        <v>0</v>
      </c>
      <c r="BS3714">
        <f t="shared" si="229"/>
        <v>0</v>
      </c>
      <c r="BU3714">
        <f t="shared" si="230"/>
        <v>1</v>
      </c>
      <c r="BV3714">
        <f t="shared" si="231"/>
        <v>1</v>
      </c>
    </row>
    <row r="3715" spans="1:74" x14ac:dyDescent="0.3">
      <c r="A3715" s="129">
        <v>3710</v>
      </c>
      <c r="BM3715" s="19"/>
      <c r="BN3715" s="19"/>
      <c r="BO3715" s="19"/>
      <c r="BP3715" s="19"/>
      <c r="BR3715">
        <f t="shared" si="228"/>
        <v>0</v>
      </c>
      <c r="BS3715">
        <f t="shared" si="229"/>
        <v>0</v>
      </c>
      <c r="BU3715">
        <f t="shared" si="230"/>
        <v>1</v>
      </c>
      <c r="BV3715">
        <f t="shared" si="231"/>
        <v>1</v>
      </c>
    </row>
    <row r="3716" spans="1:74" x14ac:dyDescent="0.3">
      <c r="A3716" s="129">
        <v>3711</v>
      </c>
      <c r="BM3716" s="19"/>
      <c r="BN3716" s="19"/>
      <c r="BO3716" s="19"/>
      <c r="BP3716" s="19"/>
      <c r="BR3716">
        <f t="shared" si="228"/>
        <v>0</v>
      </c>
      <c r="BS3716">
        <f t="shared" si="229"/>
        <v>0</v>
      </c>
      <c r="BU3716">
        <f t="shared" si="230"/>
        <v>1</v>
      </c>
      <c r="BV3716">
        <f t="shared" si="231"/>
        <v>1</v>
      </c>
    </row>
    <row r="3717" spans="1:74" x14ac:dyDescent="0.3">
      <c r="A3717" s="129">
        <v>3712</v>
      </c>
      <c r="BM3717" s="19"/>
      <c r="BN3717" s="19"/>
      <c r="BO3717" s="19"/>
      <c r="BP3717" s="19"/>
      <c r="BR3717">
        <f t="shared" si="228"/>
        <v>0</v>
      </c>
      <c r="BS3717">
        <f t="shared" si="229"/>
        <v>0</v>
      </c>
      <c r="BU3717">
        <f t="shared" si="230"/>
        <v>1</v>
      </c>
      <c r="BV3717">
        <f t="shared" si="231"/>
        <v>1</v>
      </c>
    </row>
    <row r="3718" spans="1:74" x14ac:dyDescent="0.3">
      <c r="A3718" s="129">
        <v>3713</v>
      </c>
      <c r="BM3718" s="19"/>
      <c r="BN3718" s="19"/>
      <c r="BO3718" s="19"/>
      <c r="BP3718" s="19"/>
      <c r="BR3718">
        <f t="shared" si="228"/>
        <v>0</v>
      </c>
      <c r="BS3718">
        <f t="shared" si="229"/>
        <v>0</v>
      </c>
      <c r="BU3718">
        <f t="shared" si="230"/>
        <v>1</v>
      </c>
      <c r="BV3718">
        <f t="shared" si="231"/>
        <v>1</v>
      </c>
    </row>
    <row r="3719" spans="1:74" x14ac:dyDescent="0.3">
      <c r="A3719" s="129">
        <v>3714</v>
      </c>
      <c r="BM3719" s="19"/>
      <c r="BN3719" s="19"/>
      <c r="BO3719" s="19"/>
      <c r="BP3719" s="19"/>
      <c r="BR3719">
        <f t="shared" ref="BR3719:BR3782" si="232">BM3719*$BS$1-BN3719</f>
        <v>0</v>
      </c>
      <c r="BS3719">
        <f t="shared" ref="BS3719:BS3782" si="233">BO3719*$BS$1-BP3719</f>
        <v>0</v>
      </c>
      <c r="BU3719">
        <f t="shared" ref="BU3719:BU3782" si="234">IF(BR3719=MAX($BR3719:$BS3719),1,0)</f>
        <v>1</v>
      </c>
      <c r="BV3719">
        <f t="shared" ref="BV3719:BV3782" si="235">IF(BS3719=MAX($BR3719:$BS3719),1,0)</f>
        <v>1</v>
      </c>
    </row>
    <row r="3720" spans="1:74" x14ac:dyDescent="0.3">
      <c r="A3720" s="129">
        <v>3715</v>
      </c>
      <c r="BM3720" s="19"/>
      <c r="BN3720" s="19"/>
      <c r="BO3720" s="19"/>
      <c r="BP3720" s="19"/>
      <c r="BR3720">
        <f t="shared" si="232"/>
        <v>0</v>
      </c>
      <c r="BS3720">
        <f t="shared" si="233"/>
        <v>0</v>
      </c>
      <c r="BU3720">
        <f t="shared" si="234"/>
        <v>1</v>
      </c>
      <c r="BV3720">
        <f t="shared" si="235"/>
        <v>1</v>
      </c>
    </row>
    <row r="3721" spans="1:74" x14ac:dyDescent="0.3">
      <c r="A3721" s="129">
        <v>3716</v>
      </c>
      <c r="BM3721" s="19"/>
      <c r="BN3721" s="19"/>
      <c r="BO3721" s="19"/>
      <c r="BP3721" s="19"/>
      <c r="BR3721">
        <f t="shared" si="232"/>
        <v>0</v>
      </c>
      <c r="BS3721">
        <f t="shared" si="233"/>
        <v>0</v>
      </c>
      <c r="BU3721">
        <f t="shared" si="234"/>
        <v>1</v>
      </c>
      <c r="BV3721">
        <f t="shared" si="235"/>
        <v>1</v>
      </c>
    </row>
    <row r="3722" spans="1:74" x14ac:dyDescent="0.3">
      <c r="A3722" s="129">
        <v>3717</v>
      </c>
      <c r="BM3722" s="19"/>
      <c r="BN3722" s="19"/>
      <c r="BO3722" s="19"/>
      <c r="BP3722" s="19"/>
      <c r="BR3722">
        <f t="shared" si="232"/>
        <v>0</v>
      </c>
      <c r="BS3722">
        <f t="shared" si="233"/>
        <v>0</v>
      </c>
      <c r="BU3722">
        <f t="shared" si="234"/>
        <v>1</v>
      </c>
      <c r="BV3722">
        <f t="shared" si="235"/>
        <v>1</v>
      </c>
    </row>
    <row r="3723" spans="1:74" x14ac:dyDescent="0.3">
      <c r="A3723" s="129">
        <v>3718</v>
      </c>
      <c r="BM3723" s="19"/>
      <c r="BN3723" s="19"/>
      <c r="BO3723" s="19"/>
      <c r="BP3723" s="19"/>
      <c r="BR3723">
        <f t="shared" si="232"/>
        <v>0</v>
      </c>
      <c r="BS3723">
        <f t="shared" si="233"/>
        <v>0</v>
      </c>
      <c r="BU3723">
        <f t="shared" si="234"/>
        <v>1</v>
      </c>
      <c r="BV3723">
        <f t="shared" si="235"/>
        <v>1</v>
      </c>
    </row>
    <row r="3724" spans="1:74" x14ac:dyDescent="0.3">
      <c r="A3724" s="129">
        <v>3719</v>
      </c>
      <c r="BM3724" s="19"/>
      <c r="BN3724" s="19"/>
      <c r="BO3724" s="19"/>
      <c r="BP3724" s="19"/>
      <c r="BR3724">
        <f t="shared" si="232"/>
        <v>0</v>
      </c>
      <c r="BS3724">
        <f t="shared" si="233"/>
        <v>0</v>
      </c>
      <c r="BU3724">
        <f t="shared" si="234"/>
        <v>1</v>
      </c>
      <c r="BV3724">
        <f t="shared" si="235"/>
        <v>1</v>
      </c>
    </row>
    <row r="3725" spans="1:74" x14ac:dyDescent="0.3">
      <c r="A3725" s="129">
        <v>3720</v>
      </c>
      <c r="BM3725" s="19"/>
      <c r="BN3725" s="19"/>
      <c r="BO3725" s="19"/>
      <c r="BP3725" s="19"/>
      <c r="BR3725">
        <f t="shared" si="232"/>
        <v>0</v>
      </c>
      <c r="BS3725">
        <f t="shared" si="233"/>
        <v>0</v>
      </c>
      <c r="BU3725">
        <f t="shared" si="234"/>
        <v>1</v>
      </c>
      <c r="BV3725">
        <f t="shared" si="235"/>
        <v>1</v>
      </c>
    </row>
    <row r="3726" spans="1:74" x14ac:dyDescent="0.3">
      <c r="A3726" s="129">
        <v>3721</v>
      </c>
      <c r="BM3726" s="19"/>
      <c r="BN3726" s="19"/>
      <c r="BO3726" s="19"/>
      <c r="BP3726" s="19"/>
      <c r="BR3726">
        <f t="shared" si="232"/>
        <v>0</v>
      </c>
      <c r="BS3726">
        <f t="shared" si="233"/>
        <v>0</v>
      </c>
      <c r="BU3726">
        <f t="shared" si="234"/>
        <v>1</v>
      </c>
      <c r="BV3726">
        <f t="shared" si="235"/>
        <v>1</v>
      </c>
    </row>
    <row r="3727" spans="1:74" x14ac:dyDescent="0.3">
      <c r="A3727" s="129">
        <v>3722</v>
      </c>
      <c r="BM3727" s="19"/>
      <c r="BN3727" s="19"/>
      <c r="BO3727" s="19"/>
      <c r="BP3727" s="19"/>
      <c r="BR3727">
        <f t="shared" si="232"/>
        <v>0</v>
      </c>
      <c r="BS3727">
        <f t="shared" si="233"/>
        <v>0</v>
      </c>
      <c r="BU3727">
        <f t="shared" si="234"/>
        <v>1</v>
      </c>
      <c r="BV3727">
        <f t="shared" si="235"/>
        <v>1</v>
      </c>
    </row>
    <row r="3728" spans="1:74" x14ac:dyDescent="0.3">
      <c r="A3728" s="129">
        <v>3723</v>
      </c>
      <c r="BM3728" s="19"/>
      <c r="BN3728" s="19"/>
      <c r="BO3728" s="19"/>
      <c r="BP3728" s="19"/>
      <c r="BR3728">
        <f t="shared" si="232"/>
        <v>0</v>
      </c>
      <c r="BS3728">
        <f t="shared" si="233"/>
        <v>0</v>
      </c>
      <c r="BU3728">
        <f t="shared" si="234"/>
        <v>1</v>
      </c>
      <c r="BV3728">
        <f t="shared" si="235"/>
        <v>1</v>
      </c>
    </row>
    <row r="3729" spans="1:74" x14ac:dyDescent="0.3">
      <c r="A3729" s="129">
        <v>3724</v>
      </c>
      <c r="BM3729" s="19"/>
      <c r="BN3729" s="19"/>
      <c r="BO3729" s="19"/>
      <c r="BP3729" s="19"/>
      <c r="BR3729">
        <f t="shared" si="232"/>
        <v>0</v>
      </c>
      <c r="BS3729">
        <f t="shared" si="233"/>
        <v>0</v>
      </c>
      <c r="BU3729">
        <f t="shared" si="234"/>
        <v>1</v>
      </c>
      <c r="BV3729">
        <f t="shared" si="235"/>
        <v>1</v>
      </c>
    </row>
    <row r="3730" spans="1:74" x14ac:dyDescent="0.3">
      <c r="A3730" s="129">
        <v>3725</v>
      </c>
      <c r="BM3730" s="19"/>
      <c r="BN3730" s="19"/>
      <c r="BO3730" s="19"/>
      <c r="BP3730" s="19"/>
      <c r="BR3730">
        <f t="shared" si="232"/>
        <v>0</v>
      </c>
      <c r="BS3730">
        <f t="shared" si="233"/>
        <v>0</v>
      </c>
      <c r="BU3730">
        <f t="shared" si="234"/>
        <v>1</v>
      </c>
      <c r="BV3730">
        <f t="shared" si="235"/>
        <v>1</v>
      </c>
    </row>
    <row r="3731" spans="1:74" x14ac:dyDescent="0.3">
      <c r="A3731" s="129">
        <v>3726</v>
      </c>
      <c r="BM3731" s="19"/>
      <c r="BN3731" s="19"/>
      <c r="BO3731" s="19"/>
      <c r="BP3731" s="19"/>
      <c r="BR3731">
        <f t="shared" si="232"/>
        <v>0</v>
      </c>
      <c r="BS3731">
        <f t="shared" si="233"/>
        <v>0</v>
      </c>
      <c r="BU3731">
        <f t="shared" si="234"/>
        <v>1</v>
      </c>
      <c r="BV3731">
        <f t="shared" si="235"/>
        <v>1</v>
      </c>
    </row>
    <row r="3732" spans="1:74" x14ac:dyDescent="0.3">
      <c r="A3732" s="129">
        <v>3727</v>
      </c>
      <c r="BM3732" s="19"/>
      <c r="BN3732" s="19"/>
      <c r="BO3732" s="19"/>
      <c r="BP3732" s="19"/>
      <c r="BR3732">
        <f t="shared" si="232"/>
        <v>0</v>
      </c>
      <c r="BS3732">
        <f t="shared" si="233"/>
        <v>0</v>
      </c>
      <c r="BU3732">
        <f t="shared" si="234"/>
        <v>1</v>
      </c>
      <c r="BV3732">
        <f t="shared" si="235"/>
        <v>1</v>
      </c>
    </row>
    <row r="3733" spans="1:74" x14ac:dyDescent="0.3">
      <c r="A3733" s="129">
        <v>3728</v>
      </c>
      <c r="BM3733" s="19"/>
      <c r="BN3733" s="19"/>
      <c r="BO3733" s="19"/>
      <c r="BP3733" s="19"/>
      <c r="BR3733">
        <f t="shared" si="232"/>
        <v>0</v>
      </c>
      <c r="BS3733">
        <f t="shared" si="233"/>
        <v>0</v>
      </c>
      <c r="BU3733">
        <f t="shared" si="234"/>
        <v>1</v>
      </c>
      <c r="BV3733">
        <f t="shared" si="235"/>
        <v>1</v>
      </c>
    </row>
    <row r="3734" spans="1:74" x14ac:dyDescent="0.3">
      <c r="A3734" s="129">
        <v>3729</v>
      </c>
      <c r="BM3734" s="19"/>
      <c r="BN3734" s="19"/>
      <c r="BO3734" s="19"/>
      <c r="BP3734" s="19"/>
      <c r="BR3734">
        <f t="shared" si="232"/>
        <v>0</v>
      </c>
      <c r="BS3734">
        <f t="shared" si="233"/>
        <v>0</v>
      </c>
      <c r="BU3734">
        <f t="shared" si="234"/>
        <v>1</v>
      </c>
      <c r="BV3734">
        <f t="shared" si="235"/>
        <v>1</v>
      </c>
    </row>
    <row r="3735" spans="1:74" x14ac:dyDescent="0.3">
      <c r="A3735" s="129">
        <v>3730</v>
      </c>
      <c r="BM3735" s="19"/>
      <c r="BN3735" s="19"/>
      <c r="BO3735" s="19"/>
      <c r="BP3735" s="19"/>
      <c r="BR3735">
        <f t="shared" si="232"/>
        <v>0</v>
      </c>
      <c r="BS3735">
        <f t="shared" si="233"/>
        <v>0</v>
      </c>
      <c r="BU3735">
        <f t="shared" si="234"/>
        <v>1</v>
      </c>
      <c r="BV3735">
        <f t="shared" si="235"/>
        <v>1</v>
      </c>
    </row>
    <row r="3736" spans="1:74" x14ac:dyDescent="0.3">
      <c r="A3736" s="129">
        <v>3731</v>
      </c>
      <c r="BM3736" s="19"/>
      <c r="BN3736" s="19"/>
      <c r="BO3736" s="19"/>
      <c r="BP3736" s="19"/>
      <c r="BR3736">
        <f t="shared" si="232"/>
        <v>0</v>
      </c>
      <c r="BS3736">
        <f t="shared" si="233"/>
        <v>0</v>
      </c>
      <c r="BU3736">
        <f t="shared" si="234"/>
        <v>1</v>
      </c>
      <c r="BV3736">
        <f t="shared" si="235"/>
        <v>1</v>
      </c>
    </row>
    <row r="3737" spans="1:74" x14ac:dyDescent="0.3">
      <c r="A3737" s="129">
        <v>3732</v>
      </c>
      <c r="BM3737" s="19"/>
      <c r="BN3737" s="19"/>
      <c r="BO3737" s="19"/>
      <c r="BP3737" s="19"/>
      <c r="BR3737">
        <f t="shared" si="232"/>
        <v>0</v>
      </c>
      <c r="BS3737">
        <f t="shared" si="233"/>
        <v>0</v>
      </c>
      <c r="BU3737">
        <f t="shared" si="234"/>
        <v>1</v>
      </c>
      <c r="BV3737">
        <f t="shared" si="235"/>
        <v>1</v>
      </c>
    </row>
    <row r="3738" spans="1:74" x14ac:dyDescent="0.3">
      <c r="A3738" s="129">
        <v>3733</v>
      </c>
      <c r="BM3738" s="19"/>
      <c r="BN3738" s="19"/>
      <c r="BO3738" s="19"/>
      <c r="BP3738" s="19"/>
      <c r="BR3738">
        <f t="shared" si="232"/>
        <v>0</v>
      </c>
      <c r="BS3738">
        <f t="shared" si="233"/>
        <v>0</v>
      </c>
      <c r="BU3738">
        <f t="shared" si="234"/>
        <v>1</v>
      </c>
      <c r="BV3738">
        <f t="shared" si="235"/>
        <v>1</v>
      </c>
    </row>
    <row r="3739" spans="1:74" x14ac:dyDescent="0.3">
      <c r="A3739" s="129">
        <v>3734</v>
      </c>
      <c r="BM3739" s="19"/>
      <c r="BN3739" s="19"/>
      <c r="BO3739" s="19"/>
      <c r="BP3739" s="19"/>
      <c r="BR3739">
        <f t="shared" si="232"/>
        <v>0</v>
      </c>
      <c r="BS3739">
        <f t="shared" si="233"/>
        <v>0</v>
      </c>
      <c r="BU3739">
        <f t="shared" si="234"/>
        <v>1</v>
      </c>
      <c r="BV3739">
        <f t="shared" si="235"/>
        <v>1</v>
      </c>
    </row>
    <row r="3740" spans="1:74" x14ac:dyDescent="0.3">
      <c r="A3740" s="129">
        <v>3735</v>
      </c>
      <c r="BM3740" s="19"/>
      <c r="BN3740" s="19"/>
      <c r="BO3740" s="19"/>
      <c r="BP3740" s="19"/>
      <c r="BR3740">
        <f t="shared" si="232"/>
        <v>0</v>
      </c>
      <c r="BS3740">
        <f t="shared" si="233"/>
        <v>0</v>
      </c>
      <c r="BU3740">
        <f t="shared" si="234"/>
        <v>1</v>
      </c>
      <c r="BV3740">
        <f t="shared" si="235"/>
        <v>1</v>
      </c>
    </row>
    <row r="3741" spans="1:74" x14ac:dyDescent="0.3">
      <c r="A3741" s="129">
        <v>3736</v>
      </c>
      <c r="BM3741" s="19"/>
      <c r="BN3741" s="19"/>
      <c r="BO3741" s="19"/>
      <c r="BP3741" s="19"/>
      <c r="BR3741">
        <f t="shared" si="232"/>
        <v>0</v>
      </c>
      <c r="BS3741">
        <f t="shared" si="233"/>
        <v>0</v>
      </c>
      <c r="BU3741">
        <f t="shared" si="234"/>
        <v>1</v>
      </c>
      <c r="BV3741">
        <f t="shared" si="235"/>
        <v>1</v>
      </c>
    </row>
    <row r="3742" spans="1:74" x14ac:dyDescent="0.3">
      <c r="A3742" s="129">
        <v>3737</v>
      </c>
      <c r="BM3742" s="19"/>
      <c r="BN3742" s="19"/>
      <c r="BO3742" s="19"/>
      <c r="BP3742" s="19"/>
      <c r="BR3742">
        <f t="shared" si="232"/>
        <v>0</v>
      </c>
      <c r="BS3742">
        <f t="shared" si="233"/>
        <v>0</v>
      </c>
      <c r="BU3742">
        <f t="shared" si="234"/>
        <v>1</v>
      </c>
      <c r="BV3742">
        <f t="shared" si="235"/>
        <v>1</v>
      </c>
    </row>
    <row r="3743" spans="1:74" x14ac:dyDescent="0.3">
      <c r="A3743" s="129">
        <v>3738</v>
      </c>
      <c r="BM3743" s="19"/>
      <c r="BN3743" s="19"/>
      <c r="BO3743" s="19"/>
      <c r="BP3743" s="19"/>
      <c r="BR3743">
        <f t="shared" si="232"/>
        <v>0</v>
      </c>
      <c r="BS3743">
        <f t="shared" si="233"/>
        <v>0</v>
      </c>
      <c r="BU3743">
        <f t="shared" si="234"/>
        <v>1</v>
      </c>
      <c r="BV3743">
        <f t="shared" si="235"/>
        <v>1</v>
      </c>
    </row>
    <row r="3744" spans="1:74" x14ac:dyDescent="0.3">
      <c r="A3744" s="129">
        <v>3739</v>
      </c>
      <c r="BM3744" s="19"/>
      <c r="BN3744" s="19"/>
      <c r="BO3744" s="19"/>
      <c r="BP3744" s="19"/>
      <c r="BR3744">
        <f t="shared" si="232"/>
        <v>0</v>
      </c>
      <c r="BS3744">
        <f t="shared" si="233"/>
        <v>0</v>
      </c>
      <c r="BU3744">
        <f t="shared" si="234"/>
        <v>1</v>
      </c>
      <c r="BV3744">
        <f t="shared" si="235"/>
        <v>1</v>
      </c>
    </row>
    <row r="3745" spans="1:74" x14ac:dyDescent="0.3">
      <c r="A3745" s="129">
        <v>3740</v>
      </c>
      <c r="BM3745" s="19"/>
      <c r="BN3745" s="19"/>
      <c r="BO3745" s="19"/>
      <c r="BP3745" s="19"/>
      <c r="BR3745">
        <f t="shared" si="232"/>
        <v>0</v>
      </c>
      <c r="BS3745">
        <f t="shared" si="233"/>
        <v>0</v>
      </c>
      <c r="BU3745">
        <f t="shared" si="234"/>
        <v>1</v>
      </c>
      <c r="BV3745">
        <f t="shared" si="235"/>
        <v>1</v>
      </c>
    </row>
    <row r="3746" spans="1:74" x14ac:dyDescent="0.3">
      <c r="A3746" s="129">
        <v>3741</v>
      </c>
      <c r="BM3746" s="19"/>
      <c r="BN3746" s="19"/>
      <c r="BO3746" s="19"/>
      <c r="BP3746" s="19"/>
      <c r="BR3746">
        <f t="shared" si="232"/>
        <v>0</v>
      </c>
      <c r="BS3746">
        <f t="shared" si="233"/>
        <v>0</v>
      </c>
      <c r="BU3746">
        <f t="shared" si="234"/>
        <v>1</v>
      </c>
      <c r="BV3746">
        <f t="shared" si="235"/>
        <v>1</v>
      </c>
    </row>
    <row r="3747" spans="1:74" x14ac:dyDescent="0.3">
      <c r="A3747" s="129">
        <v>3742</v>
      </c>
      <c r="BM3747" s="19"/>
      <c r="BN3747" s="19"/>
      <c r="BO3747" s="19"/>
      <c r="BP3747" s="19"/>
      <c r="BR3747">
        <f t="shared" si="232"/>
        <v>0</v>
      </c>
      <c r="BS3747">
        <f t="shared" si="233"/>
        <v>0</v>
      </c>
      <c r="BU3747">
        <f t="shared" si="234"/>
        <v>1</v>
      </c>
      <c r="BV3747">
        <f t="shared" si="235"/>
        <v>1</v>
      </c>
    </row>
    <row r="3748" spans="1:74" x14ac:dyDescent="0.3">
      <c r="A3748" s="129">
        <v>3743</v>
      </c>
      <c r="BM3748" s="19"/>
      <c r="BN3748" s="19"/>
      <c r="BO3748" s="19"/>
      <c r="BP3748" s="19"/>
      <c r="BR3748">
        <f t="shared" si="232"/>
        <v>0</v>
      </c>
      <c r="BS3748">
        <f t="shared" si="233"/>
        <v>0</v>
      </c>
      <c r="BU3748">
        <f t="shared" si="234"/>
        <v>1</v>
      </c>
      <c r="BV3748">
        <f t="shared" si="235"/>
        <v>1</v>
      </c>
    </row>
    <row r="3749" spans="1:74" x14ac:dyDescent="0.3">
      <c r="A3749" s="129">
        <v>3744</v>
      </c>
      <c r="BM3749" s="19"/>
      <c r="BN3749" s="19"/>
      <c r="BO3749" s="19"/>
      <c r="BP3749" s="19"/>
      <c r="BR3749">
        <f t="shared" si="232"/>
        <v>0</v>
      </c>
      <c r="BS3749">
        <f t="shared" si="233"/>
        <v>0</v>
      </c>
      <c r="BU3749">
        <f t="shared" si="234"/>
        <v>1</v>
      </c>
      <c r="BV3749">
        <f t="shared" si="235"/>
        <v>1</v>
      </c>
    </row>
    <row r="3750" spans="1:74" x14ac:dyDescent="0.3">
      <c r="A3750" s="129">
        <v>3745</v>
      </c>
      <c r="BM3750" s="19"/>
      <c r="BN3750" s="19"/>
      <c r="BO3750" s="19"/>
      <c r="BP3750" s="19"/>
      <c r="BR3750">
        <f t="shared" si="232"/>
        <v>0</v>
      </c>
      <c r="BS3750">
        <f t="shared" si="233"/>
        <v>0</v>
      </c>
      <c r="BU3750">
        <f t="shared" si="234"/>
        <v>1</v>
      </c>
      <c r="BV3750">
        <f t="shared" si="235"/>
        <v>1</v>
      </c>
    </row>
    <row r="3751" spans="1:74" x14ac:dyDescent="0.3">
      <c r="A3751" s="129">
        <v>3746</v>
      </c>
      <c r="BM3751" s="19"/>
      <c r="BN3751" s="19"/>
      <c r="BO3751" s="19"/>
      <c r="BP3751" s="19"/>
      <c r="BR3751">
        <f t="shared" si="232"/>
        <v>0</v>
      </c>
      <c r="BS3751">
        <f t="shared" si="233"/>
        <v>0</v>
      </c>
      <c r="BU3751">
        <f t="shared" si="234"/>
        <v>1</v>
      </c>
      <c r="BV3751">
        <f t="shared" si="235"/>
        <v>1</v>
      </c>
    </row>
    <row r="3752" spans="1:74" x14ac:dyDescent="0.3">
      <c r="A3752" s="129">
        <v>3747</v>
      </c>
      <c r="BM3752" s="19"/>
      <c r="BN3752" s="19"/>
      <c r="BO3752" s="19"/>
      <c r="BP3752" s="19"/>
      <c r="BR3752">
        <f t="shared" si="232"/>
        <v>0</v>
      </c>
      <c r="BS3752">
        <f t="shared" si="233"/>
        <v>0</v>
      </c>
      <c r="BU3752">
        <f t="shared" si="234"/>
        <v>1</v>
      </c>
      <c r="BV3752">
        <f t="shared" si="235"/>
        <v>1</v>
      </c>
    </row>
    <row r="3753" spans="1:74" x14ac:dyDescent="0.3">
      <c r="A3753" s="129">
        <v>3748</v>
      </c>
      <c r="BM3753" s="19"/>
      <c r="BN3753" s="19"/>
      <c r="BO3753" s="19"/>
      <c r="BP3753" s="19"/>
      <c r="BR3753">
        <f t="shared" si="232"/>
        <v>0</v>
      </c>
      <c r="BS3753">
        <f t="shared" si="233"/>
        <v>0</v>
      </c>
      <c r="BU3753">
        <f t="shared" si="234"/>
        <v>1</v>
      </c>
      <c r="BV3753">
        <f t="shared" si="235"/>
        <v>1</v>
      </c>
    </row>
    <row r="3754" spans="1:74" x14ac:dyDescent="0.3">
      <c r="A3754" s="129">
        <v>3749</v>
      </c>
      <c r="BM3754" s="19"/>
      <c r="BN3754" s="19"/>
      <c r="BO3754" s="19"/>
      <c r="BP3754" s="19"/>
      <c r="BR3754">
        <f t="shared" si="232"/>
        <v>0</v>
      </c>
      <c r="BS3754">
        <f t="shared" si="233"/>
        <v>0</v>
      </c>
      <c r="BU3754">
        <f t="shared" si="234"/>
        <v>1</v>
      </c>
      <c r="BV3754">
        <f t="shared" si="235"/>
        <v>1</v>
      </c>
    </row>
    <row r="3755" spans="1:74" x14ac:dyDescent="0.3">
      <c r="A3755" s="129">
        <v>3750</v>
      </c>
      <c r="BM3755" s="19"/>
      <c r="BN3755" s="19"/>
      <c r="BO3755" s="19"/>
      <c r="BP3755" s="19"/>
      <c r="BR3755">
        <f t="shared" si="232"/>
        <v>0</v>
      </c>
      <c r="BS3755">
        <f t="shared" si="233"/>
        <v>0</v>
      </c>
      <c r="BU3755">
        <f t="shared" si="234"/>
        <v>1</v>
      </c>
      <c r="BV3755">
        <f t="shared" si="235"/>
        <v>1</v>
      </c>
    </row>
    <row r="3756" spans="1:74" x14ac:dyDescent="0.3">
      <c r="A3756" s="129">
        <v>3751</v>
      </c>
      <c r="BM3756" s="19"/>
      <c r="BN3756" s="19"/>
      <c r="BO3756" s="19"/>
      <c r="BP3756" s="19"/>
      <c r="BR3756">
        <f t="shared" si="232"/>
        <v>0</v>
      </c>
      <c r="BS3756">
        <f t="shared" si="233"/>
        <v>0</v>
      </c>
      <c r="BU3756">
        <f t="shared" si="234"/>
        <v>1</v>
      </c>
      <c r="BV3756">
        <f t="shared" si="235"/>
        <v>1</v>
      </c>
    </row>
    <row r="3757" spans="1:74" x14ac:dyDescent="0.3">
      <c r="A3757" s="129">
        <v>3752</v>
      </c>
      <c r="BM3757" s="19"/>
      <c r="BN3757" s="19"/>
      <c r="BO3757" s="19"/>
      <c r="BP3757" s="19"/>
      <c r="BR3757">
        <f t="shared" si="232"/>
        <v>0</v>
      </c>
      <c r="BS3757">
        <f t="shared" si="233"/>
        <v>0</v>
      </c>
      <c r="BU3757">
        <f t="shared" si="234"/>
        <v>1</v>
      </c>
      <c r="BV3757">
        <f t="shared" si="235"/>
        <v>1</v>
      </c>
    </row>
    <row r="3758" spans="1:74" x14ac:dyDescent="0.3">
      <c r="A3758" s="129">
        <v>3753</v>
      </c>
      <c r="BM3758" s="19"/>
      <c r="BN3758" s="19"/>
      <c r="BO3758" s="19"/>
      <c r="BP3758" s="19"/>
      <c r="BR3758">
        <f t="shared" si="232"/>
        <v>0</v>
      </c>
      <c r="BS3758">
        <f t="shared" si="233"/>
        <v>0</v>
      </c>
      <c r="BU3758">
        <f t="shared" si="234"/>
        <v>1</v>
      </c>
      <c r="BV3758">
        <f t="shared" si="235"/>
        <v>1</v>
      </c>
    </row>
    <row r="3759" spans="1:74" x14ac:dyDescent="0.3">
      <c r="A3759" s="129">
        <v>3754</v>
      </c>
      <c r="BM3759" s="19"/>
      <c r="BN3759" s="19"/>
      <c r="BO3759" s="19"/>
      <c r="BP3759" s="19"/>
      <c r="BR3759">
        <f t="shared" si="232"/>
        <v>0</v>
      </c>
      <c r="BS3759">
        <f t="shared" si="233"/>
        <v>0</v>
      </c>
      <c r="BU3759">
        <f t="shared" si="234"/>
        <v>1</v>
      </c>
      <c r="BV3759">
        <f t="shared" si="235"/>
        <v>1</v>
      </c>
    </row>
    <row r="3760" spans="1:74" x14ac:dyDescent="0.3">
      <c r="A3760" s="129">
        <v>3755</v>
      </c>
      <c r="BM3760" s="19"/>
      <c r="BN3760" s="19"/>
      <c r="BO3760" s="19"/>
      <c r="BP3760" s="19"/>
      <c r="BR3760">
        <f t="shared" si="232"/>
        <v>0</v>
      </c>
      <c r="BS3760">
        <f t="shared" si="233"/>
        <v>0</v>
      </c>
      <c r="BU3760">
        <f t="shared" si="234"/>
        <v>1</v>
      </c>
      <c r="BV3760">
        <f t="shared" si="235"/>
        <v>1</v>
      </c>
    </row>
    <row r="3761" spans="1:74" x14ac:dyDescent="0.3">
      <c r="A3761" s="129">
        <v>3756</v>
      </c>
      <c r="BM3761" s="19"/>
      <c r="BN3761" s="19"/>
      <c r="BO3761" s="19"/>
      <c r="BP3761" s="19"/>
      <c r="BR3761">
        <f t="shared" si="232"/>
        <v>0</v>
      </c>
      <c r="BS3761">
        <f t="shared" si="233"/>
        <v>0</v>
      </c>
      <c r="BU3761">
        <f t="shared" si="234"/>
        <v>1</v>
      </c>
      <c r="BV3761">
        <f t="shared" si="235"/>
        <v>1</v>
      </c>
    </row>
    <row r="3762" spans="1:74" x14ac:dyDescent="0.3">
      <c r="A3762" s="129">
        <v>3757</v>
      </c>
      <c r="BM3762" s="19"/>
      <c r="BN3762" s="19"/>
      <c r="BO3762" s="19"/>
      <c r="BP3762" s="19"/>
      <c r="BR3762">
        <f t="shared" si="232"/>
        <v>0</v>
      </c>
      <c r="BS3762">
        <f t="shared" si="233"/>
        <v>0</v>
      </c>
      <c r="BU3762">
        <f t="shared" si="234"/>
        <v>1</v>
      </c>
      <c r="BV3762">
        <f t="shared" si="235"/>
        <v>1</v>
      </c>
    </row>
    <row r="3763" spans="1:74" x14ac:dyDescent="0.3">
      <c r="A3763" s="129">
        <v>3758</v>
      </c>
      <c r="BM3763" s="19"/>
      <c r="BN3763" s="19"/>
      <c r="BO3763" s="19"/>
      <c r="BP3763" s="19"/>
      <c r="BR3763">
        <f t="shared" si="232"/>
        <v>0</v>
      </c>
      <c r="BS3763">
        <f t="shared" si="233"/>
        <v>0</v>
      </c>
      <c r="BU3763">
        <f t="shared" si="234"/>
        <v>1</v>
      </c>
      <c r="BV3763">
        <f t="shared" si="235"/>
        <v>1</v>
      </c>
    </row>
    <row r="3764" spans="1:74" x14ac:dyDescent="0.3">
      <c r="A3764" s="129">
        <v>3759</v>
      </c>
      <c r="BM3764" s="19"/>
      <c r="BN3764" s="19"/>
      <c r="BO3764" s="19"/>
      <c r="BP3764" s="19"/>
      <c r="BR3764">
        <f t="shared" si="232"/>
        <v>0</v>
      </c>
      <c r="BS3764">
        <f t="shared" si="233"/>
        <v>0</v>
      </c>
      <c r="BU3764">
        <f t="shared" si="234"/>
        <v>1</v>
      </c>
      <c r="BV3764">
        <f t="shared" si="235"/>
        <v>1</v>
      </c>
    </row>
    <row r="3765" spans="1:74" x14ac:dyDescent="0.3">
      <c r="A3765" s="129">
        <v>3760</v>
      </c>
      <c r="BM3765" s="19"/>
      <c r="BN3765" s="19"/>
      <c r="BO3765" s="19"/>
      <c r="BP3765" s="19"/>
      <c r="BR3765">
        <f t="shared" si="232"/>
        <v>0</v>
      </c>
      <c r="BS3765">
        <f t="shared" si="233"/>
        <v>0</v>
      </c>
      <c r="BU3765">
        <f t="shared" si="234"/>
        <v>1</v>
      </c>
      <c r="BV3765">
        <f t="shared" si="235"/>
        <v>1</v>
      </c>
    </row>
    <row r="3766" spans="1:74" x14ac:dyDescent="0.3">
      <c r="A3766" s="129">
        <v>3761</v>
      </c>
      <c r="BM3766" s="19"/>
      <c r="BN3766" s="19"/>
      <c r="BO3766" s="19"/>
      <c r="BP3766" s="19"/>
      <c r="BR3766">
        <f t="shared" si="232"/>
        <v>0</v>
      </c>
      <c r="BS3766">
        <f t="shared" si="233"/>
        <v>0</v>
      </c>
      <c r="BU3766">
        <f t="shared" si="234"/>
        <v>1</v>
      </c>
      <c r="BV3766">
        <f t="shared" si="235"/>
        <v>1</v>
      </c>
    </row>
    <row r="3767" spans="1:74" x14ac:dyDescent="0.3">
      <c r="A3767" s="129">
        <v>3762</v>
      </c>
      <c r="BM3767" s="19"/>
      <c r="BN3767" s="19"/>
      <c r="BO3767" s="19"/>
      <c r="BP3767" s="19"/>
      <c r="BR3767">
        <f t="shared" si="232"/>
        <v>0</v>
      </c>
      <c r="BS3767">
        <f t="shared" si="233"/>
        <v>0</v>
      </c>
      <c r="BU3767">
        <f t="shared" si="234"/>
        <v>1</v>
      </c>
      <c r="BV3767">
        <f t="shared" si="235"/>
        <v>1</v>
      </c>
    </row>
    <row r="3768" spans="1:74" x14ac:dyDescent="0.3">
      <c r="A3768" s="129">
        <v>3763</v>
      </c>
      <c r="BM3768" s="19"/>
      <c r="BN3768" s="19"/>
      <c r="BO3768" s="19"/>
      <c r="BP3768" s="19"/>
      <c r="BR3768">
        <f t="shared" si="232"/>
        <v>0</v>
      </c>
      <c r="BS3768">
        <f t="shared" si="233"/>
        <v>0</v>
      </c>
      <c r="BU3768">
        <f t="shared" si="234"/>
        <v>1</v>
      </c>
      <c r="BV3768">
        <f t="shared" si="235"/>
        <v>1</v>
      </c>
    </row>
    <row r="3769" spans="1:74" x14ac:dyDescent="0.3">
      <c r="A3769" s="129">
        <v>3764</v>
      </c>
      <c r="BM3769" s="19"/>
      <c r="BN3769" s="19"/>
      <c r="BO3769" s="19"/>
      <c r="BP3769" s="19"/>
      <c r="BR3769">
        <f t="shared" si="232"/>
        <v>0</v>
      </c>
      <c r="BS3769">
        <f t="shared" si="233"/>
        <v>0</v>
      </c>
      <c r="BU3769">
        <f t="shared" si="234"/>
        <v>1</v>
      </c>
      <c r="BV3769">
        <f t="shared" si="235"/>
        <v>1</v>
      </c>
    </row>
    <row r="3770" spans="1:74" x14ac:dyDescent="0.3">
      <c r="A3770" s="129">
        <v>3765</v>
      </c>
      <c r="BM3770" s="19"/>
      <c r="BN3770" s="19"/>
      <c r="BO3770" s="19"/>
      <c r="BP3770" s="19"/>
      <c r="BR3770">
        <f t="shared" si="232"/>
        <v>0</v>
      </c>
      <c r="BS3770">
        <f t="shared" si="233"/>
        <v>0</v>
      </c>
      <c r="BU3770">
        <f t="shared" si="234"/>
        <v>1</v>
      </c>
      <c r="BV3770">
        <f t="shared" si="235"/>
        <v>1</v>
      </c>
    </row>
    <row r="3771" spans="1:74" x14ac:dyDescent="0.3">
      <c r="A3771" s="129">
        <v>3766</v>
      </c>
      <c r="BM3771" s="19"/>
      <c r="BN3771" s="19"/>
      <c r="BO3771" s="19"/>
      <c r="BP3771" s="19"/>
      <c r="BR3771">
        <f t="shared" si="232"/>
        <v>0</v>
      </c>
      <c r="BS3771">
        <f t="shared" si="233"/>
        <v>0</v>
      </c>
      <c r="BU3771">
        <f t="shared" si="234"/>
        <v>1</v>
      </c>
      <c r="BV3771">
        <f t="shared" si="235"/>
        <v>1</v>
      </c>
    </row>
    <row r="3772" spans="1:74" x14ac:dyDescent="0.3">
      <c r="A3772" s="129">
        <v>3767</v>
      </c>
      <c r="BM3772" s="19"/>
      <c r="BN3772" s="19"/>
      <c r="BO3772" s="19"/>
      <c r="BP3772" s="19"/>
      <c r="BR3772">
        <f t="shared" si="232"/>
        <v>0</v>
      </c>
      <c r="BS3772">
        <f t="shared" si="233"/>
        <v>0</v>
      </c>
      <c r="BU3772">
        <f t="shared" si="234"/>
        <v>1</v>
      </c>
      <c r="BV3772">
        <f t="shared" si="235"/>
        <v>1</v>
      </c>
    </row>
    <row r="3773" spans="1:74" x14ac:dyDescent="0.3">
      <c r="A3773" s="129">
        <v>3768</v>
      </c>
      <c r="BM3773" s="19"/>
      <c r="BN3773" s="19"/>
      <c r="BO3773" s="19"/>
      <c r="BP3773" s="19"/>
      <c r="BR3773">
        <f t="shared" si="232"/>
        <v>0</v>
      </c>
      <c r="BS3773">
        <f t="shared" si="233"/>
        <v>0</v>
      </c>
      <c r="BU3773">
        <f t="shared" si="234"/>
        <v>1</v>
      </c>
      <c r="BV3773">
        <f t="shared" si="235"/>
        <v>1</v>
      </c>
    </row>
    <row r="3774" spans="1:74" x14ac:dyDescent="0.3">
      <c r="A3774" s="129">
        <v>3769</v>
      </c>
      <c r="BM3774" s="19"/>
      <c r="BN3774" s="19"/>
      <c r="BO3774" s="19"/>
      <c r="BP3774" s="19"/>
      <c r="BR3774">
        <f t="shared" si="232"/>
        <v>0</v>
      </c>
      <c r="BS3774">
        <f t="shared" si="233"/>
        <v>0</v>
      </c>
      <c r="BU3774">
        <f t="shared" si="234"/>
        <v>1</v>
      </c>
      <c r="BV3774">
        <f t="shared" si="235"/>
        <v>1</v>
      </c>
    </row>
    <row r="3775" spans="1:74" x14ac:dyDescent="0.3">
      <c r="A3775" s="129">
        <v>3770</v>
      </c>
      <c r="BM3775" s="19"/>
      <c r="BN3775" s="19"/>
      <c r="BO3775" s="19"/>
      <c r="BP3775" s="19"/>
      <c r="BR3775">
        <f t="shared" si="232"/>
        <v>0</v>
      </c>
      <c r="BS3775">
        <f t="shared" si="233"/>
        <v>0</v>
      </c>
      <c r="BU3775">
        <f t="shared" si="234"/>
        <v>1</v>
      </c>
      <c r="BV3775">
        <f t="shared" si="235"/>
        <v>1</v>
      </c>
    </row>
    <row r="3776" spans="1:74" x14ac:dyDescent="0.3">
      <c r="A3776" s="129">
        <v>3771</v>
      </c>
      <c r="BM3776" s="19"/>
      <c r="BN3776" s="19"/>
      <c r="BO3776" s="19"/>
      <c r="BP3776" s="19"/>
      <c r="BR3776">
        <f t="shared" si="232"/>
        <v>0</v>
      </c>
      <c r="BS3776">
        <f t="shared" si="233"/>
        <v>0</v>
      </c>
      <c r="BU3776">
        <f t="shared" si="234"/>
        <v>1</v>
      </c>
      <c r="BV3776">
        <f t="shared" si="235"/>
        <v>1</v>
      </c>
    </row>
    <row r="3777" spans="1:74" x14ac:dyDescent="0.3">
      <c r="A3777" s="129">
        <v>3772</v>
      </c>
      <c r="BM3777" s="19"/>
      <c r="BN3777" s="19"/>
      <c r="BO3777" s="19"/>
      <c r="BP3777" s="19"/>
      <c r="BR3777">
        <f t="shared" si="232"/>
        <v>0</v>
      </c>
      <c r="BS3777">
        <f t="shared" si="233"/>
        <v>0</v>
      </c>
      <c r="BU3777">
        <f t="shared" si="234"/>
        <v>1</v>
      </c>
      <c r="BV3777">
        <f t="shared" si="235"/>
        <v>1</v>
      </c>
    </row>
    <row r="3778" spans="1:74" x14ac:dyDescent="0.3">
      <c r="A3778" s="129">
        <v>3773</v>
      </c>
      <c r="BM3778" s="19"/>
      <c r="BN3778" s="19"/>
      <c r="BO3778" s="19"/>
      <c r="BP3778" s="19"/>
      <c r="BR3778">
        <f t="shared" si="232"/>
        <v>0</v>
      </c>
      <c r="BS3778">
        <f t="shared" si="233"/>
        <v>0</v>
      </c>
      <c r="BU3778">
        <f t="shared" si="234"/>
        <v>1</v>
      </c>
      <c r="BV3778">
        <f t="shared" si="235"/>
        <v>1</v>
      </c>
    </row>
    <row r="3779" spans="1:74" x14ac:dyDescent="0.3">
      <c r="A3779" s="129">
        <v>3774</v>
      </c>
      <c r="BM3779" s="19"/>
      <c r="BN3779" s="19"/>
      <c r="BO3779" s="19"/>
      <c r="BP3779" s="19"/>
      <c r="BR3779">
        <f t="shared" si="232"/>
        <v>0</v>
      </c>
      <c r="BS3779">
        <f t="shared" si="233"/>
        <v>0</v>
      </c>
      <c r="BU3779">
        <f t="shared" si="234"/>
        <v>1</v>
      </c>
      <c r="BV3779">
        <f t="shared" si="235"/>
        <v>1</v>
      </c>
    </row>
    <row r="3780" spans="1:74" x14ac:dyDescent="0.3">
      <c r="A3780" s="129">
        <v>3775</v>
      </c>
      <c r="BM3780" s="19"/>
      <c r="BN3780" s="19"/>
      <c r="BO3780" s="19"/>
      <c r="BP3780" s="19"/>
      <c r="BR3780">
        <f t="shared" si="232"/>
        <v>0</v>
      </c>
      <c r="BS3780">
        <f t="shared" si="233"/>
        <v>0</v>
      </c>
      <c r="BU3780">
        <f t="shared" si="234"/>
        <v>1</v>
      </c>
      <c r="BV3780">
        <f t="shared" si="235"/>
        <v>1</v>
      </c>
    </row>
    <row r="3781" spans="1:74" x14ac:dyDescent="0.3">
      <c r="A3781" s="129">
        <v>3776</v>
      </c>
      <c r="BM3781" s="19"/>
      <c r="BN3781" s="19"/>
      <c r="BO3781" s="19"/>
      <c r="BP3781" s="19"/>
      <c r="BR3781">
        <f t="shared" si="232"/>
        <v>0</v>
      </c>
      <c r="BS3781">
        <f t="shared" si="233"/>
        <v>0</v>
      </c>
      <c r="BU3781">
        <f t="shared" si="234"/>
        <v>1</v>
      </c>
      <c r="BV3781">
        <f t="shared" si="235"/>
        <v>1</v>
      </c>
    </row>
    <row r="3782" spans="1:74" x14ac:dyDescent="0.3">
      <c r="A3782" s="129">
        <v>3777</v>
      </c>
      <c r="BM3782" s="19"/>
      <c r="BN3782" s="19"/>
      <c r="BO3782" s="19"/>
      <c r="BP3782" s="19"/>
      <c r="BR3782">
        <f t="shared" si="232"/>
        <v>0</v>
      </c>
      <c r="BS3782">
        <f t="shared" si="233"/>
        <v>0</v>
      </c>
      <c r="BU3782">
        <f t="shared" si="234"/>
        <v>1</v>
      </c>
      <c r="BV3782">
        <f t="shared" si="235"/>
        <v>1</v>
      </c>
    </row>
    <row r="3783" spans="1:74" x14ac:dyDescent="0.3">
      <c r="A3783" s="129">
        <v>3778</v>
      </c>
      <c r="BM3783" s="19"/>
      <c r="BN3783" s="19"/>
      <c r="BO3783" s="19"/>
      <c r="BP3783" s="19"/>
      <c r="BR3783">
        <f t="shared" ref="BR3783:BR3846" si="236">BM3783*$BS$1-BN3783</f>
        <v>0</v>
      </c>
      <c r="BS3783">
        <f t="shared" ref="BS3783:BS3846" si="237">BO3783*$BS$1-BP3783</f>
        <v>0</v>
      </c>
      <c r="BU3783">
        <f t="shared" ref="BU3783:BU3846" si="238">IF(BR3783=MAX($BR3783:$BS3783),1,0)</f>
        <v>1</v>
      </c>
      <c r="BV3783">
        <f t="shared" ref="BV3783:BV3846" si="239">IF(BS3783=MAX($BR3783:$BS3783),1,0)</f>
        <v>1</v>
      </c>
    </row>
    <row r="3784" spans="1:74" x14ac:dyDescent="0.3">
      <c r="A3784" s="129">
        <v>3779</v>
      </c>
      <c r="BM3784" s="19"/>
      <c r="BN3784" s="19"/>
      <c r="BO3784" s="19"/>
      <c r="BP3784" s="19"/>
      <c r="BR3784">
        <f t="shared" si="236"/>
        <v>0</v>
      </c>
      <c r="BS3784">
        <f t="shared" si="237"/>
        <v>0</v>
      </c>
      <c r="BU3784">
        <f t="shared" si="238"/>
        <v>1</v>
      </c>
      <c r="BV3784">
        <f t="shared" si="239"/>
        <v>1</v>
      </c>
    </row>
    <row r="3785" spans="1:74" x14ac:dyDescent="0.3">
      <c r="A3785" s="129">
        <v>3780</v>
      </c>
      <c r="BM3785" s="19"/>
      <c r="BN3785" s="19"/>
      <c r="BO3785" s="19"/>
      <c r="BP3785" s="19"/>
      <c r="BR3785">
        <f t="shared" si="236"/>
        <v>0</v>
      </c>
      <c r="BS3785">
        <f t="shared" si="237"/>
        <v>0</v>
      </c>
      <c r="BU3785">
        <f t="shared" si="238"/>
        <v>1</v>
      </c>
      <c r="BV3785">
        <f t="shared" si="239"/>
        <v>1</v>
      </c>
    </row>
    <row r="3786" spans="1:74" x14ac:dyDescent="0.3">
      <c r="A3786" s="129">
        <v>3781</v>
      </c>
      <c r="BM3786" s="19"/>
      <c r="BN3786" s="19"/>
      <c r="BO3786" s="19"/>
      <c r="BP3786" s="19"/>
      <c r="BR3786">
        <f t="shared" si="236"/>
        <v>0</v>
      </c>
      <c r="BS3786">
        <f t="shared" si="237"/>
        <v>0</v>
      </c>
      <c r="BU3786">
        <f t="shared" si="238"/>
        <v>1</v>
      </c>
      <c r="BV3786">
        <f t="shared" si="239"/>
        <v>1</v>
      </c>
    </row>
    <row r="3787" spans="1:74" x14ac:dyDescent="0.3">
      <c r="A3787" s="129">
        <v>3782</v>
      </c>
      <c r="BM3787" s="19"/>
      <c r="BN3787" s="19"/>
      <c r="BO3787" s="19"/>
      <c r="BP3787" s="19"/>
      <c r="BR3787">
        <f t="shared" si="236"/>
        <v>0</v>
      </c>
      <c r="BS3787">
        <f t="shared" si="237"/>
        <v>0</v>
      </c>
      <c r="BU3787">
        <f t="shared" si="238"/>
        <v>1</v>
      </c>
      <c r="BV3787">
        <f t="shared" si="239"/>
        <v>1</v>
      </c>
    </row>
    <row r="3788" spans="1:74" x14ac:dyDescent="0.3">
      <c r="A3788" s="129">
        <v>3783</v>
      </c>
      <c r="BM3788" s="19"/>
      <c r="BN3788" s="19"/>
      <c r="BO3788" s="19"/>
      <c r="BP3788" s="19"/>
      <c r="BR3788">
        <f t="shared" si="236"/>
        <v>0</v>
      </c>
      <c r="BS3788">
        <f t="shared" si="237"/>
        <v>0</v>
      </c>
      <c r="BU3788">
        <f t="shared" si="238"/>
        <v>1</v>
      </c>
      <c r="BV3788">
        <f t="shared" si="239"/>
        <v>1</v>
      </c>
    </row>
    <row r="3789" spans="1:74" x14ac:dyDescent="0.3">
      <c r="A3789" s="129">
        <v>3784</v>
      </c>
      <c r="BM3789" s="19"/>
      <c r="BN3789" s="19"/>
      <c r="BO3789" s="19"/>
      <c r="BP3789" s="19"/>
      <c r="BR3789">
        <f t="shared" si="236"/>
        <v>0</v>
      </c>
      <c r="BS3789">
        <f t="shared" si="237"/>
        <v>0</v>
      </c>
      <c r="BU3789">
        <f t="shared" si="238"/>
        <v>1</v>
      </c>
      <c r="BV3789">
        <f t="shared" si="239"/>
        <v>1</v>
      </c>
    </row>
    <row r="3790" spans="1:74" x14ac:dyDescent="0.3">
      <c r="A3790" s="129">
        <v>3785</v>
      </c>
      <c r="BM3790" s="19"/>
      <c r="BN3790" s="19"/>
      <c r="BO3790" s="19"/>
      <c r="BP3790" s="19"/>
      <c r="BR3790">
        <f t="shared" si="236"/>
        <v>0</v>
      </c>
      <c r="BS3790">
        <f t="shared" si="237"/>
        <v>0</v>
      </c>
      <c r="BU3790">
        <f t="shared" si="238"/>
        <v>1</v>
      </c>
      <c r="BV3790">
        <f t="shared" si="239"/>
        <v>1</v>
      </c>
    </row>
    <row r="3791" spans="1:74" x14ac:dyDescent="0.3">
      <c r="A3791" s="129">
        <v>3786</v>
      </c>
      <c r="BM3791" s="19"/>
      <c r="BN3791" s="19"/>
      <c r="BO3791" s="19"/>
      <c r="BP3791" s="19"/>
      <c r="BR3791">
        <f t="shared" si="236"/>
        <v>0</v>
      </c>
      <c r="BS3791">
        <f t="shared" si="237"/>
        <v>0</v>
      </c>
      <c r="BU3791">
        <f t="shared" si="238"/>
        <v>1</v>
      </c>
      <c r="BV3791">
        <f t="shared" si="239"/>
        <v>1</v>
      </c>
    </row>
    <row r="3792" spans="1:74" x14ac:dyDescent="0.3">
      <c r="A3792" s="129">
        <v>3787</v>
      </c>
      <c r="BM3792" s="19"/>
      <c r="BN3792" s="19"/>
      <c r="BO3792" s="19"/>
      <c r="BP3792" s="19"/>
      <c r="BR3792">
        <f t="shared" si="236"/>
        <v>0</v>
      </c>
      <c r="BS3792">
        <f t="shared" si="237"/>
        <v>0</v>
      </c>
      <c r="BU3792">
        <f t="shared" si="238"/>
        <v>1</v>
      </c>
      <c r="BV3792">
        <f t="shared" si="239"/>
        <v>1</v>
      </c>
    </row>
    <row r="3793" spans="1:74" x14ac:dyDescent="0.3">
      <c r="A3793" s="129">
        <v>3788</v>
      </c>
      <c r="BM3793" s="19"/>
      <c r="BN3793" s="19"/>
      <c r="BO3793" s="19"/>
      <c r="BP3793" s="19"/>
      <c r="BR3793">
        <f t="shared" si="236"/>
        <v>0</v>
      </c>
      <c r="BS3793">
        <f t="shared" si="237"/>
        <v>0</v>
      </c>
      <c r="BU3793">
        <f t="shared" si="238"/>
        <v>1</v>
      </c>
      <c r="BV3793">
        <f t="shared" si="239"/>
        <v>1</v>
      </c>
    </row>
    <row r="3794" spans="1:74" x14ac:dyDescent="0.3">
      <c r="A3794" s="129">
        <v>3789</v>
      </c>
      <c r="BM3794" s="19"/>
      <c r="BN3794" s="19"/>
      <c r="BO3794" s="19"/>
      <c r="BP3794" s="19"/>
      <c r="BR3794">
        <f t="shared" si="236"/>
        <v>0</v>
      </c>
      <c r="BS3794">
        <f t="shared" si="237"/>
        <v>0</v>
      </c>
      <c r="BU3794">
        <f t="shared" si="238"/>
        <v>1</v>
      </c>
      <c r="BV3794">
        <f t="shared" si="239"/>
        <v>1</v>
      </c>
    </row>
    <row r="3795" spans="1:74" x14ac:dyDescent="0.3">
      <c r="A3795" s="129">
        <v>3790</v>
      </c>
      <c r="BM3795" s="19"/>
      <c r="BN3795" s="19"/>
      <c r="BO3795" s="19"/>
      <c r="BP3795" s="19"/>
      <c r="BR3795">
        <f t="shared" si="236"/>
        <v>0</v>
      </c>
      <c r="BS3795">
        <f t="shared" si="237"/>
        <v>0</v>
      </c>
      <c r="BU3795">
        <f t="shared" si="238"/>
        <v>1</v>
      </c>
      <c r="BV3795">
        <f t="shared" si="239"/>
        <v>1</v>
      </c>
    </row>
    <row r="3796" spans="1:74" x14ac:dyDescent="0.3">
      <c r="A3796" s="129">
        <v>3791</v>
      </c>
      <c r="BM3796" s="19"/>
      <c r="BN3796" s="19"/>
      <c r="BO3796" s="19"/>
      <c r="BP3796" s="19"/>
      <c r="BR3796">
        <f t="shared" si="236"/>
        <v>0</v>
      </c>
      <c r="BS3796">
        <f t="shared" si="237"/>
        <v>0</v>
      </c>
      <c r="BU3796">
        <f t="shared" si="238"/>
        <v>1</v>
      </c>
      <c r="BV3796">
        <f t="shared" si="239"/>
        <v>1</v>
      </c>
    </row>
    <row r="3797" spans="1:74" x14ac:dyDescent="0.3">
      <c r="A3797" s="129">
        <v>3792</v>
      </c>
      <c r="BM3797" s="19"/>
      <c r="BN3797" s="19"/>
      <c r="BO3797" s="19"/>
      <c r="BP3797" s="19"/>
      <c r="BR3797">
        <f t="shared" si="236"/>
        <v>0</v>
      </c>
      <c r="BS3797">
        <f t="shared" si="237"/>
        <v>0</v>
      </c>
      <c r="BU3797">
        <f t="shared" si="238"/>
        <v>1</v>
      </c>
      <c r="BV3797">
        <f t="shared" si="239"/>
        <v>1</v>
      </c>
    </row>
    <row r="3798" spans="1:74" x14ac:dyDescent="0.3">
      <c r="A3798" s="129">
        <v>3793</v>
      </c>
      <c r="BM3798" s="19"/>
      <c r="BN3798" s="19"/>
      <c r="BO3798" s="19"/>
      <c r="BP3798" s="19"/>
      <c r="BR3798">
        <f t="shared" si="236"/>
        <v>0</v>
      </c>
      <c r="BS3798">
        <f t="shared" si="237"/>
        <v>0</v>
      </c>
      <c r="BU3798">
        <f t="shared" si="238"/>
        <v>1</v>
      </c>
      <c r="BV3798">
        <f t="shared" si="239"/>
        <v>1</v>
      </c>
    </row>
    <row r="3799" spans="1:74" x14ac:dyDescent="0.3">
      <c r="A3799" s="129">
        <v>3794</v>
      </c>
      <c r="BM3799" s="19"/>
      <c r="BN3799" s="19"/>
      <c r="BO3799" s="19"/>
      <c r="BP3799" s="19"/>
      <c r="BR3799">
        <f t="shared" si="236"/>
        <v>0</v>
      </c>
      <c r="BS3799">
        <f t="shared" si="237"/>
        <v>0</v>
      </c>
      <c r="BU3799">
        <f t="shared" si="238"/>
        <v>1</v>
      </c>
      <c r="BV3799">
        <f t="shared" si="239"/>
        <v>1</v>
      </c>
    </row>
    <row r="3800" spans="1:74" x14ac:dyDescent="0.3">
      <c r="A3800" s="129">
        <v>3795</v>
      </c>
      <c r="BM3800" s="19"/>
      <c r="BN3800" s="19"/>
      <c r="BO3800" s="19"/>
      <c r="BP3800" s="19"/>
      <c r="BR3800">
        <f t="shared" si="236"/>
        <v>0</v>
      </c>
      <c r="BS3800">
        <f t="shared" si="237"/>
        <v>0</v>
      </c>
      <c r="BU3800">
        <f t="shared" si="238"/>
        <v>1</v>
      </c>
      <c r="BV3800">
        <f t="shared" si="239"/>
        <v>1</v>
      </c>
    </row>
    <row r="3801" spans="1:74" x14ac:dyDescent="0.3">
      <c r="A3801" s="129">
        <v>3796</v>
      </c>
      <c r="BM3801" s="19"/>
      <c r="BN3801" s="19"/>
      <c r="BO3801" s="19"/>
      <c r="BP3801" s="19"/>
      <c r="BR3801">
        <f t="shared" si="236"/>
        <v>0</v>
      </c>
      <c r="BS3801">
        <f t="shared" si="237"/>
        <v>0</v>
      </c>
      <c r="BU3801">
        <f t="shared" si="238"/>
        <v>1</v>
      </c>
      <c r="BV3801">
        <f t="shared" si="239"/>
        <v>1</v>
      </c>
    </row>
    <row r="3802" spans="1:74" x14ac:dyDescent="0.3">
      <c r="A3802" s="129">
        <v>3797</v>
      </c>
      <c r="BM3802" s="19"/>
      <c r="BN3802" s="19"/>
      <c r="BO3802" s="19"/>
      <c r="BP3802" s="19"/>
      <c r="BR3802">
        <f t="shared" si="236"/>
        <v>0</v>
      </c>
      <c r="BS3802">
        <f t="shared" si="237"/>
        <v>0</v>
      </c>
      <c r="BU3802">
        <f t="shared" si="238"/>
        <v>1</v>
      </c>
      <c r="BV3802">
        <f t="shared" si="239"/>
        <v>1</v>
      </c>
    </row>
    <row r="3803" spans="1:74" x14ac:dyDescent="0.3">
      <c r="A3803" s="129">
        <v>3798</v>
      </c>
      <c r="BM3803" s="19"/>
      <c r="BN3803" s="19"/>
      <c r="BO3803" s="19"/>
      <c r="BP3803" s="19"/>
      <c r="BR3803">
        <f t="shared" si="236"/>
        <v>0</v>
      </c>
      <c r="BS3803">
        <f t="shared" si="237"/>
        <v>0</v>
      </c>
      <c r="BU3803">
        <f t="shared" si="238"/>
        <v>1</v>
      </c>
      <c r="BV3803">
        <f t="shared" si="239"/>
        <v>1</v>
      </c>
    </row>
    <row r="3804" spans="1:74" x14ac:dyDescent="0.3">
      <c r="A3804" s="129">
        <v>3799</v>
      </c>
      <c r="BM3804" s="19"/>
      <c r="BN3804" s="19"/>
      <c r="BO3804" s="19"/>
      <c r="BP3804" s="19"/>
      <c r="BR3804">
        <f t="shared" si="236"/>
        <v>0</v>
      </c>
      <c r="BS3804">
        <f t="shared" si="237"/>
        <v>0</v>
      </c>
      <c r="BU3804">
        <f t="shared" si="238"/>
        <v>1</v>
      </c>
      <c r="BV3804">
        <f t="shared" si="239"/>
        <v>1</v>
      </c>
    </row>
    <row r="3805" spans="1:74" x14ac:dyDescent="0.3">
      <c r="A3805" s="129">
        <v>3800</v>
      </c>
      <c r="BM3805" s="19"/>
      <c r="BN3805" s="19"/>
      <c r="BO3805" s="19"/>
      <c r="BP3805" s="19"/>
      <c r="BR3805">
        <f t="shared" si="236"/>
        <v>0</v>
      </c>
      <c r="BS3805">
        <f t="shared" si="237"/>
        <v>0</v>
      </c>
      <c r="BU3805">
        <f t="shared" si="238"/>
        <v>1</v>
      </c>
      <c r="BV3805">
        <f t="shared" si="239"/>
        <v>1</v>
      </c>
    </row>
    <row r="3806" spans="1:74" x14ac:dyDescent="0.3">
      <c r="A3806" s="129">
        <v>3801</v>
      </c>
      <c r="BM3806" s="19"/>
      <c r="BN3806" s="19"/>
      <c r="BO3806" s="19"/>
      <c r="BP3806" s="19"/>
      <c r="BR3806">
        <f t="shared" si="236"/>
        <v>0</v>
      </c>
      <c r="BS3806">
        <f t="shared" si="237"/>
        <v>0</v>
      </c>
      <c r="BU3806">
        <f t="shared" si="238"/>
        <v>1</v>
      </c>
      <c r="BV3806">
        <f t="shared" si="239"/>
        <v>1</v>
      </c>
    </row>
    <row r="3807" spans="1:74" x14ac:dyDescent="0.3">
      <c r="A3807" s="129">
        <v>3802</v>
      </c>
      <c r="BM3807" s="19"/>
      <c r="BN3807" s="19"/>
      <c r="BO3807" s="19"/>
      <c r="BP3807" s="19"/>
      <c r="BR3807">
        <f t="shared" si="236"/>
        <v>0</v>
      </c>
      <c r="BS3807">
        <f t="shared" si="237"/>
        <v>0</v>
      </c>
      <c r="BU3807">
        <f t="shared" si="238"/>
        <v>1</v>
      </c>
      <c r="BV3807">
        <f t="shared" si="239"/>
        <v>1</v>
      </c>
    </row>
    <row r="3808" spans="1:74" x14ac:dyDescent="0.3">
      <c r="A3808" s="129">
        <v>3803</v>
      </c>
      <c r="BM3808" s="19"/>
      <c r="BN3808" s="19"/>
      <c r="BO3808" s="19"/>
      <c r="BP3808" s="19"/>
      <c r="BR3808">
        <f t="shared" si="236"/>
        <v>0</v>
      </c>
      <c r="BS3808">
        <f t="shared" si="237"/>
        <v>0</v>
      </c>
      <c r="BU3808">
        <f t="shared" si="238"/>
        <v>1</v>
      </c>
      <c r="BV3808">
        <f t="shared" si="239"/>
        <v>1</v>
      </c>
    </row>
    <row r="3809" spans="1:74" x14ac:dyDescent="0.3">
      <c r="A3809" s="129">
        <v>3804</v>
      </c>
      <c r="BM3809" s="19"/>
      <c r="BN3809" s="19"/>
      <c r="BO3809" s="19"/>
      <c r="BP3809" s="19"/>
      <c r="BR3809">
        <f t="shared" si="236"/>
        <v>0</v>
      </c>
      <c r="BS3809">
        <f t="shared" si="237"/>
        <v>0</v>
      </c>
      <c r="BU3809">
        <f t="shared" si="238"/>
        <v>1</v>
      </c>
      <c r="BV3809">
        <f t="shared" si="239"/>
        <v>1</v>
      </c>
    </row>
    <row r="3810" spans="1:74" x14ac:dyDescent="0.3">
      <c r="A3810" s="129">
        <v>3805</v>
      </c>
      <c r="BM3810" s="19"/>
      <c r="BN3810" s="19"/>
      <c r="BO3810" s="19"/>
      <c r="BP3810" s="19"/>
      <c r="BR3810">
        <f t="shared" si="236"/>
        <v>0</v>
      </c>
      <c r="BS3810">
        <f t="shared" si="237"/>
        <v>0</v>
      </c>
      <c r="BU3810">
        <f t="shared" si="238"/>
        <v>1</v>
      </c>
      <c r="BV3810">
        <f t="shared" si="239"/>
        <v>1</v>
      </c>
    </row>
    <row r="3811" spans="1:74" x14ac:dyDescent="0.3">
      <c r="A3811" s="129">
        <v>3806</v>
      </c>
      <c r="BM3811" s="19"/>
      <c r="BN3811" s="19"/>
      <c r="BO3811" s="19"/>
      <c r="BP3811" s="19"/>
      <c r="BR3811">
        <f t="shared" si="236"/>
        <v>0</v>
      </c>
      <c r="BS3811">
        <f t="shared" si="237"/>
        <v>0</v>
      </c>
      <c r="BU3811">
        <f t="shared" si="238"/>
        <v>1</v>
      </c>
      <c r="BV3811">
        <f t="shared" si="239"/>
        <v>1</v>
      </c>
    </row>
    <row r="3812" spans="1:74" x14ac:dyDescent="0.3">
      <c r="A3812" s="129">
        <v>3807</v>
      </c>
      <c r="BM3812" s="19"/>
      <c r="BN3812" s="19"/>
      <c r="BO3812" s="19"/>
      <c r="BP3812" s="19"/>
      <c r="BR3812">
        <f t="shared" si="236"/>
        <v>0</v>
      </c>
      <c r="BS3812">
        <f t="shared" si="237"/>
        <v>0</v>
      </c>
      <c r="BU3812">
        <f t="shared" si="238"/>
        <v>1</v>
      </c>
      <c r="BV3812">
        <f t="shared" si="239"/>
        <v>1</v>
      </c>
    </row>
    <row r="3813" spans="1:74" x14ac:dyDescent="0.3">
      <c r="A3813" s="129">
        <v>3808</v>
      </c>
      <c r="BM3813" s="19"/>
      <c r="BN3813" s="19"/>
      <c r="BO3813" s="19"/>
      <c r="BP3813" s="19"/>
      <c r="BR3813">
        <f t="shared" si="236"/>
        <v>0</v>
      </c>
      <c r="BS3813">
        <f t="shared" si="237"/>
        <v>0</v>
      </c>
      <c r="BU3813">
        <f t="shared" si="238"/>
        <v>1</v>
      </c>
      <c r="BV3813">
        <f t="shared" si="239"/>
        <v>1</v>
      </c>
    </row>
    <row r="3814" spans="1:74" x14ac:dyDescent="0.3">
      <c r="A3814" s="129">
        <v>3809</v>
      </c>
      <c r="BM3814" s="19"/>
      <c r="BN3814" s="19"/>
      <c r="BO3814" s="19"/>
      <c r="BP3814" s="19"/>
      <c r="BR3814">
        <f t="shared" si="236"/>
        <v>0</v>
      </c>
      <c r="BS3814">
        <f t="shared" si="237"/>
        <v>0</v>
      </c>
      <c r="BU3814">
        <f t="shared" si="238"/>
        <v>1</v>
      </c>
      <c r="BV3814">
        <f t="shared" si="239"/>
        <v>1</v>
      </c>
    </row>
    <row r="3815" spans="1:74" x14ac:dyDescent="0.3">
      <c r="A3815" s="129">
        <v>3810</v>
      </c>
      <c r="BM3815" s="19"/>
      <c r="BN3815" s="19"/>
      <c r="BO3815" s="19"/>
      <c r="BP3815" s="19"/>
      <c r="BR3815">
        <f t="shared" si="236"/>
        <v>0</v>
      </c>
      <c r="BS3815">
        <f t="shared" si="237"/>
        <v>0</v>
      </c>
      <c r="BU3815">
        <f t="shared" si="238"/>
        <v>1</v>
      </c>
      <c r="BV3815">
        <f t="shared" si="239"/>
        <v>1</v>
      </c>
    </row>
    <row r="3816" spans="1:74" x14ac:dyDescent="0.3">
      <c r="A3816" s="129">
        <v>3811</v>
      </c>
      <c r="BM3816" s="19"/>
      <c r="BN3816" s="19"/>
      <c r="BO3816" s="19"/>
      <c r="BP3816" s="19"/>
      <c r="BR3816">
        <f t="shared" si="236"/>
        <v>0</v>
      </c>
      <c r="BS3816">
        <f t="shared" si="237"/>
        <v>0</v>
      </c>
      <c r="BU3816">
        <f t="shared" si="238"/>
        <v>1</v>
      </c>
      <c r="BV3816">
        <f t="shared" si="239"/>
        <v>1</v>
      </c>
    </row>
    <row r="3817" spans="1:74" x14ac:dyDescent="0.3">
      <c r="A3817" s="129">
        <v>3812</v>
      </c>
      <c r="BM3817" s="19"/>
      <c r="BN3817" s="19"/>
      <c r="BO3817" s="19"/>
      <c r="BP3817" s="19"/>
      <c r="BR3817">
        <f t="shared" si="236"/>
        <v>0</v>
      </c>
      <c r="BS3817">
        <f t="shared" si="237"/>
        <v>0</v>
      </c>
      <c r="BU3817">
        <f t="shared" si="238"/>
        <v>1</v>
      </c>
      <c r="BV3817">
        <f t="shared" si="239"/>
        <v>1</v>
      </c>
    </row>
    <row r="3818" spans="1:74" x14ac:dyDescent="0.3">
      <c r="A3818" s="129">
        <v>3813</v>
      </c>
      <c r="BM3818" s="19"/>
      <c r="BN3818" s="19"/>
      <c r="BO3818" s="19"/>
      <c r="BP3818" s="19"/>
      <c r="BR3818">
        <f t="shared" si="236"/>
        <v>0</v>
      </c>
      <c r="BS3818">
        <f t="shared" si="237"/>
        <v>0</v>
      </c>
      <c r="BU3818">
        <f t="shared" si="238"/>
        <v>1</v>
      </c>
      <c r="BV3818">
        <f t="shared" si="239"/>
        <v>1</v>
      </c>
    </row>
    <row r="3819" spans="1:74" x14ac:dyDescent="0.3">
      <c r="A3819" s="129">
        <v>3814</v>
      </c>
      <c r="BM3819" s="19"/>
      <c r="BN3819" s="19"/>
      <c r="BO3819" s="19"/>
      <c r="BP3819" s="19"/>
      <c r="BR3819">
        <f t="shared" si="236"/>
        <v>0</v>
      </c>
      <c r="BS3819">
        <f t="shared" si="237"/>
        <v>0</v>
      </c>
      <c r="BU3819">
        <f t="shared" si="238"/>
        <v>1</v>
      </c>
      <c r="BV3819">
        <f t="shared" si="239"/>
        <v>1</v>
      </c>
    </row>
    <row r="3820" spans="1:74" x14ac:dyDescent="0.3">
      <c r="A3820" s="129">
        <v>3815</v>
      </c>
      <c r="BM3820" s="19"/>
      <c r="BN3820" s="19"/>
      <c r="BO3820" s="19"/>
      <c r="BP3820" s="19"/>
      <c r="BR3820">
        <f t="shared" si="236"/>
        <v>0</v>
      </c>
      <c r="BS3820">
        <f t="shared" si="237"/>
        <v>0</v>
      </c>
      <c r="BU3820">
        <f t="shared" si="238"/>
        <v>1</v>
      </c>
      <c r="BV3820">
        <f t="shared" si="239"/>
        <v>1</v>
      </c>
    </row>
    <row r="3821" spans="1:74" x14ac:dyDescent="0.3">
      <c r="A3821" s="129">
        <v>3816</v>
      </c>
      <c r="BM3821" s="19"/>
      <c r="BN3821" s="19"/>
      <c r="BO3821" s="19"/>
      <c r="BP3821" s="19"/>
      <c r="BR3821">
        <f t="shared" si="236"/>
        <v>0</v>
      </c>
      <c r="BS3821">
        <f t="shared" si="237"/>
        <v>0</v>
      </c>
      <c r="BU3821">
        <f t="shared" si="238"/>
        <v>1</v>
      </c>
      <c r="BV3821">
        <f t="shared" si="239"/>
        <v>1</v>
      </c>
    </row>
    <row r="3822" spans="1:74" x14ac:dyDescent="0.3">
      <c r="A3822" s="129">
        <v>3817</v>
      </c>
      <c r="BM3822" s="19"/>
      <c r="BN3822" s="19"/>
      <c r="BO3822" s="19"/>
      <c r="BP3822" s="19"/>
      <c r="BR3822">
        <f t="shared" si="236"/>
        <v>0</v>
      </c>
      <c r="BS3822">
        <f t="shared" si="237"/>
        <v>0</v>
      </c>
      <c r="BU3822">
        <f t="shared" si="238"/>
        <v>1</v>
      </c>
      <c r="BV3822">
        <f t="shared" si="239"/>
        <v>1</v>
      </c>
    </row>
    <row r="3823" spans="1:74" x14ac:dyDescent="0.3">
      <c r="A3823" s="129">
        <v>3818</v>
      </c>
      <c r="BM3823" s="19"/>
      <c r="BN3823" s="19"/>
      <c r="BO3823" s="19"/>
      <c r="BP3823" s="19"/>
      <c r="BR3823">
        <f t="shared" si="236"/>
        <v>0</v>
      </c>
      <c r="BS3823">
        <f t="shared" si="237"/>
        <v>0</v>
      </c>
      <c r="BU3823">
        <f t="shared" si="238"/>
        <v>1</v>
      </c>
      <c r="BV3823">
        <f t="shared" si="239"/>
        <v>1</v>
      </c>
    </row>
    <row r="3824" spans="1:74" x14ac:dyDescent="0.3">
      <c r="A3824" s="129">
        <v>3819</v>
      </c>
      <c r="BM3824" s="19"/>
      <c r="BN3824" s="19"/>
      <c r="BO3824" s="19"/>
      <c r="BP3824" s="19"/>
      <c r="BR3824">
        <f t="shared" si="236"/>
        <v>0</v>
      </c>
      <c r="BS3824">
        <f t="shared" si="237"/>
        <v>0</v>
      </c>
      <c r="BU3824">
        <f t="shared" si="238"/>
        <v>1</v>
      </c>
      <c r="BV3824">
        <f t="shared" si="239"/>
        <v>1</v>
      </c>
    </row>
    <row r="3825" spans="1:74" x14ac:dyDescent="0.3">
      <c r="A3825" s="129">
        <v>3820</v>
      </c>
      <c r="BM3825" s="19"/>
      <c r="BN3825" s="19"/>
      <c r="BO3825" s="19"/>
      <c r="BP3825" s="19"/>
      <c r="BR3825">
        <f t="shared" si="236"/>
        <v>0</v>
      </c>
      <c r="BS3825">
        <f t="shared" si="237"/>
        <v>0</v>
      </c>
      <c r="BU3825">
        <f t="shared" si="238"/>
        <v>1</v>
      </c>
      <c r="BV3825">
        <f t="shared" si="239"/>
        <v>1</v>
      </c>
    </row>
    <row r="3826" spans="1:74" x14ac:dyDescent="0.3">
      <c r="A3826" s="129">
        <v>3821</v>
      </c>
      <c r="BM3826" s="19"/>
      <c r="BN3826" s="19"/>
      <c r="BO3826" s="19"/>
      <c r="BP3826" s="19"/>
      <c r="BR3826">
        <f t="shared" si="236"/>
        <v>0</v>
      </c>
      <c r="BS3826">
        <f t="shared" si="237"/>
        <v>0</v>
      </c>
      <c r="BU3826">
        <f t="shared" si="238"/>
        <v>1</v>
      </c>
      <c r="BV3826">
        <f t="shared" si="239"/>
        <v>1</v>
      </c>
    </row>
    <row r="3827" spans="1:74" x14ac:dyDescent="0.3">
      <c r="A3827" s="129">
        <v>3822</v>
      </c>
      <c r="BM3827" s="19"/>
      <c r="BN3827" s="19"/>
      <c r="BO3827" s="19"/>
      <c r="BP3827" s="19"/>
      <c r="BR3827">
        <f t="shared" si="236"/>
        <v>0</v>
      </c>
      <c r="BS3827">
        <f t="shared" si="237"/>
        <v>0</v>
      </c>
      <c r="BU3827">
        <f t="shared" si="238"/>
        <v>1</v>
      </c>
      <c r="BV3827">
        <f t="shared" si="239"/>
        <v>1</v>
      </c>
    </row>
    <row r="3828" spans="1:74" x14ac:dyDescent="0.3">
      <c r="A3828" s="129">
        <v>3823</v>
      </c>
      <c r="BM3828" s="19"/>
      <c r="BN3828" s="19"/>
      <c r="BO3828" s="19"/>
      <c r="BP3828" s="19"/>
      <c r="BR3828">
        <f t="shared" si="236"/>
        <v>0</v>
      </c>
      <c r="BS3828">
        <f t="shared" si="237"/>
        <v>0</v>
      </c>
      <c r="BU3828">
        <f t="shared" si="238"/>
        <v>1</v>
      </c>
      <c r="BV3828">
        <f t="shared" si="239"/>
        <v>1</v>
      </c>
    </row>
    <row r="3829" spans="1:74" x14ac:dyDescent="0.3">
      <c r="A3829" s="129">
        <v>3824</v>
      </c>
      <c r="BM3829" s="19"/>
      <c r="BN3829" s="19"/>
      <c r="BO3829" s="19"/>
      <c r="BP3829" s="19"/>
      <c r="BR3829">
        <f t="shared" si="236"/>
        <v>0</v>
      </c>
      <c r="BS3829">
        <f t="shared" si="237"/>
        <v>0</v>
      </c>
      <c r="BU3829">
        <f t="shared" si="238"/>
        <v>1</v>
      </c>
      <c r="BV3829">
        <f t="shared" si="239"/>
        <v>1</v>
      </c>
    </row>
    <row r="3830" spans="1:74" x14ac:dyDescent="0.3">
      <c r="A3830" s="129">
        <v>3825</v>
      </c>
      <c r="BM3830" s="19"/>
      <c r="BN3830" s="19"/>
      <c r="BO3830" s="19"/>
      <c r="BP3830" s="19"/>
      <c r="BR3830">
        <f t="shared" si="236"/>
        <v>0</v>
      </c>
      <c r="BS3830">
        <f t="shared" si="237"/>
        <v>0</v>
      </c>
      <c r="BU3830">
        <f t="shared" si="238"/>
        <v>1</v>
      </c>
      <c r="BV3830">
        <f t="shared" si="239"/>
        <v>1</v>
      </c>
    </row>
    <row r="3831" spans="1:74" x14ac:dyDescent="0.3">
      <c r="A3831" s="129">
        <v>3826</v>
      </c>
      <c r="BM3831" s="19"/>
      <c r="BN3831" s="19"/>
      <c r="BO3831" s="19"/>
      <c r="BP3831" s="19"/>
      <c r="BR3831">
        <f t="shared" si="236"/>
        <v>0</v>
      </c>
      <c r="BS3831">
        <f t="shared" si="237"/>
        <v>0</v>
      </c>
      <c r="BU3831">
        <f t="shared" si="238"/>
        <v>1</v>
      </c>
      <c r="BV3831">
        <f t="shared" si="239"/>
        <v>1</v>
      </c>
    </row>
    <row r="3832" spans="1:74" x14ac:dyDescent="0.3">
      <c r="A3832" s="129">
        <v>3827</v>
      </c>
      <c r="BM3832" s="19"/>
      <c r="BN3832" s="19"/>
      <c r="BO3832" s="19"/>
      <c r="BP3832" s="19"/>
      <c r="BR3832">
        <f t="shared" si="236"/>
        <v>0</v>
      </c>
      <c r="BS3832">
        <f t="shared" si="237"/>
        <v>0</v>
      </c>
      <c r="BU3832">
        <f t="shared" si="238"/>
        <v>1</v>
      </c>
      <c r="BV3832">
        <f t="shared" si="239"/>
        <v>1</v>
      </c>
    </row>
    <row r="3833" spans="1:74" x14ac:dyDescent="0.3">
      <c r="A3833" s="129">
        <v>3828</v>
      </c>
      <c r="BM3833" s="19"/>
      <c r="BN3833" s="19"/>
      <c r="BO3833" s="19"/>
      <c r="BP3833" s="19"/>
      <c r="BR3833">
        <f t="shared" si="236"/>
        <v>0</v>
      </c>
      <c r="BS3833">
        <f t="shared" si="237"/>
        <v>0</v>
      </c>
      <c r="BU3833">
        <f t="shared" si="238"/>
        <v>1</v>
      </c>
      <c r="BV3833">
        <f t="shared" si="239"/>
        <v>1</v>
      </c>
    </row>
    <row r="3834" spans="1:74" x14ac:dyDescent="0.3">
      <c r="A3834" s="129">
        <v>3829</v>
      </c>
      <c r="BM3834" s="19"/>
      <c r="BN3834" s="19"/>
      <c r="BO3834" s="19"/>
      <c r="BP3834" s="19"/>
      <c r="BR3834">
        <f t="shared" si="236"/>
        <v>0</v>
      </c>
      <c r="BS3834">
        <f t="shared" si="237"/>
        <v>0</v>
      </c>
      <c r="BU3834">
        <f t="shared" si="238"/>
        <v>1</v>
      </c>
      <c r="BV3834">
        <f t="shared" si="239"/>
        <v>1</v>
      </c>
    </row>
    <row r="3835" spans="1:74" x14ac:dyDescent="0.3">
      <c r="A3835" s="129">
        <v>3830</v>
      </c>
      <c r="BM3835" s="19"/>
      <c r="BN3835" s="19"/>
      <c r="BO3835" s="19"/>
      <c r="BP3835" s="19"/>
      <c r="BR3835">
        <f t="shared" si="236"/>
        <v>0</v>
      </c>
      <c r="BS3835">
        <f t="shared" si="237"/>
        <v>0</v>
      </c>
      <c r="BU3835">
        <f t="shared" si="238"/>
        <v>1</v>
      </c>
      <c r="BV3835">
        <f t="shared" si="239"/>
        <v>1</v>
      </c>
    </row>
    <row r="3836" spans="1:74" x14ac:dyDescent="0.3">
      <c r="A3836" s="129">
        <v>3831</v>
      </c>
      <c r="BM3836" s="19"/>
      <c r="BN3836" s="19"/>
      <c r="BO3836" s="19"/>
      <c r="BP3836" s="19"/>
      <c r="BR3836">
        <f t="shared" si="236"/>
        <v>0</v>
      </c>
      <c r="BS3836">
        <f t="shared" si="237"/>
        <v>0</v>
      </c>
      <c r="BU3836">
        <f t="shared" si="238"/>
        <v>1</v>
      </c>
      <c r="BV3836">
        <f t="shared" si="239"/>
        <v>1</v>
      </c>
    </row>
    <row r="3837" spans="1:74" x14ac:dyDescent="0.3">
      <c r="A3837" s="129">
        <v>3832</v>
      </c>
      <c r="BM3837" s="19"/>
      <c r="BN3837" s="19"/>
      <c r="BO3837" s="19"/>
      <c r="BP3837" s="19"/>
      <c r="BR3837">
        <f t="shared" si="236"/>
        <v>0</v>
      </c>
      <c r="BS3837">
        <f t="shared" si="237"/>
        <v>0</v>
      </c>
      <c r="BU3837">
        <f t="shared" si="238"/>
        <v>1</v>
      </c>
      <c r="BV3837">
        <f t="shared" si="239"/>
        <v>1</v>
      </c>
    </row>
    <row r="3838" spans="1:74" x14ac:dyDescent="0.3">
      <c r="A3838" s="129">
        <v>3833</v>
      </c>
      <c r="BM3838" s="19"/>
      <c r="BN3838" s="19"/>
      <c r="BO3838" s="19"/>
      <c r="BP3838" s="19"/>
      <c r="BR3838">
        <f t="shared" si="236"/>
        <v>0</v>
      </c>
      <c r="BS3838">
        <f t="shared" si="237"/>
        <v>0</v>
      </c>
      <c r="BU3838">
        <f t="shared" si="238"/>
        <v>1</v>
      </c>
      <c r="BV3838">
        <f t="shared" si="239"/>
        <v>1</v>
      </c>
    </row>
    <row r="3839" spans="1:74" x14ac:dyDescent="0.3">
      <c r="A3839" s="129">
        <v>3834</v>
      </c>
      <c r="BM3839" s="19"/>
      <c r="BN3839" s="19"/>
      <c r="BO3839" s="19"/>
      <c r="BP3839" s="19"/>
      <c r="BR3839">
        <f t="shared" si="236"/>
        <v>0</v>
      </c>
      <c r="BS3839">
        <f t="shared" si="237"/>
        <v>0</v>
      </c>
      <c r="BU3839">
        <f t="shared" si="238"/>
        <v>1</v>
      </c>
      <c r="BV3839">
        <f t="shared" si="239"/>
        <v>1</v>
      </c>
    </row>
    <row r="3840" spans="1:74" x14ac:dyDescent="0.3">
      <c r="A3840" s="129">
        <v>3835</v>
      </c>
      <c r="BM3840" s="19"/>
      <c r="BN3840" s="19"/>
      <c r="BO3840" s="19"/>
      <c r="BP3840" s="19"/>
      <c r="BR3840">
        <f t="shared" si="236"/>
        <v>0</v>
      </c>
      <c r="BS3840">
        <f t="shared" si="237"/>
        <v>0</v>
      </c>
      <c r="BU3840">
        <f t="shared" si="238"/>
        <v>1</v>
      </c>
      <c r="BV3840">
        <f t="shared" si="239"/>
        <v>1</v>
      </c>
    </row>
    <row r="3841" spans="1:74" x14ac:dyDescent="0.3">
      <c r="A3841" s="129">
        <v>3836</v>
      </c>
      <c r="BM3841" s="19"/>
      <c r="BN3841" s="19"/>
      <c r="BO3841" s="19"/>
      <c r="BP3841" s="19"/>
      <c r="BR3841">
        <f t="shared" si="236"/>
        <v>0</v>
      </c>
      <c r="BS3841">
        <f t="shared" si="237"/>
        <v>0</v>
      </c>
      <c r="BU3841">
        <f t="shared" si="238"/>
        <v>1</v>
      </c>
      <c r="BV3841">
        <f t="shared" si="239"/>
        <v>1</v>
      </c>
    </row>
    <row r="3842" spans="1:74" x14ac:dyDescent="0.3">
      <c r="A3842" s="129">
        <v>3837</v>
      </c>
      <c r="BM3842" s="19"/>
      <c r="BN3842" s="19"/>
      <c r="BO3842" s="19"/>
      <c r="BP3842" s="19"/>
      <c r="BR3842">
        <f t="shared" si="236"/>
        <v>0</v>
      </c>
      <c r="BS3842">
        <f t="shared" si="237"/>
        <v>0</v>
      </c>
      <c r="BU3842">
        <f t="shared" si="238"/>
        <v>1</v>
      </c>
      <c r="BV3842">
        <f t="shared" si="239"/>
        <v>1</v>
      </c>
    </row>
    <row r="3843" spans="1:74" x14ac:dyDescent="0.3">
      <c r="A3843" s="129">
        <v>3838</v>
      </c>
      <c r="BM3843" s="19"/>
      <c r="BN3843" s="19"/>
      <c r="BO3843" s="19"/>
      <c r="BP3843" s="19"/>
      <c r="BR3843">
        <f t="shared" si="236"/>
        <v>0</v>
      </c>
      <c r="BS3843">
        <f t="shared" si="237"/>
        <v>0</v>
      </c>
      <c r="BU3843">
        <f t="shared" si="238"/>
        <v>1</v>
      </c>
      <c r="BV3843">
        <f t="shared" si="239"/>
        <v>1</v>
      </c>
    </row>
    <row r="3844" spans="1:74" x14ac:dyDescent="0.3">
      <c r="A3844" s="129">
        <v>3839</v>
      </c>
      <c r="BM3844" s="19"/>
      <c r="BN3844" s="19"/>
      <c r="BO3844" s="19"/>
      <c r="BP3844" s="19"/>
      <c r="BR3844">
        <f t="shared" si="236"/>
        <v>0</v>
      </c>
      <c r="BS3844">
        <f t="shared" si="237"/>
        <v>0</v>
      </c>
      <c r="BU3844">
        <f t="shared" si="238"/>
        <v>1</v>
      </c>
      <c r="BV3844">
        <f t="shared" si="239"/>
        <v>1</v>
      </c>
    </row>
    <row r="3845" spans="1:74" x14ac:dyDescent="0.3">
      <c r="A3845" s="129">
        <v>3840</v>
      </c>
      <c r="BM3845" s="19"/>
      <c r="BN3845" s="19"/>
      <c r="BO3845" s="19"/>
      <c r="BP3845" s="19"/>
      <c r="BR3845">
        <f t="shared" si="236"/>
        <v>0</v>
      </c>
      <c r="BS3845">
        <f t="shared" si="237"/>
        <v>0</v>
      </c>
      <c r="BU3845">
        <f t="shared" si="238"/>
        <v>1</v>
      </c>
      <c r="BV3845">
        <f t="shared" si="239"/>
        <v>1</v>
      </c>
    </row>
    <row r="3846" spans="1:74" x14ac:dyDescent="0.3">
      <c r="A3846" s="129">
        <v>3841</v>
      </c>
      <c r="BM3846" s="19"/>
      <c r="BN3846" s="19"/>
      <c r="BO3846" s="19"/>
      <c r="BP3846" s="19"/>
      <c r="BR3846">
        <f t="shared" si="236"/>
        <v>0</v>
      </c>
      <c r="BS3846">
        <f t="shared" si="237"/>
        <v>0</v>
      </c>
      <c r="BU3846">
        <f t="shared" si="238"/>
        <v>1</v>
      </c>
      <c r="BV3846">
        <f t="shared" si="239"/>
        <v>1</v>
      </c>
    </row>
    <row r="3847" spans="1:74" x14ac:dyDescent="0.3">
      <c r="A3847" s="129">
        <v>3842</v>
      </c>
      <c r="BM3847" s="19"/>
      <c r="BN3847" s="19"/>
      <c r="BO3847" s="19"/>
      <c r="BP3847" s="19"/>
      <c r="BR3847">
        <f t="shared" ref="BR3847:BR3910" si="240">BM3847*$BS$1-BN3847</f>
        <v>0</v>
      </c>
      <c r="BS3847">
        <f t="shared" ref="BS3847:BS3910" si="241">BO3847*$BS$1-BP3847</f>
        <v>0</v>
      </c>
      <c r="BU3847">
        <f t="shared" ref="BU3847:BU3910" si="242">IF(BR3847=MAX($BR3847:$BS3847),1,0)</f>
        <v>1</v>
      </c>
      <c r="BV3847">
        <f t="shared" ref="BV3847:BV3910" si="243">IF(BS3847=MAX($BR3847:$BS3847),1,0)</f>
        <v>1</v>
      </c>
    </row>
    <row r="3848" spans="1:74" x14ac:dyDescent="0.3">
      <c r="A3848" s="129">
        <v>3843</v>
      </c>
      <c r="BM3848" s="19"/>
      <c r="BN3848" s="19"/>
      <c r="BO3848" s="19"/>
      <c r="BP3848" s="19"/>
      <c r="BR3848">
        <f t="shared" si="240"/>
        <v>0</v>
      </c>
      <c r="BS3848">
        <f t="shared" si="241"/>
        <v>0</v>
      </c>
      <c r="BU3848">
        <f t="shared" si="242"/>
        <v>1</v>
      </c>
      <c r="BV3848">
        <f t="shared" si="243"/>
        <v>1</v>
      </c>
    </row>
    <row r="3849" spans="1:74" x14ac:dyDescent="0.3">
      <c r="A3849" s="129">
        <v>3844</v>
      </c>
      <c r="BM3849" s="19"/>
      <c r="BN3849" s="19"/>
      <c r="BO3849" s="19"/>
      <c r="BP3849" s="19"/>
      <c r="BR3849">
        <f t="shared" si="240"/>
        <v>0</v>
      </c>
      <c r="BS3849">
        <f t="shared" si="241"/>
        <v>0</v>
      </c>
      <c r="BU3849">
        <f t="shared" si="242"/>
        <v>1</v>
      </c>
      <c r="BV3849">
        <f t="shared" si="243"/>
        <v>1</v>
      </c>
    </row>
    <row r="3850" spans="1:74" x14ac:dyDescent="0.3">
      <c r="A3850" s="129">
        <v>3845</v>
      </c>
      <c r="BM3850" s="19"/>
      <c r="BN3850" s="19"/>
      <c r="BO3850" s="19"/>
      <c r="BP3850" s="19"/>
      <c r="BR3850">
        <f t="shared" si="240"/>
        <v>0</v>
      </c>
      <c r="BS3850">
        <f t="shared" si="241"/>
        <v>0</v>
      </c>
      <c r="BU3850">
        <f t="shared" si="242"/>
        <v>1</v>
      </c>
      <c r="BV3850">
        <f t="shared" si="243"/>
        <v>1</v>
      </c>
    </row>
    <row r="3851" spans="1:74" x14ac:dyDescent="0.3">
      <c r="A3851" s="129">
        <v>3846</v>
      </c>
      <c r="BM3851" s="19"/>
      <c r="BN3851" s="19"/>
      <c r="BO3851" s="19"/>
      <c r="BP3851" s="19"/>
      <c r="BR3851">
        <f t="shared" si="240"/>
        <v>0</v>
      </c>
      <c r="BS3851">
        <f t="shared" si="241"/>
        <v>0</v>
      </c>
      <c r="BU3851">
        <f t="shared" si="242"/>
        <v>1</v>
      </c>
      <c r="BV3851">
        <f t="shared" si="243"/>
        <v>1</v>
      </c>
    </row>
    <row r="3852" spans="1:74" x14ac:dyDescent="0.3">
      <c r="A3852" s="129">
        <v>3847</v>
      </c>
      <c r="BM3852" s="19"/>
      <c r="BN3852" s="19"/>
      <c r="BO3852" s="19"/>
      <c r="BP3852" s="19"/>
      <c r="BR3852">
        <f t="shared" si="240"/>
        <v>0</v>
      </c>
      <c r="BS3852">
        <f t="shared" si="241"/>
        <v>0</v>
      </c>
      <c r="BU3852">
        <f t="shared" si="242"/>
        <v>1</v>
      </c>
      <c r="BV3852">
        <f t="shared" si="243"/>
        <v>1</v>
      </c>
    </row>
    <row r="3853" spans="1:74" x14ac:dyDescent="0.3">
      <c r="A3853" s="129">
        <v>3848</v>
      </c>
      <c r="BM3853" s="19"/>
      <c r="BN3853" s="19"/>
      <c r="BO3853" s="19"/>
      <c r="BP3853" s="19"/>
      <c r="BR3853">
        <f t="shared" si="240"/>
        <v>0</v>
      </c>
      <c r="BS3853">
        <f t="shared" si="241"/>
        <v>0</v>
      </c>
      <c r="BU3853">
        <f t="shared" si="242"/>
        <v>1</v>
      </c>
      <c r="BV3853">
        <f t="shared" si="243"/>
        <v>1</v>
      </c>
    </row>
    <row r="3854" spans="1:74" x14ac:dyDescent="0.3">
      <c r="A3854" s="129">
        <v>3849</v>
      </c>
      <c r="BM3854" s="19"/>
      <c r="BN3854" s="19"/>
      <c r="BO3854" s="19"/>
      <c r="BP3854" s="19"/>
      <c r="BR3854">
        <f t="shared" si="240"/>
        <v>0</v>
      </c>
      <c r="BS3854">
        <f t="shared" si="241"/>
        <v>0</v>
      </c>
      <c r="BU3854">
        <f t="shared" si="242"/>
        <v>1</v>
      </c>
      <c r="BV3854">
        <f t="shared" si="243"/>
        <v>1</v>
      </c>
    </row>
    <row r="3855" spans="1:74" x14ac:dyDescent="0.3">
      <c r="A3855" s="129">
        <v>3850</v>
      </c>
      <c r="BM3855" s="19"/>
      <c r="BN3855" s="19"/>
      <c r="BO3855" s="19"/>
      <c r="BP3855" s="19"/>
      <c r="BR3855">
        <f t="shared" si="240"/>
        <v>0</v>
      </c>
      <c r="BS3855">
        <f t="shared" si="241"/>
        <v>0</v>
      </c>
      <c r="BU3855">
        <f t="shared" si="242"/>
        <v>1</v>
      </c>
      <c r="BV3855">
        <f t="shared" si="243"/>
        <v>1</v>
      </c>
    </row>
    <row r="3856" spans="1:74" x14ac:dyDescent="0.3">
      <c r="A3856" s="129">
        <v>3851</v>
      </c>
      <c r="BM3856" s="19"/>
      <c r="BN3856" s="19"/>
      <c r="BO3856" s="19"/>
      <c r="BP3856" s="19"/>
      <c r="BR3856">
        <f t="shared" si="240"/>
        <v>0</v>
      </c>
      <c r="BS3856">
        <f t="shared" si="241"/>
        <v>0</v>
      </c>
      <c r="BU3856">
        <f t="shared" si="242"/>
        <v>1</v>
      </c>
      <c r="BV3856">
        <f t="shared" si="243"/>
        <v>1</v>
      </c>
    </row>
    <row r="3857" spans="1:74" x14ac:dyDescent="0.3">
      <c r="A3857" s="129">
        <v>3852</v>
      </c>
      <c r="BM3857" s="19"/>
      <c r="BN3857" s="19"/>
      <c r="BO3857" s="19"/>
      <c r="BP3857" s="19"/>
      <c r="BR3857">
        <f t="shared" si="240"/>
        <v>0</v>
      </c>
      <c r="BS3857">
        <f t="shared" si="241"/>
        <v>0</v>
      </c>
      <c r="BU3857">
        <f t="shared" si="242"/>
        <v>1</v>
      </c>
      <c r="BV3857">
        <f t="shared" si="243"/>
        <v>1</v>
      </c>
    </row>
    <row r="3858" spans="1:74" x14ac:dyDescent="0.3">
      <c r="A3858" s="129">
        <v>3853</v>
      </c>
      <c r="BM3858" s="19"/>
      <c r="BN3858" s="19"/>
      <c r="BO3858" s="19"/>
      <c r="BP3858" s="19"/>
      <c r="BR3858">
        <f t="shared" si="240"/>
        <v>0</v>
      </c>
      <c r="BS3858">
        <f t="shared" si="241"/>
        <v>0</v>
      </c>
      <c r="BU3858">
        <f t="shared" si="242"/>
        <v>1</v>
      </c>
      <c r="BV3858">
        <f t="shared" si="243"/>
        <v>1</v>
      </c>
    </row>
    <row r="3859" spans="1:74" x14ac:dyDescent="0.3">
      <c r="A3859" s="129">
        <v>3854</v>
      </c>
      <c r="BM3859" s="19"/>
      <c r="BN3859" s="19"/>
      <c r="BO3859" s="19"/>
      <c r="BP3859" s="19"/>
      <c r="BR3859">
        <f t="shared" si="240"/>
        <v>0</v>
      </c>
      <c r="BS3859">
        <f t="shared" si="241"/>
        <v>0</v>
      </c>
      <c r="BU3859">
        <f t="shared" si="242"/>
        <v>1</v>
      </c>
      <c r="BV3859">
        <f t="shared" si="243"/>
        <v>1</v>
      </c>
    </row>
    <row r="3860" spans="1:74" x14ac:dyDescent="0.3">
      <c r="A3860" s="129">
        <v>3855</v>
      </c>
      <c r="BM3860" s="19"/>
      <c r="BN3860" s="19"/>
      <c r="BO3860" s="19"/>
      <c r="BP3860" s="19"/>
      <c r="BR3860">
        <f t="shared" si="240"/>
        <v>0</v>
      </c>
      <c r="BS3860">
        <f t="shared" si="241"/>
        <v>0</v>
      </c>
      <c r="BU3860">
        <f t="shared" si="242"/>
        <v>1</v>
      </c>
      <c r="BV3860">
        <f t="shared" si="243"/>
        <v>1</v>
      </c>
    </row>
    <row r="3861" spans="1:74" x14ac:dyDescent="0.3">
      <c r="A3861" s="129">
        <v>3856</v>
      </c>
      <c r="BM3861" s="19"/>
      <c r="BN3861" s="19"/>
      <c r="BO3861" s="19"/>
      <c r="BP3861" s="19"/>
      <c r="BR3861">
        <f t="shared" si="240"/>
        <v>0</v>
      </c>
      <c r="BS3861">
        <f t="shared" si="241"/>
        <v>0</v>
      </c>
      <c r="BU3861">
        <f t="shared" si="242"/>
        <v>1</v>
      </c>
      <c r="BV3861">
        <f t="shared" si="243"/>
        <v>1</v>
      </c>
    </row>
    <row r="3862" spans="1:74" x14ac:dyDescent="0.3">
      <c r="A3862" s="129">
        <v>3857</v>
      </c>
      <c r="BM3862" s="19"/>
      <c r="BN3862" s="19"/>
      <c r="BO3862" s="19"/>
      <c r="BP3862" s="19"/>
      <c r="BR3862">
        <f t="shared" si="240"/>
        <v>0</v>
      </c>
      <c r="BS3862">
        <f t="shared" si="241"/>
        <v>0</v>
      </c>
      <c r="BU3862">
        <f t="shared" si="242"/>
        <v>1</v>
      </c>
      <c r="BV3862">
        <f t="shared" si="243"/>
        <v>1</v>
      </c>
    </row>
    <row r="3863" spans="1:74" x14ac:dyDescent="0.3">
      <c r="A3863" s="129">
        <v>3858</v>
      </c>
      <c r="BM3863" s="19"/>
      <c r="BN3863" s="19"/>
      <c r="BO3863" s="19"/>
      <c r="BP3863" s="19"/>
      <c r="BR3863">
        <f t="shared" si="240"/>
        <v>0</v>
      </c>
      <c r="BS3863">
        <f t="shared" si="241"/>
        <v>0</v>
      </c>
      <c r="BU3863">
        <f t="shared" si="242"/>
        <v>1</v>
      </c>
      <c r="BV3863">
        <f t="shared" si="243"/>
        <v>1</v>
      </c>
    </row>
    <row r="3864" spans="1:74" x14ac:dyDescent="0.3">
      <c r="A3864" s="129">
        <v>3859</v>
      </c>
      <c r="BM3864" s="19"/>
      <c r="BN3864" s="19"/>
      <c r="BO3864" s="19"/>
      <c r="BP3864" s="19"/>
      <c r="BR3864">
        <f t="shared" si="240"/>
        <v>0</v>
      </c>
      <c r="BS3864">
        <f t="shared" si="241"/>
        <v>0</v>
      </c>
      <c r="BU3864">
        <f t="shared" si="242"/>
        <v>1</v>
      </c>
      <c r="BV3864">
        <f t="shared" si="243"/>
        <v>1</v>
      </c>
    </row>
    <row r="3865" spans="1:74" x14ac:dyDescent="0.3">
      <c r="A3865" s="129">
        <v>3860</v>
      </c>
      <c r="BM3865" s="19"/>
      <c r="BN3865" s="19"/>
      <c r="BO3865" s="19"/>
      <c r="BP3865" s="19"/>
      <c r="BR3865">
        <f t="shared" si="240"/>
        <v>0</v>
      </c>
      <c r="BS3865">
        <f t="shared" si="241"/>
        <v>0</v>
      </c>
      <c r="BU3865">
        <f t="shared" si="242"/>
        <v>1</v>
      </c>
      <c r="BV3865">
        <f t="shared" si="243"/>
        <v>1</v>
      </c>
    </row>
    <row r="3866" spans="1:74" x14ac:dyDescent="0.3">
      <c r="A3866" s="129">
        <v>3861</v>
      </c>
      <c r="BM3866" s="19"/>
      <c r="BN3866" s="19"/>
      <c r="BO3866" s="19"/>
      <c r="BP3866" s="19"/>
      <c r="BR3866">
        <f t="shared" si="240"/>
        <v>0</v>
      </c>
      <c r="BS3866">
        <f t="shared" si="241"/>
        <v>0</v>
      </c>
      <c r="BU3866">
        <f t="shared" si="242"/>
        <v>1</v>
      </c>
      <c r="BV3866">
        <f t="shared" si="243"/>
        <v>1</v>
      </c>
    </row>
    <row r="3867" spans="1:74" x14ac:dyDescent="0.3">
      <c r="A3867" s="129">
        <v>3862</v>
      </c>
      <c r="BM3867" s="19"/>
      <c r="BN3867" s="19"/>
      <c r="BO3867" s="19"/>
      <c r="BP3867" s="19"/>
      <c r="BR3867">
        <f t="shared" si="240"/>
        <v>0</v>
      </c>
      <c r="BS3867">
        <f t="shared" si="241"/>
        <v>0</v>
      </c>
      <c r="BU3867">
        <f t="shared" si="242"/>
        <v>1</v>
      </c>
      <c r="BV3867">
        <f t="shared" si="243"/>
        <v>1</v>
      </c>
    </row>
    <row r="3868" spans="1:74" x14ac:dyDescent="0.3">
      <c r="A3868" s="129">
        <v>3863</v>
      </c>
      <c r="BM3868" s="19"/>
      <c r="BN3868" s="19"/>
      <c r="BO3868" s="19"/>
      <c r="BP3868" s="19"/>
      <c r="BR3868">
        <f t="shared" si="240"/>
        <v>0</v>
      </c>
      <c r="BS3868">
        <f t="shared" si="241"/>
        <v>0</v>
      </c>
      <c r="BU3868">
        <f t="shared" si="242"/>
        <v>1</v>
      </c>
      <c r="BV3868">
        <f t="shared" si="243"/>
        <v>1</v>
      </c>
    </row>
    <row r="3869" spans="1:74" x14ac:dyDescent="0.3">
      <c r="A3869" s="129">
        <v>3864</v>
      </c>
      <c r="BM3869" s="19"/>
      <c r="BN3869" s="19"/>
      <c r="BO3869" s="19"/>
      <c r="BP3869" s="19"/>
      <c r="BR3869">
        <f t="shared" si="240"/>
        <v>0</v>
      </c>
      <c r="BS3869">
        <f t="shared" si="241"/>
        <v>0</v>
      </c>
      <c r="BU3869">
        <f t="shared" si="242"/>
        <v>1</v>
      </c>
      <c r="BV3869">
        <f t="shared" si="243"/>
        <v>1</v>
      </c>
    </row>
    <row r="3870" spans="1:74" x14ac:dyDescent="0.3">
      <c r="A3870" s="129">
        <v>3865</v>
      </c>
      <c r="BM3870" s="19"/>
      <c r="BN3870" s="19"/>
      <c r="BO3870" s="19"/>
      <c r="BP3870" s="19"/>
      <c r="BR3870">
        <f t="shared" si="240"/>
        <v>0</v>
      </c>
      <c r="BS3870">
        <f t="shared" si="241"/>
        <v>0</v>
      </c>
      <c r="BU3870">
        <f t="shared" si="242"/>
        <v>1</v>
      </c>
      <c r="BV3870">
        <f t="shared" si="243"/>
        <v>1</v>
      </c>
    </row>
    <row r="3871" spans="1:74" x14ac:dyDescent="0.3">
      <c r="A3871" s="129">
        <v>3866</v>
      </c>
      <c r="BM3871" s="19"/>
      <c r="BN3871" s="19"/>
      <c r="BO3871" s="19"/>
      <c r="BP3871" s="19"/>
      <c r="BR3871">
        <f t="shared" si="240"/>
        <v>0</v>
      </c>
      <c r="BS3871">
        <f t="shared" si="241"/>
        <v>0</v>
      </c>
      <c r="BU3871">
        <f t="shared" si="242"/>
        <v>1</v>
      </c>
      <c r="BV3871">
        <f t="shared" si="243"/>
        <v>1</v>
      </c>
    </row>
    <row r="3872" spans="1:74" x14ac:dyDescent="0.3">
      <c r="A3872" s="129">
        <v>3867</v>
      </c>
      <c r="BM3872" s="19"/>
      <c r="BN3872" s="19"/>
      <c r="BO3872" s="19"/>
      <c r="BP3872" s="19"/>
      <c r="BR3872">
        <f t="shared" si="240"/>
        <v>0</v>
      </c>
      <c r="BS3872">
        <f t="shared" si="241"/>
        <v>0</v>
      </c>
      <c r="BU3872">
        <f t="shared" si="242"/>
        <v>1</v>
      </c>
      <c r="BV3872">
        <f t="shared" si="243"/>
        <v>1</v>
      </c>
    </row>
    <row r="3873" spans="1:74" x14ac:dyDescent="0.3">
      <c r="A3873" s="129">
        <v>3868</v>
      </c>
      <c r="BM3873" s="19"/>
      <c r="BN3873" s="19"/>
      <c r="BO3873" s="19"/>
      <c r="BP3873" s="19"/>
      <c r="BR3873">
        <f t="shared" si="240"/>
        <v>0</v>
      </c>
      <c r="BS3873">
        <f t="shared" si="241"/>
        <v>0</v>
      </c>
      <c r="BU3873">
        <f t="shared" si="242"/>
        <v>1</v>
      </c>
      <c r="BV3873">
        <f t="shared" si="243"/>
        <v>1</v>
      </c>
    </row>
    <row r="3874" spans="1:74" x14ac:dyDescent="0.3">
      <c r="A3874" s="129">
        <v>3869</v>
      </c>
      <c r="BM3874" s="19"/>
      <c r="BN3874" s="19"/>
      <c r="BO3874" s="19"/>
      <c r="BP3874" s="19"/>
      <c r="BR3874">
        <f t="shared" si="240"/>
        <v>0</v>
      </c>
      <c r="BS3874">
        <f t="shared" si="241"/>
        <v>0</v>
      </c>
      <c r="BU3874">
        <f t="shared" si="242"/>
        <v>1</v>
      </c>
      <c r="BV3874">
        <f t="shared" si="243"/>
        <v>1</v>
      </c>
    </row>
    <row r="3875" spans="1:74" x14ac:dyDescent="0.3">
      <c r="A3875" s="129">
        <v>3870</v>
      </c>
      <c r="BM3875" s="19"/>
      <c r="BN3875" s="19"/>
      <c r="BO3875" s="19"/>
      <c r="BP3875" s="19"/>
      <c r="BR3875">
        <f t="shared" si="240"/>
        <v>0</v>
      </c>
      <c r="BS3875">
        <f t="shared" si="241"/>
        <v>0</v>
      </c>
      <c r="BU3875">
        <f t="shared" si="242"/>
        <v>1</v>
      </c>
      <c r="BV3875">
        <f t="shared" si="243"/>
        <v>1</v>
      </c>
    </row>
    <row r="3876" spans="1:74" x14ac:dyDescent="0.3">
      <c r="A3876" s="129">
        <v>3871</v>
      </c>
      <c r="BM3876" s="19"/>
      <c r="BN3876" s="19"/>
      <c r="BO3876" s="19"/>
      <c r="BP3876" s="19"/>
      <c r="BR3876">
        <f t="shared" si="240"/>
        <v>0</v>
      </c>
      <c r="BS3876">
        <f t="shared" si="241"/>
        <v>0</v>
      </c>
      <c r="BU3876">
        <f t="shared" si="242"/>
        <v>1</v>
      </c>
      <c r="BV3876">
        <f t="shared" si="243"/>
        <v>1</v>
      </c>
    </row>
    <row r="3877" spans="1:74" x14ac:dyDescent="0.3">
      <c r="A3877" s="129">
        <v>3872</v>
      </c>
      <c r="BM3877" s="19"/>
      <c r="BN3877" s="19"/>
      <c r="BO3877" s="19"/>
      <c r="BP3877" s="19"/>
      <c r="BR3877">
        <f t="shared" si="240"/>
        <v>0</v>
      </c>
      <c r="BS3877">
        <f t="shared" si="241"/>
        <v>0</v>
      </c>
      <c r="BU3877">
        <f t="shared" si="242"/>
        <v>1</v>
      </c>
      <c r="BV3877">
        <f t="shared" si="243"/>
        <v>1</v>
      </c>
    </row>
    <row r="3878" spans="1:74" x14ac:dyDescent="0.3">
      <c r="A3878" s="129">
        <v>3873</v>
      </c>
      <c r="BM3878" s="19"/>
      <c r="BN3878" s="19"/>
      <c r="BO3878" s="19"/>
      <c r="BP3878" s="19"/>
      <c r="BR3878">
        <f t="shared" si="240"/>
        <v>0</v>
      </c>
      <c r="BS3878">
        <f t="shared" si="241"/>
        <v>0</v>
      </c>
      <c r="BU3878">
        <f t="shared" si="242"/>
        <v>1</v>
      </c>
      <c r="BV3878">
        <f t="shared" si="243"/>
        <v>1</v>
      </c>
    </row>
    <row r="3879" spans="1:74" x14ac:dyDescent="0.3">
      <c r="A3879" s="129">
        <v>3874</v>
      </c>
      <c r="BM3879" s="19"/>
      <c r="BN3879" s="19"/>
      <c r="BO3879" s="19"/>
      <c r="BP3879" s="19"/>
      <c r="BR3879">
        <f t="shared" si="240"/>
        <v>0</v>
      </c>
      <c r="BS3879">
        <f t="shared" si="241"/>
        <v>0</v>
      </c>
      <c r="BU3879">
        <f t="shared" si="242"/>
        <v>1</v>
      </c>
      <c r="BV3879">
        <f t="shared" si="243"/>
        <v>1</v>
      </c>
    </row>
    <row r="3880" spans="1:74" x14ac:dyDescent="0.3">
      <c r="A3880" s="129">
        <v>3875</v>
      </c>
      <c r="BM3880" s="19"/>
      <c r="BN3880" s="19"/>
      <c r="BO3880" s="19"/>
      <c r="BP3880" s="19"/>
      <c r="BR3880">
        <f t="shared" si="240"/>
        <v>0</v>
      </c>
      <c r="BS3880">
        <f t="shared" si="241"/>
        <v>0</v>
      </c>
      <c r="BU3880">
        <f t="shared" si="242"/>
        <v>1</v>
      </c>
      <c r="BV3880">
        <f t="shared" si="243"/>
        <v>1</v>
      </c>
    </row>
    <row r="3881" spans="1:74" x14ac:dyDescent="0.3">
      <c r="A3881" s="129">
        <v>3876</v>
      </c>
      <c r="BM3881" s="19"/>
      <c r="BN3881" s="19"/>
      <c r="BO3881" s="19"/>
      <c r="BP3881" s="19"/>
      <c r="BR3881">
        <f t="shared" si="240"/>
        <v>0</v>
      </c>
      <c r="BS3881">
        <f t="shared" si="241"/>
        <v>0</v>
      </c>
      <c r="BU3881">
        <f t="shared" si="242"/>
        <v>1</v>
      </c>
      <c r="BV3881">
        <f t="shared" si="243"/>
        <v>1</v>
      </c>
    </row>
    <row r="3882" spans="1:74" x14ac:dyDescent="0.3">
      <c r="A3882" s="129">
        <v>3877</v>
      </c>
      <c r="BM3882" s="19"/>
      <c r="BN3882" s="19"/>
      <c r="BO3882" s="19"/>
      <c r="BP3882" s="19"/>
      <c r="BR3882">
        <f t="shared" si="240"/>
        <v>0</v>
      </c>
      <c r="BS3882">
        <f t="shared" si="241"/>
        <v>0</v>
      </c>
      <c r="BU3882">
        <f t="shared" si="242"/>
        <v>1</v>
      </c>
      <c r="BV3882">
        <f t="shared" si="243"/>
        <v>1</v>
      </c>
    </row>
    <row r="3883" spans="1:74" x14ac:dyDescent="0.3">
      <c r="A3883" s="129">
        <v>3878</v>
      </c>
      <c r="BM3883" s="19"/>
      <c r="BN3883" s="19"/>
      <c r="BO3883" s="19"/>
      <c r="BP3883" s="19"/>
      <c r="BR3883">
        <f t="shared" si="240"/>
        <v>0</v>
      </c>
      <c r="BS3883">
        <f t="shared" si="241"/>
        <v>0</v>
      </c>
      <c r="BU3883">
        <f t="shared" si="242"/>
        <v>1</v>
      </c>
      <c r="BV3883">
        <f t="shared" si="243"/>
        <v>1</v>
      </c>
    </row>
    <row r="3884" spans="1:74" x14ac:dyDescent="0.3">
      <c r="A3884" s="129">
        <v>3879</v>
      </c>
      <c r="BM3884" s="19"/>
      <c r="BN3884" s="19"/>
      <c r="BO3884" s="19"/>
      <c r="BP3884" s="19"/>
      <c r="BR3884">
        <f t="shared" si="240"/>
        <v>0</v>
      </c>
      <c r="BS3884">
        <f t="shared" si="241"/>
        <v>0</v>
      </c>
      <c r="BU3884">
        <f t="shared" si="242"/>
        <v>1</v>
      </c>
      <c r="BV3884">
        <f t="shared" si="243"/>
        <v>1</v>
      </c>
    </row>
    <row r="3885" spans="1:74" x14ac:dyDescent="0.3">
      <c r="A3885" s="129">
        <v>3880</v>
      </c>
      <c r="BM3885" s="19"/>
      <c r="BN3885" s="19"/>
      <c r="BO3885" s="19"/>
      <c r="BP3885" s="19"/>
      <c r="BR3885">
        <f t="shared" si="240"/>
        <v>0</v>
      </c>
      <c r="BS3885">
        <f t="shared" si="241"/>
        <v>0</v>
      </c>
      <c r="BU3885">
        <f t="shared" si="242"/>
        <v>1</v>
      </c>
      <c r="BV3885">
        <f t="shared" si="243"/>
        <v>1</v>
      </c>
    </row>
    <row r="3886" spans="1:74" x14ac:dyDescent="0.3">
      <c r="A3886" s="129">
        <v>3881</v>
      </c>
      <c r="BM3886" s="19"/>
      <c r="BN3886" s="19"/>
      <c r="BO3886" s="19"/>
      <c r="BP3886" s="19"/>
      <c r="BR3886">
        <f t="shared" si="240"/>
        <v>0</v>
      </c>
      <c r="BS3886">
        <f t="shared" si="241"/>
        <v>0</v>
      </c>
      <c r="BU3886">
        <f t="shared" si="242"/>
        <v>1</v>
      </c>
      <c r="BV3886">
        <f t="shared" si="243"/>
        <v>1</v>
      </c>
    </row>
    <row r="3887" spans="1:74" x14ac:dyDescent="0.3">
      <c r="A3887" s="129">
        <v>3882</v>
      </c>
      <c r="BM3887" s="19"/>
      <c r="BN3887" s="19"/>
      <c r="BO3887" s="19"/>
      <c r="BP3887" s="19"/>
      <c r="BR3887">
        <f t="shared" si="240"/>
        <v>0</v>
      </c>
      <c r="BS3887">
        <f t="shared" si="241"/>
        <v>0</v>
      </c>
      <c r="BU3887">
        <f t="shared" si="242"/>
        <v>1</v>
      </c>
      <c r="BV3887">
        <f t="shared" si="243"/>
        <v>1</v>
      </c>
    </row>
    <row r="3888" spans="1:74" x14ac:dyDescent="0.3">
      <c r="A3888" s="129">
        <v>3883</v>
      </c>
      <c r="BM3888" s="19"/>
      <c r="BN3888" s="19"/>
      <c r="BO3888" s="19"/>
      <c r="BP3888" s="19"/>
      <c r="BR3888">
        <f t="shared" si="240"/>
        <v>0</v>
      </c>
      <c r="BS3888">
        <f t="shared" si="241"/>
        <v>0</v>
      </c>
      <c r="BU3888">
        <f t="shared" si="242"/>
        <v>1</v>
      </c>
      <c r="BV3888">
        <f t="shared" si="243"/>
        <v>1</v>
      </c>
    </row>
    <row r="3889" spans="1:74" x14ac:dyDescent="0.3">
      <c r="A3889" s="129">
        <v>3884</v>
      </c>
      <c r="BM3889" s="19"/>
      <c r="BN3889" s="19"/>
      <c r="BO3889" s="19"/>
      <c r="BP3889" s="19"/>
      <c r="BR3889">
        <f t="shared" si="240"/>
        <v>0</v>
      </c>
      <c r="BS3889">
        <f t="shared" si="241"/>
        <v>0</v>
      </c>
      <c r="BU3889">
        <f t="shared" si="242"/>
        <v>1</v>
      </c>
      <c r="BV3889">
        <f t="shared" si="243"/>
        <v>1</v>
      </c>
    </row>
    <row r="3890" spans="1:74" x14ac:dyDescent="0.3">
      <c r="A3890" s="129">
        <v>3885</v>
      </c>
      <c r="BM3890" s="19"/>
      <c r="BN3890" s="19"/>
      <c r="BO3890" s="19"/>
      <c r="BP3890" s="19"/>
      <c r="BR3890">
        <f t="shared" si="240"/>
        <v>0</v>
      </c>
      <c r="BS3890">
        <f t="shared" si="241"/>
        <v>0</v>
      </c>
      <c r="BU3890">
        <f t="shared" si="242"/>
        <v>1</v>
      </c>
      <c r="BV3890">
        <f t="shared" si="243"/>
        <v>1</v>
      </c>
    </row>
    <row r="3891" spans="1:74" x14ac:dyDescent="0.3">
      <c r="A3891" s="129">
        <v>3886</v>
      </c>
      <c r="BM3891" s="19"/>
      <c r="BN3891" s="19"/>
      <c r="BO3891" s="19"/>
      <c r="BP3891" s="19"/>
      <c r="BR3891">
        <f t="shared" si="240"/>
        <v>0</v>
      </c>
      <c r="BS3891">
        <f t="shared" si="241"/>
        <v>0</v>
      </c>
      <c r="BU3891">
        <f t="shared" si="242"/>
        <v>1</v>
      </c>
      <c r="BV3891">
        <f t="shared" si="243"/>
        <v>1</v>
      </c>
    </row>
    <row r="3892" spans="1:74" x14ac:dyDescent="0.3">
      <c r="A3892" s="129">
        <v>3887</v>
      </c>
      <c r="BM3892" s="19"/>
      <c r="BN3892" s="19"/>
      <c r="BO3892" s="19"/>
      <c r="BP3892" s="19"/>
      <c r="BR3892">
        <f t="shared" si="240"/>
        <v>0</v>
      </c>
      <c r="BS3892">
        <f t="shared" si="241"/>
        <v>0</v>
      </c>
      <c r="BU3892">
        <f t="shared" si="242"/>
        <v>1</v>
      </c>
      <c r="BV3892">
        <f t="shared" si="243"/>
        <v>1</v>
      </c>
    </row>
    <row r="3893" spans="1:74" x14ac:dyDescent="0.3">
      <c r="A3893" s="129">
        <v>3888</v>
      </c>
      <c r="BM3893" s="19"/>
      <c r="BN3893" s="19"/>
      <c r="BO3893" s="19"/>
      <c r="BP3893" s="19"/>
      <c r="BR3893">
        <f t="shared" si="240"/>
        <v>0</v>
      </c>
      <c r="BS3893">
        <f t="shared" si="241"/>
        <v>0</v>
      </c>
      <c r="BU3893">
        <f t="shared" si="242"/>
        <v>1</v>
      </c>
      <c r="BV3893">
        <f t="shared" si="243"/>
        <v>1</v>
      </c>
    </row>
    <row r="3894" spans="1:74" x14ac:dyDescent="0.3">
      <c r="A3894" s="129">
        <v>3889</v>
      </c>
      <c r="BM3894" s="19"/>
      <c r="BN3894" s="19"/>
      <c r="BO3894" s="19"/>
      <c r="BP3894" s="19"/>
      <c r="BR3894">
        <f t="shared" si="240"/>
        <v>0</v>
      </c>
      <c r="BS3894">
        <f t="shared" si="241"/>
        <v>0</v>
      </c>
      <c r="BU3894">
        <f t="shared" si="242"/>
        <v>1</v>
      </c>
      <c r="BV3894">
        <f t="shared" si="243"/>
        <v>1</v>
      </c>
    </row>
    <row r="3895" spans="1:74" x14ac:dyDescent="0.3">
      <c r="A3895" s="129">
        <v>3890</v>
      </c>
      <c r="BM3895" s="19"/>
      <c r="BN3895" s="19"/>
      <c r="BO3895" s="19"/>
      <c r="BP3895" s="19"/>
      <c r="BR3895">
        <f t="shared" si="240"/>
        <v>0</v>
      </c>
      <c r="BS3895">
        <f t="shared" si="241"/>
        <v>0</v>
      </c>
      <c r="BU3895">
        <f t="shared" si="242"/>
        <v>1</v>
      </c>
      <c r="BV3895">
        <f t="shared" si="243"/>
        <v>1</v>
      </c>
    </row>
    <row r="3896" spans="1:74" x14ac:dyDescent="0.3">
      <c r="A3896" s="129">
        <v>3891</v>
      </c>
      <c r="BM3896" s="19"/>
      <c r="BN3896" s="19"/>
      <c r="BO3896" s="19"/>
      <c r="BP3896" s="19"/>
      <c r="BR3896">
        <f t="shared" si="240"/>
        <v>0</v>
      </c>
      <c r="BS3896">
        <f t="shared" si="241"/>
        <v>0</v>
      </c>
      <c r="BU3896">
        <f t="shared" si="242"/>
        <v>1</v>
      </c>
      <c r="BV3896">
        <f t="shared" si="243"/>
        <v>1</v>
      </c>
    </row>
    <row r="3897" spans="1:74" x14ac:dyDescent="0.3">
      <c r="A3897" s="129">
        <v>3892</v>
      </c>
      <c r="BM3897" s="19"/>
      <c r="BN3897" s="19"/>
      <c r="BO3897" s="19"/>
      <c r="BP3897" s="19"/>
      <c r="BR3897">
        <f t="shared" si="240"/>
        <v>0</v>
      </c>
      <c r="BS3897">
        <f t="shared" si="241"/>
        <v>0</v>
      </c>
      <c r="BU3897">
        <f t="shared" si="242"/>
        <v>1</v>
      </c>
      <c r="BV3897">
        <f t="shared" si="243"/>
        <v>1</v>
      </c>
    </row>
    <row r="3898" spans="1:74" x14ac:dyDescent="0.3">
      <c r="A3898" s="129">
        <v>3893</v>
      </c>
      <c r="BM3898" s="19"/>
      <c r="BN3898" s="19"/>
      <c r="BO3898" s="19"/>
      <c r="BP3898" s="19"/>
      <c r="BR3898">
        <f t="shared" si="240"/>
        <v>0</v>
      </c>
      <c r="BS3898">
        <f t="shared" si="241"/>
        <v>0</v>
      </c>
      <c r="BU3898">
        <f t="shared" si="242"/>
        <v>1</v>
      </c>
      <c r="BV3898">
        <f t="shared" si="243"/>
        <v>1</v>
      </c>
    </row>
    <row r="3899" spans="1:74" x14ac:dyDescent="0.3">
      <c r="A3899" s="129">
        <v>3894</v>
      </c>
      <c r="BM3899" s="19"/>
      <c r="BN3899" s="19"/>
      <c r="BO3899" s="19"/>
      <c r="BP3899" s="19"/>
      <c r="BR3899">
        <f t="shared" si="240"/>
        <v>0</v>
      </c>
      <c r="BS3899">
        <f t="shared" si="241"/>
        <v>0</v>
      </c>
      <c r="BU3899">
        <f t="shared" si="242"/>
        <v>1</v>
      </c>
      <c r="BV3899">
        <f t="shared" si="243"/>
        <v>1</v>
      </c>
    </row>
    <row r="3900" spans="1:74" x14ac:dyDescent="0.3">
      <c r="A3900" s="129">
        <v>3895</v>
      </c>
      <c r="BM3900" s="19"/>
      <c r="BN3900" s="19"/>
      <c r="BO3900" s="19"/>
      <c r="BP3900" s="19"/>
      <c r="BR3900">
        <f t="shared" si="240"/>
        <v>0</v>
      </c>
      <c r="BS3900">
        <f t="shared" si="241"/>
        <v>0</v>
      </c>
      <c r="BU3900">
        <f t="shared" si="242"/>
        <v>1</v>
      </c>
      <c r="BV3900">
        <f t="shared" si="243"/>
        <v>1</v>
      </c>
    </row>
    <row r="3901" spans="1:74" x14ac:dyDescent="0.3">
      <c r="A3901" s="129">
        <v>3896</v>
      </c>
      <c r="BM3901" s="19"/>
      <c r="BN3901" s="19"/>
      <c r="BO3901" s="19"/>
      <c r="BP3901" s="19"/>
      <c r="BR3901">
        <f t="shared" si="240"/>
        <v>0</v>
      </c>
      <c r="BS3901">
        <f t="shared" si="241"/>
        <v>0</v>
      </c>
      <c r="BU3901">
        <f t="shared" si="242"/>
        <v>1</v>
      </c>
      <c r="BV3901">
        <f t="shared" si="243"/>
        <v>1</v>
      </c>
    </row>
    <row r="3902" spans="1:74" x14ac:dyDescent="0.3">
      <c r="A3902" s="129">
        <v>3897</v>
      </c>
      <c r="BM3902" s="19"/>
      <c r="BN3902" s="19"/>
      <c r="BO3902" s="19"/>
      <c r="BP3902" s="19"/>
      <c r="BR3902">
        <f t="shared" si="240"/>
        <v>0</v>
      </c>
      <c r="BS3902">
        <f t="shared" si="241"/>
        <v>0</v>
      </c>
      <c r="BU3902">
        <f t="shared" si="242"/>
        <v>1</v>
      </c>
      <c r="BV3902">
        <f t="shared" si="243"/>
        <v>1</v>
      </c>
    </row>
    <row r="3903" spans="1:74" x14ac:dyDescent="0.3">
      <c r="A3903" s="129">
        <v>3898</v>
      </c>
      <c r="BM3903" s="19"/>
      <c r="BN3903" s="19"/>
      <c r="BO3903" s="19"/>
      <c r="BP3903" s="19"/>
      <c r="BR3903">
        <f t="shared" si="240"/>
        <v>0</v>
      </c>
      <c r="BS3903">
        <f t="shared" si="241"/>
        <v>0</v>
      </c>
      <c r="BU3903">
        <f t="shared" si="242"/>
        <v>1</v>
      </c>
      <c r="BV3903">
        <f t="shared" si="243"/>
        <v>1</v>
      </c>
    </row>
    <row r="3904" spans="1:74" x14ac:dyDescent="0.3">
      <c r="A3904" s="129">
        <v>3899</v>
      </c>
      <c r="BM3904" s="19"/>
      <c r="BN3904" s="19"/>
      <c r="BO3904" s="19"/>
      <c r="BP3904" s="19"/>
      <c r="BR3904">
        <f t="shared" si="240"/>
        <v>0</v>
      </c>
      <c r="BS3904">
        <f t="shared" si="241"/>
        <v>0</v>
      </c>
      <c r="BU3904">
        <f t="shared" si="242"/>
        <v>1</v>
      </c>
      <c r="BV3904">
        <f t="shared" si="243"/>
        <v>1</v>
      </c>
    </row>
    <row r="3905" spans="1:74" x14ac:dyDescent="0.3">
      <c r="A3905" s="129">
        <v>3900</v>
      </c>
      <c r="BM3905" s="19"/>
      <c r="BN3905" s="19"/>
      <c r="BO3905" s="19"/>
      <c r="BP3905" s="19"/>
      <c r="BR3905">
        <f t="shared" si="240"/>
        <v>0</v>
      </c>
      <c r="BS3905">
        <f t="shared" si="241"/>
        <v>0</v>
      </c>
      <c r="BU3905">
        <f t="shared" si="242"/>
        <v>1</v>
      </c>
      <c r="BV3905">
        <f t="shared" si="243"/>
        <v>1</v>
      </c>
    </row>
    <row r="3906" spans="1:74" x14ac:dyDescent="0.3">
      <c r="A3906" s="129">
        <v>3901</v>
      </c>
      <c r="BM3906" s="19"/>
      <c r="BN3906" s="19"/>
      <c r="BO3906" s="19"/>
      <c r="BP3906" s="19"/>
      <c r="BR3906">
        <f t="shared" si="240"/>
        <v>0</v>
      </c>
      <c r="BS3906">
        <f t="shared" si="241"/>
        <v>0</v>
      </c>
      <c r="BU3906">
        <f t="shared" si="242"/>
        <v>1</v>
      </c>
      <c r="BV3906">
        <f t="shared" si="243"/>
        <v>1</v>
      </c>
    </row>
    <row r="3907" spans="1:74" x14ac:dyDescent="0.3">
      <c r="A3907" s="129">
        <v>3902</v>
      </c>
      <c r="BM3907" s="19"/>
      <c r="BN3907" s="19"/>
      <c r="BO3907" s="19"/>
      <c r="BP3907" s="19"/>
      <c r="BR3907">
        <f t="shared" si="240"/>
        <v>0</v>
      </c>
      <c r="BS3907">
        <f t="shared" si="241"/>
        <v>0</v>
      </c>
      <c r="BU3907">
        <f t="shared" si="242"/>
        <v>1</v>
      </c>
      <c r="BV3907">
        <f t="shared" si="243"/>
        <v>1</v>
      </c>
    </row>
    <row r="3908" spans="1:74" x14ac:dyDescent="0.3">
      <c r="A3908" s="129">
        <v>3903</v>
      </c>
      <c r="BM3908" s="19"/>
      <c r="BN3908" s="19"/>
      <c r="BO3908" s="19"/>
      <c r="BP3908" s="19"/>
      <c r="BR3908">
        <f t="shared" si="240"/>
        <v>0</v>
      </c>
      <c r="BS3908">
        <f t="shared" si="241"/>
        <v>0</v>
      </c>
      <c r="BU3908">
        <f t="shared" si="242"/>
        <v>1</v>
      </c>
      <c r="BV3908">
        <f t="shared" si="243"/>
        <v>1</v>
      </c>
    </row>
    <row r="3909" spans="1:74" x14ac:dyDescent="0.3">
      <c r="A3909" s="129">
        <v>3904</v>
      </c>
      <c r="BM3909" s="19"/>
      <c r="BN3909" s="19"/>
      <c r="BO3909" s="19"/>
      <c r="BP3909" s="19"/>
      <c r="BR3909">
        <f t="shared" si="240"/>
        <v>0</v>
      </c>
      <c r="BS3909">
        <f t="shared" si="241"/>
        <v>0</v>
      </c>
      <c r="BU3909">
        <f t="shared" si="242"/>
        <v>1</v>
      </c>
      <c r="BV3909">
        <f t="shared" si="243"/>
        <v>1</v>
      </c>
    </row>
    <row r="3910" spans="1:74" x14ac:dyDescent="0.3">
      <c r="A3910" s="129">
        <v>3905</v>
      </c>
      <c r="BM3910" s="19"/>
      <c r="BN3910" s="19"/>
      <c r="BO3910" s="19"/>
      <c r="BP3910" s="19"/>
      <c r="BR3910">
        <f t="shared" si="240"/>
        <v>0</v>
      </c>
      <c r="BS3910">
        <f t="shared" si="241"/>
        <v>0</v>
      </c>
      <c r="BU3910">
        <f t="shared" si="242"/>
        <v>1</v>
      </c>
      <c r="BV3910">
        <f t="shared" si="243"/>
        <v>1</v>
      </c>
    </row>
    <row r="3911" spans="1:74" x14ac:dyDescent="0.3">
      <c r="A3911" s="129">
        <v>3906</v>
      </c>
      <c r="BM3911" s="19"/>
      <c r="BN3911" s="19"/>
      <c r="BO3911" s="19"/>
      <c r="BP3911" s="19"/>
      <c r="BR3911">
        <f t="shared" ref="BR3911:BR3974" si="244">BM3911*$BS$1-BN3911</f>
        <v>0</v>
      </c>
      <c r="BS3911">
        <f t="shared" ref="BS3911:BS3974" si="245">BO3911*$BS$1-BP3911</f>
        <v>0</v>
      </c>
      <c r="BU3911">
        <f t="shared" ref="BU3911:BU3974" si="246">IF(BR3911=MAX($BR3911:$BS3911),1,0)</f>
        <v>1</v>
      </c>
      <c r="BV3911">
        <f t="shared" ref="BV3911:BV3974" si="247">IF(BS3911=MAX($BR3911:$BS3911),1,0)</f>
        <v>1</v>
      </c>
    </row>
    <row r="3912" spans="1:74" x14ac:dyDescent="0.3">
      <c r="A3912" s="129">
        <v>3907</v>
      </c>
      <c r="BM3912" s="19"/>
      <c r="BN3912" s="19"/>
      <c r="BO3912" s="19"/>
      <c r="BP3912" s="19"/>
      <c r="BR3912">
        <f t="shared" si="244"/>
        <v>0</v>
      </c>
      <c r="BS3912">
        <f t="shared" si="245"/>
        <v>0</v>
      </c>
      <c r="BU3912">
        <f t="shared" si="246"/>
        <v>1</v>
      </c>
      <c r="BV3912">
        <f t="shared" si="247"/>
        <v>1</v>
      </c>
    </row>
    <row r="3913" spans="1:74" x14ac:dyDescent="0.3">
      <c r="A3913" s="129">
        <v>3908</v>
      </c>
      <c r="BM3913" s="19"/>
      <c r="BN3913" s="19"/>
      <c r="BO3913" s="19"/>
      <c r="BP3913" s="19"/>
      <c r="BR3913">
        <f t="shared" si="244"/>
        <v>0</v>
      </c>
      <c r="BS3913">
        <f t="shared" si="245"/>
        <v>0</v>
      </c>
      <c r="BU3913">
        <f t="shared" si="246"/>
        <v>1</v>
      </c>
      <c r="BV3913">
        <f t="shared" si="247"/>
        <v>1</v>
      </c>
    </row>
    <row r="3914" spans="1:74" x14ac:dyDescent="0.3">
      <c r="A3914" s="129">
        <v>3909</v>
      </c>
      <c r="BM3914" s="19"/>
      <c r="BN3914" s="19"/>
      <c r="BO3914" s="19"/>
      <c r="BP3914" s="19"/>
      <c r="BR3914">
        <f t="shared" si="244"/>
        <v>0</v>
      </c>
      <c r="BS3914">
        <f t="shared" si="245"/>
        <v>0</v>
      </c>
      <c r="BU3914">
        <f t="shared" si="246"/>
        <v>1</v>
      </c>
      <c r="BV3914">
        <f t="shared" si="247"/>
        <v>1</v>
      </c>
    </row>
    <row r="3915" spans="1:74" x14ac:dyDescent="0.3">
      <c r="A3915" s="129">
        <v>3910</v>
      </c>
      <c r="BM3915" s="19"/>
      <c r="BN3915" s="19"/>
      <c r="BO3915" s="19"/>
      <c r="BP3915" s="19"/>
      <c r="BR3915">
        <f t="shared" si="244"/>
        <v>0</v>
      </c>
      <c r="BS3915">
        <f t="shared" si="245"/>
        <v>0</v>
      </c>
      <c r="BU3915">
        <f t="shared" si="246"/>
        <v>1</v>
      </c>
      <c r="BV3915">
        <f t="shared" si="247"/>
        <v>1</v>
      </c>
    </row>
    <row r="3916" spans="1:74" x14ac:dyDescent="0.3">
      <c r="A3916" s="129">
        <v>3911</v>
      </c>
      <c r="BM3916" s="19"/>
      <c r="BN3916" s="19"/>
      <c r="BO3916" s="19"/>
      <c r="BP3916" s="19"/>
      <c r="BR3916">
        <f t="shared" si="244"/>
        <v>0</v>
      </c>
      <c r="BS3916">
        <f t="shared" si="245"/>
        <v>0</v>
      </c>
      <c r="BU3916">
        <f t="shared" si="246"/>
        <v>1</v>
      </c>
      <c r="BV3916">
        <f t="shared" si="247"/>
        <v>1</v>
      </c>
    </row>
    <row r="3917" spans="1:74" x14ac:dyDescent="0.3">
      <c r="A3917" s="129">
        <v>3912</v>
      </c>
      <c r="BM3917" s="19"/>
      <c r="BN3917" s="19"/>
      <c r="BO3917" s="19"/>
      <c r="BP3917" s="19"/>
      <c r="BR3917">
        <f t="shared" si="244"/>
        <v>0</v>
      </c>
      <c r="BS3917">
        <f t="shared" si="245"/>
        <v>0</v>
      </c>
      <c r="BU3917">
        <f t="shared" si="246"/>
        <v>1</v>
      </c>
      <c r="BV3917">
        <f t="shared" si="247"/>
        <v>1</v>
      </c>
    </row>
    <row r="3918" spans="1:74" x14ac:dyDescent="0.3">
      <c r="A3918" s="129">
        <v>3913</v>
      </c>
      <c r="BM3918" s="19"/>
      <c r="BN3918" s="19"/>
      <c r="BO3918" s="19"/>
      <c r="BP3918" s="19"/>
      <c r="BR3918">
        <f t="shared" si="244"/>
        <v>0</v>
      </c>
      <c r="BS3918">
        <f t="shared" si="245"/>
        <v>0</v>
      </c>
      <c r="BU3918">
        <f t="shared" si="246"/>
        <v>1</v>
      </c>
      <c r="BV3918">
        <f t="shared" si="247"/>
        <v>1</v>
      </c>
    </row>
    <row r="3919" spans="1:74" x14ac:dyDescent="0.3">
      <c r="A3919" s="129">
        <v>3914</v>
      </c>
      <c r="BM3919" s="19"/>
      <c r="BN3919" s="19"/>
      <c r="BO3919" s="19"/>
      <c r="BP3919" s="19"/>
      <c r="BR3919">
        <f t="shared" si="244"/>
        <v>0</v>
      </c>
      <c r="BS3919">
        <f t="shared" si="245"/>
        <v>0</v>
      </c>
      <c r="BU3919">
        <f t="shared" si="246"/>
        <v>1</v>
      </c>
      <c r="BV3919">
        <f t="shared" si="247"/>
        <v>1</v>
      </c>
    </row>
    <row r="3920" spans="1:74" x14ac:dyDescent="0.3">
      <c r="A3920" s="129">
        <v>3915</v>
      </c>
      <c r="BM3920" s="19"/>
      <c r="BN3920" s="19"/>
      <c r="BO3920" s="19"/>
      <c r="BP3920" s="19"/>
      <c r="BR3920">
        <f t="shared" si="244"/>
        <v>0</v>
      </c>
      <c r="BS3920">
        <f t="shared" si="245"/>
        <v>0</v>
      </c>
      <c r="BU3920">
        <f t="shared" si="246"/>
        <v>1</v>
      </c>
      <c r="BV3920">
        <f t="shared" si="247"/>
        <v>1</v>
      </c>
    </row>
    <row r="3921" spans="1:74" x14ac:dyDescent="0.3">
      <c r="A3921" s="129">
        <v>3916</v>
      </c>
      <c r="BM3921" s="19"/>
      <c r="BN3921" s="19"/>
      <c r="BO3921" s="19"/>
      <c r="BP3921" s="19"/>
      <c r="BR3921">
        <f t="shared" si="244"/>
        <v>0</v>
      </c>
      <c r="BS3921">
        <f t="shared" si="245"/>
        <v>0</v>
      </c>
      <c r="BU3921">
        <f t="shared" si="246"/>
        <v>1</v>
      </c>
      <c r="BV3921">
        <f t="shared" si="247"/>
        <v>1</v>
      </c>
    </row>
    <row r="3922" spans="1:74" x14ac:dyDescent="0.3">
      <c r="A3922" s="129">
        <v>3917</v>
      </c>
      <c r="BM3922" s="19"/>
      <c r="BN3922" s="19"/>
      <c r="BO3922" s="19"/>
      <c r="BP3922" s="19"/>
      <c r="BR3922">
        <f t="shared" si="244"/>
        <v>0</v>
      </c>
      <c r="BS3922">
        <f t="shared" si="245"/>
        <v>0</v>
      </c>
      <c r="BU3922">
        <f t="shared" si="246"/>
        <v>1</v>
      </c>
      <c r="BV3922">
        <f t="shared" si="247"/>
        <v>1</v>
      </c>
    </row>
    <row r="3923" spans="1:74" x14ac:dyDescent="0.3">
      <c r="A3923" s="129">
        <v>3918</v>
      </c>
      <c r="BM3923" s="19"/>
      <c r="BN3923" s="19"/>
      <c r="BO3923" s="19"/>
      <c r="BP3923" s="19"/>
      <c r="BR3923">
        <f t="shared" si="244"/>
        <v>0</v>
      </c>
      <c r="BS3923">
        <f t="shared" si="245"/>
        <v>0</v>
      </c>
      <c r="BU3923">
        <f t="shared" si="246"/>
        <v>1</v>
      </c>
      <c r="BV3923">
        <f t="shared" si="247"/>
        <v>1</v>
      </c>
    </row>
    <row r="3924" spans="1:74" x14ac:dyDescent="0.3">
      <c r="A3924" s="129">
        <v>3919</v>
      </c>
      <c r="BM3924" s="19"/>
      <c r="BN3924" s="19"/>
      <c r="BO3924" s="19"/>
      <c r="BP3924" s="19"/>
      <c r="BR3924">
        <f t="shared" si="244"/>
        <v>0</v>
      </c>
      <c r="BS3924">
        <f t="shared" si="245"/>
        <v>0</v>
      </c>
      <c r="BU3924">
        <f t="shared" si="246"/>
        <v>1</v>
      </c>
      <c r="BV3924">
        <f t="shared" si="247"/>
        <v>1</v>
      </c>
    </row>
    <row r="3925" spans="1:74" x14ac:dyDescent="0.3">
      <c r="A3925" s="129">
        <v>3920</v>
      </c>
      <c r="BM3925" s="19"/>
      <c r="BN3925" s="19"/>
      <c r="BO3925" s="19"/>
      <c r="BP3925" s="19"/>
      <c r="BR3925">
        <f t="shared" si="244"/>
        <v>0</v>
      </c>
      <c r="BS3925">
        <f t="shared" si="245"/>
        <v>0</v>
      </c>
      <c r="BU3925">
        <f t="shared" si="246"/>
        <v>1</v>
      </c>
      <c r="BV3925">
        <f t="shared" si="247"/>
        <v>1</v>
      </c>
    </row>
    <row r="3926" spans="1:74" x14ac:dyDescent="0.3">
      <c r="A3926" s="129">
        <v>3921</v>
      </c>
      <c r="BM3926" s="19"/>
      <c r="BN3926" s="19"/>
      <c r="BO3926" s="19"/>
      <c r="BP3926" s="19"/>
      <c r="BR3926">
        <f t="shared" si="244"/>
        <v>0</v>
      </c>
      <c r="BS3926">
        <f t="shared" si="245"/>
        <v>0</v>
      </c>
      <c r="BU3926">
        <f t="shared" si="246"/>
        <v>1</v>
      </c>
      <c r="BV3926">
        <f t="shared" si="247"/>
        <v>1</v>
      </c>
    </row>
    <row r="3927" spans="1:74" x14ac:dyDescent="0.3">
      <c r="A3927" s="129">
        <v>3922</v>
      </c>
      <c r="BM3927" s="19"/>
      <c r="BN3927" s="19"/>
      <c r="BO3927" s="19"/>
      <c r="BP3927" s="19"/>
      <c r="BR3927">
        <f t="shared" si="244"/>
        <v>0</v>
      </c>
      <c r="BS3927">
        <f t="shared" si="245"/>
        <v>0</v>
      </c>
      <c r="BU3927">
        <f t="shared" si="246"/>
        <v>1</v>
      </c>
      <c r="BV3927">
        <f t="shared" si="247"/>
        <v>1</v>
      </c>
    </row>
    <row r="3928" spans="1:74" x14ac:dyDescent="0.3">
      <c r="A3928" s="129">
        <v>3923</v>
      </c>
      <c r="BM3928" s="19"/>
      <c r="BN3928" s="19"/>
      <c r="BO3928" s="19"/>
      <c r="BP3928" s="19"/>
      <c r="BR3928">
        <f t="shared" si="244"/>
        <v>0</v>
      </c>
      <c r="BS3928">
        <f t="shared" si="245"/>
        <v>0</v>
      </c>
      <c r="BU3928">
        <f t="shared" si="246"/>
        <v>1</v>
      </c>
      <c r="BV3928">
        <f t="shared" si="247"/>
        <v>1</v>
      </c>
    </row>
    <row r="3929" spans="1:74" x14ac:dyDescent="0.3">
      <c r="A3929" s="129">
        <v>3924</v>
      </c>
      <c r="BM3929" s="19"/>
      <c r="BN3929" s="19"/>
      <c r="BO3929" s="19"/>
      <c r="BP3929" s="19"/>
      <c r="BR3929">
        <f t="shared" si="244"/>
        <v>0</v>
      </c>
      <c r="BS3929">
        <f t="shared" si="245"/>
        <v>0</v>
      </c>
      <c r="BU3929">
        <f t="shared" si="246"/>
        <v>1</v>
      </c>
      <c r="BV3929">
        <f t="shared" si="247"/>
        <v>1</v>
      </c>
    </row>
    <row r="3930" spans="1:74" x14ac:dyDescent="0.3">
      <c r="A3930" s="129">
        <v>3925</v>
      </c>
      <c r="BM3930" s="19"/>
      <c r="BN3930" s="19"/>
      <c r="BO3930" s="19"/>
      <c r="BP3930" s="19"/>
      <c r="BR3930">
        <f t="shared" si="244"/>
        <v>0</v>
      </c>
      <c r="BS3930">
        <f t="shared" si="245"/>
        <v>0</v>
      </c>
      <c r="BU3930">
        <f t="shared" si="246"/>
        <v>1</v>
      </c>
      <c r="BV3930">
        <f t="shared" si="247"/>
        <v>1</v>
      </c>
    </row>
    <row r="3931" spans="1:74" x14ac:dyDescent="0.3">
      <c r="A3931" s="129">
        <v>3926</v>
      </c>
      <c r="BM3931" s="19"/>
      <c r="BN3931" s="19"/>
      <c r="BO3931" s="19"/>
      <c r="BP3931" s="19"/>
      <c r="BR3931">
        <f t="shared" si="244"/>
        <v>0</v>
      </c>
      <c r="BS3931">
        <f t="shared" si="245"/>
        <v>0</v>
      </c>
      <c r="BU3931">
        <f t="shared" si="246"/>
        <v>1</v>
      </c>
      <c r="BV3931">
        <f t="shared" si="247"/>
        <v>1</v>
      </c>
    </row>
    <row r="3932" spans="1:74" x14ac:dyDescent="0.3">
      <c r="A3932" s="129">
        <v>3927</v>
      </c>
      <c r="BM3932" s="19"/>
      <c r="BN3932" s="19"/>
      <c r="BO3932" s="19"/>
      <c r="BP3932" s="19"/>
      <c r="BR3932">
        <f t="shared" si="244"/>
        <v>0</v>
      </c>
      <c r="BS3932">
        <f t="shared" si="245"/>
        <v>0</v>
      </c>
      <c r="BU3932">
        <f t="shared" si="246"/>
        <v>1</v>
      </c>
      <c r="BV3932">
        <f t="shared" si="247"/>
        <v>1</v>
      </c>
    </row>
    <row r="3933" spans="1:74" x14ac:dyDescent="0.3">
      <c r="A3933" s="129">
        <v>3928</v>
      </c>
      <c r="BM3933" s="19"/>
      <c r="BN3933" s="19"/>
      <c r="BO3933" s="19"/>
      <c r="BP3933" s="19"/>
      <c r="BR3933">
        <f t="shared" si="244"/>
        <v>0</v>
      </c>
      <c r="BS3933">
        <f t="shared" si="245"/>
        <v>0</v>
      </c>
      <c r="BU3933">
        <f t="shared" si="246"/>
        <v>1</v>
      </c>
      <c r="BV3933">
        <f t="shared" si="247"/>
        <v>1</v>
      </c>
    </row>
    <row r="3934" spans="1:74" x14ac:dyDescent="0.3">
      <c r="A3934" s="129">
        <v>3929</v>
      </c>
      <c r="BM3934" s="19"/>
      <c r="BN3934" s="19"/>
      <c r="BO3934" s="19"/>
      <c r="BP3934" s="19"/>
      <c r="BR3934">
        <f t="shared" si="244"/>
        <v>0</v>
      </c>
      <c r="BS3934">
        <f t="shared" si="245"/>
        <v>0</v>
      </c>
      <c r="BU3934">
        <f t="shared" si="246"/>
        <v>1</v>
      </c>
      <c r="BV3934">
        <f t="shared" si="247"/>
        <v>1</v>
      </c>
    </row>
    <row r="3935" spans="1:74" x14ac:dyDescent="0.3">
      <c r="A3935" s="129">
        <v>3930</v>
      </c>
      <c r="BM3935" s="19"/>
      <c r="BN3935" s="19"/>
      <c r="BO3935" s="19"/>
      <c r="BP3935" s="19"/>
      <c r="BR3935">
        <f t="shared" si="244"/>
        <v>0</v>
      </c>
      <c r="BS3935">
        <f t="shared" si="245"/>
        <v>0</v>
      </c>
      <c r="BU3935">
        <f t="shared" si="246"/>
        <v>1</v>
      </c>
      <c r="BV3935">
        <f t="shared" si="247"/>
        <v>1</v>
      </c>
    </row>
    <row r="3936" spans="1:74" x14ac:dyDescent="0.3">
      <c r="A3936" s="129">
        <v>3931</v>
      </c>
      <c r="BM3936" s="19"/>
      <c r="BN3936" s="19"/>
      <c r="BO3936" s="19"/>
      <c r="BP3936" s="19"/>
      <c r="BR3936">
        <f t="shared" si="244"/>
        <v>0</v>
      </c>
      <c r="BS3936">
        <f t="shared" si="245"/>
        <v>0</v>
      </c>
      <c r="BU3936">
        <f t="shared" si="246"/>
        <v>1</v>
      </c>
      <c r="BV3936">
        <f t="shared" si="247"/>
        <v>1</v>
      </c>
    </row>
    <row r="3937" spans="1:74" x14ac:dyDescent="0.3">
      <c r="A3937" s="129">
        <v>3932</v>
      </c>
      <c r="BM3937" s="19"/>
      <c r="BN3937" s="19"/>
      <c r="BO3937" s="19"/>
      <c r="BP3937" s="19"/>
      <c r="BR3937">
        <f t="shared" si="244"/>
        <v>0</v>
      </c>
      <c r="BS3937">
        <f t="shared" si="245"/>
        <v>0</v>
      </c>
      <c r="BU3937">
        <f t="shared" si="246"/>
        <v>1</v>
      </c>
      <c r="BV3937">
        <f t="shared" si="247"/>
        <v>1</v>
      </c>
    </row>
    <row r="3938" spans="1:74" x14ac:dyDescent="0.3">
      <c r="A3938" s="129">
        <v>3933</v>
      </c>
      <c r="BM3938" s="19"/>
      <c r="BN3938" s="19"/>
      <c r="BO3938" s="19"/>
      <c r="BP3938" s="19"/>
      <c r="BR3938">
        <f t="shared" si="244"/>
        <v>0</v>
      </c>
      <c r="BS3938">
        <f t="shared" si="245"/>
        <v>0</v>
      </c>
      <c r="BU3938">
        <f t="shared" si="246"/>
        <v>1</v>
      </c>
      <c r="BV3938">
        <f t="shared" si="247"/>
        <v>1</v>
      </c>
    </row>
    <row r="3939" spans="1:74" x14ac:dyDescent="0.3">
      <c r="A3939" s="129">
        <v>3934</v>
      </c>
      <c r="BM3939" s="19"/>
      <c r="BN3939" s="19"/>
      <c r="BO3939" s="19"/>
      <c r="BP3939" s="19"/>
      <c r="BR3939">
        <f t="shared" si="244"/>
        <v>0</v>
      </c>
      <c r="BS3939">
        <f t="shared" si="245"/>
        <v>0</v>
      </c>
      <c r="BU3939">
        <f t="shared" si="246"/>
        <v>1</v>
      </c>
      <c r="BV3939">
        <f t="shared" si="247"/>
        <v>1</v>
      </c>
    </row>
    <row r="3940" spans="1:74" x14ac:dyDescent="0.3">
      <c r="A3940" s="129">
        <v>3935</v>
      </c>
      <c r="BM3940" s="19"/>
      <c r="BN3940" s="19"/>
      <c r="BO3940" s="19"/>
      <c r="BP3940" s="19"/>
      <c r="BR3940">
        <f t="shared" si="244"/>
        <v>0</v>
      </c>
      <c r="BS3940">
        <f t="shared" si="245"/>
        <v>0</v>
      </c>
      <c r="BU3940">
        <f t="shared" si="246"/>
        <v>1</v>
      </c>
      <c r="BV3940">
        <f t="shared" si="247"/>
        <v>1</v>
      </c>
    </row>
    <row r="3941" spans="1:74" x14ac:dyDescent="0.3">
      <c r="A3941" s="129">
        <v>3936</v>
      </c>
      <c r="BM3941" s="19"/>
      <c r="BN3941" s="19"/>
      <c r="BO3941" s="19"/>
      <c r="BP3941" s="19"/>
      <c r="BR3941">
        <f t="shared" si="244"/>
        <v>0</v>
      </c>
      <c r="BS3941">
        <f t="shared" si="245"/>
        <v>0</v>
      </c>
      <c r="BU3941">
        <f t="shared" si="246"/>
        <v>1</v>
      </c>
      <c r="BV3941">
        <f t="shared" si="247"/>
        <v>1</v>
      </c>
    </row>
    <row r="3942" spans="1:74" x14ac:dyDescent="0.3">
      <c r="A3942" s="129">
        <v>3937</v>
      </c>
      <c r="BM3942" s="19"/>
      <c r="BN3942" s="19"/>
      <c r="BO3942" s="19"/>
      <c r="BP3942" s="19"/>
      <c r="BR3942">
        <f t="shared" si="244"/>
        <v>0</v>
      </c>
      <c r="BS3942">
        <f t="shared" si="245"/>
        <v>0</v>
      </c>
      <c r="BU3942">
        <f t="shared" si="246"/>
        <v>1</v>
      </c>
      <c r="BV3942">
        <f t="shared" si="247"/>
        <v>1</v>
      </c>
    </row>
    <row r="3943" spans="1:74" x14ac:dyDescent="0.3">
      <c r="A3943" s="129">
        <v>3938</v>
      </c>
      <c r="BM3943" s="19"/>
      <c r="BN3943" s="19"/>
      <c r="BO3943" s="19"/>
      <c r="BP3943" s="19"/>
      <c r="BR3943">
        <f t="shared" si="244"/>
        <v>0</v>
      </c>
      <c r="BS3943">
        <f t="shared" si="245"/>
        <v>0</v>
      </c>
      <c r="BU3943">
        <f t="shared" si="246"/>
        <v>1</v>
      </c>
      <c r="BV3943">
        <f t="shared" si="247"/>
        <v>1</v>
      </c>
    </row>
    <row r="3944" spans="1:74" x14ac:dyDescent="0.3">
      <c r="A3944" s="129">
        <v>3939</v>
      </c>
      <c r="BM3944" s="19"/>
      <c r="BN3944" s="19"/>
      <c r="BO3944" s="19"/>
      <c r="BP3944" s="19"/>
      <c r="BR3944">
        <f t="shared" si="244"/>
        <v>0</v>
      </c>
      <c r="BS3944">
        <f t="shared" si="245"/>
        <v>0</v>
      </c>
      <c r="BU3944">
        <f t="shared" si="246"/>
        <v>1</v>
      </c>
      <c r="BV3944">
        <f t="shared" si="247"/>
        <v>1</v>
      </c>
    </row>
    <row r="3945" spans="1:74" x14ac:dyDescent="0.3">
      <c r="A3945" s="129">
        <v>3940</v>
      </c>
      <c r="BM3945" s="19"/>
      <c r="BN3945" s="19"/>
      <c r="BO3945" s="19"/>
      <c r="BP3945" s="19"/>
      <c r="BR3945">
        <f t="shared" si="244"/>
        <v>0</v>
      </c>
      <c r="BS3945">
        <f t="shared" si="245"/>
        <v>0</v>
      </c>
      <c r="BU3945">
        <f t="shared" si="246"/>
        <v>1</v>
      </c>
      <c r="BV3945">
        <f t="shared" si="247"/>
        <v>1</v>
      </c>
    </row>
    <row r="3946" spans="1:74" x14ac:dyDescent="0.3">
      <c r="A3946" s="129">
        <v>3941</v>
      </c>
      <c r="BM3946" s="19"/>
      <c r="BN3946" s="19"/>
      <c r="BO3946" s="19"/>
      <c r="BP3946" s="19"/>
      <c r="BR3946">
        <f t="shared" si="244"/>
        <v>0</v>
      </c>
      <c r="BS3946">
        <f t="shared" si="245"/>
        <v>0</v>
      </c>
      <c r="BU3946">
        <f t="shared" si="246"/>
        <v>1</v>
      </c>
      <c r="BV3946">
        <f t="shared" si="247"/>
        <v>1</v>
      </c>
    </row>
    <row r="3947" spans="1:74" x14ac:dyDescent="0.3">
      <c r="A3947" s="129">
        <v>3942</v>
      </c>
      <c r="BM3947" s="19"/>
      <c r="BN3947" s="19"/>
      <c r="BO3947" s="19"/>
      <c r="BP3947" s="19"/>
      <c r="BR3947">
        <f t="shared" si="244"/>
        <v>0</v>
      </c>
      <c r="BS3947">
        <f t="shared" si="245"/>
        <v>0</v>
      </c>
      <c r="BU3947">
        <f t="shared" si="246"/>
        <v>1</v>
      </c>
      <c r="BV3947">
        <f t="shared" si="247"/>
        <v>1</v>
      </c>
    </row>
    <row r="3948" spans="1:74" x14ac:dyDescent="0.3">
      <c r="A3948" s="129">
        <v>3943</v>
      </c>
      <c r="BM3948" s="19"/>
      <c r="BN3948" s="19"/>
      <c r="BO3948" s="19"/>
      <c r="BP3948" s="19"/>
      <c r="BR3948">
        <f t="shared" si="244"/>
        <v>0</v>
      </c>
      <c r="BS3948">
        <f t="shared" si="245"/>
        <v>0</v>
      </c>
      <c r="BU3948">
        <f t="shared" si="246"/>
        <v>1</v>
      </c>
      <c r="BV3948">
        <f t="shared" si="247"/>
        <v>1</v>
      </c>
    </row>
    <row r="3949" spans="1:74" x14ac:dyDescent="0.3">
      <c r="A3949" s="129">
        <v>3944</v>
      </c>
      <c r="BM3949" s="19"/>
      <c r="BN3949" s="19"/>
      <c r="BO3949" s="19"/>
      <c r="BP3949" s="19"/>
      <c r="BR3949">
        <f t="shared" si="244"/>
        <v>0</v>
      </c>
      <c r="BS3949">
        <f t="shared" si="245"/>
        <v>0</v>
      </c>
      <c r="BU3949">
        <f t="shared" si="246"/>
        <v>1</v>
      </c>
      <c r="BV3949">
        <f t="shared" si="247"/>
        <v>1</v>
      </c>
    </row>
    <row r="3950" spans="1:74" x14ac:dyDescent="0.3">
      <c r="A3950" s="129">
        <v>3945</v>
      </c>
      <c r="BM3950" s="19"/>
      <c r="BN3950" s="19"/>
      <c r="BO3950" s="19"/>
      <c r="BP3950" s="19"/>
      <c r="BR3950">
        <f t="shared" si="244"/>
        <v>0</v>
      </c>
      <c r="BS3950">
        <f t="shared" si="245"/>
        <v>0</v>
      </c>
      <c r="BU3950">
        <f t="shared" si="246"/>
        <v>1</v>
      </c>
      <c r="BV3950">
        <f t="shared" si="247"/>
        <v>1</v>
      </c>
    </row>
    <row r="3951" spans="1:74" x14ac:dyDescent="0.3">
      <c r="A3951" s="129">
        <v>3946</v>
      </c>
      <c r="BM3951" s="19"/>
      <c r="BN3951" s="19"/>
      <c r="BO3951" s="19"/>
      <c r="BP3951" s="19"/>
      <c r="BR3951">
        <f t="shared" si="244"/>
        <v>0</v>
      </c>
      <c r="BS3951">
        <f t="shared" si="245"/>
        <v>0</v>
      </c>
      <c r="BU3951">
        <f t="shared" si="246"/>
        <v>1</v>
      </c>
      <c r="BV3951">
        <f t="shared" si="247"/>
        <v>1</v>
      </c>
    </row>
    <row r="3952" spans="1:74" x14ac:dyDescent="0.3">
      <c r="A3952" s="129">
        <v>3947</v>
      </c>
      <c r="BM3952" s="19"/>
      <c r="BN3952" s="19"/>
      <c r="BO3952" s="19"/>
      <c r="BP3952" s="19"/>
      <c r="BR3952">
        <f t="shared" si="244"/>
        <v>0</v>
      </c>
      <c r="BS3952">
        <f t="shared" si="245"/>
        <v>0</v>
      </c>
      <c r="BU3952">
        <f t="shared" si="246"/>
        <v>1</v>
      </c>
      <c r="BV3952">
        <f t="shared" si="247"/>
        <v>1</v>
      </c>
    </row>
    <row r="3953" spans="1:74" x14ac:dyDescent="0.3">
      <c r="A3953" s="129">
        <v>3948</v>
      </c>
      <c r="BM3953" s="19"/>
      <c r="BN3953" s="19"/>
      <c r="BO3953" s="19"/>
      <c r="BP3953" s="19"/>
      <c r="BR3953">
        <f t="shared" si="244"/>
        <v>0</v>
      </c>
      <c r="BS3953">
        <f t="shared" si="245"/>
        <v>0</v>
      </c>
      <c r="BU3953">
        <f t="shared" si="246"/>
        <v>1</v>
      </c>
      <c r="BV3953">
        <f t="shared" si="247"/>
        <v>1</v>
      </c>
    </row>
    <row r="3954" spans="1:74" x14ac:dyDescent="0.3">
      <c r="A3954" s="129">
        <v>3949</v>
      </c>
      <c r="BM3954" s="19"/>
      <c r="BN3954" s="19"/>
      <c r="BO3954" s="19"/>
      <c r="BP3954" s="19"/>
      <c r="BR3954">
        <f t="shared" si="244"/>
        <v>0</v>
      </c>
      <c r="BS3954">
        <f t="shared" si="245"/>
        <v>0</v>
      </c>
      <c r="BU3954">
        <f t="shared" si="246"/>
        <v>1</v>
      </c>
      <c r="BV3954">
        <f t="shared" si="247"/>
        <v>1</v>
      </c>
    </row>
    <row r="3955" spans="1:74" x14ac:dyDescent="0.3">
      <c r="A3955" s="129">
        <v>3950</v>
      </c>
      <c r="BM3955" s="19"/>
      <c r="BN3955" s="19"/>
      <c r="BO3955" s="19"/>
      <c r="BP3955" s="19"/>
      <c r="BR3955">
        <f t="shared" si="244"/>
        <v>0</v>
      </c>
      <c r="BS3955">
        <f t="shared" si="245"/>
        <v>0</v>
      </c>
      <c r="BU3955">
        <f t="shared" si="246"/>
        <v>1</v>
      </c>
      <c r="BV3955">
        <f t="shared" si="247"/>
        <v>1</v>
      </c>
    </row>
    <row r="3956" spans="1:74" x14ac:dyDescent="0.3">
      <c r="A3956" s="129">
        <v>3951</v>
      </c>
      <c r="BM3956" s="19"/>
      <c r="BN3956" s="19"/>
      <c r="BO3956" s="19"/>
      <c r="BP3956" s="19"/>
      <c r="BR3956">
        <f t="shared" si="244"/>
        <v>0</v>
      </c>
      <c r="BS3956">
        <f t="shared" si="245"/>
        <v>0</v>
      </c>
      <c r="BU3956">
        <f t="shared" si="246"/>
        <v>1</v>
      </c>
      <c r="BV3956">
        <f t="shared" si="247"/>
        <v>1</v>
      </c>
    </row>
    <row r="3957" spans="1:74" x14ac:dyDescent="0.3">
      <c r="A3957" s="129">
        <v>3952</v>
      </c>
      <c r="BM3957" s="19"/>
      <c r="BN3957" s="19"/>
      <c r="BO3957" s="19"/>
      <c r="BP3957" s="19"/>
      <c r="BR3957">
        <f t="shared" si="244"/>
        <v>0</v>
      </c>
      <c r="BS3957">
        <f t="shared" si="245"/>
        <v>0</v>
      </c>
      <c r="BU3957">
        <f t="shared" si="246"/>
        <v>1</v>
      </c>
      <c r="BV3957">
        <f t="shared" si="247"/>
        <v>1</v>
      </c>
    </row>
    <row r="3958" spans="1:74" x14ac:dyDescent="0.3">
      <c r="A3958" s="129">
        <v>3953</v>
      </c>
      <c r="BM3958" s="19"/>
      <c r="BN3958" s="19"/>
      <c r="BO3958" s="19"/>
      <c r="BP3958" s="19"/>
      <c r="BR3958">
        <f t="shared" si="244"/>
        <v>0</v>
      </c>
      <c r="BS3958">
        <f t="shared" si="245"/>
        <v>0</v>
      </c>
      <c r="BU3958">
        <f t="shared" si="246"/>
        <v>1</v>
      </c>
      <c r="BV3958">
        <f t="shared" si="247"/>
        <v>1</v>
      </c>
    </row>
    <row r="3959" spans="1:74" x14ac:dyDescent="0.3">
      <c r="A3959" s="129">
        <v>3954</v>
      </c>
      <c r="BM3959" s="19"/>
      <c r="BN3959" s="19"/>
      <c r="BO3959" s="19"/>
      <c r="BP3959" s="19"/>
      <c r="BR3959">
        <f t="shared" si="244"/>
        <v>0</v>
      </c>
      <c r="BS3959">
        <f t="shared" si="245"/>
        <v>0</v>
      </c>
      <c r="BU3959">
        <f t="shared" si="246"/>
        <v>1</v>
      </c>
      <c r="BV3959">
        <f t="shared" si="247"/>
        <v>1</v>
      </c>
    </row>
    <row r="3960" spans="1:74" x14ac:dyDescent="0.3">
      <c r="A3960" s="129">
        <v>3955</v>
      </c>
      <c r="BM3960" s="19"/>
      <c r="BN3960" s="19"/>
      <c r="BO3960" s="19"/>
      <c r="BP3960" s="19"/>
      <c r="BR3960">
        <f t="shared" si="244"/>
        <v>0</v>
      </c>
      <c r="BS3960">
        <f t="shared" si="245"/>
        <v>0</v>
      </c>
      <c r="BU3960">
        <f t="shared" si="246"/>
        <v>1</v>
      </c>
      <c r="BV3960">
        <f t="shared" si="247"/>
        <v>1</v>
      </c>
    </row>
    <row r="3961" spans="1:74" x14ac:dyDescent="0.3">
      <c r="A3961" s="129">
        <v>3956</v>
      </c>
      <c r="BM3961" s="19"/>
      <c r="BN3961" s="19"/>
      <c r="BO3961" s="19"/>
      <c r="BP3961" s="19"/>
      <c r="BR3961">
        <f t="shared" si="244"/>
        <v>0</v>
      </c>
      <c r="BS3961">
        <f t="shared" si="245"/>
        <v>0</v>
      </c>
      <c r="BU3961">
        <f t="shared" si="246"/>
        <v>1</v>
      </c>
      <c r="BV3961">
        <f t="shared" si="247"/>
        <v>1</v>
      </c>
    </row>
    <row r="3962" spans="1:74" x14ac:dyDescent="0.3">
      <c r="A3962" s="129">
        <v>3957</v>
      </c>
      <c r="BM3962" s="19"/>
      <c r="BN3962" s="19"/>
      <c r="BO3962" s="19"/>
      <c r="BP3962" s="19"/>
      <c r="BR3962">
        <f t="shared" si="244"/>
        <v>0</v>
      </c>
      <c r="BS3962">
        <f t="shared" si="245"/>
        <v>0</v>
      </c>
      <c r="BU3962">
        <f t="shared" si="246"/>
        <v>1</v>
      </c>
      <c r="BV3962">
        <f t="shared" si="247"/>
        <v>1</v>
      </c>
    </row>
    <row r="3963" spans="1:74" x14ac:dyDescent="0.3">
      <c r="A3963" s="129">
        <v>3958</v>
      </c>
      <c r="BM3963" s="19"/>
      <c r="BN3963" s="19"/>
      <c r="BO3963" s="19"/>
      <c r="BP3963" s="19"/>
      <c r="BR3963">
        <f t="shared" si="244"/>
        <v>0</v>
      </c>
      <c r="BS3963">
        <f t="shared" si="245"/>
        <v>0</v>
      </c>
      <c r="BU3963">
        <f t="shared" si="246"/>
        <v>1</v>
      </c>
      <c r="BV3963">
        <f t="shared" si="247"/>
        <v>1</v>
      </c>
    </row>
    <row r="3964" spans="1:74" x14ac:dyDescent="0.3">
      <c r="A3964" s="129">
        <v>3959</v>
      </c>
      <c r="BM3964" s="19"/>
      <c r="BN3964" s="19"/>
      <c r="BO3964" s="19"/>
      <c r="BP3964" s="19"/>
      <c r="BR3964">
        <f t="shared" si="244"/>
        <v>0</v>
      </c>
      <c r="BS3964">
        <f t="shared" si="245"/>
        <v>0</v>
      </c>
      <c r="BU3964">
        <f t="shared" si="246"/>
        <v>1</v>
      </c>
      <c r="BV3964">
        <f t="shared" si="247"/>
        <v>1</v>
      </c>
    </row>
    <row r="3965" spans="1:74" x14ac:dyDescent="0.3">
      <c r="A3965" s="129">
        <v>3960</v>
      </c>
      <c r="BM3965" s="19"/>
      <c r="BN3965" s="19"/>
      <c r="BO3965" s="19"/>
      <c r="BP3965" s="19"/>
      <c r="BR3965">
        <f t="shared" si="244"/>
        <v>0</v>
      </c>
      <c r="BS3965">
        <f t="shared" si="245"/>
        <v>0</v>
      </c>
      <c r="BU3965">
        <f t="shared" si="246"/>
        <v>1</v>
      </c>
      <c r="BV3965">
        <f t="shared" si="247"/>
        <v>1</v>
      </c>
    </row>
    <row r="3966" spans="1:74" x14ac:dyDescent="0.3">
      <c r="A3966" s="129">
        <v>3961</v>
      </c>
      <c r="BM3966" s="19"/>
      <c r="BN3966" s="19"/>
      <c r="BO3966" s="19"/>
      <c r="BP3966" s="19"/>
      <c r="BR3966">
        <f t="shared" si="244"/>
        <v>0</v>
      </c>
      <c r="BS3966">
        <f t="shared" si="245"/>
        <v>0</v>
      </c>
      <c r="BU3966">
        <f t="shared" si="246"/>
        <v>1</v>
      </c>
      <c r="BV3966">
        <f t="shared" si="247"/>
        <v>1</v>
      </c>
    </row>
    <row r="3967" spans="1:74" x14ac:dyDescent="0.3">
      <c r="A3967" s="129">
        <v>3962</v>
      </c>
      <c r="BM3967" s="19"/>
      <c r="BN3967" s="19"/>
      <c r="BO3967" s="19"/>
      <c r="BP3967" s="19"/>
      <c r="BR3967">
        <f t="shared" si="244"/>
        <v>0</v>
      </c>
      <c r="BS3967">
        <f t="shared" si="245"/>
        <v>0</v>
      </c>
      <c r="BU3967">
        <f t="shared" si="246"/>
        <v>1</v>
      </c>
      <c r="BV3967">
        <f t="shared" si="247"/>
        <v>1</v>
      </c>
    </row>
    <row r="3968" spans="1:74" x14ac:dyDescent="0.3">
      <c r="A3968" s="129">
        <v>3963</v>
      </c>
      <c r="BM3968" s="19"/>
      <c r="BN3968" s="19"/>
      <c r="BO3968" s="19"/>
      <c r="BP3968" s="19"/>
      <c r="BR3968">
        <f t="shared" si="244"/>
        <v>0</v>
      </c>
      <c r="BS3968">
        <f t="shared" si="245"/>
        <v>0</v>
      </c>
      <c r="BU3968">
        <f t="shared" si="246"/>
        <v>1</v>
      </c>
      <c r="BV3968">
        <f t="shared" si="247"/>
        <v>1</v>
      </c>
    </row>
    <row r="3969" spans="1:74" x14ac:dyDescent="0.3">
      <c r="A3969" s="129">
        <v>3964</v>
      </c>
      <c r="BM3969" s="19"/>
      <c r="BN3969" s="19"/>
      <c r="BO3969" s="19"/>
      <c r="BP3969" s="19"/>
      <c r="BR3969">
        <f t="shared" si="244"/>
        <v>0</v>
      </c>
      <c r="BS3969">
        <f t="shared" si="245"/>
        <v>0</v>
      </c>
      <c r="BU3969">
        <f t="shared" si="246"/>
        <v>1</v>
      </c>
      <c r="BV3969">
        <f t="shared" si="247"/>
        <v>1</v>
      </c>
    </row>
    <row r="3970" spans="1:74" x14ac:dyDescent="0.3">
      <c r="A3970" s="129">
        <v>3965</v>
      </c>
      <c r="BM3970" s="19"/>
      <c r="BN3970" s="19"/>
      <c r="BO3970" s="19"/>
      <c r="BP3970" s="19"/>
      <c r="BR3970">
        <f t="shared" si="244"/>
        <v>0</v>
      </c>
      <c r="BS3970">
        <f t="shared" si="245"/>
        <v>0</v>
      </c>
      <c r="BU3970">
        <f t="shared" si="246"/>
        <v>1</v>
      </c>
      <c r="BV3970">
        <f t="shared" si="247"/>
        <v>1</v>
      </c>
    </row>
    <row r="3971" spans="1:74" x14ac:dyDescent="0.3">
      <c r="A3971" s="129">
        <v>3966</v>
      </c>
      <c r="BM3971" s="19"/>
      <c r="BN3971" s="19"/>
      <c r="BO3971" s="19"/>
      <c r="BP3971" s="19"/>
      <c r="BR3971">
        <f t="shared" si="244"/>
        <v>0</v>
      </c>
      <c r="BS3971">
        <f t="shared" si="245"/>
        <v>0</v>
      </c>
      <c r="BU3971">
        <f t="shared" si="246"/>
        <v>1</v>
      </c>
      <c r="BV3971">
        <f t="shared" si="247"/>
        <v>1</v>
      </c>
    </row>
    <row r="3972" spans="1:74" x14ac:dyDescent="0.3">
      <c r="A3972" s="129">
        <v>3967</v>
      </c>
      <c r="BM3972" s="19"/>
      <c r="BN3972" s="19"/>
      <c r="BO3972" s="19"/>
      <c r="BP3972" s="19"/>
      <c r="BR3972">
        <f t="shared" si="244"/>
        <v>0</v>
      </c>
      <c r="BS3972">
        <f t="shared" si="245"/>
        <v>0</v>
      </c>
      <c r="BU3972">
        <f t="shared" si="246"/>
        <v>1</v>
      </c>
      <c r="BV3972">
        <f t="shared" si="247"/>
        <v>1</v>
      </c>
    </row>
    <row r="3973" spans="1:74" x14ac:dyDescent="0.3">
      <c r="A3973" s="129">
        <v>3968</v>
      </c>
      <c r="BM3973" s="19"/>
      <c r="BN3973" s="19"/>
      <c r="BO3973" s="19"/>
      <c r="BP3973" s="19"/>
      <c r="BR3973">
        <f t="shared" si="244"/>
        <v>0</v>
      </c>
      <c r="BS3973">
        <f t="shared" si="245"/>
        <v>0</v>
      </c>
      <c r="BU3973">
        <f t="shared" si="246"/>
        <v>1</v>
      </c>
      <c r="BV3973">
        <f t="shared" si="247"/>
        <v>1</v>
      </c>
    </row>
    <row r="3974" spans="1:74" x14ac:dyDescent="0.3">
      <c r="A3974" s="129">
        <v>3969</v>
      </c>
      <c r="BM3974" s="19"/>
      <c r="BN3974" s="19"/>
      <c r="BO3974" s="19"/>
      <c r="BP3974" s="19"/>
      <c r="BR3974">
        <f t="shared" si="244"/>
        <v>0</v>
      </c>
      <c r="BS3974">
        <f t="shared" si="245"/>
        <v>0</v>
      </c>
      <c r="BU3974">
        <f t="shared" si="246"/>
        <v>1</v>
      </c>
      <c r="BV3974">
        <f t="shared" si="247"/>
        <v>1</v>
      </c>
    </row>
    <row r="3975" spans="1:74" x14ac:dyDescent="0.3">
      <c r="A3975" s="129">
        <v>3970</v>
      </c>
      <c r="BM3975" s="19"/>
      <c r="BN3975" s="19"/>
      <c r="BO3975" s="19"/>
      <c r="BP3975" s="19"/>
      <c r="BR3975">
        <f t="shared" ref="BR3975:BR4038" si="248">BM3975*$BS$1-BN3975</f>
        <v>0</v>
      </c>
      <c r="BS3975">
        <f t="shared" ref="BS3975:BS4038" si="249">BO3975*$BS$1-BP3975</f>
        <v>0</v>
      </c>
      <c r="BU3975">
        <f t="shared" ref="BU3975:BU4038" si="250">IF(BR3975=MAX($BR3975:$BS3975),1,0)</f>
        <v>1</v>
      </c>
      <c r="BV3975">
        <f t="shared" ref="BV3975:BV4038" si="251">IF(BS3975=MAX($BR3975:$BS3975),1,0)</f>
        <v>1</v>
      </c>
    </row>
    <row r="3976" spans="1:74" x14ac:dyDescent="0.3">
      <c r="A3976" s="129">
        <v>3971</v>
      </c>
      <c r="BM3976" s="19"/>
      <c r="BN3976" s="19"/>
      <c r="BO3976" s="19"/>
      <c r="BP3976" s="19"/>
      <c r="BR3976">
        <f t="shared" si="248"/>
        <v>0</v>
      </c>
      <c r="BS3976">
        <f t="shared" si="249"/>
        <v>0</v>
      </c>
      <c r="BU3976">
        <f t="shared" si="250"/>
        <v>1</v>
      </c>
      <c r="BV3976">
        <f t="shared" si="251"/>
        <v>1</v>
      </c>
    </row>
    <row r="3977" spans="1:74" x14ac:dyDescent="0.3">
      <c r="A3977" s="129">
        <v>3972</v>
      </c>
      <c r="BM3977" s="19"/>
      <c r="BN3977" s="19"/>
      <c r="BO3977" s="19"/>
      <c r="BP3977" s="19"/>
      <c r="BR3977">
        <f t="shared" si="248"/>
        <v>0</v>
      </c>
      <c r="BS3977">
        <f t="shared" si="249"/>
        <v>0</v>
      </c>
      <c r="BU3977">
        <f t="shared" si="250"/>
        <v>1</v>
      </c>
      <c r="BV3977">
        <f t="shared" si="251"/>
        <v>1</v>
      </c>
    </row>
    <row r="3978" spans="1:74" x14ac:dyDescent="0.3">
      <c r="A3978" s="129">
        <v>3973</v>
      </c>
      <c r="BM3978" s="19"/>
      <c r="BN3978" s="19"/>
      <c r="BO3978" s="19"/>
      <c r="BP3978" s="19"/>
      <c r="BR3978">
        <f t="shared" si="248"/>
        <v>0</v>
      </c>
      <c r="BS3978">
        <f t="shared" si="249"/>
        <v>0</v>
      </c>
      <c r="BU3978">
        <f t="shared" si="250"/>
        <v>1</v>
      </c>
      <c r="BV3978">
        <f t="shared" si="251"/>
        <v>1</v>
      </c>
    </row>
    <row r="3979" spans="1:74" x14ac:dyDescent="0.3">
      <c r="A3979" s="129">
        <v>3974</v>
      </c>
      <c r="BM3979" s="19"/>
      <c r="BN3979" s="19"/>
      <c r="BO3979" s="19"/>
      <c r="BP3979" s="19"/>
      <c r="BR3979">
        <f t="shared" si="248"/>
        <v>0</v>
      </c>
      <c r="BS3979">
        <f t="shared" si="249"/>
        <v>0</v>
      </c>
      <c r="BU3979">
        <f t="shared" si="250"/>
        <v>1</v>
      </c>
      <c r="BV3979">
        <f t="shared" si="251"/>
        <v>1</v>
      </c>
    </row>
    <row r="3980" spans="1:74" x14ac:dyDescent="0.3">
      <c r="A3980" s="129">
        <v>3975</v>
      </c>
      <c r="BM3980" s="19"/>
      <c r="BN3980" s="19"/>
      <c r="BO3980" s="19"/>
      <c r="BP3980" s="19"/>
      <c r="BR3980">
        <f t="shared" si="248"/>
        <v>0</v>
      </c>
      <c r="BS3980">
        <f t="shared" si="249"/>
        <v>0</v>
      </c>
      <c r="BU3980">
        <f t="shared" si="250"/>
        <v>1</v>
      </c>
      <c r="BV3980">
        <f t="shared" si="251"/>
        <v>1</v>
      </c>
    </row>
    <row r="3981" spans="1:74" x14ac:dyDescent="0.3">
      <c r="A3981" s="129">
        <v>3976</v>
      </c>
      <c r="BM3981" s="19"/>
      <c r="BN3981" s="19"/>
      <c r="BO3981" s="19"/>
      <c r="BP3981" s="19"/>
      <c r="BR3981">
        <f t="shared" si="248"/>
        <v>0</v>
      </c>
      <c r="BS3981">
        <f t="shared" si="249"/>
        <v>0</v>
      </c>
      <c r="BU3981">
        <f t="shared" si="250"/>
        <v>1</v>
      </c>
      <c r="BV3981">
        <f t="shared" si="251"/>
        <v>1</v>
      </c>
    </row>
    <row r="3982" spans="1:74" x14ac:dyDescent="0.3">
      <c r="A3982" s="129">
        <v>3977</v>
      </c>
      <c r="BM3982" s="19"/>
      <c r="BN3982" s="19"/>
      <c r="BO3982" s="19"/>
      <c r="BP3982" s="19"/>
      <c r="BR3982">
        <f t="shared" si="248"/>
        <v>0</v>
      </c>
      <c r="BS3982">
        <f t="shared" si="249"/>
        <v>0</v>
      </c>
      <c r="BU3982">
        <f t="shared" si="250"/>
        <v>1</v>
      </c>
      <c r="BV3982">
        <f t="shared" si="251"/>
        <v>1</v>
      </c>
    </row>
    <row r="3983" spans="1:74" x14ac:dyDescent="0.3">
      <c r="A3983" s="129">
        <v>3978</v>
      </c>
      <c r="BM3983" s="19"/>
      <c r="BN3983" s="19"/>
      <c r="BO3983" s="19"/>
      <c r="BP3983" s="19"/>
      <c r="BR3983">
        <f t="shared" si="248"/>
        <v>0</v>
      </c>
      <c r="BS3983">
        <f t="shared" si="249"/>
        <v>0</v>
      </c>
      <c r="BU3983">
        <f t="shared" si="250"/>
        <v>1</v>
      </c>
      <c r="BV3983">
        <f t="shared" si="251"/>
        <v>1</v>
      </c>
    </row>
    <row r="3984" spans="1:74" x14ac:dyDescent="0.3">
      <c r="A3984" s="129">
        <v>3979</v>
      </c>
      <c r="BM3984" s="19"/>
      <c r="BN3984" s="19"/>
      <c r="BO3984" s="19"/>
      <c r="BP3984" s="19"/>
      <c r="BR3984">
        <f t="shared" si="248"/>
        <v>0</v>
      </c>
      <c r="BS3984">
        <f t="shared" si="249"/>
        <v>0</v>
      </c>
      <c r="BU3984">
        <f t="shared" si="250"/>
        <v>1</v>
      </c>
      <c r="BV3984">
        <f t="shared" si="251"/>
        <v>1</v>
      </c>
    </row>
    <row r="3985" spans="1:74" x14ac:dyDescent="0.3">
      <c r="A3985" s="129">
        <v>3980</v>
      </c>
      <c r="BM3985" s="19"/>
      <c r="BN3985" s="19"/>
      <c r="BO3985" s="19"/>
      <c r="BP3985" s="19"/>
      <c r="BR3985">
        <f t="shared" si="248"/>
        <v>0</v>
      </c>
      <c r="BS3985">
        <f t="shared" si="249"/>
        <v>0</v>
      </c>
      <c r="BU3985">
        <f t="shared" si="250"/>
        <v>1</v>
      </c>
      <c r="BV3985">
        <f t="shared" si="251"/>
        <v>1</v>
      </c>
    </row>
    <row r="3986" spans="1:74" x14ac:dyDescent="0.3">
      <c r="A3986" s="129">
        <v>3981</v>
      </c>
      <c r="BM3986" s="19"/>
      <c r="BN3986" s="19"/>
      <c r="BO3986" s="19"/>
      <c r="BP3986" s="19"/>
      <c r="BR3986">
        <f t="shared" si="248"/>
        <v>0</v>
      </c>
      <c r="BS3986">
        <f t="shared" si="249"/>
        <v>0</v>
      </c>
      <c r="BU3986">
        <f t="shared" si="250"/>
        <v>1</v>
      </c>
      <c r="BV3986">
        <f t="shared" si="251"/>
        <v>1</v>
      </c>
    </row>
    <row r="3987" spans="1:74" x14ac:dyDescent="0.3">
      <c r="A3987" s="129">
        <v>3982</v>
      </c>
      <c r="BM3987" s="19"/>
      <c r="BN3987" s="19"/>
      <c r="BO3987" s="19"/>
      <c r="BP3987" s="19"/>
      <c r="BR3987">
        <f t="shared" si="248"/>
        <v>0</v>
      </c>
      <c r="BS3987">
        <f t="shared" si="249"/>
        <v>0</v>
      </c>
      <c r="BU3987">
        <f t="shared" si="250"/>
        <v>1</v>
      </c>
      <c r="BV3987">
        <f t="shared" si="251"/>
        <v>1</v>
      </c>
    </row>
    <row r="3988" spans="1:74" x14ac:dyDescent="0.3">
      <c r="A3988" s="129">
        <v>3983</v>
      </c>
      <c r="BM3988" s="19"/>
      <c r="BN3988" s="19"/>
      <c r="BO3988" s="19"/>
      <c r="BP3988" s="19"/>
      <c r="BR3988">
        <f t="shared" si="248"/>
        <v>0</v>
      </c>
      <c r="BS3988">
        <f t="shared" si="249"/>
        <v>0</v>
      </c>
      <c r="BU3988">
        <f t="shared" si="250"/>
        <v>1</v>
      </c>
      <c r="BV3988">
        <f t="shared" si="251"/>
        <v>1</v>
      </c>
    </row>
    <row r="3989" spans="1:74" x14ac:dyDescent="0.3">
      <c r="A3989" s="129">
        <v>3984</v>
      </c>
      <c r="BM3989" s="19"/>
      <c r="BN3989" s="19"/>
      <c r="BO3989" s="19"/>
      <c r="BP3989" s="19"/>
      <c r="BR3989">
        <f t="shared" si="248"/>
        <v>0</v>
      </c>
      <c r="BS3989">
        <f t="shared" si="249"/>
        <v>0</v>
      </c>
      <c r="BU3989">
        <f t="shared" si="250"/>
        <v>1</v>
      </c>
      <c r="BV3989">
        <f t="shared" si="251"/>
        <v>1</v>
      </c>
    </row>
    <row r="3990" spans="1:74" x14ac:dyDescent="0.3">
      <c r="A3990" s="129">
        <v>3985</v>
      </c>
      <c r="BM3990" s="19"/>
      <c r="BN3990" s="19"/>
      <c r="BO3990" s="19"/>
      <c r="BP3990" s="19"/>
      <c r="BR3990">
        <f t="shared" si="248"/>
        <v>0</v>
      </c>
      <c r="BS3990">
        <f t="shared" si="249"/>
        <v>0</v>
      </c>
      <c r="BU3990">
        <f t="shared" si="250"/>
        <v>1</v>
      </c>
      <c r="BV3990">
        <f t="shared" si="251"/>
        <v>1</v>
      </c>
    </row>
    <row r="3991" spans="1:74" x14ac:dyDescent="0.3">
      <c r="A3991" s="129">
        <v>3986</v>
      </c>
      <c r="BM3991" s="19"/>
      <c r="BN3991" s="19"/>
      <c r="BO3991" s="19"/>
      <c r="BP3991" s="19"/>
      <c r="BR3991">
        <f t="shared" si="248"/>
        <v>0</v>
      </c>
      <c r="BS3991">
        <f t="shared" si="249"/>
        <v>0</v>
      </c>
      <c r="BU3991">
        <f t="shared" si="250"/>
        <v>1</v>
      </c>
      <c r="BV3991">
        <f t="shared" si="251"/>
        <v>1</v>
      </c>
    </row>
    <row r="3992" spans="1:74" x14ac:dyDescent="0.3">
      <c r="A3992" s="129">
        <v>3987</v>
      </c>
      <c r="BM3992" s="19"/>
      <c r="BN3992" s="19"/>
      <c r="BO3992" s="19"/>
      <c r="BP3992" s="19"/>
      <c r="BR3992">
        <f t="shared" si="248"/>
        <v>0</v>
      </c>
      <c r="BS3992">
        <f t="shared" si="249"/>
        <v>0</v>
      </c>
      <c r="BU3992">
        <f t="shared" si="250"/>
        <v>1</v>
      </c>
      <c r="BV3992">
        <f t="shared" si="251"/>
        <v>1</v>
      </c>
    </row>
    <row r="3993" spans="1:74" x14ac:dyDescent="0.3">
      <c r="A3993" s="129">
        <v>3988</v>
      </c>
      <c r="BM3993" s="19"/>
      <c r="BN3993" s="19"/>
      <c r="BO3993" s="19"/>
      <c r="BP3993" s="19"/>
      <c r="BR3993">
        <f t="shared" si="248"/>
        <v>0</v>
      </c>
      <c r="BS3993">
        <f t="shared" si="249"/>
        <v>0</v>
      </c>
      <c r="BU3993">
        <f t="shared" si="250"/>
        <v>1</v>
      </c>
      <c r="BV3993">
        <f t="shared" si="251"/>
        <v>1</v>
      </c>
    </row>
    <row r="3994" spans="1:74" x14ac:dyDescent="0.3">
      <c r="A3994" s="129">
        <v>3989</v>
      </c>
      <c r="BM3994" s="19"/>
      <c r="BN3994" s="19"/>
      <c r="BO3994" s="19"/>
      <c r="BP3994" s="19"/>
      <c r="BR3994">
        <f t="shared" si="248"/>
        <v>0</v>
      </c>
      <c r="BS3994">
        <f t="shared" si="249"/>
        <v>0</v>
      </c>
      <c r="BU3994">
        <f t="shared" si="250"/>
        <v>1</v>
      </c>
      <c r="BV3994">
        <f t="shared" si="251"/>
        <v>1</v>
      </c>
    </row>
    <row r="3995" spans="1:74" x14ac:dyDescent="0.3">
      <c r="A3995" s="129">
        <v>3990</v>
      </c>
      <c r="BM3995" s="19"/>
      <c r="BN3995" s="19"/>
      <c r="BO3995" s="19"/>
      <c r="BP3995" s="19"/>
      <c r="BR3995">
        <f t="shared" si="248"/>
        <v>0</v>
      </c>
      <c r="BS3995">
        <f t="shared" si="249"/>
        <v>0</v>
      </c>
      <c r="BU3995">
        <f t="shared" si="250"/>
        <v>1</v>
      </c>
      <c r="BV3995">
        <f t="shared" si="251"/>
        <v>1</v>
      </c>
    </row>
    <row r="3996" spans="1:74" x14ac:dyDescent="0.3">
      <c r="A3996" s="129">
        <v>3991</v>
      </c>
      <c r="BM3996" s="19"/>
      <c r="BN3996" s="19"/>
      <c r="BO3996" s="19"/>
      <c r="BP3996" s="19"/>
      <c r="BR3996">
        <f t="shared" si="248"/>
        <v>0</v>
      </c>
      <c r="BS3996">
        <f t="shared" si="249"/>
        <v>0</v>
      </c>
      <c r="BU3996">
        <f t="shared" si="250"/>
        <v>1</v>
      </c>
      <c r="BV3996">
        <f t="shared" si="251"/>
        <v>1</v>
      </c>
    </row>
    <row r="3997" spans="1:74" x14ac:dyDescent="0.3">
      <c r="A3997" s="129">
        <v>3992</v>
      </c>
      <c r="BM3997" s="19"/>
      <c r="BN3997" s="19"/>
      <c r="BO3997" s="19"/>
      <c r="BP3997" s="19"/>
      <c r="BR3997">
        <f t="shared" si="248"/>
        <v>0</v>
      </c>
      <c r="BS3997">
        <f t="shared" si="249"/>
        <v>0</v>
      </c>
      <c r="BU3997">
        <f t="shared" si="250"/>
        <v>1</v>
      </c>
      <c r="BV3997">
        <f t="shared" si="251"/>
        <v>1</v>
      </c>
    </row>
    <row r="3998" spans="1:74" x14ac:dyDescent="0.3">
      <c r="A3998" s="129">
        <v>3993</v>
      </c>
      <c r="BM3998" s="19"/>
      <c r="BN3998" s="19"/>
      <c r="BO3998" s="19"/>
      <c r="BP3998" s="19"/>
      <c r="BR3998">
        <f t="shared" si="248"/>
        <v>0</v>
      </c>
      <c r="BS3998">
        <f t="shared" si="249"/>
        <v>0</v>
      </c>
      <c r="BU3998">
        <f t="shared" si="250"/>
        <v>1</v>
      </c>
      <c r="BV3998">
        <f t="shared" si="251"/>
        <v>1</v>
      </c>
    </row>
    <row r="3999" spans="1:74" x14ac:dyDescent="0.3">
      <c r="A3999" s="129">
        <v>3994</v>
      </c>
      <c r="BM3999" s="19"/>
      <c r="BN3999" s="19"/>
      <c r="BO3999" s="19"/>
      <c r="BP3999" s="19"/>
      <c r="BR3999">
        <f t="shared" si="248"/>
        <v>0</v>
      </c>
      <c r="BS3999">
        <f t="shared" si="249"/>
        <v>0</v>
      </c>
      <c r="BU3999">
        <f t="shared" si="250"/>
        <v>1</v>
      </c>
      <c r="BV3999">
        <f t="shared" si="251"/>
        <v>1</v>
      </c>
    </row>
    <row r="4000" spans="1:74" x14ac:dyDescent="0.3">
      <c r="A4000" s="129">
        <v>3995</v>
      </c>
      <c r="BM4000" s="19"/>
      <c r="BN4000" s="19"/>
      <c r="BO4000" s="19"/>
      <c r="BP4000" s="19"/>
      <c r="BR4000">
        <f t="shared" si="248"/>
        <v>0</v>
      </c>
      <c r="BS4000">
        <f t="shared" si="249"/>
        <v>0</v>
      </c>
      <c r="BU4000">
        <f t="shared" si="250"/>
        <v>1</v>
      </c>
      <c r="BV4000">
        <f t="shared" si="251"/>
        <v>1</v>
      </c>
    </row>
    <row r="4001" spans="1:74" x14ac:dyDescent="0.3">
      <c r="A4001" s="129">
        <v>3996</v>
      </c>
      <c r="BM4001" s="19"/>
      <c r="BN4001" s="19"/>
      <c r="BO4001" s="19"/>
      <c r="BP4001" s="19"/>
      <c r="BR4001">
        <f t="shared" si="248"/>
        <v>0</v>
      </c>
      <c r="BS4001">
        <f t="shared" si="249"/>
        <v>0</v>
      </c>
      <c r="BU4001">
        <f t="shared" si="250"/>
        <v>1</v>
      </c>
      <c r="BV4001">
        <f t="shared" si="251"/>
        <v>1</v>
      </c>
    </row>
    <row r="4002" spans="1:74" x14ac:dyDescent="0.3">
      <c r="A4002" s="129">
        <v>3997</v>
      </c>
      <c r="BM4002" s="19"/>
      <c r="BN4002" s="19"/>
      <c r="BO4002" s="19"/>
      <c r="BP4002" s="19"/>
      <c r="BR4002">
        <f t="shared" si="248"/>
        <v>0</v>
      </c>
      <c r="BS4002">
        <f t="shared" si="249"/>
        <v>0</v>
      </c>
      <c r="BU4002">
        <f t="shared" si="250"/>
        <v>1</v>
      </c>
      <c r="BV4002">
        <f t="shared" si="251"/>
        <v>1</v>
      </c>
    </row>
    <row r="4003" spans="1:74" x14ac:dyDescent="0.3">
      <c r="A4003" s="129">
        <v>3998</v>
      </c>
      <c r="BM4003" s="19"/>
      <c r="BN4003" s="19"/>
      <c r="BO4003" s="19"/>
      <c r="BP4003" s="19"/>
      <c r="BR4003">
        <f t="shared" si="248"/>
        <v>0</v>
      </c>
      <c r="BS4003">
        <f t="shared" si="249"/>
        <v>0</v>
      </c>
      <c r="BU4003">
        <f t="shared" si="250"/>
        <v>1</v>
      </c>
      <c r="BV4003">
        <f t="shared" si="251"/>
        <v>1</v>
      </c>
    </row>
    <row r="4004" spans="1:74" x14ac:dyDescent="0.3">
      <c r="A4004" s="129">
        <v>3999</v>
      </c>
      <c r="BM4004" s="19"/>
      <c r="BN4004" s="19"/>
      <c r="BO4004" s="19"/>
      <c r="BP4004" s="19"/>
      <c r="BR4004">
        <f t="shared" si="248"/>
        <v>0</v>
      </c>
      <c r="BS4004">
        <f t="shared" si="249"/>
        <v>0</v>
      </c>
      <c r="BU4004">
        <f t="shared" si="250"/>
        <v>1</v>
      </c>
      <c r="BV4004">
        <f t="shared" si="251"/>
        <v>1</v>
      </c>
    </row>
    <row r="4005" spans="1:74" x14ac:dyDescent="0.3">
      <c r="A4005" s="129">
        <v>4000</v>
      </c>
      <c r="BM4005" s="19"/>
      <c r="BN4005" s="19"/>
      <c r="BO4005" s="19"/>
      <c r="BP4005" s="19"/>
      <c r="BR4005">
        <f t="shared" si="248"/>
        <v>0</v>
      </c>
      <c r="BS4005">
        <f t="shared" si="249"/>
        <v>0</v>
      </c>
      <c r="BU4005">
        <f t="shared" si="250"/>
        <v>1</v>
      </c>
      <c r="BV4005">
        <f t="shared" si="251"/>
        <v>1</v>
      </c>
    </row>
    <row r="4006" spans="1:74" x14ac:dyDescent="0.3">
      <c r="A4006" s="201">
        <v>4001</v>
      </c>
      <c r="BM4006" s="19"/>
      <c r="BN4006" s="19"/>
      <c r="BO4006" s="19"/>
      <c r="BP4006" s="19"/>
      <c r="BR4006">
        <f t="shared" si="248"/>
        <v>0</v>
      </c>
      <c r="BS4006">
        <f t="shared" si="249"/>
        <v>0</v>
      </c>
      <c r="BU4006">
        <f t="shared" si="250"/>
        <v>1</v>
      </c>
      <c r="BV4006">
        <f t="shared" si="251"/>
        <v>1</v>
      </c>
    </row>
    <row r="4007" spans="1:74" x14ac:dyDescent="0.3">
      <c r="A4007" s="201">
        <v>4002</v>
      </c>
      <c r="BM4007" s="19"/>
      <c r="BN4007" s="19"/>
      <c r="BO4007" s="19"/>
      <c r="BP4007" s="19"/>
      <c r="BR4007">
        <f t="shared" si="248"/>
        <v>0</v>
      </c>
      <c r="BS4007">
        <f t="shared" si="249"/>
        <v>0</v>
      </c>
      <c r="BU4007">
        <f t="shared" si="250"/>
        <v>1</v>
      </c>
      <c r="BV4007">
        <f t="shared" si="251"/>
        <v>1</v>
      </c>
    </row>
    <row r="4008" spans="1:74" x14ac:dyDescent="0.3">
      <c r="A4008" s="201">
        <v>4003</v>
      </c>
      <c r="BM4008" s="19"/>
      <c r="BN4008" s="19"/>
      <c r="BO4008" s="19"/>
      <c r="BP4008" s="19"/>
      <c r="BR4008">
        <f t="shared" si="248"/>
        <v>0</v>
      </c>
      <c r="BS4008">
        <f t="shared" si="249"/>
        <v>0</v>
      </c>
      <c r="BU4008">
        <f t="shared" si="250"/>
        <v>1</v>
      </c>
      <c r="BV4008">
        <f t="shared" si="251"/>
        <v>1</v>
      </c>
    </row>
    <row r="4009" spans="1:74" x14ac:dyDescent="0.3">
      <c r="A4009" s="201">
        <v>4004</v>
      </c>
      <c r="BM4009" s="19"/>
      <c r="BN4009" s="19"/>
      <c r="BO4009" s="19"/>
      <c r="BP4009" s="19"/>
      <c r="BR4009">
        <f t="shared" si="248"/>
        <v>0</v>
      </c>
      <c r="BS4009">
        <f t="shared" si="249"/>
        <v>0</v>
      </c>
      <c r="BU4009">
        <f t="shared" si="250"/>
        <v>1</v>
      </c>
      <c r="BV4009">
        <f t="shared" si="251"/>
        <v>1</v>
      </c>
    </row>
    <row r="4010" spans="1:74" x14ac:dyDescent="0.3">
      <c r="A4010" s="201">
        <v>4005</v>
      </c>
      <c r="BM4010" s="19"/>
      <c r="BN4010" s="19"/>
      <c r="BO4010" s="19"/>
      <c r="BP4010" s="19"/>
      <c r="BR4010">
        <f t="shared" si="248"/>
        <v>0</v>
      </c>
      <c r="BS4010">
        <f t="shared" si="249"/>
        <v>0</v>
      </c>
      <c r="BU4010">
        <f t="shared" si="250"/>
        <v>1</v>
      </c>
      <c r="BV4010">
        <f t="shared" si="251"/>
        <v>1</v>
      </c>
    </row>
    <row r="4011" spans="1:74" x14ac:dyDescent="0.3">
      <c r="A4011" s="201">
        <v>4006</v>
      </c>
      <c r="BM4011" s="19"/>
      <c r="BN4011" s="19"/>
      <c r="BO4011" s="19"/>
      <c r="BP4011" s="19"/>
      <c r="BR4011">
        <f t="shared" si="248"/>
        <v>0</v>
      </c>
      <c r="BS4011">
        <f t="shared" si="249"/>
        <v>0</v>
      </c>
      <c r="BU4011">
        <f t="shared" si="250"/>
        <v>1</v>
      </c>
      <c r="BV4011">
        <f t="shared" si="251"/>
        <v>1</v>
      </c>
    </row>
    <row r="4012" spans="1:74" x14ac:dyDescent="0.3">
      <c r="A4012" s="201">
        <v>4007</v>
      </c>
      <c r="BM4012" s="19"/>
      <c r="BN4012" s="19"/>
      <c r="BO4012" s="19"/>
      <c r="BP4012" s="19"/>
      <c r="BR4012">
        <f t="shared" si="248"/>
        <v>0</v>
      </c>
      <c r="BS4012">
        <f t="shared" si="249"/>
        <v>0</v>
      </c>
      <c r="BU4012">
        <f t="shared" si="250"/>
        <v>1</v>
      </c>
      <c r="BV4012">
        <f t="shared" si="251"/>
        <v>1</v>
      </c>
    </row>
    <row r="4013" spans="1:74" x14ac:dyDescent="0.3">
      <c r="A4013" s="201">
        <v>4008</v>
      </c>
      <c r="BM4013" s="19"/>
      <c r="BN4013" s="19"/>
      <c r="BO4013" s="19"/>
      <c r="BP4013" s="19"/>
      <c r="BR4013">
        <f t="shared" si="248"/>
        <v>0</v>
      </c>
      <c r="BS4013">
        <f t="shared" si="249"/>
        <v>0</v>
      </c>
      <c r="BU4013">
        <f t="shared" si="250"/>
        <v>1</v>
      </c>
      <c r="BV4013">
        <f t="shared" si="251"/>
        <v>1</v>
      </c>
    </row>
    <row r="4014" spans="1:74" x14ac:dyDescent="0.3">
      <c r="A4014" s="201">
        <v>4009</v>
      </c>
      <c r="BM4014" s="19"/>
      <c r="BN4014" s="19"/>
      <c r="BO4014" s="19"/>
      <c r="BP4014" s="19"/>
      <c r="BR4014">
        <f t="shared" si="248"/>
        <v>0</v>
      </c>
      <c r="BS4014">
        <f t="shared" si="249"/>
        <v>0</v>
      </c>
      <c r="BU4014">
        <f t="shared" si="250"/>
        <v>1</v>
      </c>
      <c r="BV4014">
        <f t="shared" si="251"/>
        <v>1</v>
      </c>
    </row>
    <row r="4015" spans="1:74" x14ac:dyDescent="0.3">
      <c r="A4015" s="201">
        <v>4010</v>
      </c>
      <c r="BM4015" s="19"/>
      <c r="BN4015" s="19"/>
      <c r="BO4015" s="19"/>
      <c r="BP4015" s="19"/>
      <c r="BR4015">
        <f t="shared" si="248"/>
        <v>0</v>
      </c>
      <c r="BS4015">
        <f t="shared" si="249"/>
        <v>0</v>
      </c>
      <c r="BU4015">
        <f t="shared" si="250"/>
        <v>1</v>
      </c>
      <c r="BV4015">
        <f t="shared" si="251"/>
        <v>1</v>
      </c>
    </row>
    <row r="4016" spans="1:74" x14ac:dyDescent="0.3">
      <c r="A4016" s="201">
        <v>4011</v>
      </c>
      <c r="BM4016" s="19"/>
      <c r="BN4016" s="19"/>
      <c r="BO4016" s="19"/>
      <c r="BP4016" s="19"/>
      <c r="BR4016">
        <f t="shared" si="248"/>
        <v>0</v>
      </c>
      <c r="BS4016">
        <f t="shared" si="249"/>
        <v>0</v>
      </c>
      <c r="BU4016">
        <f t="shared" si="250"/>
        <v>1</v>
      </c>
      <c r="BV4016">
        <f t="shared" si="251"/>
        <v>1</v>
      </c>
    </row>
    <row r="4017" spans="1:74" x14ac:dyDescent="0.3">
      <c r="A4017" s="201">
        <v>4012</v>
      </c>
      <c r="BM4017" s="19"/>
      <c r="BN4017" s="19"/>
      <c r="BO4017" s="19"/>
      <c r="BP4017" s="19"/>
      <c r="BR4017">
        <f t="shared" si="248"/>
        <v>0</v>
      </c>
      <c r="BS4017">
        <f t="shared" si="249"/>
        <v>0</v>
      </c>
      <c r="BU4017">
        <f t="shared" si="250"/>
        <v>1</v>
      </c>
      <c r="BV4017">
        <f t="shared" si="251"/>
        <v>1</v>
      </c>
    </row>
    <row r="4018" spans="1:74" x14ac:dyDescent="0.3">
      <c r="A4018" s="201">
        <v>4013</v>
      </c>
      <c r="BM4018" s="19"/>
      <c r="BN4018" s="19"/>
      <c r="BO4018" s="19"/>
      <c r="BP4018" s="19"/>
      <c r="BR4018">
        <f t="shared" si="248"/>
        <v>0</v>
      </c>
      <c r="BS4018">
        <f t="shared" si="249"/>
        <v>0</v>
      </c>
      <c r="BU4018">
        <f t="shared" si="250"/>
        <v>1</v>
      </c>
      <c r="BV4018">
        <f t="shared" si="251"/>
        <v>1</v>
      </c>
    </row>
    <row r="4019" spans="1:74" x14ac:dyDescent="0.3">
      <c r="A4019" s="201">
        <v>4014</v>
      </c>
      <c r="BM4019" s="19"/>
      <c r="BN4019" s="19"/>
      <c r="BO4019" s="19"/>
      <c r="BP4019" s="19"/>
      <c r="BR4019">
        <f t="shared" si="248"/>
        <v>0</v>
      </c>
      <c r="BS4019">
        <f t="shared" si="249"/>
        <v>0</v>
      </c>
      <c r="BU4019">
        <f t="shared" si="250"/>
        <v>1</v>
      </c>
      <c r="BV4019">
        <f t="shared" si="251"/>
        <v>1</v>
      </c>
    </row>
    <row r="4020" spans="1:74" x14ac:dyDescent="0.3">
      <c r="A4020" s="201">
        <v>4015</v>
      </c>
      <c r="BM4020" s="19"/>
      <c r="BN4020" s="19"/>
      <c r="BO4020" s="19"/>
      <c r="BP4020" s="19"/>
      <c r="BR4020">
        <f t="shared" si="248"/>
        <v>0</v>
      </c>
      <c r="BS4020">
        <f t="shared" si="249"/>
        <v>0</v>
      </c>
      <c r="BU4020">
        <f t="shared" si="250"/>
        <v>1</v>
      </c>
      <c r="BV4020">
        <f t="shared" si="251"/>
        <v>1</v>
      </c>
    </row>
    <row r="4021" spans="1:74" x14ac:dyDescent="0.3">
      <c r="A4021" s="201">
        <v>4016</v>
      </c>
      <c r="BM4021" s="19"/>
      <c r="BN4021" s="19"/>
      <c r="BO4021" s="19"/>
      <c r="BP4021" s="19"/>
      <c r="BR4021">
        <f t="shared" si="248"/>
        <v>0</v>
      </c>
      <c r="BS4021">
        <f t="shared" si="249"/>
        <v>0</v>
      </c>
      <c r="BU4021">
        <f t="shared" si="250"/>
        <v>1</v>
      </c>
      <c r="BV4021">
        <f t="shared" si="251"/>
        <v>1</v>
      </c>
    </row>
    <row r="4022" spans="1:74" x14ac:dyDescent="0.3">
      <c r="A4022" s="201">
        <v>4017</v>
      </c>
      <c r="BM4022" s="19"/>
      <c r="BN4022" s="19"/>
      <c r="BO4022" s="19"/>
      <c r="BP4022" s="19"/>
      <c r="BR4022">
        <f t="shared" si="248"/>
        <v>0</v>
      </c>
      <c r="BS4022">
        <f t="shared" si="249"/>
        <v>0</v>
      </c>
      <c r="BU4022">
        <f t="shared" si="250"/>
        <v>1</v>
      </c>
      <c r="BV4022">
        <f t="shared" si="251"/>
        <v>1</v>
      </c>
    </row>
    <row r="4023" spans="1:74" x14ac:dyDescent="0.3">
      <c r="A4023" s="201">
        <v>4018</v>
      </c>
      <c r="BM4023" s="19"/>
      <c r="BN4023" s="19"/>
      <c r="BO4023" s="19"/>
      <c r="BP4023" s="19"/>
      <c r="BR4023">
        <f t="shared" si="248"/>
        <v>0</v>
      </c>
      <c r="BS4023">
        <f t="shared" si="249"/>
        <v>0</v>
      </c>
      <c r="BU4023">
        <f t="shared" si="250"/>
        <v>1</v>
      </c>
      <c r="BV4023">
        <f t="shared" si="251"/>
        <v>1</v>
      </c>
    </row>
    <row r="4024" spans="1:74" x14ac:dyDescent="0.3">
      <c r="A4024" s="201">
        <v>4019</v>
      </c>
      <c r="BM4024" s="19"/>
      <c r="BN4024" s="19"/>
      <c r="BO4024" s="19"/>
      <c r="BP4024" s="19"/>
      <c r="BR4024">
        <f t="shared" si="248"/>
        <v>0</v>
      </c>
      <c r="BS4024">
        <f t="shared" si="249"/>
        <v>0</v>
      </c>
      <c r="BU4024">
        <f t="shared" si="250"/>
        <v>1</v>
      </c>
      <c r="BV4024">
        <f t="shared" si="251"/>
        <v>1</v>
      </c>
    </row>
    <row r="4025" spans="1:74" x14ac:dyDescent="0.3">
      <c r="A4025" s="201">
        <v>4020</v>
      </c>
      <c r="BM4025" s="19"/>
      <c r="BN4025" s="19"/>
      <c r="BO4025" s="19"/>
      <c r="BP4025" s="19"/>
      <c r="BR4025">
        <f t="shared" si="248"/>
        <v>0</v>
      </c>
      <c r="BS4025">
        <f t="shared" si="249"/>
        <v>0</v>
      </c>
      <c r="BU4025">
        <f t="shared" si="250"/>
        <v>1</v>
      </c>
      <c r="BV4025">
        <f t="shared" si="251"/>
        <v>1</v>
      </c>
    </row>
    <row r="4026" spans="1:74" x14ac:dyDescent="0.3">
      <c r="A4026" s="201">
        <v>4021</v>
      </c>
      <c r="BM4026" s="19"/>
      <c r="BN4026" s="19"/>
      <c r="BO4026" s="19"/>
      <c r="BP4026" s="19"/>
      <c r="BR4026">
        <f t="shared" si="248"/>
        <v>0</v>
      </c>
      <c r="BS4026">
        <f t="shared" si="249"/>
        <v>0</v>
      </c>
      <c r="BU4026">
        <f t="shared" si="250"/>
        <v>1</v>
      </c>
      <c r="BV4026">
        <f t="shared" si="251"/>
        <v>1</v>
      </c>
    </row>
    <row r="4027" spans="1:74" x14ac:dyDescent="0.3">
      <c r="A4027" s="201">
        <v>4022</v>
      </c>
      <c r="BM4027" s="19"/>
      <c r="BN4027" s="19"/>
      <c r="BO4027" s="19"/>
      <c r="BP4027" s="19"/>
      <c r="BR4027">
        <f t="shared" si="248"/>
        <v>0</v>
      </c>
      <c r="BS4027">
        <f t="shared" si="249"/>
        <v>0</v>
      </c>
      <c r="BU4027">
        <f t="shared" si="250"/>
        <v>1</v>
      </c>
      <c r="BV4027">
        <f t="shared" si="251"/>
        <v>1</v>
      </c>
    </row>
    <row r="4028" spans="1:74" x14ac:dyDescent="0.3">
      <c r="A4028" s="201">
        <v>4023</v>
      </c>
      <c r="BM4028" s="19"/>
      <c r="BN4028" s="19"/>
      <c r="BO4028" s="19"/>
      <c r="BP4028" s="19"/>
      <c r="BR4028">
        <f t="shared" si="248"/>
        <v>0</v>
      </c>
      <c r="BS4028">
        <f t="shared" si="249"/>
        <v>0</v>
      </c>
      <c r="BU4028">
        <f t="shared" si="250"/>
        <v>1</v>
      </c>
      <c r="BV4028">
        <f t="shared" si="251"/>
        <v>1</v>
      </c>
    </row>
    <row r="4029" spans="1:74" x14ac:dyDescent="0.3">
      <c r="A4029" s="201">
        <v>4024</v>
      </c>
      <c r="BM4029" s="19"/>
      <c r="BN4029" s="19"/>
      <c r="BO4029" s="19"/>
      <c r="BP4029" s="19"/>
      <c r="BR4029">
        <f t="shared" si="248"/>
        <v>0</v>
      </c>
      <c r="BS4029">
        <f t="shared" si="249"/>
        <v>0</v>
      </c>
      <c r="BU4029">
        <f t="shared" si="250"/>
        <v>1</v>
      </c>
      <c r="BV4029">
        <f t="shared" si="251"/>
        <v>1</v>
      </c>
    </row>
    <row r="4030" spans="1:74" x14ac:dyDescent="0.3">
      <c r="A4030" s="201">
        <v>4025</v>
      </c>
      <c r="BM4030" s="19"/>
      <c r="BN4030" s="19"/>
      <c r="BO4030" s="19"/>
      <c r="BP4030" s="19"/>
      <c r="BR4030">
        <f t="shared" si="248"/>
        <v>0</v>
      </c>
      <c r="BS4030">
        <f t="shared" si="249"/>
        <v>0</v>
      </c>
      <c r="BU4030">
        <f t="shared" si="250"/>
        <v>1</v>
      </c>
      <c r="BV4030">
        <f t="shared" si="251"/>
        <v>1</v>
      </c>
    </row>
    <row r="4031" spans="1:74" x14ac:dyDescent="0.3">
      <c r="A4031" s="201">
        <v>4026</v>
      </c>
      <c r="BM4031" s="19"/>
      <c r="BN4031" s="19"/>
      <c r="BO4031" s="19"/>
      <c r="BP4031" s="19"/>
      <c r="BR4031">
        <f t="shared" si="248"/>
        <v>0</v>
      </c>
      <c r="BS4031">
        <f t="shared" si="249"/>
        <v>0</v>
      </c>
      <c r="BU4031">
        <f t="shared" si="250"/>
        <v>1</v>
      </c>
      <c r="BV4031">
        <f t="shared" si="251"/>
        <v>1</v>
      </c>
    </row>
    <row r="4032" spans="1:74" x14ac:dyDescent="0.3">
      <c r="A4032" s="201">
        <v>4027</v>
      </c>
      <c r="BM4032" s="19"/>
      <c r="BN4032" s="19"/>
      <c r="BO4032" s="19"/>
      <c r="BP4032" s="19"/>
      <c r="BR4032">
        <f t="shared" si="248"/>
        <v>0</v>
      </c>
      <c r="BS4032">
        <f t="shared" si="249"/>
        <v>0</v>
      </c>
      <c r="BU4032">
        <f t="shared" si="250"/>
        <v>1</v>
      </c>
      <c r="BV4032">
        <f t="shared" si="251"/>
        <v>1</v>
      </c>
    </row>
    <row r="4033" spans="1:74" x14ac:dyDescent="0.3">
      <c r="A4033" s="201">
        <v>4028</v>
      </c>
      <c r="BM4033" s="19"/>
      <c r="BN4033" s="19"/>
      <c r="BO4033" s="19"/>
      <c r="BP4033" s="19"/>
      <c r="BR4033">
        <f t="shared" si="248"/>
        <v>0</v>
      </c>
      <c r="BS4033">
        <f t="shared" si="249"/>
        <v>0</v>
      </c>
      <c r="BU4033">
        <f t="shared" si="250"/>
        <v>1</v>
      </c>
      <c r="BV4033">
        <f t="shared" si="251"/>
        <v>1</v>
      </c>
    </row>
    <row r="4034" spans="1:74" x14ac:dyDescent="0.3">
      <c r="A4034" s="201">
        <v>4029</v>
      </c>
      <c r="BM4034" s="19"/>
      <c r="BN4034" s="19"/>
      <c r="BO4034" s="19"/>
      <c r="BP4034" s="19"/>
      <c r="BR4034">
        <f t="shared" si="248"/>
        <v>0</v>
      </c>
      <c r="BS4034">
        <f t="shared" si="249"/>
        <v>0</v>
      </c>
      <c r="BU4034">
        <f t="shared" si="250"/>
        <v>1</v>
      </c>
      <c r="BV4034">
        <f t="shared" si="251"/>
        <v>1</v>
      </c>
    </row>
    <row r="4035" spans="1:74" x14ac:dyDescent="0.3">
      <c r="A4035" s="201">
        <v>4030</v>
      </c>
      <c r="BM4035" s="19"/>
      <c r="BN4035" s="19"/>
      <c r="BO4035" s="19"/>
      <c r="BP4035" s="19"/>
      <c r="BR4035">
        <f t="shared" si="248"/>
        <v>0</v>
      </c>
      <c r="BS4035">
        <f t="shared" si="249"/>
        <v>0</v>
      </c>
      <c r="BU4035">
        <f t="shared" si="250"/>
        <v>1</v>
      </c>
      <c r="BV4035">
        <f t="shared" si="251"/>
        <v>1</v>
      </c>
    </row>
    <row r="4036" spans="1:74" x14ac:dyDescent="0.3">
      <c r="A4036" s="201">
        <v>4031</v>
      </c>
      <c r="BM4036" s="19"/>
      <c r="BN4036" s="19"/>
      <c r="BO4036" s="19"/>
      <c r="BP4036" s="19"/>
      <c r="BR4036">
        <f t="shared" si="248"/>
        <v>0</v>
      </c>
      <c r="BS4036">
        <f t="shared" si="249"/>
        <v>0</v>
      </c>
      <c r="BU4036">
        <f t="shared" si="250"/>
        <v>1</v>
      </c>
      <c r="BV4036">
        <f t="shared" si="251"/>
        <v>1</v>
      </c>
    </row>
    <row r="4037" spans="1:74" x14ac:dyDescent="0.3">
      <c r="A4037" s="201">
        <v>4032</v>
      </c>
      <c r="BM4037" s="19"/>
      <c r="BN4037" s="19"/>
      <c r="BO4037" s="19"/>
      <c r="BP4037" s="19"/>
      <c r="BR4037">
        <f t="shared" si="248"/>
        <v>0</v>
      </c>
      <c r="BS4037">
        <f t="shared" si="249"/>
        <v>0</v>
      </c>
      <c r="BU4037">
        <f t="shared" si="250"/>
        <v>1</v>
      </c>
      <c r="BV4037">
        <f t="shared" si="251"/>
        <v>1</v>
      </c>
    </row>
    <row r="4038" spans="1:74" x14ac:dyDescent="0.3">
      <c r="A4038" s="201">
        <v>4033</v>
      </c>
      <c r="BM4038" s="19"/>
      <c r="BN4038" s="19"/>
      <c r="BO4038" s="19"/>
      <c r="BP4038" s="19"/>
      <c r="BR4038">
        <f t="shared" si="248"/>
        <v>0</v>
      </c>
      <c r="BS4038">
        <f t="shared" si="249"/>
        <v>0</v>
      </c>
      <c r="BU4038">
        <f t="shared" si="250"/>
        <v>1</v>
      </c>
      <c r="BV4038">
        <f t="shared" si="251"/>
        <v>1</v>
      </c>
    </row>
    <row r="4039" spans="1:74" x14ac:dyDescent="0.3">
      <c r="A4039" s="201">
        <v>4034</v>
      </c>
      <c r="BM4039" s="19"/>
      <c r="BN4039" s="19"/>
      <c r="BO4039" s="19"/>
      <c r="BP4039" s="19"/>
      <c r="BR4039">
        <f t="shared" ref="BR4039:BR4102" si="252">BM4039*$BS$1-BN4039</f>
        <v>0</v>
      </c>
      <c r="BS4039">
        <f t="shared" ref="BS4039:BS4102" si="253">BO4039*$BS$1-BP4039</f>
        <v>0</v>
      </c>
      <c r="BU4039">
        <f t="shared" ref="BU4039:BU4102" si="254">IF(BR4039=MAX($BR4039:$BS4039),1,0)</f>
        <v>1</v>
      </c>
      <c r="BV4039">
        <f t="shared" ref="BV4039:BV4102" si="255">IF(BS4039=MAX($BR4039:$BS4039),1,0)</f>
        <v>1</v>
      </c>
    </row>
    <row r="4040" spans="1:74" x14ac:dyDescent="0.3">
      <c r="A4040" s="201">
        <v>4035</v>
      </c>
      <c r="BM4040" s="19"/>
      <c r="BN4040" s="19"/>
      <c r="BO4040" s="19"/>
      <c r="BP4040" s="19"/>
      <c r="BR4040">
        <f t="shared" si="252"/>
        <v>0</v>
      </c>
      <c r="BS4040">
        <f t="shared" si="253"/>
        <v>0</v>
      </c>
      <c r="BU4040">
        <f t="shared" si="254"/>
        <v>1</v>
      </c>
      <c r="BV4040">
        <f t="shared" si="255"/>
        <v>1</v>
      </c>
    </row>
    <row r="4041" spans="1:74" x14ac:dyDescent="0.3">
      <c r="A4041" s="201">
        <v>4036</v>
      </c>
      <c r="BM4041" s="19"/>
      <c r="BN4041" s="19"/>
      <c r="BO4041" s="19"/>
      <c r="BP4041" s="19"/>
      <c r="BR4041">
        <f t="shared" si="252"/>
        <v>0</v>
      </c>
      <c r="BS4041">
        <f t="shared" si="253"/>
        <v>0</v>
      </c>
      <c r="BU4041">
        <f t="shared" si="254"/>
        <v>1</v>
      </c>
      <c r="BV4041">
        <f t="shared" si="255"/>
        <v>1</v>
      </c>
    </row>
    <row r="4042" spans="1:74" x14ac:dyDescent="0.3">
      <c r="A4042" s="201">
        <v>4037</v>
      </c>
      <c r="BM4042" s="19"/>
      <c r="BN4042" s="19"/>
      <c r="BO4042" s="19"/>
      <c r="BP4042" s="19"/>
      <c r="BR4042">
        <f t="shared" si="252"/>
        <v>0</v>
      </c>
      <c r="BS4042">
        <f t="shared" si="253"/>
        <v>0</v>
      </c>
      <c r="BU4042">
        <f t="shared" si="254"/>
        <v>1</v>
      </c>
      <c r="BV4042">
        <f t="shared" si="255"/>
        <v>1</v>
      </c>
    </row>
    <row r="4043" spans="1:74" x14ac:dyDescent="0.3">
      <c r="A4043" s="201">
        <v>4038</v>
      </c>
      <c r="BM4043" s="19"/>
      <c r="BN4043" s="19"/>
      <c r="BO4043" s="19"/>
      <c r="BP4043" s="19"/>
      <c r="BR4043">
        <f t="shared" si="252"/>
        <v>0</v>
      </c>
      <c r="BS4043">
        <f t="shared" si="253"/>
        <v>0</v>
      </c>
      <c r="BU4043">
        <f t="shared" si="254"/>
        <v>1</v>
      </c>
      <c r="BV4043">
        <f t="shared" si="255"/>
        <v>1</v>
      </c>
    </row>
    <row r="4044" spans="1:74" x14ac:dyDescent="0.3">
      <c r="A4044" s="201">
        <v>4039</v>
      </c>
      <c r="BM4044" s="19"/>
      <c r="BN4044" s="19"/>
      <c r="BO4044" s="19"/>
      <c r="BP4044" s="19"/>
      <c r="BR4044">
        <f t="shared" si="252"/>
        <v>0</v>
      </c>
      <c r="BS4044">
        <f t="shared" si="253"/>
        <v>0</v>
      </c>
      <c r="BU4044">
        <f t="shared" si="254"/>
        <v>1</v>
      </c>
      <c r="BV4044">
        <f t="shared" si="255"/>
        <v>1</v>
      </c>
    </row>
    <row r="4045" spans="1:74" x14ac:dyDescent="0.3">
      <c r="A4045" s="201">
        <v>4040</v>
      </c>
      <c r="BM4045" s="19"/>
      <c r="BN4045" s="19"/>
      <c r="BO4045" s="19"/>
      <c r="BP4045" s="19"/>
      <c r="BR4045">
        <f t="shared" si="252"/>
        <v>0</v>
      </c>
      <c r="BS4045">
        <f t="shared" si="253"/>
        <v>0</v>
      </c>
      <c r="BU4045">
        <f t="shared" si="254"/>
        <v>1</v>
      </c>
      <c r="BV4045">
        <f t="shared" si="255"/>
        <v>1</v>
      </c>
    </row>
    <row r="4046" spans="1:74" x14ac:dyDescent="0.3">
      <c r="A4046" s="201">
        <v>4041</v>
      </c>
      <c r="BM4046" s="19"/>
      <c r="BN4046" s="19"/>
      <c r="BO4046" s="19"/>
      <c r="BP4046" s="19"/>
      <c r="BR4046">
        <f t="shared" si="252"/>
        <v>0</v>
      </c>
      <c r="BS4046">
        <f t="shared" si="253"/>
        <v>0</v>
      </c>
      <c r="BU4046">
        <f t="shared" si="254"/>
        <v>1</v>
      </c>
      <c r="BV4046">
        <f t="shared" si="255"/>
        <v>1</v>
      </c>
    </row>
    <row r="4047" spans="1:74" x14ac:dyDescent="0.3">
      <c r="A4047" s="201">
        <v>4042</v>
      </c>
      <c r="BM4047" s="19"/>
      <c r="BN4047" s="19"/>
      <c r="BO4047" s="19"/>
      <c r="BP4047" s="19"/>
      <c r="BR4047">
        <f t="shared" si="252"/>
        <v>0</v>
      </c>
      <c r="BS4047">
        <f t="shared" si="253"/>
        <v>0</v>
      </c>
      <c r="BU4047">
        <f t="shared" si="254"/>
        <v>1</v>
      </c>
      <c r="BV4047">
        <f t="shared" si="255"/>
        <v>1</v>
      </c>
    </row>
    <row r="4048" spans="1:74" x14ac:dyDescent="0.3">
      <c r="A4048" s="201">
        <v>4043</v>
      </c>
      <c r="BM4048" s="19"/>
      <c r="BN4048" s="19"/>
      <c r="BO4048" s="19"/>
      <c r="BP4048" s="19"/>
      <c r="BR4048">
        <f t="shared" si="252"/>
        <v>0</v>
      </c>
      <c r="BS4048">
        <f t="shared" si="253"/>
        <v>0</v>
      </c>
      <c r="BU4048">
        <f t="shared" si="254"/>
        <v>1</v>
      </c>
      <c r="BV4048">
        <f t="shared" si="255"/>
        <v>1</v>
      </c>
    </row>
    <row r="4049" spans="1:74" x14ac:dyDescent="0.3">
      <c r="A4049" s="201">
        <v>4044</v>
      </c>
      <c r="BM4049" s="19"/>
      <c r="BN4049" s="19"/>
      <c r="BO4049" s="19"/>
      <c r="BP4049" s="19"/>
      <c r="BR4049">
        <f t="shared" si="252"/>
        <v>0</v>
      </c>
      <c r="BS4049">
        <f t="shared" si="253"/>
        <v>0</v>
      </c>
      <c r="BU4049">
        <f t="shared" si="254"/>
        <v>1</v>
      </c>
      <c r="BV4049">
        <f t="shared" si="255"/>
        <v>1</v>
      </c>
    </row>
    <row r="4050" spans="1:74" x14ac:dyDescent="0.3">
      <c r="A4050" s="201">
        <v>4045</v>
      </c>
      <c r="BM4050" s="19"/>
      <c r="BN4050" s="19"/>
      <c r="BO4050" s="19"/>
      <c r="BP4050" s="19"/>
      <c r="BR4050">
        <f t="shared" si="252"/>
        <v>0</v>
      </c>
      <c r="BS4050">
        <f t="shared" si="253"/>
        <v>0</v>
      </c>
      <c r="BU4050">
        <f t="shared" si="254"/>
        <v>1</v>
      </c>
      <c r="BV4050">
        <f t="shared" si="255"/>
        <v>1</v>
      </c>
    </row>
    <row r="4051" spans="1:74" x14ac:dyDescent="0.3">
      <c r="A4051" s="201">
        <v>4046</v>
      </c>
      <c r="BM4051" s="19"/>
      <c r="BN4051" s="19"/>
      <c r="BO4051" s="19"/>
      <c r="BP4051" s="19"/>
      <c r="BR4051">
        <f t="shared" si="252"/>
        <v>0</v>
      </c>
      <c r="BS4051">
        <f t="shared" si="253"/>
        <v>0</v>
      </c>
      <c r="BU4051">
        <f t="shared" si="254"/>
        <v>1</v>
      </c>
      <c r="BV4051">
        <f t="shared" si="255"/>
        <v>1</v>
      </c>
    </row>
    <row r="4052" spans="1:74" x14ac:dyDescent="0.3">
      <c r="A4052" s="201">
        <v>4047</v>
      </c>
      <c r="BM4052" s="19"/>
      <c r="BN4052" s="19"/>
      <c r="BO4052" s="19"/>
      <c r="BP4052" s="19"/>
      <c r="BR4052">
        <f t="shared" si="252"/>
        <v>0</v>
      </c>
      <c r="BS4052">
        <f t="shared" si="253"/>
        <v>0</v>
      </c>
      <c r="BU4052">
        <f t="shared" si="254"/>
        <v>1</v>
      </c>
      <c r="BV4052">
        <f t="shared" si="255"/>
        <v>1</v>
      </c>
    </row>
    <row r="4053" spans="1:74" x14ac:dyDescent="0.3">
      <c r="A4053" s="201">
        <v>4048</v>
      </c>
      <c r="BM4053" s="19"/>
      <c r="BN4053" s="19"/>
      <c r="BO4053" s="19"/>
      <c r="BP4053" s="19"/>
      <c r="BR4053">
        <f t="shared" si="252"/>
        <v>0</v>
      </c>
      <c r="BS4053">
        <f t="shared" si="253"/>
        <v>0</v>
      </c>
      <c r="BU4053">
        <f t="shared" si="254"/>
        <v>1</v>
      </c>
      <c r="BV4053">
        <f t="shared" si="255"/>
        <v>1</v>
      </c>
    </row>
    <row r="4054" spans="1:74" x14ac:dyDescent="0.3">
      <c r="A4054" s="201">
        <v>4049</v>
      </c>
      <c r="BM4054" s="19"/>
      <c r="BN4054" s="19"/>
      <c r="BO4054" s="19"/>
      <c r="BP4054" s="19"/>
      <c r="BR4054">
        <f t="shared" si="252"/>
        <v>0</v>
      </c>
      <c r="BS4054">
        <f t="shared" si="253"/>
        <v>0</v>
      </c>
      <c r="BU4054">
        <f t="shared" si="254"/>
        <v>1</v>
      </c>
      <c r="BV4054">
        <f t="shared" si="255"/>
        <v>1</v>
      </c>
    </row>
    <row r="4055" spans="1:74" x14ac:dyDescent="0.3">
      <c r="A4055" s="201">
        <v>4050</v>
      </c>
      <c r="BM4055" s="19"/>
      <c r="BN4055" s="19"/>
      <c r="BO4055" s="19"/>
      <c r="BP4055" s="19"/>
      <c r="BR4055">
        <f t="shared" si="252"/>
        <v>0</v>
      </c>
      <c r="BS4055">
        <f t="shared" si="253"/>
        <v>0</v>
      </c>
      <c r="BU4055">
        <f t="shared" si="254"/>
        <v>1</v>
      </c>
      <c r="BV4055">
        <f t="shared" si="255"/>
        <v>1</v>
      </c>
    </row>
    <row r="4056" spans="1:74" x14ac:dyDescent="0.3">
      <c r="A4056" s="201">
        <v>4051</v>
      </c>
      <c r="BM4056" s="19"/>
      <c r="BN4056" s="19"/>
      <c r="BO4056" s="19"/>
      <c r="BP4056" s="19"/>
      <c r="BR4056">
        <f t="shared" si="252"/>
        <v>0</v>
      </c>
      <c r="BS4056">
        <f t="shared" si="253"/>
        <v>0</v>
      </c>
      <c r="BU4056">
        <f t="shared" si="254"/>
        <v>1</v>
      </c>
      <c r="BV4056">
        <f t="shared" si="255"/>
        <v>1</v>
      </c>
    </row>
    <row r="4057" spans="1:74" x14ac:dyDescent="0.3">
      <c r="A4057" s="201">
        <v>4052</v>
      </c>
      <c r="BM4057" s="19"/>
      <c r="BN4057" s="19"/>
      <c r="BO4057" s="19"/>
      <c r="BP4057" s="19"/>
      <c r="BR4057">
        <f t="shared" si="252"/>
        <v>0</v>
      </c>
      <c r="BS4057">
        <f t="shared" si="253"/>
        <v>0</v>
      </c>
      <c r="BU4057">
        <f t="shared" si="254"/>
        <v>1</v>
      </c>
      <c r="BV4057">
        <f t="shared" si="255"/>
        <v>1</v>
      </c>
    </row>
    <row r="4058" spans="1:74" x14ac:dyDescent="0.3">
      <c r="A4058" s="201">
        <v>4053</v>
      </c>
      <c r="BM4058" s="19"/>
      <c r="BN4058" s="19"/>
      <c r="BO4058" s="19"/>
      <c r="BP4058" s="19"/>
      <c r="BR4058">
        <f t="shared" si="252"/>
        <v>0</v>
      </c>
      <c r="BS4058">
        <f t="shared" si="253"/>
        <v>0</v>
      </c>
      <c r="BU4058">
        <f t="shared" si="254"/>
        <v>1</v>
      </c>
      <c r="BV4058">
        <f t="shared" si="255"/>
        <v>1</v>
      </c>
    </row>
    <row r="4059" spans="1:74" x14ac:dyDescent="0.3">
      <c r="A4059" s="201">
        <v>4054</v>
      </c>
      <c r="BM4059" s="19"/>
      <c r="BN4059" s="19"/>
      <c r="BO4059" s="19"/>
      <c r="BP4059" s="19"/>
      <c r="BR4059">
        <f t="shared" si="252"/>
        <v>0</v>
      </c>
      <c r="BS4059">
        <f t="shared" si="253"/>
        <v>0</v>
      </c>
      <c r="BU4059">
        <f t="shared" si="254"/>
        <v>1</v>
      </c>
      <c r="BV4059">
        <f t="shared" si="255"/>
        <v>1</v>
      </c>
    </row>
    <row r="4060" spans="1:74" x14ac:dyDescent="0.3">
      <c r="A4060" s="201">
        <v>4055</v>
      </c>
      <c r="BM4060" s="19"/>
      <c r="BN4060" s="19"/>
      <c r="BO4060" s="19"/>
      <c r="BP4060" s="19"/>
      <c r="BR4060">
        <f t="shared" si="252"/>
        <v>0</v>
      </c>
      <c r="BS4060">
        <f t="shared" si="253"/>
        <v>0</v>
      </c>
      <c r="BU4060">
        <f t="shared" si="254"/>
        <v>1</v>
      </c>
      <c r="BV4060">
        <f t="shared" si="255"/>
        <v>1</v>
      </c>
    </row>
    <row r="4061" spans="1:74" x14ac:dyDescent="0.3">
      <c r="A4061" s="201">
        <v>4056</v>
      </c>
      <c r="BM4061" s="19"/>
      <c r="BN4061" s="19"/>
      <c r="BO4061" s="19"/>
      <c r="BP4061" s="19"/>
      <c r="BR4061">
        <f t="shared" si="252"/>
        <v>0</v>
      </c>
      <c r="BS4061">
        <f t="shared" si="253"/>
        <v>0</v>
      </c>
      <c r="BU4061">
        <f t="shared" si="254"/>
        <v>1</v>
      </c>
      <c r="BV4061">
        <f t="shared" si="255"/>
        <v>1</v>
      </c>
    </row>
    <row r="4062" spans="1:74" x14ac:dyDescent="0.3">
      <c r="A4062" s="201">
        <v>4057</v>
      </c>
      <c r="BM4062" s="19"/>
      <c r="BN4062" s="19"/>
      <c r="BO4062" s="19"/>
      <c r="BP4062" s="19"/>
      <c r="BR4062">
        <f t="shared" si="252"/>
        <v>0</v>
      </c>
      <c r="BS4062">
        <f t="shared" si="253"/>
        <v>0</v>
      </c>
      <c r="BU4062">
        <f t="shared" si="254"/>
        <v>1</v>
      </c>
      <c r="BV4062">
        <f t="shared" si="255"/>
        <v>1</v>
      </c>
    </row>
    <row r="4063" spans="1:74" x14ac:dyDescent="0.3">
      <c r="A4063" s="201">
        <v>4058</v>
      </c>
      <c r="BM4063" s="19"/>
      <c r="BN4063" s="19"/>
      <c r="BO4063" s="19"/>
      <c r="BP4063" s="19"/>
      <c r="BR4063">
        <f t="shared" si="252"/>
        <v>0</v>
      </c>
      <c r="BS4063">
        <f t="shared" si="253"/>
        <v>0</v>
      </c>
      <c r="BU4063">
        <f t="shared" si="254"/>
        <v>1</v>
      </c>
      <c r="BV4063">
        <f t="shared" si="255"/>
        <v>1</v>
      </c>
    </row>
    <row r="4064" spans="1:74" x14ac:dyDescent="0.3">
      <c r="A4064" s="201">
        <v>4059</v>
      </c>
      <c r="BM4064" s="19"/>
      <c r="BN4064" s="19"/>
      <c r="BO4064" s="19"/>
      <c r="BP4064" s="19"/>
      <c r="BR4064">
        <f t="shared" si="252"/>
        <v>0</v>
      </c>
      <c r="BS4064">
        <f t="shared" si="253"/>
        <v>0</v>
      </c>
      <c r="BU4064">
        <f t="shared" si="254"/>
        <v>1</v>
      </c>
      <c r="BV4064">
        <f t="shared" si="255"/>
        <v>1</v>
      </c>
    </row>
    <row r="4065" spans="1:74" x14ac:dyDescent="0.3">
      <c r="A4065" s="201">
        <v>4060</v>
      </c>
      <c r="BM4065" s="19"/>
      <c r="BN4065" s="19"/>
      <c r="BO4065" s="19"/>
      <c r="BP4065" s="19"/>
      <c r="BR4065">
        <f t="shared" si="252"/>
        <v>0</v>
      </c>
      <c r="BS4065">
        <f t="shared" si="253"/>
        <v>0</v>
      </c>
      <c r="BU4065">
        <f t="shared" si="254"/>
        <v>1</v>
      </c>
      <c r="BV4065">
        <f t="shared" si="255"/>
        <v>1</v>
      </c>
    </row>
    <row r="4066" spans="1:74" x14ac:dyDescent="0.3">
      <c r="A4066" s="201">
        <v>4061</v>
      </c>
      <c r="BM4066" s="19"/>
      <c r="BN4066" s="19"/>
      <c r="BO4066" s="19"/>
      <c r="BP4066" s="19"/>
      <c r="BR4066">
        <f t="shared" si="252"/>
        <v>0</v>
      </c>
      <c r="BS4066">
        <f t="shared" si="253"/>
        <v>0</v>
      </c>
      <c r="BU4066">
        <f t="shared" si="254"/>
        <v>1</v>
      </c>
      <c r="BV4066">
        <f t="shared" si="255"/>
        <v>1</v>
      </c>
    </row>
    <row r="4067" spans="1:74" x14ac:dyDescent="0.3">
      <c r="A4067" s="201">
        <v>4062</v>
      </c>
      <c r="BM4067" s="19"/>
      <c r="BN4067" s="19"/>
      <c r="BO4067" s="19"/>
      <c r="BP4067" s="19"/>
      <c r="BR4067">
        <f t="shared" si="252"/>
        <v>0</v>
      </c>
      <c r="BS4067">
        <f t="shared" si="253"/>
        <v>0</v>
      </c>
      <c r="BU4067">
        <f t="shared" si="254"/>
        <v>1</v>
      </c>
      <c r="BV4067">
        <f t="shared" si="255"/>
        <v>1</v>
      </c>
    </row>
    <row r="4068" spans="1:74" x14ac:dyDescent="0.3">
      <c r="A4068" s="201">
        <v>4063</v>
      </c>
      <c r="BM4068" s="19"/>
      <c r="BN4068" s="19"/>
      <c r="BO4068" s="19"/>
      <c r="BP4068" s="19"/>
      <c r="BR4068">
        <f t="shared" si="252"/>
        <v>0</v>
      </c>
      <c r="BS4068">
        <f t="shared" si="253"/>
        <v>0</v>
      </c>
      <c r="BU4068">
        <f t="shared" si="254"/>
        <v>1</v>
      </c>
      <c r="BV4068">
        <f t="shared" si="255"/>
        <v>1</v>
      </c>
    </row>
    <row r="4069" spans="1:74" x14ac:dyDescent="0.3">
      <c r="A4069" s="201">
        <v>4064</v>
      </c>
      <c r="BM4069" s="19"/>
      <c r="BN4069" s="19"/>
      <c r="BO4069" s="19"/>
      <c r="BP4069" s="19"/>
      <c r="BR4069">
        <f t="shared" si="252"/>
        <v>0</v>
      </c>
      <c r="BS4069">
        <f t="shared" si="253"/>
        <v>0</v>
      </c>
      <c r="BU4069">
        <f t="shared" si="254"/>
        <v>1</v>
      </c>
      <c r="BV4069">
        <f t="shared" si="255"/>
        <v>1</v>
      </c>
    </row>
    <row r="4070" spans="1:74" x14ac:dyDescent="0.3">
      <c r="A4070" s="201">
        <v>4065</v>
      </c>
      <c r="BM4070" s="19"/>
      <c r="BN4070" s="19"/>
      <c r="BO4070" s="19"/>
      <c r="BP4070" s="19"/>
      <c r="BR4070">
        <f t="shared" si="252"/>
        <v>0</v>
      </c>
      <c r="BS4070">
        <f t="shared" si="253"/>
        <v>0</v>
      </c>
      <c r="BU4070">
        <f t="shared" si="254"/>
        <v>1</v>
      </c>
      <c r="BV4070">
        <f t="shared" si="255"/>
        <v>1</v>
      </c>
    </row>
    <row r="4071" spans="1:74" x14ac:dyDescent="0.3">
      <c r="A4071" s="201">
        <v>4066</v>
      </c>
      <c r="BM4071" s="19"/>
      <c r="BN4071" s="19"/>
      <c r="BO4071" s="19"/>
      <c r="BP4071" s="19"/>
      <c r="BR4071">
        <f t="shared" si="252"/>
        <v>0</v>
      </c>
      <c r="BS4071">
        <f t="shared" si="253"/>
        <v>0</v>
      </c>
      <c r="BU4071">
        <f t="shared" si="254"/>
        <v>1</v>
      </c>
      <c r="BV4071">
        <f t="shared" si="255"/>
        <v>1</v>
      </c>
    </row>
    <row r="4072" spans="1:74" x14ac:dyDescent="0.3">
      <c r="A4072" s="201">
        <v>4067</v>
      </c>
      <c r="BM4072" s="19"/>
      <c r="BN4072" s="19"/>
      <c r="BO4072" s="19"/>
      <c r="BP4072" s="19"/>
      <c r="BR4072">
        <f t="shared" si="252"/>
        <v>0</v>
      </c>
      <c r="BS4072">
        <f t="shared" si="253"/>
        <v>0</v>
      </c>
      <c r="BU4072">
        <f t="shared" si="254"/>
        <v>1</v>
      </c>
      <c r="BV4072">
        <f t="shared" si="255"/>
        <v>1</v>
      </c>
    </row>
    <row r="4073" spans="1:74" x14ac:dyDescent="0.3">
      <c r="A4073" s="201">
        <v>4068</v>
      </c>
      <c r="BM4073" s="19"/>
      <c r="BN4073" s="19"/>
      <c r="BO4073" s="19"/>
      <c r="BP4073" s="19"/>
      <c r="BR4073">
        <f t="shared" si="252"/>
        <v>0</v>
      </c>
      <c r="BS4073">
        <f t="shared" si="253"/>
        <v>0</v>
      </c>
      <c r="BU4073">
        <f t="shared" si="254"/>
        <v>1</v>
      </c>
      <c r="BV4073">
        <f t="shared" si="255"/>
        <v>1</v>
      </c>
    </row>
    <row r="4074" spans="1:74" x14ac:dyDescent="0.3">
      <c r="A4074" s="201">
        <v>4069</v>
      </c>
      <c r="BM4074" s="19"/>
      <c r="BN4074" s="19"/>
      <c r="BO4074" s="19"/>
      <c r="BP4074" s="19"/>
      <c r="BR4074">
        <f t="shared" si="252"/>
        <v>0</v>
      </c>
      <c r="BS4074">
        <f t="shared" si="253"/>
        <v>0</v>
      </c>
      <c r="BU4074">
        <f t="shared" si="254"/>
        <v>1</v>
      </c>
      <c r="BV4074">
        <f t="shared" si="255"/>
        <v>1</v>
      </c>
    </row>
    <row r="4075" spans="1:74" x14ac:dyDescent="0.3">
      <c r="A4075" s="201">
        <v>4070</v>
      </c>
      <c r="BM4075" s="19"/>
      <c r="BN4075" s="19"/>
      <c r="BO4075" s="19"/>
      <c r="BP4075" s="19"/>
      <c r="BR4075">
        <f t="shared" si="252"/>
        <v>0</v>
      </c>
      <c r="BS4075">
        <f t="shared" si="253"/>
        <v>0</v>
      </c>
      <c r="BU4075">
        <f t="shared" si="254"/>
        <v>1</v>
      </c>
      <c r="BV4075">
        <f t="shared" si="255"/>
        <v>1</v>
      </c>
    </row>
    <row r="4076" spans="1:74" x14ac:dyDescent="0.3">
      <c r="A4076" s="201">
        <v>4071</v>
      </c>
      <c r="BM4076" s="19"/>
      <c r="BN4076" s="19"/>
      <c r="BO4076" s="19"/>
      <c r="BP4076" s="19"/>
      <c r="BR4076">
        <f t="shared" si="252"/>
        <v>0</v>
      </c>
      <c r="BS4076">
        <f t="shared" si="253"/>
        <v>0</v>
      </c>
      <c r="BU4076">
        <f t="shared" si="254"/>
        <v>1</v>
      </c>
      <c r="BV4076">
        <f t="shared" si="255"/>
        <v>1</v>
      </c>
    </row>
    <row r="4077" spans="1:74" x14ac:dyDescent="0.3">
      <c r="A4077" s="201">
        <v>4072</v>
      </c>
      <c r="BM4077" s="19"/>
      <c r="BN4077" s="19"/>
      <c r="BO4077" s="19"/>
      <c r="BP4077" s="19"/>
      <c r="BR4077">
        <f t="shared" si="252"/>
        <v>0</v>
      </c>
      <c r="BS4077">
        <f t="shared" si="253"/>
        <v>0</v>
      </c>
      <c r="BU4077">
        <f t="shared" si="254"/>
        <v>1</v>
      </c>
      <c r="BV4077">
        <f t="shared" si="255"/>
        <v>1</v>
      </c>
    </row>
    <row r="4078" spans="1:74" x14ac:dyDescent="0.3">
      <c r="A4078" s="201">
        <v>4073</v>
      </c>
      <c r="BM4078" s="19"/>
      <c r="BN4078" s="19"/>
      <c r="BO4078" s="19"/>
      <c r="BP4078" s="19"/>
      <c r="BR4078">
        <f t="shared" si="252"/>
        <v>0</v>
      </c>
      <c r="BS4078">
        <f t="shared" si="253"/>
        <v>0</v>
      </c>
      <c r="BU4078">
        <f t="shared" si="254"/>
        <v>1</v>
      </c>
      <c r="BV4078">
        <f t="shared" si="255"/>
        <v>1</v>
      </c>
    </row>
    <row r="4079" spans="1:74" x14ac:dyDescent="0.3">
      <c r="A4079" s="201">
        <v>4074</v>
      </c>
      <c r="BM4079" s="19"/>
      <c r="BN4079" s="19"/>
      <c r="BO4079" s="19"/>
      <c r="BP4079" s="19"/>
      <c r="BR4079">
        <f t="shared" si="252"/>
        <v>0</v>
      </c>
      <c r="BS4079">
        <f t="shared" si="253"/>
        <v>0</v>
      </c>
      <c r="BU4079">
        <f t="shared" si="254"/>
        <v>1</v>
      </c>
      <c r="BV4079">
        <f t="shared" si="255"/>
        <v>1</v>
      </c>
    </row>
    <row r="4080" spans="1:74" x14ac:dyDescent="0.3">
      <c r="A4080" s="201">
        <v>4075</v>
      </c>
      <c r="BM4080" s="19"/>
      <c r="BN4080" s="19"/>
      <c r="BO4080" s="19"/>
      <c r="BP4080" s="19"/>
      <c r="BR4080">
        <f t="shared" si="252"/>
        <v>0</v>
      </c>
      <c r="BS4080">
        <f t="shared" si="253"/>
        <v>0</v>
      </c>
      <c r="BU4080">
        <f t="shared" si="254"/>
        <v>1</v>
      </c>
      <c r="BV4080">
        <f t="shared" si="255"/>
        <v>1</v>
      </c>
    </row>
    <row r="4081" spans="1:74" x14ac:dyDescent="0.3">
      <c r="A4081" s="201">
        <v>4076</v>
      </c>
      <c r="BM4081" s="19"/>
      <c r="BN4081" s="19"/>
      <c r="BO4081" s="19"/>
      <c r="BP4081" s="19"/>
      <c r="BR4081">
        <f t="shared" si="252"/>
        <v>0</v>
      </c>
      <c r="BS4081">
        <f t="shared" si="253"/>
        <v>0</v>
      </c>
      <c r="BU4081">
        <f t="shared" si="254"/>
        <v>1</v>
      </c>
      <c r="BV4081">
        <f t="shared" si="255"/>
        <v>1</v>
      </c>
    </row>
    <row r="4082" spans="1:74" x14ac:dyDescent="0.3">
      <c r="A4082" s="201">
        <v>4077</v>
      </c>
      <c r="BM4082" s="19"/>
      <c r="BN4082" s="19"/>
      <c r="BO4082" s="19"/>
      <c r="BP4082" s="19"/>
      <c r="BR4082">
        <f t="shared" si="252"/>
        <v>0</v>
      </c>
      <c r="BS4082">
        <f t="shared" si="253"/>
        <v>0</v>
      </c>
      <c r="BU4082">
        <f t="shared" si="254"/>
        <v>1</v>
      </c>
      <c r="BV4082">
        <f t="shared" si="255"/>
        <v>1</v>
      </c>
    </row>
    <row r="4083" spans="1:74" x14ac:dyDescent="0.3">
      <c r="A4083" s="201">
        <v>4078</v>
      </c>
      <c r="BM4083" s="19"/>
      <c r="BN4083" s="19"/>
      <c r="BO4083" s="19"/>
      <c r="BP4083" s="19"/>
      <c r="BR4083">
        <f t="shared" si="252"/>
        <v>0</v>
      </c>
      <c r="BS4083">
        <f t="shared" si="253"/>
        <v>0</v>
      </c>
      <c r="BU4083">
        <f t="shared" si="254"/>
        <v>1</v>
      </c>
      <c r="BV4083">
        <f t="shared" si="255"/>
        <v>1</v>
      </c>
    </row>
    <row r="4084" spans="1:74" x14ac:dyDescent="0.3">
      <c r="A4084" s="201">
        <v>4079</v>
      </c>
      <c r="BM4084" s="19"/>
      <c r="BN4084" s="19"/>
      <c r="BO4084" s="19"/>
      <c r="BP4084" s="19"/>
      <c r="BR4084">
        <f t="shared" si="252"/>
        <v>0</v>
      </c>
      <c r="BS4084">
        <f t="shared" si="253"/>
        <v>0</v>
      </c>
      <c r="BU4084">
        <f t="shared" si="254"/>
        <v>1</v>
      </c>
      <c r="BV4084">
        <f t="shared" si="255"/>
        <v>1</v>
      </c>
    </row>
    <row r="4085" spans="1:74" x14ac:dyDescent="0.3">
      <c r="A4085" s="201">
        <v>4080</v>
      </c>
      <c r="BM4085" s="19"/>
      <c r="BN4085" s="19"/>
      <c r="BO4085" s="19"/>
      <c r="BP4085" s="19"/>
      <c r="BR4085">
        <f t="shared" si="252"/>
        <v>0</v>
      </c>
      <c r="BS4085">
        <f t="shared" si="253"/>
        <v>0</v>
      </c>
      <c r="BU4085">
        <f t="shared" si="254"/>
        <v>1</v>
      </c>
      <c r="BV4085">
        <f t="shared" si="255"/>
        <v>1</v>
      </c>
    </row>
    <row r="4086" spans="1:74" x14ac:dyDescent="0.3">
      <c r="A4086" s="201">
        <v>4081</v>
      </c>
      <c r="BM4086" s="19"/>
      <c r="BN4086" s="19"/>
      <c r="BO4086" s="19"/>
      <c r="BP4086" s="19"/>
      <c r="BR4086">
        <f t="shared" si="252"/>
        <v>0</v>
      </c>
      <c r="BS4086">
        <f t="shared" si="253"/>
        <v>0</v>
      </c>
      <c r="BU4086">
        <f t="shared" si="254"/>
        <v>1</v>
      </c>
      <c r="BV4086">
        <f t="shared" si="255"/>
        <v>1</v>
      </c>
    </row>
    <row r="4087" spans="1:74" x14ac:dyDescent="0.3">
      <c r="A4087" s="201">
        <v>4082</v>
      </c>
      <c r="BM4087" s="19"/>
      <c r="BN4087" s="19"/>
      <c r="BO4087" s="19"/>
      <c r="BP4087" s="19"/>
      <c r="BR4087">
        <f t="shared" si="252"/>
        <v>0</v>
      </c>
      <c r="BS4087">
        <f t="shared" si="253"/>
        <v>0</v>
      </c>
      <c r="BU4087">
        <f t="shared" si="254"/>
        <v>1</v>
      </c>
      <c r="BV4087">
        <f t="shared" si="255"/>
        <v>1</v>
      </c>
    </row>
    <row r="4088" spans="1:74" x14ac:dyDescent="0.3">
      <c r="A4088" s="201">
        <v>4083</v>
      </c>
      <c r="BM4088" s="19"/>
      <c r="BN4088" s="19"/>
      <c r="BO4088" s="19"/>
      <c r="BP4088" s="19"/>
      <c r="BR4088">
        <f t="shared" si="252"/>
        <v>0</v>
      </c>
      <c r="BS4088">
        <f t="shared" si="253"/>
        <v>0</v>
      </c>
      <c r="BU4088">
        <f t="shared" si="254"/>
        <v>1</v>
      </c>
      <c r="BV4088">
        <f t="shared" si="255"/>
        <v>1</v>
      </c>
    </row>
    <row r="4089" spans="1:74" x14ac:dyDescent="0.3">
      <c r="A4089" s="201">
        <v>4084</v>
      </c>
      <c r="BM4089" s="19"/>
      <c r="BN4089" s="19"/>
      <c r="BO4089" s="19"/>
      <c r="BP4089" s="19"/>
      <c r="BR4089">
        <f t="shared" si="252"/>
        <v>0</v>
      </c>
      <c r="BS4089">
        <f t="shared" si="253"/>
        <v>0</v>
      </c>
      <c r="BU4089">
        <f t="shared" si="254"/>
        <v>1</v>
      </c>
      <c r="BV4089">
        <f t="shared" si="255"/>
        <v>1</v>
      </c>
    </row>
    <row r="4090" spans="1:74" x14ac:dyDescent="0.3">
      <c r="A4090" s="201">
        <v>4085</v>
      </c>
      <c r="BM4090" s="19"/>
      <c r="BN4090" s="19"/>
      <c r="BO4090" s="19"/>
      <c r="BP4090" s="19"/>
      <c r="BR4090">
        <f t="shared" si="252"/>
        <v>0</v>
      </c>
      <c r="BS4090">
        <f t="shared" si="253"/>
        <v>0</v>
      </c>
      <c r="BU4090">
        <f t="shared" si="254"/>
        <v>1</v>
      </c>
      <c r="BV4090">
        <f t="shared" si="255"/>
        <v>1</v>
      </c>
    </row>
    <row r="4091" spans="1:74" x14ac:dyDescent="0.3">
      <c r="A4091" s="201">
        <v>4086</v>
      </c>
      <c r="BM4091" s="19"/>
      <c r="BN4091" s="19"/>
      <c r="BO4091" s="19"/>
      <c r="BP4091" s="19"/>
      <c r="BR4091">
        <f t="shared" si="252"/>
        <v>0</v>
      </c>
      <c r="BS4091">
        <f t="shared" si="253"/>
        <v>0</v>
      </c>
      <c r="BU4091">
        <f t="shared" si="254"/>
        <v>1</v>
      </c>
      <c r="BV4091">
        <f t="shared" si="255"/>
        <v>1</v>
      </c>
    </row>
    <row r="4092" spans="1:74" x14ac:dyDescent="0.3">
      <c r="A4092" s="201">
        <v>4087</v>
      </c>
      <c r="BM4092" s="19"/>
      <c r="BN4092" s="19"/>
      <c r="BO4092" s="19"/>
      <c r="BP4092" s="19"/>
      <c r="BR4092">
        <f t="shared" si="252"/>
        <v>0</v>
      </c>
      <c r="BS4092">
        <f t="shared" si="253"/>
        <v>0</v>
      </c>
      <c r="BU4092">
        <f t="shared" si="254"/>
        <v>1</v>
      </c>
      <c r="BV4092">
        <f t="shared" si="255"/>
        <v>1</v>
      </c>
    </row>
    <row r="4093" spans="1:74" x14ac:dyDescent="0.3">
      <c r="A4093" s="201">
        <v>4088</v>
      </c>
      <c r="BM4093" s="19"/>
      <c r="BN4093" s="19"/>
      <c r="BO4093" s="19"/>
      <c r="BP4093" s="19"/>
      <c r="BR4093">
        <f t="shared" si="252"/>
        <v>0</v>
      </c>
      <c r="BS4093">
        <f t="shared" si="253"/>
        <v>0</v>
      </c>
      <c r="BU4093">
        <f t="shared" si="254"/>
        <v>1</v>
      </c>
      <c r="BV4093">
        <f t="shared" si="255"/>
        <v>1</v>
      </c>
    </row>
    <row r="4094" spans="1:74" x14ac:dyDescent="0.3">
      <c r="A4094" s="201">
        <v>4089</v>
      </c>
      <c r="BM4094" s="19"/>
      <c r="BN4094" s="19"/>
      <c r="BO4094" s="19"/>
      <c r="BP4094" s="19"/>
      <c r="BR4094">
        <f t="shared" si="252"/>
        <v>0</v>
      </c>
      <c r="BS4094">
        <f t="shared" si="253"/>
        <v>0</v>
      </c>
      <c r="BU4094">
        <f t="shared" si="254"/>
        <v>1</v>
      </c>
      <c r="BV4094">
        <f t="shared" si="255"/>
        <v>1</v>
      </c>
    </row>
    <row r="4095" spans="1:74" x14ac:dyDescent="0.3">
      <c r="A4095" s="201">
        <v>4090</v>
      </c>
      <c r="BM4095" s="19"/>
      <c r="BN4095" s="19"/>
      <c r="BO4095" s="19"/>
      <c r="BP4095" s="19"/>
      <c r="BR4095">
        <f t="shared" si="252"/>
        <v>0</v>
      </c>
      <c r="BS4095">
        <f t="shared" si="253"/>
        <v>0</v>
      </c>
      <c r="BU4095">
        <f t="shared" si="254"/>
        <v>1</v>
      </c>
      <c r="BV4095">
        <f t="shared" si="255"/>
        <v>1</v>
      </c>
    </row>
    <row r="4096" spans="1:74" x14ac:dyDescent="0.3">
      <c r="A4096" s="201">
        <v>4091</v>
      </c>
      <c r="BM4096" s="19"/>
      <c r="BN4096" s="19"/>
      <c r="BO4096" s="19"/>
      <c r="BP4096" s="19"/>
      <c r="BR4096">
        <f t="shared" si="252"/>
        <v>0</v>
      </c>
      <c r="BS4096">
        <f t="shared" si="253"/>
        <v>0</v>
      </c>
      <c r="BU4096">
        <f t="shared" si="254"/>
        <v>1</v>
      </c>
      <c r="BV4096">
        <f t="shared" si="255"/>
        <v>1</v>
      </c>
    </row>
    <row r="4097" spans="1:74" x14ac:dyDescent="0.3">
      <c r="A4097" s="201">
        <v>4092</v>
      </c>
      <c r="BM4097" s="19"/>
      <c r="BN4097" s="19"/>
      <c r="BO4097" s="19"/>
      <c r="BP4097" s="19"/>
      <c r="BR4097">
        <f t="shared" si="252"/>
        <v>0</v>
      </c>
      <c r="BS4097">
        <f t="shared" si="253"/>
        <v>0</v>
      </c>
      <c r="BU4097">
        <f t="shared" si="254"/>
        <v>1</v>
      </c>
      <c r="BV4097">
        <f t="shared" si="255"/>
        <v>1</v>
      </c>
    </row>
    <row r="4098" spans="1:74" x14ac:dyDescent="0.3">
      <c r="A4098" s="201">
        <v>4093</v>
      </c>
      <c r="BM4098" s="19"/>
      <c r="BN4098" s="19"/>
      <c r="BO4098" s="19"/>
      <c r="BP4098" s="19"/>
      <c r="BR4098">
        <f t="shared" si="252"/>
        <v>0</v>
      </c>
      <c r="BS4098">
        <f t="shared" si="253"/>
        <v>0</v>
      </c>
      <c r="BU4098">
        <f t="shared" si="254"/>
        <v>1</v>
      </c>
      <c r="BV4098">
        <f t="shared" si="255"/>
        <v>1</v>
      </c>
    </row>
    <row r="4099" spans="1:74" x14ac:dyDescent="0.3">
      <c r="A4099" s="201">
        <v>4094</v>
      </c>
      <c r="BM4099" s="19"/>
      <c r="BN4099" s="19"/>
      <c r="BO4099" s="19"/>
      <c r="BP4099" s="19"/>
      <c r="BR4099">
        <f t="shared" si="252"/>
        <v>0</v>
      </c>
      <c r="BS4099">
        <f t="shared" si="253"/>
        <v>0</v>
      </c>
      <c r="BU4099">
        <f t="shared" si="254"/>
        <v>1</v>
      </c>
      <c r="BV4099">
        <f t="shared" si="255"/>
        <v>1</v>
      </c>
    </row>
    <row r="4100" spans="1:74" x14ac:dyDescent="0.3">
      <c r="A4100" s="201">
        <v>4095</v>
      </c>
      <c r="BM4100" s="19"/>
      <c r="BN4100" s="19"/>
      <c r="BO4100" s="19"/>
      <c r="BP4100" s="19"/>
      <c r="BR4100">
        <f t="shared" si="252"/>
        <v>0</v>
      </c>
      <c r="BS4100">
        <f t="shared" si="253"/>
        <v>0</v>
      </c>
      <c r="BU4100">
        <f t="shared" si="254"/>
        <v>1</v>
      </c>
      <c r="BV4100">
        <f t="shared" si="255"/>
        <v>1</v>
      </c>
    </row>
    <row r="4101" spans="1:74" x14ac:dyDescent="0.3">
      <c r="A4101" s="201">
        <v>4096</v>
      </c>
      <c r="BM4101" s="19"/>
      <c r="BN4101" s="19"/>
      <c r="BO4101" s="19"/>
      <c r="BP4101" s="19"/>
      <c r="BR4101">
        <f t="shared" si="252"/>
        <v>0</v>
      </c>
      <c r="BS4101">
        <f t="shared" si="253"/>
        <v>0</v>
      </c>
      <c r="BU4101">
        <f t="shared" si="254"/>
        <v>1</v>
      </c>
      <c r="BV4101">
        <f t="shared" si="255"/>
        <v>1</v>
      </c>
    </row>
    <row r="4102" spans="1:74" x14ac:dyDescent="0.3">
      <c r="A4102" s="201">
        <v>4097</v>
      </c>
      <c r="BM4102" s="19"/>
      <c r="BN4102" s="19"/>
      <c r="BO4102" s="19"/>
      <c r="BP4102" s="19"/>
      <c r="BR4102">
        <f t="shared" si="252"/>
        <v>0</v>
      </c>
      <c r="BS4102">
        <f t="shared" si="253"/>
        <v>0</v>
      </c>
      <c r="BU4102">
        <f t="shared" si="254"/>
        <v>1</v>
      </c>
      <c r="BV4102">
        <f t="shared" si="255"/>
        <v>1</v>
      </c>
    </row>
    <row r="4103" spans="1:74" x14ac:dyDescent="0.3">
      <c r="A4103" s="201">
        <v>4098</v>
      </c>
      <c r="BM4103" s="19"/>
      <c r="BN4103" s="19"/>
      <c r="BO4103" s="19"/>
      <c r="BP4103" s="19"/>
      <c r="BR4103">
        <f t="shared" ref="BR4103:BR4166" si="256">BM4103*$BS$1-BN4103</f>
        <v>0</v>
      </c>
      <c r="BS4103">
        <f t="shared" ref="BS4103:BS4166" si="257">BO4103*$BS$1-BP4103</f>
        <v>0</v>
      </c>
      <c r="BU4103">
        <f t="shared" ref="BU4103:BU4166" si="258">IF(BR4103=MAX($BR4103:$BS4103),1,0)</f>
        <v>1</v>
      </c>
      <c r="BV4103">
        <f t="shared" ref="BV4103:BV4166" si="259">IF(BS4103=MAX($BR4103:$BS4103),1,0)</f>
        <v>1</v>
      </c>
    </row>
    <row r="4104" spans="1:74" x14ac:dyDescent="0.3">
      <c r="A4104" s="201">
        <v>4099</v>
      </c>
      <c r="BM4104" s="19"/>
      <c r="BN4104" s="19"/>
      <c r="BO4104" s="19"/>
      <c r="BP4104" s="19"/>
      <c r="BR4104">
        <f t="shared" si="256"/>
        <v>0</v>
      </c>
      <c r="BS4104">
        <f t="shared" si="257"/>
        <v>0</v>
      </c>
      <c r="BU4104">
        <f t="shared" si="258"/>
        <v>1</v>
      </c>
      <c r="BV4104">
        <f t="shared" si="259"/>
        <v>1</v>
      </c>
    </row>
    <row r="4105" spans="1:74" x14ac:dyDescent="0.3">
      <c r="A4105" s="201">
        <v>4100</v>
      </c>
      <c r="BM4105" s="19"/>
      <c r="BN4105" s="19"/>
      <c r="BO4105" s="19"/>
      <c r="BP4105" s="19"/>
      <c r="BR4105">
        <f t="shared" si="256"/>
        <v>0</v>
      </c>
      <c r="BS4105">
        <f t="shared" si="257"/>
        <v>0</v>
      </c>
      <c r="BU4105">
        <f t="shared" si="258"/>
        <v>1</v>
      </c>
      <c r="BV4105">
        <f t="shared" si="259"/>
        <v>1</v>
      </c>
    </row>
    <row r="4106" spans="1:74" x14ac:dyDescent="0.3">
      <c r="A4106" s="201">
        <v>4101</v>
      </c>
      <c r="BM4106" s="19"/>
      <c r="BN4106" s="19"/>
      <c r="BO4106" s="19"/>
      <c r="BP4106" s="19"/>
      <c r="BR4106">
        <f t="shared" si="256"/>
        <v>0</v>
      </c>
      <c r="BS4106">
        <f t="shared" si="257"/>
        <v>0</v>
      </c>
      <c r="BU4106">
        <f t="shared" si="258"/>
        <v>1</v>
      </c>
      <c r="BV4106">
        <f t="shared" si="259"/>
        <v>1</v>
      </c>
    </row>
    <row r="4107" spans="1:74" x14ac:dyDescent="0.3">
      <c r="A4107" s="201">
        <v>4102</v>
      </c>
      <c r="BM4107" s="19"/>
      <c r="BN4107" s="19"/>
      <c r="BO4107" s="19"/>
      <c r="BP4107" s="19"/>
      <c r="BR4107">
        <f t="shared" si="256"/>
        <v>0</v>
      </c>
      <c r="BS4107">
        <f t="shared" si="257"/>
        <v>0</v>
      </c>
      <c r="BU4107">
        <f t="shared" si="258"/>
        <v>1</v>
      </c>
      <c r="BV4107">
        <f t="shared" si="259"/>
        <v>1</v>
      </c>
    </row>
    <row r="4108" spans="1:74" x14ac:dyDescent="0.3">
      <c r="A4108" s="201">
        <v>4103</v>
      </c>
      <c r="BM4108" s="19"/>
      <c r="BN4108" s="19"/>
      <c r="BO4108" s="19"/>
      <c r="BP4108" s="19"/>
      <c r="BR4108">
        <f t="shared" si="256"/>
        <v>0</v>
      </c>
      <c r="BS4108">
        <f t="shared" si="257"/>
        <v>0</v>
      </c>
      <c r="BU4108">
        <f t="shared" si="258"/>
        <v>1</v>
      </c>
      <c r="BV4108">
        <f t="shared" si="259"/>
        <v>1</v>
      </c>
    </row>
    <row r="4109" spans="1:74" x14ac:dyDescent="0.3">
      <c r="A4109" s="201">
        <v>4104</v>
      </c>
      <c r="BM4109" s="19"/>
      <c r="BN4109" s="19"/>
      <c r="BO4109" s="19"/>
      <c r="BP4109" s="19"/>
      <c r="BR4109">
        <f t="shared" si="256"/>
        <v>0</v>
      </c>
      <c r="BS4109">
        <f t="shared" si="257"/>
        <v>0</v>
      </c>
      <c r="BU4109">
        <f t="shared" si="258"/>
        <v>1</v>
      </c>
      <c r="BV4109">
        <f t="shared" si="259"/>
        <v>1</v>
      </c>
    </row>
    <row r="4110" spans="1:74" x14ac:dyDescent="0.3">
      <c r="A4110" s="201">
        <v>4105</v>
      </c>
      <c r="BM4110" s="19"/>
      <c r="BN4110" s="19"/>
      <c r="BO4110" s="19"/>
      <c r="BP4110" s="19"/>
      <c r="BR4110">
        <f t="shared" si="256"/>
        <v>0</v>
      </c>
      <c r="BS4110">
        <f t="shared" si="257"/>
        <v>0</v>
      </c>
      <c r="BU4110">
        <f t="shared" si="258"/>
        <v>1</v>
      </c>
      <c r="BV4110">
        <f t="shared" si="259"/>
        <v>1</v>
      </c>
    </row>
    <row r="4111" spans="1:74" x14ac:dyDescent="0.3">
      <c r="A4111" s="201">
        <v>4106</v>
      </c>
      <c r="BM4111" s="19"/>
      <c r="BN4111" s="19"/>
      <c r="BO4111" s="19"/>
      <c r="BP4111" s="19"/>
      <c r="BR4111">
        <f t="shared" si="256"/>
        <v>0</v>
      </c>
      <c r="BS4111">
        <f t="shared" si="257"/>
        <v>0</v>
      </c>
      <c r="BU4111">
        <f t="shared" si="258"/>
        <v>1</v>
      </c>
      <c r="BV4111">
        <f t="shared" si="259"/>
        <v>1</v>
      </c>
    </row>
    <row r="4112" spans="1:74" x14ac:dyDescent="0.3">
      <c r="A4112" s="201">
        <v>4107</v>
      </c>
      <c r="BM4112" s="19"/>
      <c r="BN4112" s="19"/>
      <c r="BO4112" s="19"/>
      <c r="BP4112" s="19"/>
      <c r="BR4112">
        <f t="shared" si="256"/>
        <v>0</v>
      </c>
      <c r="BS4112">
        <f t="shared" si="257"/>
        <v>0</v>
      </c>
      <c r="BU4112">
        <f t="shared" si="258"/>
        <v>1</v>
      </c>
      <c r="BV4112">
        <f t="shared" si="259"/>
        <v>1</v>
      </c>
    </row>
    <row r="4113" spans="1:74" x14ac:dyDescent="0.3">
      <c r="A4113" s="201">
        <v>4108</v>
      </c>
      <c r="BM4113" s="19"/>
      <c r="BN4113" s="19"/>
      <c r="BO4113" s="19"/>
      <c r="BP4113" s="19"/>
      <c r="BR4113">
        <f t="shared" si="256"/>
        <v>0</v>
      </c>
      <c r="BS4113">
        <f t="shared" si="257"/>
        <v>0</v>
      </c>
      <c r="BU4113">
        <f t="shared" si="258"/>
        <v>1</v>
      </c>
      <c r="BV4113">
        <f t="shared" si="259"/>
        <v>1</v>
      </c>
    </row>
    <row r="4114" spans="1:74" x14ac:dyDescent="0.3">
      <c r="A4114" s="201">
        <v>4109</v>
      </c>
      <c r="BM4114" s="19"/>
      <c r="BN4114" s="19"/>
      <c r="BO4114" s="19"/>
      <c r="BP4114" s="19"/>
      <c r="BR4114">
        <f t="shared" si="256"/>
        <v>0</v>
      </c>
      <c r="BS4114">
        <f t="shared" si="257"/>
        <v>0</v>
      </c>
      <c r="BU4114">
        <f t="shared" si="258"/>
        <v>1</v>
      </c>
      <c r="BV4114">
        <f t="shared" si="259"/>
        <v>1</v>
      </c>
    </row>
    <row r="4115" spans="1:74" x14ac:dyDescent="0.3">
      <c r="A4115" s="201">
        <v>4110</v>
      </c>
      <c r="BM4115" s="19"/>
      <c r="BN4115" s="19"/>
      <c r="BO4115" s="19"/>
      <c r="BP4115" s="19"/>
      <c r="BR4115">
        <f t="shared" si="256"/>
        <v>0</v>
      </c>
      <c r="BS4115">
        <f t="shared" si="257"/>
        <v>0</v>
      </c>
      <c r="BU4115">
        <f t="shared" si="258"/>
        <v>1</v>
      </c>
      <c r="BV4115">
        <f t="shared" si="259"/>
        <v>1</v>
      </c>
    </row>
    <row r="4116" spans="1:74" x14ac:dyDescent="0.3">
      <c r="A4116" s="201">
        <v>4111</v>
      </c>
      <c r="BM4116" s="19"/>
      <c r="BN4116" s="19"/>
      <c r="BO4116" s="19"/>
      <c r="BP4116" s="19"/>
      <c r="BR4116">
        <f t="shared" si="256"/>
        <v>0</v>
      </c>
      <c r="BS4116">
        <f t="shared" si="257"/>
        <v>0</v>
      </c>
      <c r="BU4116">
        <f t="shared" si="258"/>
        <v>1</v>
      </c>
      <c r="BV4116">
        <f t="shared" si="259"/>
        <v>1</v>
      </c>
    </row>
    <row r="4117" spans="1:74" x14ac:dyDescent="0.3">
      <c r="A4117" s="201">
        <v>4112</v>
      </c>
      <c r="BM4117" s="19"/>
      <c r="BN4117" s="19"/>
      <c r="BO4117" s="19"/>
      <c r="BP4117" s="19"/>
      <c r="BR4117">
        <f t="shared" si="256"/>
        <v>0</v>
      </c>
      <c r="BS4117">
        <f t="shared" si="257"/>
        <v>0</v>
      </c>
      <c r="BU4117">
        <f t="shared" si="258"/>
        <v>1</v>
      </c>
      <c r="BV4117">
        <f t="shared" si="259"/>
        <v>1</v>
      </c>
    </row>
    <row r="4118" spans="1:74" x14ac:dyDescent="0.3">
      <c r="A4118" s="201">
        <v>4113</v>
      </c>
      <c r="BM4118" s="19"/>
      <c r="BN4118" s="19"/>
      <c r="BO4118" s="19"/>
      <c r="BP4118" s="19"/>
      <c r="BR4118">
        <f t="shared" si="256"/>
        <v>0</v>
      </c>
      <c r="BS4118">
        <f t="shared" si="257"/>
        <v>0</v>
      </c>
      <c r="BU4118">
        <f t="shared" si="258"/>
        <v>1</v>
      </c>
      <c r="BV4118">
        <f t="shared" si="259"/>
        <v>1</v>
      </c>
    </row>
    <row r="4119" spans="1:74" x14ac:dyDescent="0.3">
      <c r="A4119" s="201">
        <v>4114</v>
      </c>
      <c r="BM4119" s="19"/>
      <c r="BN4119" s="19"/>
      <c r="BO4119" s="19"/>
      <c r="BP4119" s="19"/>
      <c r="BR4119">
        <f t="shared" si="256"/>
        <v>0</v>
      </c>
      <c r="BS4119">
        <f t="shared" si="257"/>
        <v>0</v>
      </c>
      <c r="BU4119">
        <f t="shared" si="258"/>
        <v>1</v>
      </c>
      <c r="BV4119">
        <f t="shared" si="259"/>
        <v>1</v>
      </c>
    </row>
    <row r="4120" spans="1:74" x14ac:dyDescent="0.3">
      <c r="A4120" s="201">
        <v>4115</v>
      </c>
      <c r="BM4120" s="19"/>
      <c r="BN4120" s="19"/>
      <c r="BO4120" s="19"/>
      <c r="BP4120" s="19"/>
      <c r="BR4120">
        <f t="shared" si="256"/>
        <v>0</v>
      </c>
      <c r="BS4120">
        <f t="shared" si="257"/>
        <v>0</v>
      </c>
      <c r="BU4120">
        <f t="shared" si="258"/>
        <v>1</v>
      </c>
      <c r="BV4120">
        <f t="shared" si="259"/>
        <v>1</v>
      </c>
    </row>
    <row r="4121" spans="1:74" x14ac:dyDescent="0.3">
      <c r="A4121" s="201">
        <v>4116</v>
      </c>
      <c r="BM4121" s="19"/>
      <c r="BN4121" s="19"/>
      <c r="BO4121" s="19"/>
      <c r="BP4121" s="19"/>
      <c r="BR4121">
        <f t="shared" si="256"/>
        <v>0</v>
      </c>
      <c r="BS4121">
        <f t="shared" si="257"/>
        <v>0</v>
      </c>
      <c r="BU4121">
        <f t="shared" si="258"/>
        <v>1</v>
      </c>
      <c r="BV4121">
        <f t="shared" si="259"/>
        <v>1</v>
      </c>
    </row>
    <row r="4122" spans="1:74" x14ac:dyDescent="0.3">
      <c r="A4122" s="201">
        <v>4117</v>
      </c>
      <c r="BM4122" s="19"/>
      <c r="BN4122" s="19"/>
      <c r="BO4122" s="19"/>
      <c r="BP4122" s="19"/>
      <c r="BR4122">
        <f t="shared" si="256"/>
        <v>0</v>
      </c>
      <c r="BS4122">
        <f t="shared" si="257"/>
        <v>0</v>
      </c>
      <c r="BU4122">
        <f t="shared" si="258"/>
        <v>1</v>
      </c>
      <c r="BV4122">
        <f t="shared" si="259"/>
        <v>1</v>
      </c>
    </row>
    <row r="4123" spans="1:74" x14ac:dyDescent="0.3">
      <c r="A4123" s="201">
        <v>4118</v>
      </c>
      <c r="BM4123" s="19"/>
      <c r="BN4123" s="19"/>
      <c r="BO4123" s="19"/>
      <c r="BP4123" s="19"/>
      <c r="BR4123">
        <f t="shared" si="256"/>
        <v>0</v>
      </c>
      <c r="BS4123">
        <f t="shared" si="257"/>
        <v>0</v>
      </c>
      <c r="BU4123">
        <f t="shared" si="258"/>
        <v>1</v>
      </c>
      <c r="BV4123">
        <f t="shared" si="259"/>
        <v>1</v>
      </c>
    </row>
    <row r="4124" spans="1:74" x14ac:dyDescent="0.3">
      <c r="A4124" s="201">
        <v>4119</v>
      </c>
      <c r="BM4124" s="19"/>
      <c r="BN4124" s="19"/>
      <c r="BO4124" s="19"/>
      <c r="BP4124" s="19"/>
      <c r="BR4124">
        <f t="shared" si="256"/>
        <v>0</v>
      </c>
      <c r="BS4124">
        <f t="shared" si="257"/>
        <v>0</v>
      </c>
      <c r="BU4124">
        <f t="shared" si="258"/>
        <v>1</v>
      </c>
      <c r="BV4124">
        <f t="shared" si="259"/>
        <v>1</v>
      </c>
    </row>
    <row r="4125" spans="1:74" x14ac:dyDescent="0.3">
      <c r="A4125" s="201">
        <v>4120</v>
      </c>
      <c r="BM4125" s="19"/>
      <c r="BN4125" s="19"/>
      <c r="BO4125" s="19"/>
      <c r="BP4125" s="19"/>
      <c r="BR4125">
        <f t="shared" si="256"/>
        <v>0</v>
      </c>
      <c r="BS4125">
        <f t="shared" si="257"/>
        <v>0</v>
      </c>
      <c r="BU4125">
        <f t="shared" si="258"/>
        <v>1</v>
      </c>
      <c r="BV4125">
        <f t="shared" si="259"/>
        <v>1</v>
      </c>
    </row>
    <row r="4126" spans="1:74" x14ac:dyDescent="0.3">
      <c r="A4126" s="201">
        <v>4121</v>
      </c>
      <c r="BM4126" s="19"/>
      <c r="BN4126" s="19"/>
      <c r="BO4126" s="19"/>
      <c r="BP4126" s="19"/>
      <c r="BR4126">
        <f t="shared" si="256"/>
        <v>0</v>
      </c>
      <c r="BS4126">
        <f t="shared" si="257"/>
        <v>0</v>
      </c>
      <c r="BU4126">
        <f t="shared" si="258"/>
        <v>1</v>
      </c>
      <c r="BV4126">
        <f t="shared" si="259"/>
        <v>1</v>
      </c>
    </row>
    <row r="4127" spans="1:74" x14ac:dyDescent="0.3">
      <c r="A4127" s="201">
        <v>4122</v>
      </c>
      <c r="BM4127" s="19"/>
      <c r="BN4127" s="19"/>
      <c r="BO4127" s="19"/>
      <c r="BP4127" s="19"/>
      <c r="BR4127">
        <f t="shared" si="256"/>
        <v>0</v>
      </c>
      <c r="BS4127">
        <f t="shared" si="257"/>
        <v>0</v>
      </c>
      <c r="BU4127">
        <f t="shared" si="258"/>
        <v>1</v>
      </c>
      <c r="BV4127">
        <f t="shared" si="259"/>
        <v>1</v>
      </c>
    </row>
    <row r="4128" spans="1:74" x14ac:dyDescent="0.3">
      <c r="A4128" s="201">
        <v>4123</v>
      </c>
      <c r="BM4128" s="19"/>
      <c r="BN4128" s="19"/>
      <c r="BO4128" s="19"/>
      <c r="BP4128" s="19"/>
      <c r="BR4128">
        <f t="shared" si="256"/>
        <v>0</v>
      </c>
      <c r="BS4128">
        <f t="shared" si="257"/>
        <v>0</v>
      </c>
      <c r="BU4128">
        <f t="shared" si="258"/>
        <v>1</v>
      </c>
      <c r="BV4128">
        <f t="shared" si="259"/>
        <v>1</v>
      </c>
    </row>
    <row r="4129" spans="1:74" x14ac:dyDescent="0.3">
      <c r="A4129" s="201">
        <v>4124</v>
      </c>
      <c r="BM4129" s="19"/>
      <c r="BN4129" s="19"/>
      <c r="BO4129" s="19"/>
      <c r="BP4129" s="19"/>
      <c r="BR4129">
        <f t="shared" si="256"/>
        <v>0</v>
      </c>
      <c r="BS4129">
        <f t="shared" si="257"/>
        <v>0</v>
      </c>
      <c r="BU4129">
        <f t="shared" si="258"/>
        <v>1</v>
      </c>
      <c r="BV4129">
        <f t="shared" si="259"/>
        <v>1</v>
      </c>
    </row>
    <row r="4130" spans="1:74" x14ac:dyDescent="0.3">
      <c r="A4130" s="201">
        <v>4125</v>
      </c>
      <c r="BM4130" s="19"/>
      <c r="BN4130" s="19"/>
      <c r="BO4130" s="19"/>
      <c r="BP4130" s="19"/>
      <c r="BR4130">
        <f t="shared" si="256"/>
        <v>0</v>
      </c>
      <c r="BS4130">
        <f t="shared" si="257"/>
        <v>0</v>
      </c>
      <c r="BU4130">
        <f t="shared" si="258"/>
        <v>1</v>
      </c>
      <c r="BV4130">
        <f t="shared" si="259"/>
        <v>1</v>
      </c>
    </row>
    <row r="4131" spans="1:74" x14ac:dyDescent="0.3">
      <c r="A4131" s="201">
        <v>4126</v>
      </c>
      <c r="BM4131" s="19"/>
      <c r="BN4131" s="19"/>
      <c r="BO4131" s="19"/>
      <c r="BP4131" s="19"/>
      <c r="BR4131">
        <f t="shared" si="256"/>
        <v>0</v>
      </c>
      <c r="BS4131">
        <f t="shared" si="257"/>
        <v>0</v>
      </c>
      <c r="BU4131">
        <f t="shared" si="258"/>
        <v>1</v>
      </c>
      <c r="BV4131">
        <f t="shared" si="259"/>
        <v>1</v>
      </c>
    </row>
    <row r="4132" spans="1:74" x14ac:dyDescent="0.3">
      <c r="A4132" s="201">
        <v>4127</v>
      </c>
      <c r="BM4132" s="19"/>
      <c r="BN4132" s="19"/>
      <c r="BO4132" s="19"/>
      <c r="BP4132" s="19"/>
      <c r="BR4132">
        <f t="shared" si="256"/>
        <v>0</v>
      </c>
      <c r="BS4132">
        <f t="shared" si="257"/>
        <v>0</v>
      </c>
      <c r="BU4132">
        <f t="shared" si="258"/>
        <v>1</v>
      </c>
      <c r="BV4132">
        <f t="shared" si="259"/>
        <v>1</v>
      </c>
    </row>
    <row r="4133" spans="1:74" x14ac:dyDescent="0.3">
      <c r="A4133" s="201">
        <v>4128</v>
      </c>
      <c r="BM4133" s="19"/>
      <c r="BN4133" s="19"/>
      <c r="BO4133" s="19"/>
      <c r="BP4133" s="19"/>
      <c r="BR4133">
        <f t="shared" si="256"/>
        <v>0</v>
      </c>
      <c r="BS4133">
        <f t="shared" si="257"/>
        <v>0</v>
      </c>
      <c r="BU4133">
        <f t="shared" si="258"/>
        <v>1</v>
      </c>
      <c r="BV4133">
        <f t="shared" si="259"/>
        <v>1</v>
      </c>
    </row>
    <row r="4134" spans="1:74" x14ac:dyDescent="0.3">
      <c r="A4134" s="201">
        <v>4129</v>
      </c>
      <c r="BM4134" s="19"/>
      <c r="BN4134" s="19"/>
      <c r="BO4134" s="19"/>
      <c r="BP4134" s="19"/>
      <c r="BR4134">
        <f t="shared" si="256"/>
        <v>0</v>
      </c>
      <c r="BS4134">
        <f t="shared" si="257"/>
        <v>0</v>
      </c>
      <c r="BU4134">
        <f t="shared" si="258"/>
        <v>1</v>
      </c>
      <c r="BV4134">
        <f t="shared" si="259"/>
        <v>1</v>
      </c>
    </row>
    <row r="4135" spans="1:74" x14ac:dyDescent="0.3">
      <c r="A4135" s="201">
        <v>4130</v>
      </c>
      <c r="BM4135" s="19"/>
      <c r="BN4135" s="19"/>
      <c r="BO4135" s="19"/>
      <c r="BP4135" s="19"/>
      <c r="BR4135">
        <f t="shared" si="256"/>
        <v>0</v>
      </c>
      <c r="BS4135">
        <f t="shared" si="257"/>
        <v>0</v>
      </c>
      <c r="BU4135">
        <f t="shared" si="258"/>
        <v>1</v>
      </c>
      <c r="BV4135">
        <f t="shared" si="259"/>
        <v>1</v>
      </c>
    </row>
    <row r="4136" spans="1:74" x14ac:dyDescent="0.3">
      <c r="A4136" s="201">
        <v>4131</v>
      </c>
      <c r="BM4136" s="19"/>
      <c r="BN4136" s="19"/>
      <c r="BO4136" s="19"/>
      <c r="BP4136" s="19"/>
      <c r="BR4136">
        <f t="shared" si="256"/>
        <v>0</v>
      </c>
      <c r="BS4136">
        <f t="shared" si="257"/>
        <v>0</v>
      </c>
      <c r="BU4136">
        <f t="shared" si="258"/>
        <v>1</v>
      </c>
      <c r="BV4136">
        <f t="shared" si="259"/>
        <v>1</v>
      </c>
    </row>
    <row r="4137" spans="1:74" x14ac:dyDescent="0.3">
      <c r="A4137" s="201">
        <v>4132</v>
      </c>
      <c r="BM4137" s="19"/>
      <c r="BN4137" s="19"/>
      <c r="BO4137" s="19"/>
      <c r="BP4137" s="19"/>
      <c r="BR4137">
        <f t="shared" si="256"/>
        <v>0</v>
      </c>
      <c r="BS4137">
        <f t="shared" si="257"/>
        <v>0</v>
      </c>
      <c r="BU4137">
        <f t="shared" si="258"/>
        <v>1</v>
      </c>
      <c r="BV4137">
        <f t="shared" si="259"/>
        <v>1</v>
      </c>
    </row>
    <row r="4138" spans="1:74" x14ac:dyDescent="0.3">
      <c r="A4138" s="201">
        <v>4133</v>
      </c>
      <c r="BM4138" s="19"/>
      <c r="BN4138" s="19"/>
      <c r="BO4138" s="19"/>
      <c r="BP4138" s="19"/>
      <c r="BR4138">
        <f t="shared" si="256"/>
        <v>0</v>
      </c>
      <c r="BS4138">
        <f t="shared" si="257"/>
        <v>0</v>
      </c>
      <c r="BU4138">
        <f t="shared" si="258"/>
        <v>1</v>
      </c>
      <c r="BV4138">
        <f t="shared" si="259"/>
        <v>1</v>
      </c>
    </row>
    <row r="4139" spans="1:74" x14ac:dyDescent="0.3">
      <c r="A4139" s="201">
        <v>4134</v>
      </c>
      <c r="BM4139" s="19"/>
      <c r="BN4139" s="19"/>
      <c r="BO4139" s="19"/>
      <c r="BP4139" s="19"/>
      <c r="BR4139">
        <f t="shared" si="256"/>
        <v>0</v>
      </c>
      <c r="BS4139">
        <f t="shared" si="257"/>
        <v>0</v>
      </c>
      <c r="BU4139">
        <f t="shared" si="258"/>
        <v>1</v>
      </c>
      <c r="BV4139">
        <f t="shared" si="259"/>
        <v>1</v>
      </c>
    </row>
    <row r="4140" spans="1:74" x14ac:dyDescent="0.3">
      <c r="A4140" s="201">
        <v>4135</v>
      </c>
      <c r="BM4140" s="19"/>
      <c r="BN4140" s="19"/>
      <c r="BO4140" s="19"/>
      <c r="BP4140" s="19"/>
      <c r="BR4140">
        <f t="shared" si="256"/>
        <v>0</v>
      </c>
      <c r="BS4140">
        <f t="shared" si="257"/>
        <v>0</v>
      </c>
      <c r="BU4140">
        <f t="shared" si="258"/>
        <v>1</v>
      </c>
      <c r="BV4140">
        <f t="shared" si="259"/>
        <v>1</v>
      </c>
    </row>
    <row r="4141" spans="1:74" x14ac:dyDescent="0.3">
      <c r="A4141" s="201">
        <v>4136</v>
      </c>
      <c r="BM4141" s="19"/>
      <c r="BN4141" s="19"/>
      <c r="BO4141" s="19"/>
      <c r="BP4141" s="19"/>
      <c r="BR4141">
        <f t="shared" si="256"/>
        <v>0</v>
      </c>
      <c r="BS4141">
        <f t="shared" si="257"/>
        <v>0</v>
      </c>
      <c r="BU4141">
        <f t="shared" si="258"/>
        <v>1</v>
      </c>
      <c r="BV4141">
        <f t="shared" si="259"/>
        <v>1</v>
      </c>
    </row>
    <row r="4142" spans="1:74" x14ac:dyDescent="0.3">
      <c r="A4142" s="201">
        <v>4137</v>
      </c>
      <c r="BM4142" s="19"/>
      <c r="BN4142" s="19"/>
      <c r="BO4142" s="19"/>
      <c r="BP4142" s="19"/>
      <c r="BR4142">
        <f t="shared" si="256"/>
        <v>0</v>
      </c>
      <c r="BS4142">
        <f t="shared" si="257"/>
        <v>0</v>
      </c>
      <c r="BU4142">
        <f t="shared" si="258"/>
        <v>1</v>
      </c>
      <c r="BV4142">
        <f t="shared" si="259"/>
        <v>1</v>
      </c>
    </row>
    <row r="4143" spans="1:74" x14ac:dyDescent="0.3">
      <c r="A4143" s="201">
        <v>4138</v>
      </c>
      <c r="BM4143" s="19"/>
      <c r="BN4143" s="19"/>
      <c r="BO4143" s="19"/>
      <c r="BP4143" s="19"/>
      <c r="BR4143">
        <f t="shared" si="256"/>
        <v>0</v>
      </c>
      <c r="BS4143">
        <f t="shared" si="257"/>
        <v>0</v>
      </c>
      <c r="BU4143">
        <f t="shared" si="258"/>
        <v>1</v>
      </c>
      <c r="BV4143">
        <f t="shared" si="259"/>
        <v>1</v>
      </c>
    </row>
    <row r="4144" spans="1:74" x14ac:dyDescent="0.3">
      <c r="A4144" s="201">
        <v>4139</v>
      </c>
      <c r="BM4144" s="19"/>
      <c r="BN4144" s="19"/>
      <c r="BO4144" s="19"/>
      <c r="BP4144" s="19"/>
      <c r="BR4144">
        <f t="shared" si="256"/>
        <v>0</v>
      </c>
      <c r="BS4144">
        <f t="shared" si="257"/>
        <v>0</v>
      </c>
      <c r="BU4144">
        <f t="shared" si="258"/>
        <v>1</v>
      </c>
      <c r="BV4144">
        <f t="shared" si="259"/>
        <v>1</v>
      </c>
    </row>
    <row r="4145" spans="1:74" x14ac:dyDescent="0.3">
      <c r="A4145" s="201">
        <v>4140</v>
      </c>
      <c r="BM4145" s="19"/>
      <c r="BN4145" s="19"/>
      <c r="BO4145" s="19"/>
      <c r="BP4145" s="19"/>
      <c r="BR4145">
        <f t="shared" si="256"/>
        <v>0</v>
      </c>
      <c r="BS4145">
        <f t="shared" si="257"/>
        <v>0</v>
      </c>
      <c r="BU4145">
        <f t="shared" si="258"/>
        <v>1</v>
      </c>
      <c r="BV4145">
        <f t="shared" si="259"/>
        <v>1</v>
      </c>
    </row>
    <row r="4146" spans="1:74" x14ac:dyDescent="0.3">
      <c r="A4146" s="201">
        <v>4141</v>
      </c>
      <c r="BM4146" s="19"/>
      <c r="BN4146" s="19"/>
      <c r="BO4146" s="19"/>
      <c r="BP4146" s="19"/>
      <c r="BR4146">
        <f t="shared" si="256"/>
        <v>0</v>
      </c>
      <c r="BS4146">
        <f t="shared" si="257"/>
        <v>0</v>
      </c>
      <c r="BU4146">
        <f t="shared" si="258"/>
        <v>1</v>
      </c>
      <c r="BV4146">
        <f t="shared" si="259"/>
        <v>1</v>
      </c>
    </row>
    <row r="4147" spans="1:74" x14ac:dyDescent="0.3">
      <c r="A4147" s="201">
        <v>4142</v>
      </c>
      <c r="BM4147" s="19"/>
      <c r="BN4147" s="19"/>
      <c r="BO4147" s="19"/>
      <c r="BP4147" s="19"/>
      <c r="BR4147">
        <f t="shared" si="256"/>
        <v>0</v>
      </c>
      <c r="BS4147">
        <f t="shared" si="257"/>
        <v>0</v>
      </c>
      <c r="BU4147">
        <f t="shared" si="258"/>
        <v>1</v>
      </c>
      <c r="BV4147">
        <f t="shared" si="259"/>
        <v>1</v>
      </c>
    </row>
    <row r="4148" spans="1:74" x14ac:dyDescent="0.3">
      <c r="A4148" s="201">
        <v>4143</v>
      </c>
      <c r="BM4148" s="19"/>
      <c r="BN4148" s="19"/>
      <c r="BO4148" s="19"/>
      <c r="BP4148" s="19"/>
      <c r="BR4148">
        <f t="shared" si="256"/>
        <v>0</v>
      </c>
      <c r="BS4148">
        <f t="shared" si="257"/>
        <v>0</v>
      </c>
      <c r="BU4148">
        <f t="shared" si="258"/>
        <v>1</v>
      </c>
      <c r="BV4148">
        <f t="shared" si="259"/>
        <v>1</v>
      </c>
    </row>
    <row r="4149" spans="1:74" x14ac:dyDescent="0.3">
      <c r="A4149" s="201">
        <v>4144</v>
      </c>
      <c r="BM4149" s="19"/>
      <c r="BN4149" s="19"/>
      <c r="BO4149" s="19"/>
      <c r="BP4149" s="19"/>
      <c r="BR4149">
        <f t="shared" si="256"/>
        <v>0</v>
      </c>
      <c r="BS4149">
        <f t="shared" si="257"/>
        <v>0</v>
      </c>
      <c r="BU4149">
        <f t="shared" si="258"/>
        <v>1</v>
      </c>
      <c r="BV4149">
        <f t="shared" si="259"/>
        <v>1</v>
      </c>
    </row>
    <row r="4150" spans="1:74" x14ac:dyDescent="0.3">
      <c r="A4150" s="201">
        <v>4145</v>
      </c>
      <c r="BM4150" s="19"/>
      <c r="BN4150" s="19"/>
      <c r="BO4150" s="19"/>
      <c r="BP4150" s="19"/>
      <c r="BR4150">
        <f t="shared" si="256"/>
        <v>0</v>
      </c>
      <c r="BS4150">
        <f t="shared" si="257"/>
        <v>0</v>
      </c>
      <c r="BU4150">
        <f t="shared" si="258"/>
        <v>1</v>
      </c>
      <c r="BV4150">
        <f t="shared" si="259"/>
        <v>1</v>
      </c>
    </row>
    <row r="4151" spans="1:74" x14ac:dyDescent="0.3">
      <c r="A4151" s="201">
        <v>4146</v>
      </c>
      <c r="BM4151" s="19"/>
      <c r="BN4151" s="19"/>
      <c r="BO4151" s="19"/>
      <c r="BP4151" s="19"/>
      <c r="BR4151">
        <f t="shared" si="256"/>
        <v>0</v>
      </c>
      <c r="BS4151">
        <f t="shared" si="257"/>
        <v>0</v>
      </c>
      <c r="BU4151">
        <f t="shared" si="258"/>
        <v>1</v>
      </c>
      <c r="BV4151">
        <f t="shared" si="259"/>
        <v>1</v>
      </c>
    </row>
    <row r="4152" spans="1:74" x14ac:dyDescent="0.3">
      <c r="A4152" s="201">
        <v>4147</v>
      </c>
      <c r="BM4152" s="19"/>
      <c r="BN4152" s="19"/>
      <c r="BO4152" s="19"/>
      <c r="BP4152" s="19"/>
      <c r="BR4152">
        <f t="shared" si="256"/>
        <v>0</v>
      </c>
      <c r="BS4152">
        <f t="shared" si="257"/>
        <v>0</v>
      </c>
      <c r="BU4152">
        <f t="shared" si="258"/>
        <v>1</v>
      </c>
      <c r="BV4152">
        <f t="shared" si="259"/>
        <v>1</v>
      </c>
    </row>
    <row r="4153" spans="1:74" x14ac:dyDescent="0.3">
      <c r="A4153" s="201">
        <v>4148</v>
      </c>
      <c r="BM4153" s="19"/>
      <c r="BN4153" s="19"/>
      <c r="BO4153" s="19"/>
      <c r="BP4153" s="19"/>
      <c r="BR4153">
        <f t="shared" si="256"/>
        <v>0</v>
      </c>
      <c r="BS4153">
        <f t="shared" si="257"/>
        <v>0</v>
      </c>
      <c r="BU4153">
        <f t="shared" si="258"/>
        <v>1</v>
      </c>
      <c r="BV4153">
        <f t="shared" si="259"/>
        <v>1</v>
      </c>
    </row>
    <row r="4154" spans="1:74" x14ac:dyDescent="0.3">
      <c r="A4154" s="201">
        <v>4149</v>
      </c>
      <c r="BM4154" s="19"/>
      <c r="BN4154" s="19"/>
      <c r="BO4154" s="19"/>
      <c r="BP4154" s="19"/>
      <c r="BR4154">
        <f t="shared" si="256"/>
        <v>0</v>
      </c>
      <c r="BS4154">
        <f t="shared" si="257"/>
        <v>0</v>
      </c>
      <c r="BU4154">
        <f t="shared" si="258"/>
        <v>1</v>
      </c>
      <c r="BV4154">
        <f t="shared" si="259"/>
        <v>1</v>
      </c>
    </row>
    <row r="4155" spans="1:74" x14ac:dyDescent="0.3">
      <c r="A4155" s="201">
        <v>4150</v>
      </c>
      <c r="BM4155" s="19"/>
      <c r="BN4155" s="19"/>
      <c r="BO4155" s="19"/>
      <c r="BP4155" s="19"/>
      <c r="BR4155">
        <f t="shared" si="256"/>
        <v>0</v>
      </c>
      <c r="BS4155">
        <f t="shared" si="257"/>
        <v>0</v>
      </c>
      <c r="BU4155">
        <f t="shared" si="258"/>
        <v>1</v>
      </c>
      <c r="BV4155">
        <f t="shared" si="259"/>
        <v>1</v>
      </c>
    </row>
    <row r="4156" spans="1:74" x14ac:dyDescent="0.3">
      <c r="A4156" s="201">
        <v>4151</v>
      </c>
      <c r="BM4156" s="19"/>
      <c r="BN4156" s="19"/>
      <c r="BO4156" s="19"/>
      <c r="BP4156" s="19"/>
      <c r="BR4156">
        <f t="shared" si="256"/>
        <v>0</v>
      </c>
      <c r="BS4156">
        <f t="shared" si="257"/>
        <v>0</v>
      </c>
      <c r="BU4156">
        <f t="shared" si="258"/>
        <v>1</v>
      </c>
      <c r="BV4156">
        <f t="shared" si="259"/>
        <v>1</v>
      </c>
    </row>
    <row r="4157" spans="1:74" x14ac:dyDescent="0.3">
      <c r="A4157" s="201">
        <v>4152</v>
      </c>
      <c r="BM4157" s="19"/>
      <c r="BN4157" s="19"/>
      <c r="BO4157" s="19"/>
      <c r="BP4157" s="19"/>
      <c r="BR4157">
        <f t="shared" si="256"/>
        <v>0</v>
      </c>
      <c r="BS4157">
        <f t="shared" si="257"/>
        <v>0</v>
      </c>
      <c r="BU4157">
        <f t="shared" si="258"/>
        <v>1</v>
      </c>
      <c r="BV4157">
        <f t="shared" si="259"/>
        <v>1</v>
      </c>
    </row>
    <row r="4158" spans="1:74" x14ac:dyDescent="0.3">
      <c r="A4158" s="201">
        <v>4153</v>
      </c>
      <c r="BM4158" s="19"/>
      <c r="BN4158" s="19"/>
      <c r="BO4158" s="19"/>
      <c r="BP4158" s="19"/>
      <c r="BR4158">
        <f t="shared" si="256"/>
        <v>0</v>
      </c>
      <c r="BS4158">
        <f t="shared" si="257"/>
        <v>0</v>
      </c>
      <c r="BU4158">
        <f t="shared" si="258"/>
        <v>1</v>
      </c>
      <c r="BV4158">
        <f t="shared" si="259"/>
        <v>1</v>
      </c>
    </row>
    <row r="4159" spans="1:74" x14ac:dyDescent="0.3">
      <c r="A4159" s="201">
        <v>4154</v>
      </c>
      <c r="BM4159" s="19"/>
      <c r="BN4159" s="19"/>
      <c r="BO4159" s="19"/>
      <c r="BP4159" s="19"/>
      <c r="BR4159">
        <f t="shared" si="256"/>
        <v>0</v>
      </c>
      <c r="BS4159">
        <f t="shared" si="257"/>
        <v>0</v>
      </c>
      <c r="BU4159">
        <f t="shared" si="258"/>
        <v>1</v>
      </c>
      <c r="BV4159">
        <f t="shared" si="259"/>
        <v>1</v>
      </c>
    </row>
    <row r="4160" spans="1:74" x14ac:dyDescent="0.3">
      <c r="A4160" s="201">
        <v>4155</v>
      </c>
      <c r="BM4160" s="19"/>
      <c r="BN4160" s="19"/>
      <c r="BO4160" s="19"/>
      <c r="BP4160" s="19"/>
      <c r="BR4160">
        <f t="shared" si="256"/>
        <v>0</v>
      </c>
      <c r="BS4160">
        <f t="shared" si="257"/>
        <v>0</v>
      </c>
      <c r="BU4160">
        <f t="shared" si="258"/>
        <v>1</v>
      </c>
      <c r="BV4160">
        <f t="shared" si="259"/>
        <v>1</v>
      </c>
    </row>
    <row r="4161" spans="1:74" x14ac:dyDescent="0.3">
      <c r="A4161" s="201">
        <v>4156</v>
      </c>
      <c r="BM4161" s="19"/>
      <c r="BN4161" s="19"/>
      <c r="BO4161" s="19"/>
      <c r="BP4161" s="19"/>
      <c r="BR4161">
        <f t="shared" si="256"/>
        <v>0</v>
      </c>
      <c r="BS4161">
        <f t="shared" si="257"/>
        <v>0</v>
      </c>
      <c r="BU4161">
        <f t="shared" si="258"/>
        <v>1</v>
      </c>
      <c r="BV4161">
        <f t="shared" si="259"/>
        <v>1</v>
      </c>
    </row>
    <row r="4162" spans="1:74" x14ac:dyDescent="0.3">
      <c r="A4162" s="201">
        <v>4157</v>
      </c>
      <c r="BM4162" s="19"/>
      <c r="BN4162" s="19"/>
      <c r="BO4162" s="19"/>
      <c r="BP4162" s="19"/>
      <c r="BR4162">
        <f t="shared" si="256"/>
        <v>0</v>
      </c>
      <c r="BS4162">
        <f t="shared" si="257"/>
        <v>0</v>
      </c>
      <c r="BU4162">
        <f t="shared" si="258"/>
        <v>1</v>
      </c>
      <c r="BV4162">
        <f t="shared" si="259"/>
        <v>1</v>
      </c>
    </row>
    <row r="4163" spans="1:74" x14ac:dyDescent="0.3">
      <c r="A4163" s="201">
        <v>4158</v>
      </c>
      <c r="BM4163" s="19"/>
      <c r="BN4163" s="19"/>
      <c r="BO4163" s="19"/>
      <c r="BP4163" s="19"/>
      <c r="BR4163">
        <f t="shared" si="256"/>
        <v>0</v>
      </c>
      <c r="BS4163">
        <f t="shared" si="257"/>
        <v>0</v>
      </c>
      <c r="BU4163">
        <f t="shared" si="258"/>
        <v>1</v>
      </c>
      <c r="BV4163">
        <f t="shared" si="259"/>
        <v>1</v>
      </c>
    </row>
    <row r="4164" spans="1:74" x14ac:dyDescent="0.3">
      <c r="A4164" s="201">
        <v>4159</v>
      </c>
      <c r="BM4164" s="19"/>
      <c r="BN4164" s="19"/>
      <c r="BO4164" s="19"/>
      <c r="BP4164" s="19"/>
      <c r="BR4164">
        <f t="shared" si="256"/>
        <v>0</v>
      </c>
      <c r="BS4164">
        <f t="shared" si="257"/>
        <v>0</v>
      </c>
      <c r="BU4164">
        <f t="shared" si="258"/>
        <v>1</v>
      </c>
      <c r="BV4164">
        <f t="shared" si="259"/>
        <v>1</v>
      </c>
    </row>
    <row r="4165" spans="1:74" x14ac:dyDescent="0.3">
      <c r="A4165" s="201">
        <v>4160</v>
      </c>
      <c r="BM4165" s="19"/>
      <c r="BN4165" s="19"/>
      <c r="BO4165" s="19"/>
      <c r="BP4165" s="19"/>
      <c r="BR4165">
        <f t="shared" si="256"/>
        <v>0</v>
      </c>
      <c r="BS4165">
        <f t="shared" si="257"/>
        <v>0</v>
      </c>
      <c r="BU4165">
        <f t="shared" si="258"/>
        <v>1</v>
      </c>
      <c r="BV4165">
        <f t="shared" si="259"/>
        <v>1</v>
      </c>
    </row>
    <row r="4166" spans="1:74" x14ac:dyDescent="0.3">
      <c r="A4166" s="201">
        <v>4161</v>
      </c>
      <c r="BM4166" s="19"/>
      <c r="BN4166" s="19"/>
      <c r="BO4166" s="19"/>
      <c r="BP4166" s="19"/>
      <c r="BR4166">
        <f t="shared" si="256"/>
        <v>0</v>
      </c>
      <c r="BS4166">
        <f t="shared" si="257"/>
        <v>0</v>
      </c>
      <c r="BU4166">
        <f t="shared" si="258"/>
        <v>1</v>
      </c>
      <c r="BV4166">
        <f t="shared" si="259"/>
        <v>1</v>
      </c>
    </row>
    <row r="4167" spans="1:74" x14ac:dyDescent="0.3">
      <c r="A4167" s="201">
        <v>4162</v>
      </c>
      <c r="BM4167" s="19"/>
      <c r="BN4167" s="19"/>
      <c r="BO4167" s="19"/>
      <c r="BP4167" s="19"/>
      <c r="BR4167">
        <f t="shared" ref="BR4167:BR4230" si="260">BM4167*$BS$1-BN4167</f>
        <v>0</v>
      </c>
      <c r="BS4167">
        <f t="shared" ref="BS4167:BS4230" si="261">BO4167*$BS$1-BP4167</f>
        <v>0</v>
      </c>
      <c r="BU4167">
        <f t="shared" ref="BU4167:BU4230" si="262">IF(BR4167=MAX($BR4167:$BS4167),1,0)</f>
        <v>1</v>
      </c>
      <c r="BV4167">
        <f t="shared" ref="BV4167:BV4230" si="263">IF(BS4167=MAX($BR4167:$BS4167),1,0)</f>
        <v>1</v>
      </c>
    </row>
    <row r="4168" spans="1:74" x14ac:dyDescent="0.3">
      <c r="A4168" s="201">
        <v>4163</v>
      </c>
      <c r="BM4168" s="19"/>
      <c r="BN4168" s="19"/>
      <c r="BO4168" s="19"/>
      <c r="BP4168" s="19"/>
      <c r="BR4168">
        <f t="shared" si="260"/>
        <v>0</v>
      </c>
      <c r="BS4168">
        <f t="shared" si="261"/>
        <v>0</v>
      </c>
      <c r="BU4168">
        <f t="shared" si="262"/>
        <v>1</v>
      </c>
      <c r="BV4168">
        <f t="shared" si="263"/>
        <v>1</v>
      </c>
    </row>
    <row r="4169" spans="1:74" x14ac:dyDescent="0.3">
      <c r="A4169" s="201">
        <v>4164</v>
      </c>
      <c r="BM4169" s="19"/>
      <c r="BN4169" s="19"/>
      <c r="BO4169" s="19"/>
      <c r="BP4169" s="19"/>
      <c r="BR4169">
        <f t="shared" si="260"/>
        <v>0</v>
      </c>
      <c r="BS4169">
        <f t="shared" si="261"/>
        <v>0</v>
      </c>
      <c r="BU4169">
        <f t="shared" si="262"/>
        <v>1</v>
      </c>
      <c r="BV4169">
        <f t="shared" si="263"/>
        <v>1</v>
      </c>
    </row>
    <row r="4170" spans="1:74" x14ac:dyDescent="0.3">
      <c r="A4170" s="201">
        <v>4165</v>
      </c>
      <c r="BM4170" s="19"/>
      <c r="BN4170" s="19"/>
      <c r="BO4170" s="19"/>
      <c r="BP4170" s="19"/>
      <c r="BR4170">
        <f t="shared" si="260"/>
        <v>0</v>
      </c>
      <c r="BS4170">
        <f t="shared" si="261"/>
        <v>0</v>
      </c>
      <c r="BU4170">
        <f t="shared" si="262"/>
        <v>1</v>
      </c>
      <c r="BV4170">
        <f t="shared" si="263"/>
        <v>1</v>
      </c>
    </row>
    <row r="4171" spans="1:74" x14ac:dyDescent="0.3">
      <c r="A4171" s="201">
        <v>4166</v>
      </c>
      <c r="BM4171" s="19"/>
      <c r="BN4171" s="19"/>
      <c r="BO4171" s="19"/>
      <c r="BP4171" s="19"/>
      <c r="BR4171">
        <f t="shared" si="260"/>
        <v>0</v>
      </c>
      <c r="BS4171">
        <f t="shared" si="261"/>
        <v>0</v>
      </c>
      <c r="BU4171">
        <f t="shared" si="262"/>
        <v>1</v>
      </c>
      <c r="BV4171">
        <f t="shared" si="263"/>
        <v>1</v>
      </c>
    </row>
    <row r="4172" spans="1:74" x14ac:dyDescent="0.3">
      <c r="A4172" s="201">
        <v>4167</v>
      </c>
      <c r="BM4172" s="19"/>
      <c r="BN4172" s="19"/>
      <c r="BO4172" s="19"/>
      <c r="BP4172" s="19"/>
      <c r="BR4172">
        <f t="shared" si="260"/>
        <v>0</v>
      </c>
      <c r="BS4172">
        <f t="shared" si="261"/>
        <v>0</v>
      </c>
      <c r="BU4172">
        <f t="shared" si="262"/>
        <v>1</v>
      </c>
      <c r="BV4172">
        <f t="shared" si="263"/>
        <v>1</v>
      </c>
    </row>
    <row r="4173" spans="1:74" x14ac:dyDescent="0.3">
      <c r="A4173" s="201">
        <v>4168</v>
      </c>
      <c r="BM4173" s="19"/>
      <c r="BN4173" s="19"/>
      <c r="BO4173" s="19"/>
      <c r="BP4173" s="19"/>
      <c r="BR4173">
        <f t="shared" si="260"/>
        <v>0</v>
      </c>
      <c r="BS4173">
        <f t="shared" si="261"/>
        <v>0</v>
      </c>
      <c r="BU4173">
        <f t="shared" si="262"/>
        <v>1</v>
      </c>
      <c r="BV4173">
        <f t="shared" si="263"/>
        <v>1</v>
      </c>
    </row>
    <row r="4174" spans="1:74" x14ac:dyDescent="0.3">
      <c r="A4174" s="201">
        <v>4169</v>
      </c>
      <c r="BM4174" s="19"/>
      <c r="BN4174" s="19"/>
      <c r="BO4174" s="19"/>
      <c r="BP4174" s="19"/>
      <c r="BR4174">
        <f t="shared" si="260"/>
        <v>0</v>
      </c>
      <c r="BS4174">
        <f t="shared" si="261"/>
        <v>0</v>
      </c>
      <c r="BU4174">
        <f t="shared" si="262"/>
        <v>1</v>
      </c>
      <c r="BV4174">
        <f t="shared" si="263"/>
        <v>1</v>
      </c>
    </row>
    <row r="4175" spans="1:74" x14ac:dyDescent="0.3">
      <c r="A4175" s="201">
        <v>4170</v>
      </c>
      <c r="BM4175" s="19"/>
      <c r="BN4175" s="19"/>
      <c r="BO4175" s="19"/>
      <c r="BP4175" s="19"/>
      <c r="BR4175">
        <f t="shared" si="260"/>
        <v>0</v>
      </c>
      <c r="BS4175">
        <f t="shared" si="261"/>
        <v>0</v>
      </c>
      <c r="BU4175">
        <f t="shared" si="262"/>
        <v>1</v>
      </c>
      <c r="BV4175">
        <f t="shared" si="263"/>
        <v>1</v>
      </c>
    </row>
    <row r="4176" spans="1:74" x14ac:dyDescent="0.3">
      <c r="A4176" s="201">
        <v>4171</v>
      </c>
      <c r="BM4176" s="19"/>
      <c r="BN4176" s="19"/>
      <c r="BO4176" s="19"/>
      <c r="BP4176" s="19"/>
      <c r="BR4176">
        <f t="shared" si="260"/>
        <v>0</v>
      </c>
      <c r="BS4176">
        <f t="shared" si="261"/>
        <v>0</v>
      </c>
      <c r="BU4176">
        <f t="shared" si="262"/>
        <v>1</v>
      </c>
      <c r="BV4176">
        <f t="shared" si="263"/>
        <v>1</v>
      </c>
    </row>
    <row r="4177" spans="1:74" x14ac:dyDescent="0.3">
      <c r="A4177" s="201">
        <v>4172</v>
      </c>
      <c r="BM4177" s="19"/>
      <c r="BN4177" s="19"/>
      <c r="BO4177" s="19"/>
      <c r="BP4177" s="19"/>
      <c r="BR4177">
        <f t="shared" si="260"/>
        <v>0</v>
      </c>
      <c r="BS4177">
        <f t="shared" si="261"/>
        <v>0</v>
      </c>
      <c r="BU4177">
        <f t="shared" si="262"/>
        <v>1</v>
      </c>
      <c r="BV4177">
        <f t="shared" si="263"/>
        <v>1</v>
      </c>
    </row>
    <row r="4178" spans="1:74" x14ac:dyDescent="0.3">
      <c r="A4178" s="201">
        <v>4173</v>
      </c>
      <c r="BM4178" s="19"/>
      <c r="BN4178" s="19"/>
      <c r="BO4178" s="19"/>
      <c r="BP4178" s="19"/>
      <c r="BR4178">
        <f t="shared" si="260"/>
        <v>0</v>
      </c>
      <c r="BS4178">
        <f t="shared" si="261"/>
        <v>0</v>
      </c>
      <c r="BU4178">
        <f t="shared" si="262"/>
        <v>1</v>
      </c>
      <c r="BV4178">
        <f t="shared" si="263"/>
        <v>1</v>
      </c>
    </row>
    <row r="4179" spans="1:74" x14ac:dyDescent="0.3">
      <c r="A4179" s="201">
        <v>4174</v>
      </c>
      <c r="BM4179" s="19"/>
      <c r="BN4179" s="19"/>
      <c r="BO4179" s="19"/>
      <c r="BP4179" s="19"/>
      <c r="BR4179">
        <f t="shared" si="260"/>
        <v>0</v>
      </c>
      <c r="BS4179">
        <f t="shared" si="261"/>
        <v>0</v>
      </c>
      <c r="BU4179">
        <f t="shared" si="262"/>
        <v>1</v>
      </c>
      <c r="BV4179">
        <f t="shared" si="263"/>
        <v>1</v>
      </c>
    </row>
    <row r="4180" spans="1:74" x14ac:dyDescent="0.3">
      <c r="A4180" s="201">
        <v>4175</v>
      </c>
      <c r="BM4180" s="19"/>
      <c r="BN4180" s="19"/>
      <c r="BO4180" s="19"/>
      <c r="BP4180" s="19"/>
      <c r="BR4180">
        <f t="shared" si="260"/>
        <v>0</v>
      </c>
      <c r="BS4180">
        <f t="shared" si="261"/>
        <v>0</v>
      </c>
      <c r="BU4180">
        <f t="shared" si="262"/>
        <v>1</v>
      </c>
      <c r="BV4180">
        <f t="shared" si="263"/>
        <v>1</v>
      </c>
    </row>
    <row r="4181" spans="1:74" x14ac:dyDescent="0.3">
      <c r="A4181" s="201">
        <v>4176</v>
      </c>
      <c r="BM4181" s="19"/>
      <c r="BN4181" s="19"/>
      <c r="BO4181" s="19"/>
      <c r="BP4181" s="19"/>
      <c r="BR4181">
        <f t="shared" si="260"/>
        <v>0</v>
      </c>
      <c r="BS4181">
        <f t="shared" si="261"/>
        <v>0</v>
      </c>
      <c r="BU4181">
        <f t="shared" si="262"/>
        <v>1</v>
      </c>
      <c r="BV4181">
        <f t="shared" si="263"/>
        <v>1</v>
      </c>
    </row>
    <row r="4182" spans="1:74" x14ac:dyDescent="0.3">
      <c r="A4182" s="201">
        <v>4177</v>
      </c>
      <c r="BM4182" s="19"/>
      <c r="BN4182" s="19"/>
      <c r="BO4182" s="19"/>
      <c r="BP4182" s="19"/>
      <c r="BR4182">
        <f t="shared" si="260"/>
        <v>0</v>
      </c>
      <c r="BS4182">
        <f t="shared" si="261"/>
        <v>0</v>
      </c>
      <c r="BU4182">
        <f t="shared" si="262"/>
        <v>1</v>
      </c>
      <c r="BV4182">
        <f t="shared" si="263"/>
        <v>1</v>
      </c>
    </row>
    <row r="4183" spans="1:74" x14ac:dyDescent="0.3">
      <c r="A4183" s="201">
        <v>4178</v>
      </c>
      <c r="BM4183" s="19"/>
      <c r="BN4183" s="19"/>
      <c r="BO4183" s="19"/>
      <c r="BP4183" s="19"/>
      <c r="BR4183">
        <f t="shared" si="260"/>
        <v>0</v>
      </c>
      <c r="BS4183">
        <f t="shared" si="261"/>
        <v>0</v>
      </c>
      <c r="BU4183">
        <f t="shared" si="262"/>
        <v>1</v>
      </c>
      <c r="BV4183">
        <f t="shared" si="263"/>
        <v>1</v>
      </c>
    </row>
    <row r="4184" spans="1:74" x14ac:dyDescent="0.3">
      <c r="A4184" s="201">
        <v>4179</v>
      </c>
      <c r="BM4184" s="19"/>
      <c r="BN4184" s="19"/>
      <c r="BO4184" s="19"/>
      <c r="BP4184" s="19"/>
      <c r="BR4184">
        <f t="shared" si="260"/>
        <v>0</v>
      </c>
      <c r="BS4184">
        <f t="shared" si="261"/>
        <v>0</v>
      </c>
      <c r="BU4184">
        <f t="shared" si="262"/>
        <v>1</v>
      </c>
      <c r="BV4184">
        <f t="shared" si="263"/>
        <v>1</v>
      </c>
    </row>
    <row r="4185" spans="1:74" x14ac:dyDescent="0.3">
      <c r="A4185" s="201">
        <v>4180</v>
      </c>
      <c r="BM4185" s="19"/>
      <c r="BN4185" s="19"/>
      <c r="BO4185" s="19"/>
      <c r="BP4185" s="19"/>
      <c r="BR4185">
        <f t="shared" si="260"/>
        <v>0</v>
      </c>
      <c r="BS4185">
        <f t="shared" si="261"/>
        <v>0</v>
      </c>
      <c r="BU4185">
        <f t="shared" si="262"/>
        <v>1</v>
      </c>
      <c r="BV4185">
        <f t="shared" si="263"/>
        <v>1</v>
      </c>
    </row>
    <row r="4186" spans="1:74" x14ac:dyDescent="0.3">
      <c r="A4186" s="201">
        <v>4181</v>
      </c>
      <c r="BM4186" s="19"/>
      <c r="BN4186" s="19"/>
      <c r="BO4186" s="19"/>
      <c r="BP4186" s="19"/>
      <c r="BR4186">
        <f t="shared" si="260"/>
        <v>0</v>
      </c>
      <c r="BS4186">
        <f t="shared" si="261"/>
        <v>0</v>
      </c>
      <c r="BU4186">
        <f t="shared" si="262"/>
        <v>1</v>
      </c>
      <c r="BV4186">
        <f t="shared" si="263"/>
        <v>1</v>
      </c>
    </row>
    <row r="4187" spans="1:74" x14ac:dyDescent="0.3">
      <c r="A4187" s="201">
        <v>4182</v>
      </c>
      <c r="BM4187" s="19"/>
      <c r="BN4187" s="19"/>
      <c r="BO4187" s="19"/>
      <c r="BP4187" s="19"/>
      <c r="BR4187">
        <f t="shared" si="260"/>
        <v>0</v>
      </c>
      <c r="BS4187">
        <f t="shared" si="261"/>
        <v>0</v>
      </c>
      <c r="BU4187">
        <f t="shared" si="262"/>
        <v>1</v>
      </c>
      <c r="BV4187">
        <f t="shared" si="263"/>
        <v>1</v>
      </c>
    </row>
    <row r="4188" spans="1:74" x14ac:dyDescent="0.3">
      <c r="A4188" s="201">
        <v>4183</v>
      </c>
      <c r="BM4188" s="19"/>
      <c r="BN4188" s="19"/>
      <c r="BO4188" s="19"/>
      <c r="BP4188" s="19"/>
      <c r="BR4188">
        <f t="shared" si="260"/>
        <v>0</v>
      </c>
      <c r="BS4188">
        <f t="shared" si="261"/>
        <v>0</v>
      </c>
      <c r="BU4188">
        <f t="shared" si="262"/>
        <v>1</v>
      </c>
      <c r="BV4188">
        <f t="shared" si="263"/>
        <v>1</v>
      </c>
    </row>
    <row r="4189" spans="1:74" x14ac:dyDescent="0.3">
      <c r="A4189" s="201">
        <v>4184</v>
      </c>
      <c r="BM4189" s="19"/>
      <c r="BN4189" s="19"/>
      <c r="BO4189" s="19"/>
      <c r="BP4189" s="19"/>
      <c r="BR4189">
        <f t="shared" si="260"/>
        <v>0</v>
      </c>
      <c r="BS4189">
        <f t="shared" si="261"/>
        <v>0</v>
      </c>
      <c r="BU4189">
        <f t="shared" si="262"/>
        <v>1</v>
      </c>
      <c r="BV4189">
        <f t="shared" si="263"/>
        <v>1</v>
      </c>
    </row>
    <row r="4190" spans="1:74" x14ac:dyDescent="0.3">
      <c r="A4190" s="201">
        <v>4185</v>
      </c>
      <c r="BM4190" s="19"/>
      <c r="BN4190" s="19"/>
      <c r="BO4190" s="19"/>
      <c r="BP4190" s="19"/>
      <c r="BR4190">
        <f t="shared" si="260"/>
        <v>0</v>
      </c>
      <c r="BS4190">
        <f t="shared" si="261"/>
        <v>0</v>
      </c>
      <c r="BU4190">
        <f t="shared" si="262"/>
        <v>1</v>
      </c>
      <c r="BV4190">
        <f t="shared" si="263"/>
        <v>1</v>
      </c>
    </row>
    <row r="4191" spans="1:74" x14ac:dyDescent="0.3">
      <c r="A4191" s="201">
        <v>4186</v>
      </c>
      <c r="BM4191" s="19"/>
      <c r="BN4191" s="19"/>
      <c r="BO4191" s="19"/>
      <c r="BP4191" s="19"/>
      <c r="BR4191">
        <f t="shared" si="260"/>
        <v>0</v>
      </c>
      <c r="BS4191">
        <f t="shared" si="261"/>
        <v>0</v>
      </c>
      <c r="BU4191">
        <f t="shared" si="262"/>
        <v>1</v>
      </c>
      <c r="BV4191">
        <f t="shared" si="263"/>
        <v>1</v>
      </c>
    </row>
    <row r="4192" spans="1:74" x14ac:dyDescent="0.3">
      <c r="A4192" s="201">
        <v>4187</v>
      </c>
      <c r="BM4192" s="19"/>
      <c r="BN4192" s="19"/>
      <c r="BO4192" s="19"/>
      <c r="BP4192" s="19"/>
      <c r="BR4192">
        <f t="shared" si="260"/>
        <v>0</v>
      </c>
      <c r="BS4192">
        <f t="shared" si="261"/>
        <v>0</v>
      </c>
      <c r="BU4192">
        <f t="shared" si="262"/>
        <v>1</v>
      </c>
      <c r="BV4192">
        <f t="shared" si="263"/>
        <v>1</v>
      </c>
    </row>
    <row r="4193" spans="1:74" x14ac:dyDescent="0.3">
      <c r="A4193" s="201">
        <v>4188</v>
      </c>
      <c r="BM4193" s="19"/>
      <c r="BN4193" s="19"/>
      <c r="BO4193" s="19"/>
      <c r="BP4193" s="19"/>
      <c r="BR4193">
        <f t="shared" si="260"/>
        <v>0</v>
      </c>
      <c r="BS4193">
        <f t="shared" si="261"/>
        <v>0</v>
      </c>
      <c r="BU4193">
        <f t="shared" si="262"/>
        <v>1</v>
      </c>
      <c r="BV4193">
        <f t="shared" si="263"/>
        <v>1</v>
      </c>
    </row>
    <row r="4194" spans="1:74" x14ac:dyDescent="0.3">
      <c r="A4194" s="201">
        <v>4189</v>
      </c>
      <c r="BM4194" s="19"/>
      <c r="BN4194" s="19"/>
      <c r="BO4194" s="19"/>
      <c r="BP4194" s="19"/>
      <c r="BR4194">
        <f t="shared" si="260"/>
        <v>0</v>
      </c>
      <c r="BS4194">
        <f t="shared" si="261"/>
        <v>0</v>
      </c>
      <c r="BU4194">
        <f t="shared" si="262"/>
        <v>1</v>
      </c>
      <c r="BV4194">
        <f t="shared" si="263"/>
        <v>1</v>
      </c>
    </row>
    <row r="4195" spans="1:74" x14ac:dyDescent="0.3">
      <c r="A4195" s="201">
        <v>4190</v>
      </c>
      <c r="BM4195" s="19"/>
      <c r="BN4195" s="19"/>
      <c r="BO4195" s="19"/>
      <c r="BP4195" s="19"/>
      <c r="BR4195">
        <f t="shared" si="260"/>
        <v>0</v>
      </c>
      <c r="BS4195">
        <f t="shared" si="261"/>
        <v>0</v>
      </c>
      <c r="BU4195">
        <f t="shared" si="262"/>
        <v>1</v>
      </c>
      <c r="BV4195">
        <f t="shared" si="263"/>
        <v>1</v>
      </c>
    </row>
    <row r="4196" spans="1:74" x14ac:dyDescent="0.3">
      <c r="A4196" s="201">
        <v>4191</v>
      </c>
      <c r="BM4196" s="19"/>
      <c r="BN4196" s="19"/>
      <c r="BO4196" s="19"/>
      <c r="BP4196" s="19"/>
      <c r="BR4196">
        <f t="shared" si="260"/>
        <v>0</v>
      </c>
      <c r="BS4196">
        <f t="shared" si="261"/>
        <v>0</v>
      </c>
      <c r="BU4196">
        <f t="shared" si="262"/>
        <v>1</v>
      </c>
      <c r="BV4196">
        <f t="shared" si="263"/>
        <v>1</v>
      </c>
    </row>
    <row r="4197" spans="1:74" x14ac:dyDescent="0.3">
      <c r="A4197" s="201">
        <v>4192</v>
      </c>
      <c r="BM4197" s="19"/>
      <c r="BN4197" s="19"/>
      <c r="BO4197" s="19"/>
      <c r="BP4197" s="19"/>
      <c r="BR4197">
        <f t="shared" si="260"/>
        <v>0</v>
      </c>
      <c r="BS4197">
        <f t="shared" si="261"/>
        <v>0</v>
      </c>
      <c r="BU4197">
        <f t="shared" si="262"/>
        <v>1</v>
      </c>
      <c r="BV4197">
        <f t="shared" si="263"/>
        <v>1</v>
      </c>
    </row>
    <row r="4198" spans="1:74" x14ac:dyDescent="0.3">
      <c r="A4198" s="201">
        <v>4193</v>
      </c>
      <c r="BM4198" s="19"/>
      <c r="BN4198" s="19"/>
      <c r="BO4198" s="19"/>
      <c r="BP4198" s="19"/>
      <c r="BR4198">
        <f t="shared" si="260"/>
        <v>0</v>
      </c>
      <c r="BS4198">
        <f t="shared" si="261"/>
        <v>0</v>
      </c>
      <c r="BU4198">
        <f t="shared" si="262"/>
        <v>1</v>
      </c>
      <c r="BV4198">
        <f t="shared" si="263"/>
        <v>1</v>
      </c>
    </row>
    <row r="4199" spans="1:74" x14ac:dyDescent="0.3">
      <c r="A4199" s="201">
        <v>4194</v>
      </c>
      <c r="BM4199" s="19"/>
      <c r="BN4199" s="19"/>
      <c r="BO4199" s="19"/>
      <c r="BP4199" s="19"/>
      <c r="BR4199">
        <f t="shared" si="260"/>
        <v>0</v>
      </c>
      <c r="BS4199">
        <f t="shared" si="261"/>
        <v>0</v>
      </c>
      <c r="BU4199">
        <f t="shared" si="262"/>
        <v>1</v>
      </c>
      <c r="BV4199">
        <f t="shared" si="263"/>
        <v>1</v>
      </c>
    </row>
    <row r="4200" spans="1:74" x14ac:dyDescent="0.3">
      <c r="A4200" s="201">
        <v>4195</v>
      </c>
      <c r="BM4200" s="19"/>
      <c r="BN4200" s="19"/>
      <c r="BO4200" s="19"/>
      <c r="BP4200" s="19"/>
      <c r="BR4200">
        <f t="shared" si="260"/>
        <v>0</v>
      </c>
      <c r="BS4200">
        <f t="shared" si="261"/>
        <v>0</v>
      </c>
      <c r="BU4200">
        <f t="shared" si="262"/>
        <v>1</v>
      </c>
      <c r="BV4200">
        <f t="shared" si="263"/>
        <v>1</v>
      </c>
    </row>
    <row r="4201" spans="1:74" x14ac:dyDescent="0.3">
      <c r="A4201" s="201">
        <v>4196</v>
      </c>
      <c r="BM4201" s="19"/>
      <c r="BN4201" s="19"/>
      <c r="BO4201" s="19"/>
      <c r="BP4201" s="19"/>
      <c r="BR4201">
        <f t="shared" si="260"/>
        <v>0</v>
      </c>
      <c r="BS4201">
        <f t="shared" si="261"/>
        <v>0</v>
      </c>
      <c r="BU4201">
        <f t="shared" si="262"/>
        <v>1</v>
      </c>
      <c r="BV4201">
        <f t="shared" si="263"/>
        <v>1</v>
      </c>
    </row>
    <row r="4202" spans="1:74" x14ac:dyDescent="0.3">
      <c r="A4202" s="201">
        <v>4197</v>
      </c>
      <c r="BM4202" s="19"/>
      <c r="BN4202" s="19"/>
      <c r="BO4202" s="19"/>
      <c r="BP4202" s="19"/>
      <c r="BR4202">
        <f t="shared" si="260"/>
        <v>0</v>
      </c>
      <c r="BS4202">
        <f t="shared" si="261"/>
        <v>0</v>
      </c>
      <c r="BU4202">
        <f t="shared" si="262"/>
        <v>1</v>
      </c>
      <c r="BV4202">
        <f t="shared" si="263"/>
        <v>1</v>
      </c>
    </row>
    <row r="4203" spans="1:74" x14ac:dyDescent="0.3">
      <c r="A4203" s="201">
        <v>4198</v>
      </c>
      <c r="BM4203" s="19"/>
      <c r="BN4203" s="19"/>
      <c r="BO4203" s="19"/>
      <c r="BP4203" s="19"/>
      <c r="BR4203">
        <f t="shared" si="260"/>
        <v>0</v>
      </c>
      <c r="BS4203">
        <f t="shared" si="261"/>
        <v>0</v>
      </c>
      <c r="BU4203">
        <f t="shared" si="262"/>
        <v>1</v>
      </c>
      <c r="BV4203">
        <f t="shared" si="263"/>
        <v>1</v>
      </c>
    </row>
    <row r="4204" spans="1:74" x14ac:dyDescent="0.3">
      <c r="A4204" s="201">
        <v>4199</v>
      </c>
      <c r="BM4204" s="19"/>
      <c r="BN4204" s="19"/>
      <c r="BO4204" s="19"/>
      <c r="BP4204" s="19"/>
      <c r="BR4204">
        <f t="shared" si="260"/>
        <v>0</v>
      </c>
      <c r="BS4204">
        <f t="shared" si="261"/>
        <v>0</v>
      </c>
      <c r="BU4204">
        <f t="shared" si="262"/>
        <v>1</v>
      </c>
      <c r="BV4204">
        <f t="shared" si="263"/>
        <v>1</v>
      </c>
    </row>
    <row r="4205" spans="1:74" x14ac:dyDescent="0.3">
      <c r="A4205" s="201">
        <v>4200</v>
      </c>
      <c r="BM4205" s="19"/>
      <c r="BN4205" s="19"/>
      <c r="BO4205" s="19"/>
      <c r="BP4205" s="19"/>
      <c r="BR4205">
        <f t="shared" si="260"/>
        <v>0</v>
      </c>
      <c r="BS4205">
        <f t="shared" si="261"/>
        <v>0</v>
      </c>
      <c r="BU4205">
        <f t="shared" si="262"/>
        <v>1</v>
      </c>
      <c r="BV4205">
        <f t="shared" si="263"/>
        <v>1</v>
      </c>
    </row>
    <row r="4206" spans="1:74" x14ac:dyDescent="0.3">
      <c r="A4206" s="201">
        <v>4201</v>
      </c>
      <c r="BM4206" s="19"/>
      <c r="BN4206" s="19"/>
      <c r="BO4206" s="19"/>
      <c r="BP4206" s="19"/>
      <c r="BR4206">
        <f t="shared" si="260"/>
        <v>0</v>
      </c>
      <c r="BS4206">
        <f t="shared" si="261"/>
        <v>0</v>
      </c>
      <c r="BU4206">
        <f t="shared" si="262"/>
        <v>1</v>
      </c>
      <c r="BV4206">
        <f t="shared" si="263"/>
        <v>1</v>
      </c>
    </row>
    <row r="4207" spans="1:74" x14ac:dyDescent="0.3">
      <c r="A4207" s="201">
        <v>4202</v>
      </c>
      <c r="BM4207" s="19"/>
      <c r="BN4207" s="19"/>
      <c r="BO4207" s="19"/>
      <c r="BP4207" s="19"/>
      <c r="BR4207">
        <f t="shared" si="260"/>
        <v>0</v>
      </c>
      <c r="BS4207">
        <f t="shared" si="261"/>
        <v>0</v>
      </c>
      <c r="BU4207">
        <f t="shared" si="262"/>
        <v>1</v>
      </c>
      <c r="BV4207">
        <f t="shared" si="263"/>
        <v>1</v>
      </c>
    </row>
    <row r="4208" spans="1:74" x14ac:dyDescent="0.3">
      <c r="A4208" s="201">
        <v>4203</v>
      </c>
      <c r="BM4208" s="19"/>
      <c r="BN4208" s="19"/>
      <c r="BO4208" s="19"/>
      <c r="BP4208" s="19"/>
      <c r="BR4208">
        <f t="shared" si="260"/>
        <v>0</v>
      </c>
      <c r="BS4208">
        <f t="shared" si="261"/>
        <v>0</v>
      </c>
      <c r="BU4208">
        <f t="shared" si="262"/>
        <v>1</v>
      </c>
      <c r="BV4208">
        <f t="shared" si="263"/>
        <v>1</v>
      </c>
    </row>
    <row r="4209" spans="1:74" x14ac:dyDescent="0.3">
      <c r="A4209" s="201">
        <v>4204</v>
      </c>
      <c r="BM4209" s="19"/>
      <c r="BN4209" s="19"/>
      <c r="BO4209" s="19"/>
      <c r="BP4209" s="19"/>
      <c r="BR4209">
        <f t="shared" si="260"/>
        <v>0</v>
      </c>
      <c r="BS4209">
        <f t="shared" si="261"/>
        <v>0</v>
      </c>
      <c r="BU4209">
        <f t="shared" si="262"/>
        <v>1</v>
      </c>
      <c r="BV4209">
        <f t="shared" si="263"/>
        <v>1</v>
      </c>
    </row>
    <row r="4210" spans="1:74" x14ac:dyDescent="0.3">
      <c r="A4210" s="201">
        <v>4205</v>
      </c>
      <c r="BM4210" s="19"/>
      <c r="BN4210" s="19"/>
      <c r="BO4210" s="19"/>
      <c r="BP4210" s="19"/>
      <c r="BR4210">
        <f t="shared" si="260"/>
        <v>0</v>
      </c>
      <c r="BS4210">
        <f t="shared" si="261"/>
        <v>0</v>
      </c>
      <c r="BU4210">
        <f t="shared" si="262"/>
        <v>1</v>
      </c>
      <c r="BV4210">
        <f t="shared" si="263"/>
        <v>1</v>
      </c>
    </row>
    <row r="4211" spans="1:74" x14ac:dyDescent="0.3">
      <c r="A4211" s="201">
        <v>4206</v>
      </c>
      <c r="BM4211" s="19"/>
      <c r="BN4211" s="19"/>
      <c r="BO4211" s="19"/>
      <c r="BP4211" s="19"/>
      <c r="BR4211">
        <f t="shared" si="260"/>
        <v>0</v>
      </c>
      <c r="BS4211">
        <f t="shared" si="261"/>
        <v>0</v>
      </c>
      <c r="BU4211">
        <f t="shared" si="262"/>
        <v>1</v>
      </c>
      <c r="BV4211">
        <f t="shared" si="263"/>
        <v>1</v>
      </c>
    </row>
    <row r="4212" spans="1:74" x14ac:dyDescent="0.3">
      <c r="A4212" s="201">
        <v>4207</v>
      </c>
      <c r="BM4212" s="19"/>
      <c r="BN4212" s="19"/>
      <c r="BO4212" s="19"/>
      <c r="BP4212" s="19"/>
      <c r="BR4212">
        <f t="shared" si="260"/>
        <v>0</v>
      </c>
      <c r="BS4212">
        <f t="shared" si="261"/>
        <v>0</v>
      </c>
      <c r="BU4212">
        <f t="shared" si="262"/>
        <v>1</v>
      </c>
      <c r="BV4212">
        <f t="shared" si="263"/>
        <v>1</v>
      </c>
    </row>
    <row r="4213" spans="1:74" x14ac:dyDescent="0.3">
      <c r="A4213" s="201">
        <v>4208</v>
      </c>
      <c r="BM4213" s="19"/>
      <c r="BN4213" s="19"/>
      <c r="BO4213" s="19"/>
      <c r="BP4213" s="19"/>
      <c r="BR4213">
        <f t="shared" si="260"/>
        <v>0</v>
      </c>
      <c r="BS4213">
        <f t="shared" si="261"/>
        <v>0</v>
      </c>
      <c r="BU4213">
        <f t="shared" si="262"/>
        <v>1</v>
      </c>
      <c r="BV4213">
        <f t="shared" si="263"/>
        <v>1</v>
      </c>
    </row>
    <row r="4214" spans="1:74" x14ac:dyDescent="0.3">
      <c r="A4214" s="201">
        <v>4209</v>
      </c>
      <c r="BM4214" s="19"/>
      <c r="BN4214" s="19"/>
      <c r="BO4214" s="19"/>
      <c r="BP4214" s="19"/>
      <c r="BR4214">
        <f t="shared" si="260"/>
        <v>0</v>
      </c>
      <c r="BS4214">
        <f t="shared" si="261"/>
        <v>0</v>
      </c>
      <c r="BU4214">
        <f t="shared" si="262"/>
        <v>1</v>
      </c>
      <c r="BV4214">
        <f t="shared" si="263"/>
        <v>1</v>
      </c>
    </row>
    <row r="4215" spans="1:74" x14ac:dyDescent="0.3">
      <c r="A4215" s="201">
        <v>4210</v>
      </c>
      <c r="BM4215" s="19"/>
      <c r="BN4215" s="19"/>
      <c r="BO4215" s="19"/>
      <c r="BP4215" s="19"/>
      <c r="BR4215">
        <f t="shared" si="260"/>
        <v>0</v>
      </c>
      <c r="BS4215">
        <f t="shared" si="261"/>
        <v>0</v>
      </c>
      <c r="BU4215">
        <f t="shared" si="262"/>
        <v>1</v>
      </c>
      <c r="BV4215">
        <f t="shared" si="263"/>
        <v>1</v>
      </c>
    </row>
    <row r="4216" spans="1:74" x14ac:dyDescent="0.3">
      <c r="A4216" s="201">
        <v>4211</v>
      </c>
      <c r="BM4216" s="19"/>
      <c r="BN4216" s="19"/>
      <c r="BO4216" s="19"/>
      <c r="BP4216" s="19"/>
      <c r="BR4216">
        <f t="shared" si="260"/>
        <v>0</v>
      </c>
      <c r="BS4216">
        <f t="shared" si="261"/>
        <v>0</v>
      </c>
      <c r="BU4216">
        <f t="shared" si="262"/>
        <v>1</v>
      </c>
      <c r="BV4216">
        <f t="shared" si="263"/>
        <v>1</v>
      </c>
    </row>
    <row r="4217" spans="1:74" x14ac:dyDescent="0.3">
      <c r="A4217" s="201">
        <v>4212</v>
      </c>
      <c r="BM4217" s="19"/>
      <c r="BN4217" s="19"/>
      <c r="BO4217" s="19"/>
      <c r="BP4217" s="19"/>
      <c r="BR4217">
        <f t="shared" si="260"/>
        <v>0</v>
      </c>
      <c r="BS4217">
        <f t="shared" si="261"/>
        <v>0</v>
      </c>
      <c r="BU4217">
        <f t="shared" si="262"/>
        <v>1</v>
      </c>
      <c r="BV4217">
        <f t="shared" si="263"/>
        <v>1</v>
      </c>
    </row>
    <row r="4218" spans="1:74" x14ac:dyDescent="0.3">
      <c r="A4218" s="201">
        <v>4213</v>
      </c>
      <c r="BM4218" s="19"/>
      <c r="BN4218" s="19"/>
      <c r="BO4218" s="19"/>
      <c r="BP4218" s="19"/>
      <c r="BR4218">
        <f t="shared" si="260"/>
        <v>0</v>
      </c>
      <c r="BS4218">
        <f t="shared" si="261"/>
        <v>0</v>
      </c>
      <c r="BU4218">
        <f t="shared" si="262"/>
        <v>1</v>
      </c>
      <c r="BV4218">
        <f t="shared" si="263"/>
        <v>1</v>
      </c>
    </row>
    <row r="4219" spans="1:74" x14ac:dyDescent="0.3">
      <c r="A4219" s="201">
        <v>4214</v>
      </c>
      <c r="BM4219" s="19"/>
      <c r="BN4219" s="19"/>
      <c r="BO4219" s="19"/>
      <c r="BP4219" s="19"/>
      <c r="BR4219">
        <f t="shared" si="260"/>
        <v>0</v>
      </c>
      <c r="BS4219">
        <f t="shared" si="261"/>
        <v>0</v>
      </c>
      <c r="BU4219">
        <f t="shared" si="262"/>
        <v>1</v>
      </c>
      <c r="BV4219">
        <f t="shared" si="263"/>
        <v>1</v>
      </c>
    </row>
    <row r="4220" spans="1:74" x14ac:dyDescent="0.3">
      <c r="A4220" s="201">
        <v>4215</v>
      </c>
      <c r="BM4220" s="19"/>
      <c r="BN4220" s="19"/>
      <c r="BO4220" s="19"/>
      <c r="BP4220" s="19"/>
      <c r="BR4220">
        <f t="shared" si="260"/>
        <v>0</v>
      </c>
      <c r="BS4220">
        <f t="shared" si="261"/>
        <v>0</v>
      </c>
      <c r="BU4220">
        <f t="shared" si="262"/>
        <v>1</v>
      </c>
      <c r="BV4220">
        <f t="shared" si="263"/>
        <v>1</v>
      </c>
    </row>
    <row r="4221" spans="1:74" x14ac:dyDescent="0.3">
      <c r="A4221" s="201">
        <v>4216</v>
      </c>
      <c r="BM4221" s="19"/>
      <c r="BN4221" s="19"/>
      <c r="BO4221" s="19"/>
      <c r="BP4221" s="19"/>
      <c r="BR4221">
        <f t="shared" si="260"/>
        <v>0</v>
      </c>
      <c r="BS4221">
        <f t="shared" si="261"/>
        <v>0</v>
      </c>
      <c r="BU4221">
        <f t="shared" si="262"/>
        <v>1</v>
      </c>
      <c r="BV4221">
        <f t="shared" si="263"/>
        <v>1</v>
      </c>
    </row>
    <row r="4222" spans="1:74" x14ac:dyDescent="0.3">
      <c r="A4222" s="201">
        <v>4217</v>
      </c>
      <c r="BM4222" s="19"/>
      <c r="BN4222" s="19"/>
      <c r="BO4222" s="19"/>
      <c r="BP4222" s="19"/>
      <c r="BR4222">
        <f t="shared" si="260"/>
        <v>0</v>
      </c>
      <c r="BS4222">
        <f t="shared" si="261"/>
        <v>0</v>
      </c>
      <c r="BU4222">
        <f t="shared" si="262"/>
        <v>1</v>
      </c>
      <c r="BV4222">
        <f t="shared" si="263"/>
        <v>1</v>
      </c>
    </row>
    <row r="4223" spans="1:74" x14ac:dyDescent="0.3">
      <c r="A4223" s="201">
        <v>4218</v>
      </c>
      <c r="BM4223" s="19"/>
      <c r="BN4223" s="19"/>
      <c r="BO4223" s="19"/>
      <c r="BP4223" s="19"/>
      <c r="BR4223">
        <f t="shared" si="260"/>
        <v>0</v>
      </c>
      <c r="BS4223">
        <f t="shared" si="261"/>
        <v>0</v>
      </c>
      <c r="BU4223">
        <f t="shared" si="262"/>
        <v>1</v>
      </c>
      <c r="BV4223">
        <f t="shared" si="263"/>
        <v>1</v>
      </c>
    </row>
    <row r="4224" spans="1:74" x14ac:dyDescent="0.3">
      <c r="A4224" s="201">
        <v>4219</v>
      </c>
      <c r="BM4224" s="19"/>
      <c r="BN4224" s="19"/>
      <c r="BO4224" s="19"/>
      <c r="BP4224" s="19"/>
      <c r="BR4224">
        <f t="shared" si="260"/>
        <v>0</v>
      </c>
      <c r="BS4224">
        <f t="shared" si="261"/>
        <v>0</v>
      </c>
      <c r="BU4224">
        <f t="shared" si="262"/>
        <v>1</v>
      </c>
      <c r="BV4224">
        <f t="shared" si="263"/>
        <v>1</v>
      </c>
    </row>
    <row r="4225" spans="1:74" x14ac:dyDescent="0.3">
      <c r="A4225" s="201">
        <v>4220</v>
      </c>
      <c r="BM4225" s="19"/>
      <c r="BN4225" s="19"/>
      <c r="BO4225" s="19"/>
      <c r="BP4225" s="19"/>
      <c r="BR4225">
        <f t="shared" si="260"/>
        <v>0</v>
      </c>
      <c r="BS4225">
        <f t="shared" si="261"/>
        <v>0</v>
      </c>
      <c r="BU4225">
        <f t="shared" si="262"/>
        <v>1</v>
      </c>
      <c r="BV4225">
        <f t="shared" si="263"/>
        <v>1</v>
      </c>
    </row>
    <row r="4226" spans="1:74" x14ac:dyDescent="0.3">
      <c r="A4226" s="201">
        <v>4221</v>
      </c>
      <c r="BM4226" s="19"/>
      <c r="BN4226" s="19"/>
      <c r="BO4226" s="19"/>
      <c r="BP4226" s="19"/>
      <c r="BR4226">
        <f t="shared" si="260"/>
        <v>0</v>
      </c>
      <c r="BS4226">
        <f t="shared" si="261"/>
        <v>0</v>
      </c>
      <c r="BU4226">
        <f t="shared" si="262"/>
        <v>1</v>
      </c>
      <c r="BV4226">
        <f t="shared" si="263"/>
        <v>1</v>
      </c>
    </row>
    <row r="4227" spans="1:74" x14ac:dyDescent="0.3">
      <c r="A4227" s="201">
        <v>4222</v>
      </c>
      <c r="BM4227" s="19"/>
      <c r="BN4227" s="19"/>
      <c r="BO4227" s="19"/>
      <c r="BP4227" s="19"/>
      <c r="BR4227">
        <f t="shared" si="260"/>
        <v>0</v>
      </c>
      <c r="BS4227">
        <f t="shared" si="261"/>
        <v>0</v>
      </c>
      <c r="BU4227">
        <f t="shared" si="262"/>
        <v>1</v>
      </c>
      <c r="BV4227">
        <f t="shared" si="263"/>
        <v>1</v>
      </c>
    </row>
    <row r="4228" spans="1:74" x14ac:dyDescent="0.3">
      <c r="A4228" s="201">
        <v>4223</v>
      </c>
      <c r="BM4228" s="19"/>
      <c r="BN4228" s="19"/>
      <c r="BO4228" s="19"/>
      <c r="BP4228" s="19"/>
      <c r="BR4228">
        <f t="shared" si="260"/>
        <v>0</v>
      </c>
      <c r="BS4228">
        <f t="shared" si="261"/>
        <v>0</v>
      </c>
      <c r="BU4228">
        <f t="shared" si="262"/>
        <v>1</v>
      </c>
      <c r="BV4228">
        <f t="shared" si="263"/>
        <v>1</v>
      </c>
    </row>
    <row r="4229" spans="1:74" x14ac:dyDescent="0.3">
      <c r="A4229" s="201">
        <v>4224</v>
      </c>
      <c r="BM4229" s="19"/>
      <c r="BN4229" s="19"/>
      <c r="BO4229" s="19"/>
      <c r="BP4229" s="19"/>
      <c r="BR4229">
        <f t="shared" si="260"/>
        <v>0</v>
      </c>
      <c r="BS4229">
        <f t="shared" si="261"/>
        <v>0</v>
      </c>
      <c r="BU4229">
        <f t="shared" si="262"/>
        <v>1</v>
      </c>
      <c r="BV4229">
        <f t="shared" si="263"/>
        <v>1</v>
      </c>
    </row>
    <row r="4230" spans="1:74" x14ac:dyDescent="0.3">
      <c r="A4230" s="201">
        <v>4225</v>
      </c>
      <c r="BM4230" s="19"/>
      <c r="BN4230" s="19"/>
      <c r="BO4230" s="19"/>
      <c r="BP4230" s="19"/>
      <c r="BR4230">
        <f t="shared" si="260"/>
        <v>0</v>
      </c>
      <c r="BS4230">
        <f t="shared" si="261"/>
        <v>0</v>
      </c>
      <c r="BU4230">
        <f t="shared" si="262"/>
        <v>1</v>
      </c>
      <c r="BV4230">
        <f t="shared" si="263"/>
        <v>1</v>
      </c>
    </row>
    <row r="4231" spans="1:74" x14ac:dyDescent="0.3">
      <c r="A4231" s="201">
        <v>4226</v>
      </c>
      <c r="BM4231" s="19"/>
      <c r="BN4231" s="19"/>
      <c r="BO4231" s="19"/>
      <c r="BP4231" s="19"/>
      <c r="BR4231">
        <f t="shared" ref="BR4231:BR4294" si="264">BM4231*$BS$1-BN4231</f>
        <v>0</v>
      </c>
      <c r="BS4231">
        <f t="shared" ref="BS4231:BS4294" si="265">BO4231*$BS$1-BP4231</f>
        <v>0</v>
      </c>
      <c r="BU4231">
        <f t="shared" ref="BU4231:BU4294" si="266">IF(BR4231=MAX($BR4231:$BS4231),1,0)</f>
        <v>1</v>
      </c>
      <c r="BV4231">
        <f t="shared" ref="BV4231:BV4294" si="267">IF(BS4231=MAX($BR4231:$BS4231),1,0)</f>
        <v>1</v>
      </c>
    </row>
    <row r="4232" spans="1:74" x14ac:dyDescent="0.3">
      <c r="A4232" s="201">
        <v>4227</v>
      </c>
      <c r="BM4232" s="19"/>
      <c r="BN4232" s="19"/>
      <c r="BO4232" s="19"/>
      <c r="BP4232" s="19"/>
      <c r="BR4232">
        <f t="shared" si="264"/>
        <v>0</v>
      </c>
      <c r="BS4232">
        <f t="shared" si="265"/>
        <v>0</v>
      </c>
      <c r="BU4232">
        <f t="shared" si="266"/>
        <v>1</v>
      </c>
      <c r="BV4232">
        <f t="shared" si="267"/>
        <v>1</v>
      </c>
    </row>
    <row r="4233" spans="1:74" x14ac:dyDescent="0.3">
      <c r="A4233" s="201">
        <v>4228</v>
      </c>
      <c r="BM4233" s="19"/>
      <c r="BN4233" s="19"/>
      <c r="BO4233" s="19"/>
      <c r="BP4233" s="19"/>
      <c r="BR4233">
        <f t="shared" si="264"/>
        <v>0</v>
      </c>
      <c r="BS4233">
        <f t="shared" si="265"/>
        <v>0</v>
      </c>
      <c r="BU4233">
        <f t="shared" si="266"/>
        <v>1</v>
      </c>
      <c r="BV4233">
        <f t="shared" si="267"/>
        <v>1</v>
      </c>
    </row>
    <row r="4234" spans="1:74" x14ac:dyDescent="0.3">
      <c r="A4234" s="201">
        <v>4229</v>
      </c>
      <c r="BM4234" s="19"/>
      <c r="BN4234" s="19"/>
      <c r="BO4234" s="19"/>
      <c r="BP4234" s="19"/>
      <c r="BR4234">
        <f t="shared" si="264"/>
        <v>0</v>
      </c>
      <c r="BS4234">
        <f t="shared" si="265"/>
        <v>0</v>
      </c>
      <c r="BU4234">
        <f t="shared" si="266"/>
        <v>1</v>
      </c>
      <c r="BV4234">
        <f t="shared" si="267"/>
        <v>1</v>
      </c>
    </row>
    <row r="4235" spans="1:74" x14ac:dyDescent="0.3">
      <c r="A4235" s="201">
        <v>4230</v>
      </c>
      <c r="BM4235" s="19"/>
      <c r="BN4235" s="19"/>
      <c r="BO4235" s="19"/>
      <c r="BP4235" s="19"/>
      <c r="BR4235">
        <f t="shared" si="264"/>
        <v>0</v>
      </c>
      <c r="BS4235">
        <f t="shared" si="265"/>
        <v>0</v>
      </c>
      <c r="BU4235">
        <f t="shared" si="266"/>
        <v>1</v>
      </c>
      <c r="BV4235">
        <f t="shared" si="267"/>
        <v>1</v>
      </c>
    </row>
    <row r="4236" spans="1:74" x14ac:dyDescent="0.3">
      <c r="A4236" s="201">
        <v>4231</v>
      </c>
      <c r="BM4236" s="19"/>
      <c r="BN4236" s="19"/>
      <c r="BO4236" s="19"/>
      <c r="BP4236" s="19"/>
      <c r="BR4236">
        <f t="shared" si="264"/>
        <v>0</v>
      </c>
      <c r="BS4236">
        <f t="shared" si="265"/>
        <v>0</v>
      </c>
      <c r="BU4236">
        <f t="shared" si="266"/>
        <v>1</v>
      </c>
      <c r="BV4236">
        <f t="shared" si="267"/>
        <v>1</v>
      </c>
    </row>
    <row r="4237" spans="1:74" x14ac:dyDescent="0.3">
      <c r="A4237" s="201">
        <v>4232</v>
      </c>
      <c r="BM4237" s="19"/>
      <c r="BN4237" s="19"/>
      <c r="BO4237" s="19"/>
      <c r="BP4237" s="19"/>
      <c r="BR4237">
        <f t="shared" si="264"/>
        <v>0</v>
      </c>
      <c r="BS4237">
        <f t="shared" si="265"/>
        <v>0</v>
      </c>
      <c r="BU4237">
        <f t="shared" si="266"/>
        <v>1</v>
      </c>
      <c r="BV4237">
        <f t="shared" si="267"/>
        <v>1</v>
      </c>
    </row>
    <row r="4238" spans="1:74" x14ac:dyDescent="0.3">
      <c r="A4238" s="201">
        <v>4233</v>
      </c>
      <c r="BM4238" s="19"/>
      <c r="BN4238" s="19"/>
      <c r="BO4238" s="19"/>
      <c r="BP4238" s="19"/>
      <c r="BR4238">
        <f t="shared" si="264"/>
        <v>0</v>
      </c>
      <c r="BS4238">
        <f t="shared" si="265"/>
        <v>0</v>
      </c>
      <c r="BU4238">
        <f t="shared" si="266"/>
        <v>1</v>
      </c>
      <c r="BV4238">
        <f t="shared" si="267"/>
        <v>1</v>
      </c>
    </row>
    <row r="4239" spans="1:74" x14ac:dyDescent="0.3">
      <c r="A4239" s="201">
        <v>4234</v>
      </c>
      <c r="BM4239" s="19"/>
      <c r="BN4239" s="19"/>
      <c r="BO4239" s="19"/>
      <c r="BP4239" s="19"/>
      <c r="BR4239">
        <f t="shared" si="264"/>
        <v>0</v>
      </c>
      <c r="BS4239">
        <f t="shared" si="265"/>
        <v>0</v>
      </c>
      <c r="BU4239">
        <f t="shared" si="266"/>
        <v>1</v>
      </c>
      <c r="BV4239">
        <f t="shared" si="267"/>
        <v>1</v>
      </c>
    </row>
    <row r="4240" spans="1:74" x14ac:dyDescent="0.3">
      <c r="A4240" s="201">
        <v>4235</v>
      </c>
      <c r="BM4240" s="19"/>
      <c r="BN4240" s="19"/>
      <c r="BO4240" s="19"/>
      <c r="BP4240" s="19"/>
      <c r="BR4240">
        <f t="shared" si="264"/>
        <v>0</v>
      </c>
      <c r="BS4240">
        <f t="shared" si="265"/>
        <v>0</v>
      </c>
      <c r="BU4240">
        <f t="shared" si="266"/>
        <v>1</v>
      </c>
      <c r="BV4240">
        <f t="shared" si="267"/>
        <v>1</v>
      </c>
    </row>
    <row r="4241" spans="1:74" x14ac:dyDescent="0.3">
      <c r="A4241" s="201">
        <v>4236</v>
      </c>
      <c r="BM4241" s="19"/>
      <c r="BN4241" s="19"/>
      <c r="BO4241" s="19"/>
      <c r="BP4241" s="19"/>
      <c r="BR4241">
        <f t="shared" si="264"/>
        <v>0</v>
      </c>
      <c r="BS4241">
        <f t="shared" si="265"/>
        <v>0</v>
      </c>
      <c r="BU4241">
        <f t="shared" si="266"/>
        <v>1</v>
      </c>
      <c r="BV4241">
        <f t="shared" si="267"/>
        <v>1</v>
      </c>
    </row>
    <row r="4242" spans="1:74" x14ac:dyDescent="0.3">
      <c r="A4242" s="201">
        <v>4237</v>
      </c>
      <c r="BM4242" s="19"/>
      <c r="BN4242" s="19"/>
      <c r="BO4242" s="19"/>
      <c r="BP4242" s="19"/>
      <c r="BR4242">
        <f t="shared" si="264"/>
        <v>0</v>
      </c>
      <c r="BS4242">
        <f t="shared" si="265"/>
        <v>0</v>
      </c>
      <c r="BU4242">
        <f t="shared" si="266"/>
        <v>1</v>
      </c>
      <c r="BV4242">
        <f t="shared" si="267"/>
        <v>1</v>
      </c>
    </row>
    <row r="4243" spans="1:74" x14ac:dyDescent="0.3">
      <c r="A4243" s="201">
        <v>4238</v>
      </c>
      <c r="BM4243" s="19"/>
      <c r="BN4243" s="19"/>
      <c r="BO4243" s="19"/>
      <c r="BP4243" s="19"/>
      <c r="BR4243">
        <f t="shared" si="264"/>
        <v>0</v>
      </c>
      <c r="BS4243">
        <f t="shared" si="265"/>
        <v>0</v>
      </c>
      <c r="BU4243">
        <f t="shared" si="266"/>
        <v>1</v>
      </c>
      <c r="BV4243">
        <f t="shared" si="267"/>
        <v>1</v>
      </c>
    </row>
    <row r="4244" spans="1:74" x14ac:dyDescent="0.3">
      <c r="A4244" s="201">
        <v>4239</v>
      </c>
      <c r="BM4244" s="19"/>
      <c r="BN4244" s="19"/>
      <c r="BO4244" s="19"/>
      <c r="BP4244" s="19"/>
      <c r="BR4244">
        <f t="shared" si="264"/>
        <v>0</v>
      </c>
      <c r="BS4244">
        <f t="shared" si="265"/>
        <v>0</v>
      </c>
      <c r="BU4244">
        <f t="shared" si="266"/>
        <v>1</v>
      </c>
      <c r="BV4244">
        <f t="shared" si="267"/>
        <v>1</v>
      </c>
    </row>
    <row r="4245" spans="1:74" x14ac:dyDescent="0.3">
      <c r="A4245" s="201">
        <v>4240</v>
      </c>
      <c r="BM4245" s="19"/>
      <c r="BN4245" s="19"/>
      <c r="BO4245" s="19"/>
      <c r="BP4245" s="19"/>
      <c r="BR4245">
        <f t="shared" si="264"/>
        <v>0</v>
      </c>
      <c r="BS4245">
        <f t="shared" si="265"/>
        <v>0</v>
      </c>
      <c r="BU4245">
        <f t="shared" si="266"/>
        <v>1</v>
      </c>
      <c r="BV4245">
        <f t="shared" si="267"/>
        <v>1</v>
      </c>
    </row>
    <row r="4246" spans="1:74" x14ac:dyDescent="0.3">
      <c r="A4246" s="201">
        <v>4241</v>
      </c>
      <c r="BM4246" s="19"/>
      <c r="BN4246" s="19"/>
      <c r="BO4246" s="19"/>
      <c r="BP4246" s="19"/>
      <c r="BR4246">
        <f t="shared" si="264"/>
        <v>0</v>
      </c>
      <c r="BS4246">
        <f t="shared" si="265"/>
        <v>0</v>
      </c>
      <c r="BU4246">
        <f t="shared" si="266"/>
        <v>1</v>
      </c>
      <c r="BV4246">
        <f t="shared" si="267"/>
        <v>1</v>
      </c>
    </row>
    <row r="4247" spans="1:74" x14ac:dyDescent="0.3">
      <c r="A4247" s="201">
        <v>4242</v>
      </c>
      <c r="BM4247" s="19"/>
      <c r="BN4247" s="19"/>
      <c r="BO4247" s="19"/>
      <c r="BP4247" s="19"/>
      <c r="BR4247">
        <f t="shared" si="264"/>
        <v>0</v>
      </c>
      <c r="BS4247">
        <f t="shared" si="265"/>
        <v>0</v>
      </c>
      <c r="BU4247">
        <f t="shared" si="266"/>
        <v>1</v>
      </c>
      <c r="BV4247">
        <f t="shared" si="267"/>
        <v>1</v>
      </c>
    </row>
    <row r="4248" spans="1:74" x14ac:dyDescent="0.3">
      <c r="A4248" s="201">
        <v>4243</v>
      </c>
      <c r="BM4248" s="19"/>
      <c r="BN4248" s="19"/>
      <c r="BO4248" s="19"/>
      <c r="BP4248" s="19"/>
      <c r="BR4248">
        <f t="shared" si="264"/>
        <v>0</v>
      </c>
      <c r="BS4248">
        <f t="shared" si="265"/>
        <v>0</v>
      </c>
      <c r="BU4248">
        <f t="shared" si="266"/>
        <v>1</v>
      </c>
      <c r="BV4248">
        <f t="shared" si="267"/>
        <v>1</v>
      </c>
    </row>
    <row r="4249" spans="1:74" x14ac:dyDescent="0.3">
      <c r="A4249" s="201">
        <v>4244</v>
      </c>
      <c r="BM4249" s="19"/>
      <c r="BN4249" s="19"/>
      <c r="BO4249" s="19"/>
      <c r="BP4249" s="19"/>
      <c r="BR4249">
        <f t="shared" si="264"/>
        <v>0</v>
      </c>
      <c r="BS4249">
        <f t="shared" si="265"/>
        <v>0</v>
      </c>
      <c r="BU4249">
        <f t="shared" si="266"/>
        <v>1</v>
      </c>
      <c r="BV4249">
        <f t="shared" si="267"/>
        <v>1</v>
      </c>
    </row>
    <row r="4250" spans="1:74" x14ac:dyDescent="0.3">
      <c r="A4250" s="201">
        <v>4245</v>
      </c>
      <c r="BM4250" s="19"/>
      <c r="BN4250" s="19"/>
      <c r="BO4250" s="19"/>
      <c r="BP4250" s="19"/>
      <c r="BR4250">
        <f t="shared" si="264"/>
        <v>0</v>
      </c>
      <c r="BS4250">
        <f t="shared" si="265"/>
        <v>0</v>
      </c>
      <c r="BU4250">
        <f t="shared" si="266"/>
        <v>1</v>
      </c>
      <c r="BV4250">
        <f t="shared" si="267"/>
        <v>1</v>
      </c>
    </row>
    <row r="4251" spans="1:74" x14ac:dyDescent="0.3">
      <c r="A4251" s="201">
        <v>4246</v>
      </c>
      <c r="BM4251" s="19"/>
      <c r="BN4251" s="19"/>
      <c r="BO4251" s="19"/>
      <c r="BP4251" s="19"/>
      <c r="BR4251">
        <f t="shared" si="264"/>
        <v>0</v>
      </c>
      <c r="BS4251">
        <f t="shared" si="265"/>
        <v>0</v>
      </c>
      <c r="BU4251">
        <f t="shared" si="266"/>
        <v>1</v>
      </c>
      <c r="BV4251">
        <f t="shared" si="267"/>
        <v>1</v>
      </c>
    </row>
    <row r="4252" spans="1:74" x14ac:dyDescent="0.3">
      <c r="A4252" s="201">
        <v>4247</v>
      </c>
      <c r="BM4252" s="19"/>
      <c r="BN4252" s="19"/>
      <c r="BO4252" s="19"/>
      <c r="BP4252" s="19"/>
      <c r="BR4252">
        <f t="shared" si="264"/>
        <v>0</v>
      </c>
      <c r="BS4252">
        <f t="shared" si="265"/>
        <v>0</v>
      </c>
      <c r="BU4252">
        <f t="shared" si="266"/>
        <v>1</v>
      </c>
      <c r="BV4252">
        <f t="shared" si="267"/>
        <v>1</v>
      </c>
    </row>
    <row r="4253" spans="1:74" x14ac:dyDescent="0.3">
      <c r="A4253" s="201">
        <v>4248</v>
      </c>
      <c r="BM4253" s="19"/>
      <c r="BN4253" s="19"/>
      <c r="BO4253" s="19"/>
      <c r="BP4253" s="19"/>
      <c r="BR4253">
        <f t="shared" si="264"/>
        <v>0</v>
      </c>
      <c r="BS4253">
        <f t="shared" si="265"/>
        <v>0</v>
      </c>
      <c r="BU4253">
        <f t="shared" si="266"/>
        <v>1</v>
      </c>
      <c r="BV4253">
        <f t="shared" si="267"/>
        <v>1</v>
      </c>
    </row>
    <row r="4254" spans="1:74" x14ac:dyDescent="0.3">
      <c r="A4254" s="201">
        <v>4249</v>
      </c>
      <c r="BM4254" s="19"/>
      <c r="BN4254" s="19"/>
      <c r="BO4254" s="19"/>
      <c r="BP4254" s="19"/>
      <c r="BR4254">
        <f t="shared" si="264"/>
        <v>0</v>
      </c>
      <c r="BS4254">
        <f t="shared" si="265"/>
        <v>0</v>
      </c>
      <c r="BU4254">
        <f t="shared" si="266"/>
        <v>1</v>
      </c>
      <c r="BV4254">
        <f t="shared" si="267"/>
        <v>1</v>
      </c>
    </row>
    <row r="4255" spans="1:74" x14ac:dyDescent="0.3">
      <c r="A4255" s="201">
        <v>4250</v>
      </c>
      <c r="BM4255" s="19"/>
      <c r="BN4255" s="19"/>
      <c r="BO4255" s="19"/>
      <c r="BP4255" s="19"/>
      <c r="BR4255">
        <f t="shared" si="264"/>
        <v>0</v>
      </c>
      <c r="BS4255">
        <f t="shared" si="265"/>
        <v>0</v>
      </c>
      <c r="BU4255">
        <f t="shared" si="266"/>
        <v>1</v>
      </c>
      <c r="BV4255">
        <f t="shared" si="267"/>
        <v>1</v>
      </c>
    </row>
    <row r="4256" spans="1:74" x14ac:dyDescent="0.3">
      <c r="A4256" s="201">
        <v>4251</v>
      </c>
      <c r="BM4256" s="19"/>
      <c r="BN4256" s="19"/>
      <c r="BO4256" s="19"/>
      <c r="BP4256" s="19"/>
      <c r="BR4256">
        <f t="shared" si="264"/>
        <v>0</v>
      </c>
      <c r="BS4256">
        <f t="shared" si="265"/>
        <v>0</v>
      </c>
      <c r="BU4256">
        <f t="shared" si="266"/>
        <v>1</v>
      </c>
      <c r="BV4256">
        <f t="shared" si="267"/>
        <v>1</v>
      </c>
    </row>
    <row r="4257" spans="1:74" x14ac:dyDescent="0.3">
      <c r="A4257" s="201">
        <v>4252</v>
      </c>
      <c r="BM4257" s="19"/>
      <c r="BN4257" s="19"/>
      <c r="BO4257" s="19"/>
      <c r="BP4257" s="19"/>
      <c r="BR4257">
        <f t="shared" si="264"/>
        <v>0</v>
      </c>
      <c r="BS4257">
        <f t="shared" si="265"/>
        <v>0</v>
      </c>
      <c r="BU4257">
        <f t="shared" si="266"/>
        <v>1</v>
      </c>
      <c r="BV4257">
        <f t="shared" si="267"/>
        <v>1</v>
      </c>
    </row>
    <row r="4258" spans="1:74" x14ac:dyDescent="0.3">
      <c r="A4258" s="201">
        <v>4253</v>
      </c>
      <c r="BM4258" s="19"/>
      <c r="BN4258" s="19"/>
      <c r="BO4258" s="19"/>
      <c r="BP4258" s="19"/>
      <c r="BR4258">
        <f t="shared" si="264"/>
        <v>0</v>
      </c>
      <c r="BS4258">
        <f t="shared" si="265"/>
        <v>0</v>
      </c>
      <c r="BU4258">
        <f t="shared" si="266"/>
        <v>1</v>
      </c>
      <c r="BV4258">
        <f t="shared" si="267"/>
        <v>1</v>
      </c>
    </row>
    <row r="4259" spans="1:74" x14ac:dyDescent="0.3">
      <c r="A4259" s="201">
        <v>4254</v>
      </c>
      <c r="BM4259" s="19"/>
      <c r="BN4259" s="19"/>
      <c r="BO4259" s="19"/>
      <c r="BP4259" s="19"/>
      <c r="BR4259">
        <f t="shared" si="264"/>
        <v>0</v>
      </c>
      <c r="BS4259">
        <f t="shared" si="265"/>
        <v>0</v>
      </c>
      <c r="BU4259">
        <f t="shared" si="266"/>
        <v>1</v>
      </c>
      <c r="BV4259">
        <f t="shared" si="267"/>
        <v>1</v>
      </c>
    </row>
    <row r="4260" spans="1:74" x14ac:dyDescent="0.3">
      <c r="A4260" s="201">
        <v>4255</v>
      </c>
      <c r="BM4260" s="19"/>
      <c r="BN4260" s="19"/>
      <c r="BO4260" s="19"/>
      <c r="BP4260" s="19"/>
      <c r="BR4260">
        <f t="shared" si="264"/>
        <v>0</v>
      </c>
      <c r="BS4260">
        <f t="shared" si="265"/>
        <v>0</v>
      </c>
      <c r="BU4260">
        <f t="shared" si="266"/>
        <v>1</v>
      </c>
      <c r="BV4260">
        <f t="shared" si="267"/>
        <v>1</v>
      </c>
    </row>
    <row r="4261" spans="1:74" x14ac:dyDescent="0.3">
      <c r="A4261" s="201">
        <v>4256</v>
      </c>
      <c r="BM4261" s="19"/>
      <c r="BN4261" s="19"/>
      <c r="BO4261" s="19"/>
      <c r="BP4261" s="19"/>
      <c r="BR4261">
        <f t="shared" si="264"/>
        <v>0</v>
      </c>
      <c r="BS4261">
        <f t="shared" si="265"/>
        <v>0</v>
      </c>
      <c r="BU4261">
        <f t="shared" si="266"/>
        <v>1</v>
      </c>
      <c r="BV4261">
        <f t="shared" si="267"/>
        <v>1</v>
      </c>
    </row>
    <row r="4262" spans="1:74" x14ac:dyDescent="0.3">
      <c r="A4262" s="201">
        <v>4257</v>
      </c>
      <c r="BM4262" s="19"/>
      <c r="BN4262" s="19"/>
      <c r="BO4262" s="19"/>
      <c r="BP4262" s="19"/>
      <c r="BR4262">
        <f t="shared" si="264"/>
        <v>0</v>
      </c>
      <c r="BS4262">
        <f t="shared" si="265"/>
        <v>0</v>
      </c>
      <c r="BU4262">
        <f t="shared" si="266"/>
        <v>1</v>
      </c>
      <c r="BV4262">
        <f t="shared" si="267"/>
        <v>1</v>
      </c>
    </row>
    <row r="4263" spans="1:74" x14ac:dyDescent="0.3">
      <c r="A4263" s="201">
        <v>4258</v>
      </c>
      <c r="BM4263" s="19"/>
      <c r="BN4263" s="19"/>
      <c r="BO4263" s="19"/>
      <c r="BP4263" s="19"/>
      <c r="BR4263">
        <f t="shared" si="264"/>
        <v>0</v>
      </c>
      <c r="BS4263">
        <f t="shared" si="265"/>
        <v>0</v>
      </c>
      <c r="BU4263">
        <f t="shared" si="266"/>
        <v>1</v>
      </c>
      <c r="BV4263">
        <f t="shared" si="267"/>
        <v>1</v>
      </c>
    </row>
    <row r="4264" spans="1:74" x14ac:dyDescent="0.3">
      <c r="A4264" s="201">
        <v>4259</v>
      </c>
      <c r="BM4264" s="19"/>
      <c r="BN4264" s="19"/>
      <c r="BO4264" s="19"/>
      <c r="BP4264" s="19"/>
      <c r="BR4264">
        <f t="shared" si="264"/>
        <v>0</v>
      </c>
      <c r="BS4264">
        <f t="shared" si="265"/>
        <v>0</v>
      </c>
      <c r="BU4264">
        <f t="shared" si="266"/>
        <v>1</v>
      </c>
      <c r="BV4264">
        <f t="shared" si="267"/>
        <v>1</v>
      </c>
    </row>
    <row r="4265" spans="1:74" x14ac:dyDescent="0.3">
      <c r="A4265" s="201">
        <v>4260</v>
      </c>
      <c r="BM4265" s="19"/>
      <c r="BN4265" s="19"/>
      <c r="BO4265" s="19"/>
      <c r="BP4265" s="19"/>
      <c r="BR4265">
        <f t="shared" si="264"/>
        <v>0</v>
      </c>
      <c r="BS4265">
        <f t="shared" si="265"/>
        <v>0</v>
      </c>
      <c r="BU4265">
        <f t="shared" si="266"/>
        <v>1</v>
      </c>
      <c r="BV4265">
        <f t="shared" si="267"/>
        <v>1</v>
      </c>
    </row>
    <row r="4266" spans="1:74" x14ac:dyDescent="0.3">
      <c r="A4266" s="201">
        <v>4261</v>
      </c>
      <c r="BM4266" s="19"/>
      <c r="BN4266" s="19"/>
      <c r="BO4266" s="19"/>
      <c r="BP4266" s="19"/>
      <c r="BR4266">
        <f t="shared" si="264"/>
        <v>0</v>
      </c>
      <c r="BS4266">
        <f t="shared" si="265"/>
        <v>0</v>
      </c>
      <c r="BU4266">
        <f t="shared" si="266"/>
        <v>1</v>
      </c>
      <c r="BV4266">
        <f t="shared" si="267"/>
        <v>1</v>
      </c>
    </row>
    <row r="4267" spans="1:74" x14ac:dyDescent="0.3">
      <c r="A4267" s="201">
        <v>4262</v>
      </c>
      <c r="BM4267" s="19"/>
      <c r="BN4267" s="19"/>
      <c r="BO4267" s="19"/>
      <c r="BP4267" s="19"/>
      <c r="BR4267">
        <f t="shared" si="264"/>
        <v>0</v>
      </c>
      <c r="BS4267">
        <f t="shared" si="265"/>
        <v>0</v>
      </c>
      <c r="BU4267">
        <f t="shared" si="266"/>
        <v>1</v>
      </c>
      <c r="BV4267">
        <f t="shared" si="267"/>
        <v>1</v>
      </c>
    </row>
    <row r="4268" spans="1:74" x14ac:dyDescent="0.3">
      <c r="A4268" s="201">
        <v>4263</v>
      </c>
      <c r="BM4268" s="19"/>
      <c r="BN4268" s="19"/>
      <c r="BO4268" s="19"/>
      <c r="BP4268" s="19"/>
      <c r="BR4268">
        <f t="shared" si="264"/>
        <v>0</v>
      </c>
      <c r="BS4268">
        <f t="shared" si="265"/>
        <v>0</v>
      </c>
      <c r="BU4268">
        <f t="shared" si="266"/>
        <v>1</v>
      </c>
      <c r="BV4268">
        <f t="shared" si="267"/>
        <v>1</v>
      </c>
    </row>
    <row r="4269" spans="1:74" x14ac:dyDescent="0.3">
      <c r="A4269" s="201">
        <v>4264</v>
      </c>
      <c r="BM4269" s="19"/>
      <c r="BN4269" s="19"/>
      <c r="BO4269" s="19"/>
      <c r="BP4269" s="19"/>
      <c r="BR4269">
        <f t="shared" si="264"/>
        <v>0</v>
      </c>
      <c r="BS4269">
        <f t="shared" si="265"/>
        <v>0</v>
      </c>
      <c r="BU4269">
        <f t="shared" si="266"/>
        <v>1</v>
      </c>
      <c r="BV4269">
        <f t="shared" si="267"/>
        <v>1</v>
      </c>
    </row>
    <row r="4270" spans="1:74" x14ac:dyDescent="0.3">
      <c r="A4270" s="201">
        <v>4265</v>
      </c>
      <c r="BM4270" s="19"/>
      <c r="BN4270" s="19"/>
      <c r="BO4270" s="19"/>
      <c r="BP4270" s="19"/>
      <c r="BR4270">
        <f t="shared" si="264"/>
        <v>0</v>
      </c>
      <c r="BS4270">
        <f t="shared" si="265"/>
        <v>0</v>
      </c>
      <c r="BU4270">
        <f t="shared" si="266"/>
        <v>1</v>
      </c>
      <c r="BV4270">
        <f t="shared" si="267"/>
        <v>1</v>
      </c>
    </row>
    <row r="4271" spans="1:74" x14ac:dyDescent="0.3">
      <c r="A4271" s="201">
        <v>4266</v>
      </c>
      <c r="BM4271" s="19"/>
      <c r="BN4271" s="19"/>
      <c r="BO4271" s="19"/>
      <c r="BP4271" s="19"/>
      <c r="BR4271">
        <f t="shared" si="264"/>
        <v>0</v>
      </c>
      <c r="BS4271">
        <f t="shared" si="265"/>
        <v>0</v>
      </c>
      <c r="BU4271">
        <f t="shared" si="266"/>
        <v>1</v>
      </c>
      <c r="BV4271">
        <f t="shared" si="267"/>
        <v>1</v>
      </c>
    </row>
    <row r="4272" spans="1:74" x14ac:dyDescent="0.3">
      <c r="A4272" s="201">
        <v>4267</v>
      </c>
      <c r="BM4272" s="19"/>
      <c r="BN4272" s="19"/>
      <c r="BO4272" s="19"/>
      <c r="BP4272" s="19"/>
      <c r="BR4272">
        <f t="shared" si="264"/>
        <v>0</v>
      </c>
      <c r="BS4272">
        <f t="shared" si="265"/>
        <v>0</v>
      </c>
      <c r="BU4272">
        <f t="shared" si="266"/>
        <v>1</v>
      </c>
      <c r="BV4272">
        <f t="shared" si="267"/>
        <v>1</v>
      </c>
    </row>
    <row r="4273" spans="1:74" x14ac:dyDescent="0.3">
      <c r="A4273" s="201">
        <v>4268</v>
      </c>
      <c r="BM4273" s="19"/>
      <c r="BN4273" s="19"/>
      <c r="BO4273" s="19"/>
      <c r="BP4273" s="19"/>
      <c r="BR4273">
        <f t="shared" si="264"/>
        <v>0</v>
      </c>
      <c r="BS4273">
        <f t="shared" si="265"/>
        <v>0</v>
      </c>
      <c r="BU4273">
        <f t="shared" si="266"/>
        <v>1</v>
      </c>
      <c r="BV4273">
        <f t="shared" si="267"/>
        <v>1</v>
      </c>
    </row>
    <row r="4274" spans="1:74" x14ac:dyDescent="0.3">
      <c r="A4274" s="201">
        <v>4269</v>
      </c>
      <c r="BM4274" s="19"/>
      <c r="BN4274" s="19"/>
      <c r="BO4274" s="19"/>
      <c r="BP4274" s="19"/>
      <c r="BR4274">
        <f t="shared" si="264"/>
        <v>0</v>
      </c>
      <c r="BS4274">
        <f t="shared" si="265"/>
        <v>0</v>
      </c>
      <c r="BU4274">
        <f t="shared" si="266"/>
        <v>1</v>
      </c>
      <c r="BV4274">
        <f t="shared" si="267"/>
        <v>1</v>
      </c>
    </row>
    <row r="4275" spans="1:74" x14ac:dyDescent="0.3">
      <c r="A4275" s="201">
        <v>4270</v>
      </c>
      <c r="BM4275" s="19"/>
      <c r="BN4275" s="19"/>
      <c r="BO4275" s="19"/>
      <c r="BP4275" s="19"/>
      <c r="BR4275">
        <f t="shared" si="264"/>
        <v>0</v>
      </c>
      <c r="BS4275">
        <f t="shared" si="265"/>
        <v>0</v>
      </c>
      <c r="BU4275">
        <f t="shared" si="266"/>
        <v>1</v>
      </c>
      <c r="BV4275">
        <f t="shared" si="267"/>
        <v>1</v>
      </c>
    </row>
    <row r="4276" spans="1:74" x14ac:dyDescent="0.3">
      <c r="A4276" s="201">
        <v>4271</v>
      </c>
      <c r="BM4276" s="19"/>
      <c r="BN4276" s="19"/>
      <c r="BO4276" s="19"/>
      <c r="BP4276" s="19"/>
      <c r="BR4276">
        <f t="shared" si="264"/>
        <v>0</v>
      </c>
      <c r="BS4276">
        <f t="shared" si="265"/>
        <v>0</v>
      </c>
      <c r="BU4276">
        <f t="shared" si="266"/>
        <v>1</v>
      </c>
      <c r="BV4276">
        <f t="shared" si="267"/>
        <v>1</v>
      </c>
    </row>
    <row r="4277" spans="1:74" x14ac:dyDescent="0.3">
      <c r="A4277" s="201">
        <v>4272</v>
      </c>
      <c r="BM4277" s="19"/>
      <c r="BN4277" s="19"/>
      <c r="BO4277" s="19"/>
      <c r="BP4277" s="19"/>
      <c r="BR4277">
        <f t="shared" si="264"/>
        <v>0</v>
      </c>
      <c r="BS4277">
        <f t="shared" si="265"/>
        <v>0</v>
      </c>
      <c r="BU4277">
        <f t="shared" si="266"/>
        <v>1</v>
      </c>
      <c r="BV4277">
        <f t="shared" si="267"/>
        <v>1</v>
      </c>
    </row>
    <row r="4278" spans="1:74" x14ac:dyDescent="0.3">
      <c r="A4278" s="201">
        <v>4273</v>
      </c>
      <c r="BM4278" s="19"/>
      <c r="BN4278" s="19"/>
      <c r="BO4278" s="19"/>
      <c r="BP4278" s="19"/>
      <c r="BR4278">
        <f t="shared" si="264"/>
        <v>0</v>
      </c>
      <c r="BS4278">
        <f t="shared" si="265"/>
        <v>0</v>
      </c>
      <c r="BU4278">
        <f t="shared" si="266"/>
        <v>1</v>
      </c>
      <c r="BV4278">
        <f t="shared" si="267"/>
        <v>1</v>
      </c>
    </row>
    <row r="4279" spans="1:74" x14ac:dyDescent="0.3">
      <c r="A4279" s="201">
        <v>4274</v>
      </c>
      <c r="BM4279" s="19"/>
      <c r="BN4279" s="19"/>
      <c r="BO4279" s="19"/>
      <c r="BP4279" s="19"/>
      <c r="BR4279">
        <f t="shared" si="264"/>
        <v>0</v>
      </c>
      <c r="BS4279">
        <f t="shared" si="265"/>
        <v>0</v>
      </c>
      <c r="BU4279">
        <f t="shared" si="266"/>
        <v>1</v>
      </c>
      <c r="BV4279">
        <f t="shared" si="267"/>
        <v>1</v>
      </c>
    </row>
    <row r="4280" spans="1:74" x14ac:dyDescent="0.3">
      <c r="A4280" s="201">
        <v>4275</v>
      </c>
      <c r="BM4280" s="19"/>
      <c r="BN4280" s="19"/>
      <c r="BO4280" s="19"/>
      <c r="BP4280" s="19"/>
      <c r="BR4280">
        <f t="shared" si="264"/>
        <v>0</v>
      </c>
      <c r="BS4280">
        <f t="shared" si="265"/>
        <v>0</v>
      </c>
      <c r="BU4280">
        <f t="shared" si="266"/>
        <v>1</v>
      </c>
      <c r="BV4280">
        <f t="shared" si="267"/>
        <v>1</v>
      </c>
    </row>
    <row r="4281" spans="1:74" x14ac:dyDescent="0.3">
      <c r="A4281" s="201">
        <v>4276</v>
      </c>
      <c r="BM4281" s="19"/>
      <c r="BN4281" s="19"/>
      <c r="BO4281" s="19"/>
      <c r="BP4281" s="19"/>
      <c r="BR4281">
        <f t="shared" si="264"/>
        <v>0</v>
      </c>
      <c r="BS4281">
        <f t="shared" si="265"/>
        <v>0</v>
      </c>
      <c r="BU4281">
        <f t="shared" si="266"/>
        <v>1</v>
      </c>
      <c r="BV4281">
        <f t="shared" si="267"/>
        <v>1</v>
      </c>
    </row>
    <row r="4282" spans="1:74" x14ac:dyDescent="0.3">
      <c r="A4282" s="201">
        <v>4277</v>
      </c>
      <c r="BM4282" s="19"/>
      <c r="BN4282" s="19"/>
      <c r="BO4282" s="19"/>
      <c r="BP4282" s="19"/>
      <c r="BR4282">
        <f t="shared" si="264"/>
        <v>0</v>
      </c>
      <c r="BS4282">
        <f t="shared" si="265"/>
        <v>0</v>
      </c>
      <c r="BU4282">
        <f t="shared" si="266"/>
        <v>1</v>
      </c>
      <c r="BV4282">
        <f t="shared" si="267"/>
        <v>1</v>
      </c>
    </row>
    <row r="4283" spans="1:74" x14ac:dyDescent="0.3">
      <c r="A4283" s="201">
        <v>4278</v>
      </c>
      <c r="BM4283" s="19"/>
      <c r="BN4283" s="19"/>
      <c r="BO4283" s="19"/>
      <c r="BP4283" s="19"/>
      <c r="BR4283">
        <f t="shared" si="264"/>
        <v>0</v>
      </c>
      <c r="BS4283">
        <f t="shared" si="265"/>
        <v>0</v>
      </c>
      <c r="BU4283">
        <f t="shared" si="266"/>
        <v>1</v>
      </c>
      <c r="BV4283">
        <f t="shared" si="267"/>
        <v>1</v>
      </c>
    </row>
    <row r="4284" spans="1:74" x14ac:dyDescent="0.3">
      <c r="A4284" s="201">
        <v>4279</v>
      </c>
      <c r="BM4284" s="19"/>
      <c r="BN4284" s="19"/>
      <c r="BO4284" s="19"/>
      <c r="BP4284" s="19"/>
      <c r="BR4284">
        <f t="shared" si="264"/>
        <v>0</v>
      </c>
      <c r="BS4284">
        <f t="shared" si="265"/>
        <v>0</v>
      </c>
      <c r="BU4284">
        <f t="shared" si="266"/>
        <v>1</v>
      </c>
      <c r="BV4284">
        <f t="shared" si="267"/>
        <v>1</v>
      </c>
    </row>
    <row r="4285" spans="1:74" x14ac:dyDescent="0.3">
      <c r="A4285" s="201">
        <v>4280</v>
      </c>
      <c r="BM4285" s="19"/>
      <c r="BN4285" s="19"/>
      <c r="BO4285" s="19"/>
      <c r="BP4285" s="19"/>
      <c r="BR4285">
        <f t="shared" si="264"/>
        <v>0</v>
      </c>
      <c r="BS4285">
        <f t="shared" si="265"/>
        <v>0</v>
      </c>
      <c r="BU4285">
        <f t="shared" si="266"/>
        <v>1</v>
      </c>
      <c r="BV4285">
        <f t="shared" si="267"/>
        <v>1</v>
      </c>
    </row>
    <row r="4286" spans="1:74" x14ac:dyDescent="0.3">
      <c r="A4286" s="201">
        <v>4281</v>
      </c>
      <c r="BM4286" s="19"/>
      <c r="BN4286" s="19"/>
      <c r="BO4286" s="19"/>
      <c r="BP4286" s="19"/>
      <c r="BR4286">
        <f t="shared" si="264"/>
        <v>0</v>
      </c>
      <c r="BS4286">
        <f t="shared" si="265"/>
        <v>0</v>
      </c>
      <c r="BU4286">
        <f t="shared" si="266"/>
        <v>1</v>
      </c>
      <c r="BV4286">
        <f t="shared" si="267"/>
        <v>1</v>
      </c>
    </row>
    <row r="4287" spans="1:74" x14ac:dyDescent="0.3">
      <c r="A4287" s="201">
        <v>4282</v>
      </c>
      <c r="BM4287" s="19"/>
      <c r="BN4287" s="19"/>
      <c r="BO4287" s="19"/>
      <c r="BP4287" s="19"/>
      <c r="BR4287">
        <f t="shared" si="264"/>
        <v>0</v>
      </c>
      <c r="BS4287">
        <f t="shared" si="265"/>
        <v>0</v>
      </c>
      <c r="BU4287">
        <f t="shared" si="266"/>
        <v>1</v>
      </c>
      <c r="BV4287">
        <f t="shared" si="267"/>
        <v>1</v>
      </c>
    </row>
    <row r="4288" spans="1:74" x14ac:dyDescent="0.3">
      <c r="A4288" s="201">
        <v>4283</v>
      </c>
      <c r="BM4288" s="19"/>
      <c r="BN4288" s="19"/>
      <c r="BO4288" s="19"/>
      <c r="BP4288" s="19"/>
      <c r="BR4288">
        <f t="shared" si="264"/>
        <v>0</v>
      </c>
      <c r="BS4288">
        <f t="shared" si="265"/>
        <v>0</v>
      </c>
      <c r="BU4288">
        <f t="shared" si="266"/>
        <v>1</v>
      </c>
      <c r="BV4288">
        <f t="shared" si="267"/>
        <v>1</v>
      </c>
    </row>
    <row r="4289" spans="1:74" x14ac:dyDescent="0.3">
      <c r="A4289" s="201">
        <v>4284</v>
      </c>
      <c r="BM4289" s="19"/>
      <c r="BN4289" s="19"/>
      <c r="BO4289" s="19"/>
      <c r="BP4289" s="19"/>
      <c r="BR4289">
        <f t="shared" si="264"/>
        <v>0</v>
      </c>
      <c r="BS4289">
        <f t="shared" si="265"/>
        <v>0</v>
      </c>
      <c r="BU4289">
        <f t="shared" si="266"/>
        <v>1</v>
      </c>
      <c r="BV4289">
        <f t="shared" si="267"/>
        <v>1</v>
      </c>
    </row>
    <row r="4290" spans="1:74" x14ac:dyDescent="0.3">
      <c r="A4290" s="201">
        <v>4285</v>
      </c>
      <c r="BM4290" s="19"/>
      <c r="BN4290" s="19"/>
      <c r="BO4290" s="19"/>
      <c r="BP4290" s="19"/>
      <c r="BR4290">
        <f t="shared" si="264"/>
        <v>0</v>
      </c>
      <c r="BS4290">
        <f t="shared" si="265"/>
        <v>0</v>
      </c>
      <c r="BU4290">
        <f t="shared" si="266"/>
        <v>1</v>
      </c>
      <c r="BV4290">
        <f t="shared" si="267"/>
        <v>1</v>
      </c>
    </row>
    <row r="4291" spans="1:74" x14ac:dyDescent="0.3">
      <c r="A4291" s="201">
        <v>4286</v>
      </c>
      <c r="BM4291" s="19"/>
      <c r="BN4291" s="19"/>
      <c r="BO4291" s="19"/>
      <c r="BP4291" s="19"/>
      <c r="BR4291">
        <f t="shared" si="264"/>
        <v>0</v>
      </c>
      <c r="BS4291">
        <f t="shared" si="265"/>
        <v>0</v>
      </c>
      <c r="BU4291">
        <f t="shared" si="266"/>
        <v>1</v>
      </c>
      <c r="BV4291">
        <f t="shared" si="267"/>
        <v>1</v>
      </c>
    </row>
    <row r="4292" spans="1:74" x14ac:dyDescent="0.3">
      <c r="A4292" s="201">
        <v>4287</v>
      </c>
      <c r="BM4292" s="19"/>
      <c r="BN4292" s="19"/>
      <c r="BO4292" s="19"/>
      <c r="BP4292" s="19"/>
      <c r="BR4292">
        <f t="shared" si="264"/>
        <v>0</v>
      </c>
      <c r="BS4292">
        <f t="shared" si="265"/>
        <v>0</v>
      </c>
      <c r="BU4292">
        <f t="shared" si="266"/>
        <v>1</v>
      </c>
      <c r="BV4292">
        <f t="shared" si="267"/>
        <v>1</v>
      </c>
    </row>
    <row r="4293" spans="1:74" x14ac:dyDescent="0.3">
      <c r="A4293" s="201">
        <v>4288</v>
      </c>
      <c r="BM4293" s="19"/>
      <c r="BN4293" s="19"/>
      <c r="BO4293" s="19"/>
      <c r="BP4293" s="19"/>
      <c r="BR4293">
        <f t="shared" si="264"/>
        <v>0</v>
      </c>
      <c r="BS4293">
        <f t="shared" si="265"/>
        <v>0</v>
      </c>
      <c r="BU4293">
        <f t="shared" si="266"/>
        <v>1</v>
      </c>
      <c r="BV4293">
        <f t="shared" si="267"/>
        <v>1</v>
      </c>
    </row>
    <row r="4294" spans="1:74" x14ac:dyDescent="0.3">
      <c r="A4294" s="201">
        <v>4289</v>
      </c>
      <c r="BM4294" s="19"/>
      <c r="BN4294" s="19"/>
      <c r="BO4294" s="19"/>
      <c r="BP4294" s="19"/>
      <c r="BR4294">
        <f t="shared" si="264"/>
        <v>0</v>
      </c>
      <c r="BS4294">
        <f t="shared" si="265"/>
        <v>0</v>
      </c>
      <c r="BU4294">
        <f t="shared" si="266"/>
        <v>1</v>
      </c>
      <c r="BV4294">
        <f t="shared" si="267"/>
        <v>1</v>
      </c>
    </row>
    <row r="4295" spans="1:74" x14ac:dyDescent="0.3">
      <c r="A4295" s="201">
        <v>4290</v>
      </c>
      <c r="BM4295" s="19"/>
      <c r="BN4295" s="19"/>
      <c r="BO4295" s="19"/>
      <c r="BP4295" s="19"/>
      <c r="BR4295">
        <f t="shared" ref="BR4295:BR4358" si="268">BM4295*$BS$1-BN4295</f>
        <v>0</v>
      </c>
      <c r="BS4295">
        <f t="shared" ref="BS4295:BS4358" si="269">BO4295*$BS$1-BP4295</f>
        <v>0</v>
      </c>
      <c r="BU4295">
        <f t="shared" ref="BU4295:BU4358" si="270">IF(BR4295=MAX($BR4295:$BS4295),1,0)</f>
        <v>1</v>
      </c>
      <c r="BV4295">
        <f t="shared" ref="BV4295:BV4358" si="271">IF(BS4295=MAX($BR4295:$BS4295),1,0)</f>
        <v>1</v>
      </c>
    </row>
    <row r="4296" spans="1:74" x14ac:dyDescent="0.3">
      <c r="A4296" s="201">
        <v>4291</v>
      </c>
      <c r="BM4296" s="19"/>
      <c r="BN4296" s="19"/>
      <c r="BO4296" s="19"/>
      <c r="BP4296" s="19"/>
      <c r="BR4296">
        <f t="shared" si="268"/>
        <v>0</v>
      </c>
      <c r="BS4296">
        <f t="shared" si="269"/>
        <v>0</v>
      </c>
      <c r="BU4296">
        <f t="shared" si="270"/>
        <v>1</v>
      </c>
      <c r="BV4296">
        <f t="shared" si="271"/>
        <v>1</v>
      </c>
    </row>
    <row r="4297" spans="1:74" x14ac:dyDescent="0.3">
      <c r="A4297" s="201">
        <v>4292</v>
      </c>
      <c r="BM4297" s="19"/>
      <c r="BN4297" s="19"/>
      <c r="BO4297" s="19"/>
      <c r="BP4297" s="19"/>
      <c r="BR4297">
        <f t="shared" si="268"/>
        <v>0</v>
      </c>
      <c r="BS4297">
        <f t="shared" si="269"/>
        <v>0</v>
      </c>
      <c r="BU4297">
        <f t="shared" si="270"/>
        <v>1</v>
      </c>
      <c r="BV4297">
        <f t="shared" si="271"/>
        <v>1</v>
      </c>
    </row>
    <row r="4298" spans="1:74" x14ac:dyDescent="0.3">
      <c r="A4298" s="201">
        <v>4293</v>
      </c>
      <c r="BM4298" s="19"/>
      <c r="BN4298" s="19"/>
      <c r="BO4298" s="19"/>
      <c r="BP4298" s="19"/>
      <c r="BR4298">
        <f t="shared" si="268"/>
        <v>0</v>
      </c>
      <c r="BS4298">
        <f t="shared" si="269"/>
        <v>0</v>
      </c>
      <c r="BU4298">
        <f t="shared" si="270"/>
        <v>1</v>
      </c>
      <c r="BV4298">
        <f t="shared" si="271"/>
        <v>1</v>
      </c>
    </row>
    <row r="4299" spans="1:74" x14ac:dyDescent="0.3">
      <c r="A4299" s="201">
        <v>4294</v>
      </c>
      <c r="BM4299" s="19"/>
      <c r="BN4299" s="19"/>
      <c r="BO4299" s="19"/>
      <c r="BP4299" s="19"/>
      <c r="BR4299">
        <f t="shared" si="268"/>
        <v>0</v>
      </c>
      <c r="BS4299">
        <f t="shared" si="269"/>
        <v>0</v>
      </c>
      <c r="BU4299">
        <f t="shared" si="270"/>
        <v>1</v>
      </c>
      <c r="BV4299">
        <f t="shared" si="271"/>
        <v>1</v>
      </c>
    </row>
    <row r="4300" spans="1:74" x14ac:dyDescent="0.3">
      <c r="A4300" s="201">
        <v>4295</v>
      </c>
      <c r="BM4300" s="19"/>
      <c r="BN4300" s="19"/>
      <c r="BO4300" s="19"/>
      <c r="BP4300" s="19"/>
      <c r="BR4300">
        <f t="shared" si="268"/>
        <v>0</v>
      </c>
      <c r="BS4300">
        <f t="shared" si="269"/>
        <v>0</v>
      </c>
      <c r="BU4300">
        <f t="shared" si="270"/>
        <v>1</v>
      </c>
      <c r="BV4300">
        <f t="shared" si="271"/>
        <v>1</v>
      </c>
    </row>
    <row r="4301" spans="1:74" x14ac:dyDescent="0.3">
      <c r="A4301" s="201">
        <v>4296</v>
      </c>
      <c r="BM4301" s="19"/>
      <c r="BN4301" s="19"/>
      <c r="BO4301" s="19"/>
      <c r="BP4301" s="19"/>
      <c r="BR4301">
        <f t="shared" si="268"/>
        <v>0</v>
      </c>
      <c r="BS4301">
        <f t="shared" si="269"/>
        <v>0</v>
      </c>
      <c r="BU4301">
        <f t="shared" si="270"/>
        <v>1</v>
      </c>
      <c r="BV4301">
        <f t="shared" si="271"/>
        <v>1</v>
      </c>
    </row>
    <row r="4302" spans="1:74" x14ac:dyDescent="0.3">
      <c r="A4302" s="201">
        <v>4297</v>
      </c>
      <c r="BM4302" s="19"/>
      <c r="BN4302" s="19"/>
      <c r="BO4302" s="19"/>
      <c r="BP4302" s="19"/>
      <c r="BR4302">
        <f t="shared" si="268"/>
        <v>0</v>
      </c>
      <c r="BS4302">
        <f t="shared" si="269"/>
        <v>0</v>
      </c>
      <c r="BU4302">
        <f t="shared" si="270"/>
        <v>1</v>
      </c>
      <c r="BV4302">
        <f t="shared" si="271"/>
        <v>1</v>
      </c>
    </row>
    <row r="4303" spans="1:74" x14ac:dyDescent="0.3">
      <c r="A4303" s="201">
        <v>4298</v>
      </c>
      <c r="BM4303" s="19"/>
      <c r="BN4303" s="19"/>
      <c r="BO4303" s="19"/>
      <c r="BP4303" s="19"/>
      <c r="BR4303">
        <f t="shared" si="268"/>
        <v>0</v>
      </c>
      <c r="BS4303">
        <f t="shared" si="269"/>
        <v>0</v>
      </c>
      <c r="BU4303">
        <f t="shared" si="270"/>
        <v>1</v>
      </c>
      <c r="BV4303">
        <f t="shared" si="271"/>
        <v>1</v>
      </c>
    </row>
    <row r="4304" spans="1:74" x14ac:dyDescent="0.3">
      <c r="A4304" s="201">
        <v>4299</v>
      </c>
      <c r="BM4304" s="19"/>
      <c r="BN4304" s="19"/>
      <c r="BO4304" s="19"/>
      <c r="BP4304" s="19"/>
      <c r="BR4304">
        <f t="shared" si="268"/>
        <v>0</v>
      </c>
      <c r="BS4304">
        <f t="shared" si="269"/>
        <v>0</v>
      </c>
      <c r="BU4304">
        <f t="shared" si="270"/>
        <v>1</v>
      </c>
      <c r="BV4304">
        <f t="shared" si="271"/>
        <v>1</v>
      </c>
    </row>
    <row r="4305" spans="1:74" x14ac:dyDescent="0.3">
      <c r="A4305" s="201">
        <v>4300</v>
      </c>
      <c r="BM4305" s="19"/>
      <c r="BN4305" s="19"/>
      <c r="BO4305" s="19"/>
      <c r="BP4305" s="19"/>
      <c r="BR4305">
        <f t="shared" si="268"/>
        <v>0</v>
      </c>
      <c r="BS4305">
        <f t="shared" si="269"/>
        <v>0</v>
      </c>
      <c r="BU4305">
        <f t="shared" si="270"/>
        <v>1</v>
      </c>
      <c r="BV4305">
        <f t="shared" si="271"/>
        <v>1</v>
      </c>
    </row>
    <row r="4306" spans="1:74" x14ac:dyDescent="0.3">
      <c r="A4306" s="201">
        <v>4301</v>
      </c>
      <c r="BM4306" s="19"/>
      <c r="BN4306" s="19"/>
      <c r="BO4306" s="19"/>
      <c r="BP4306" s="19"/>
      <c r="BR4306">
        <f t="shared" si="268"/>
        <v>0</v>
      </c>
      <c r="BS4306">
        <f t="shared" si="269"/>
        <v>0</v>
      </c>
      <c r="BU4306">
        <f t="shared" si="270"/>
        <v>1</v>
      </c>
      <c r="BV4306">
        <f t="shared" si="271"/>
        <v>1</v>
      </c>
    </row>
    <row r="4307" spans="1:74" x14ac:dyDescent="0.3">
      <c r="A4307" s="201">
        <v>4302</v>
      </c>
      <c r="BM4307" s="19"/>
      <c r="BN4307" s="19"/>
      <c r="BO4307" s="19"/>
      <c r="BP4307" s="19"/>
      <c r="BR4307">
        <f t="shared" si="268"/>
        <v>0</v>
      </c>
      <c r="BS4307">
        <f t="shared" si="269"/>
        <v>0</v>
      </c>
      <c r="BU4307">
        <f t="shared" si="270"/>
        <v>1</v>
      </c>
      <c r="BV4307">
        <f t="shared" si="271"/>
        <v>1</v>
      </c>
    </row>
    <row r="4308" spans="1:74" x14ac:dyDescent="0.3">
      <c r="A4308" s="201">
        <v>4303</v>
      </c>
      <c r="BM4308" s="19"/>
      <c r="BN4308" s="19"/>
      <c r="BO4308" s="19"/>
      <c r="BP4308" s="19"/>
      <c r="BR4308">
        <f t="shared" si="268"/>
        <v>0</v>
      </c>
      <c r="BS4308">
        <f t="shared" si="269"/>
        <v>0</v>
      </c>
      <c r="BU4308">
        <f t="shared" si="270"/>
        <v>1</v>
      </c>
      <c r="BV4308">
        <f t="shared" si="271"/>
        <v>1</v>
      </c>
    </row>
    <row r="4309" spans="1:74" x14ac:dyDescent="0.3">
      <c r="A4309" s="201">
        <v>4304</v>
      </c>
      <c r="BM4309" s="19"/>
      <c r="BN4309" s="19"/>
      <c r="BO4309" s="19"/>
      <c r="BP4309" s="19"/>
      <c r="BR4309">
        <f t="shared" si="268"/>
        <v>0</v>
      </c>
      <c r="BS4309">
        <f t="shared" si="269"/>
        <v>0</v>
      </c>
      <c r="BU4309">
        <f t="shared" si="270"/>
        <v>1</v>
      </c>
      <c r="BV4309">
        <f t="shared" si="271"/>
        <v>1</v>
      </c>
    </row>
    <row r="4310" spans="1:74" x14ac:dyDescent="0.3">
      <c r="A4310" s="201">
        <v>4305</v>
      </c>
      <c r="BM4310" s="19"/>
      <c r="BN4310" s="19"/>
      <c r="BO4310" s="19"/>
      <c r="BP4310" s="19"/>
      <c r="BR4310">
        <f t="shared" si="268"/>
        <v>0</v>
      </c>
      <c r="BS4310">
        <f t="shared" si="269"/>
        <v>0</v>
      </c>
      <c r="BU4310">
        <f t="shared" si="270"/>
        <v>1</v>
      </c>
      <c r="BV4310">
        <f t="shared" si="271"/>
        <v>1</v>
      </c>
    </row>
    <row r="4311" spans="1:74" x14ac:dyDescent="0.3">
      <c r="A4311" s="201">
        <v>4306</v>
      </c>
      <c r="BM4311" s="19"/>
      <c r="BN4311" s="19"/>
      <c r="BO4311" s="19"/>
      <c r="BP4311" s="19"/>
      <c r="BR4311">
        <f t="shared" si="268"/>
        <v>0</v>
      </c>
      <c r="BS4311">
        <f t="shared" si="269"/>
        <v>0</v>
      </c>
      <c r="BU4311">
        <f t="shared" si="270"/>
        <v>1</v>
      </c>
      <c r="BV4311">
        <f t="shared" si="271"/>
        <v>1</v>
      </c>
    </row>
    <row r="4312" spans="1:74" x14ac:dyDescent="0.3">
      <c r="A4312" s="201">
        <v>4307</v>
      </c>
      <c r="BM4312" s="19"/>
      <c r="BN4312" s="19"/>
      <c r="BO4312" s="19"/>
      <c r="BP4312" s="19"/>
      <c r="BR4312">
        <f t="shared" si="268"/>
        <v>0</v>
      </c>
      <c r="BS4312">
        <f t="shared" si="269"/>
        <v>0</v>
      </c>
      <c r="BU4312">
        <f t="shared" si="270"/>
        <v>1</v>
      </c>
      <c r="BV4312">
        <f t="shared" si="271"/>
        <v>1</v>
      </c>
    </row>
    <row r="4313" spans="1:74" x14ac:dyDescent="0.3">
      <c r="A4313" s="201">
        <v>4308</v>
      </c>
      <c r="BM4313" s="19"/>
      <c r="BN4313" s="19"/>
      <c r="BO4313" s="19"/>
      <c r="BP4313" s="19"/>
      <c r="BR4313">
        <f t="shared" si="268"/>
        <v>0</v>
      </c>
      <c r="BS4313">
        <f t="shared" si="269"/>
        <v>0</v>
      </c>
      <c r="BU4313">
        <f t="shared" si="270"/>
        <v>1</v>
      </c>
      <c r="BV4313">
        <f t="shared" si="271"/>
        <v>1</v>
      </c>
    </row>
    <row r="4314" spans="1:74" x14ac:dyDescent="0.3">
      <c r="A4314" s="201">
        <v>4309</v>
      </c>
      <c r="BM4314" s="19"/>
      <c r="BN4314" s="19"/>
      <c r="BO4314" s="19"/>
      <c r="BP4314" s="19"/>
      <c r="BR4314">
        <f t="shared" si="268"/>
        <v>0</v>
      </c>
      <c r="BS4314">
        <f t="shared" si="269"/>
        <v>0</v>
      </c>
      <c r="BU4314">
        <f t="shared" si="270"/>
        <v>1</v>
      </c>
      <c r="BV4314">
        <f t="shared" si="271"/>
        <v>1</v>
      </c>
    </row>
    <row r="4315" spans="1:74" x14ac:dyDescent="0.3">
      <c r="A4315" s="201">
        <v>4310</v>
      </c>
      <c r="BM4315" s="19"/>
      <c r="BN4315" s="19"/>
      <c r="BO4315" s="19"/>
      <c r="BP4315" s="19"/>
      <c r="BR4315">
        <f t="shared" si="268"/>
        <v>0</v>
      </c>
      <c r="BS4315">
        <f t="shared" si="269"/>
        <v>0</v>
      </c>
      <c r="BU4315">
        <f t="shared" si="270"/>
        <v>1</v>
      </c>
      <c r="BV4315">
        <f t="shared" si="271"/>
        <v>1</v>
      </c>
    </row>
    <row r="4316" spans="1:74" x14ac:dyDescent="0.3">
      <c r="A4316" s="201">
        <v>4311</v>
      </c>
      <c r="BM4316" s="19"/>
      <c r="BN4316" s="19"/>
      <c r="BO4316" s="19"/>
      <c r="BP4316" s="19"/>
      <c r="BR4316">
        <f t="shared" si="268"/>
        <v>0</v>
      </c>
      <c r="BS4316">
        <f t="shared" si="269"/>
        <v>0</v>
      </c>
      <c r="BU4316">
        <f t="shared" si="270"/>
        <v>1</v>
      </c>
      <c r="BV4316">
        <f t="shared" si="271"/>
        <v>1</v>
      </c>
    </row>
    <row r="4317" spans="1:74" x14ac:dyDescent="0.3">
      <c r="A4317" s="201">
        <v>4312</v>
      </c>
      <c r="BM4317" s="19"/>
      <c r="BN4317" s="19"/>
      <c r="BO4317" s="19"/>
      <c r="BP4317" s="19"/>
      <c r="BR4317">
        <f t="shared" si="268"/>
        <v>0</v>
      </c>
      <c r="BS4317">
        <f t="shared" si="269"/>
        <v>0</v>
      </c>
      <c r="BU4317">
        <f t="shared" si="270"/>
        <v>1</v>
      </c>
      <c r="BV4317">
        <f t="shared" si="271"/>
        <v>1</v>
      </c>
    </row>
    <row r="4318" spans="1:74" x14ac:dyDescent="0.3">
      <c r="A4318" s="201">
        <v>4313</v>
      </c>
      <c r="BM4318" s="19"/>
      <c r="BN4318" s="19"/>
      <c r="BO4318" s="19"/>
      <c r="BP4318" s="19"/>
      <c r="BR4318">
        <f t="shared" si="268"/>
        <v>0</v>
      </c>
      <c r="BS4318">
        <f t="shared" si="269"/>
        <v>0</v>
      </c>
      <c r="BU4318">
        <f t="shared" si="270"/>
        <v>1</v>
      </c>
      <c r="BV4318">
        <f t="shared" si="271"/>
        <v>1</v>
      </c>
    </row>
    <row r="4319" spans="1:74" x14ac:dyDescent="0.3">
      <c r="A4319" s="201">
        <v>4314</v>
      </c>
      <c r="BM4319" s="19"/>
      <c r="BN4319" s="19"/>
      <c r="BO4319" s="19"/>
      <c r="BP4319" s="19"/>
      <c r="BR4319">
        <f t="shared" si="268"/>
        <v>0</v>
      </c>
      <c r="BS4319">
        <f t="shared" si="269"/>
        <v>0</v>
      </c>
      <c r="BU4319">
        <f t="shared" si="270"/>
        <v>1</v>
      </c>
      <c r="BV4319">
        <f t="shared" si="271"/>
        <v>1</v>
      </c>
    </row>
    <row r="4320" spans="1:74" x14ac:dyDescent="0.3">
      <c r="A4320" s="201">
        <v>4315</v>
      </c>
      <c r="BM4320" s="19"/>
      <c r="BN4320" s="19"/>
      <c r="BO4320" s="19"/>
      <c r="BP4320" s="19"/>
      <c r="BR4320">
        <f t="shared" si="268"/>
        <v>0</v>
      </c>
      <c r="BS4320">
        <f t="shared" si="269"/>
        <v>0</v>
      </c>
      <c r="BU4320">
        <f t="shared" si="270"/>
        <v>1</v>
      </c>
      <c r="BV4320">
        <f t="shared" si="271"/>
        <v>1</v>
      </c>
    </row>
    <row r="4321" spans="1:74" x14ac:dyDescent="0.3">
      <c r="A4321" s="201">
        <v>4316</v>
      </c>
      <c r="BM4321" s="19"/>
      <c r="BN4321" s="19"/>
      <c r="BO4321" s="19"/>
      <c r="BP4321" s="19"/>
      <c r="BR4321">
        <f t="shared" si="268"/>
        <v>0</v>
      </c>
      <c r="BS4321">
        <f t="shared" si="269"/>
        <v>0</v>
      </c>
      <c r="BU4321">
        <f t="shared" si="270"/>
        <v>1</v>
      </c>
      <c r="BV4321">
        <f t="shared" si="271"/>
        <v>1</v>
      </c>
    </row>
    <row r="4322" spans="1:74" x14ac:dyDescent="0.3">
      <c r="A4322" s="201">
        <v>4317</v>
      </c>
      <c r="BM4322" s="19"/>
      <c r="BN4322" s="19"/>
      <c r="BO4322" s="19"/>
      <c r="BP4322" s="19"/>
      <c r="BR4322">
        <f t="shared" si="268"/>
        <v>0</v>
      </c>
      <c r="BS4322">
        <f t="shared" si="269"/>
        <v>0</v>
      </c>
      <c r="BU4322">
        <f t="shared" si="270"/>
        <v>1</v>
      </c>
      <c r="BV4322">
        <f t="shared" si="271"/>
        <v>1</v>
      </c>
    </row>
    <row r="4323" spans="1:74" x14ac:dyDescent="0.3">
      <c r="A4323" s="201">
        <v>4318</v>
      </c>
      <c r="BM4323" s="19"/>
      <c r="BN4323" s="19"/>
      <c r="BO4323" s="19"/>
      <c r="BP4323" s="19"/>
      <c r="BR4323">
        <f t="shared" si="268"/>
        <v>0</v>
      </c>
      <c r="BS4323">
        <f t="shared" si="269"/>
        <v>0</v>
      </c>
      <c r="BU4323">
        <f t="shared" si="270"/>
        <v>1</v>
      </c>
      <c r="BV4323">
        <f t="shared" si="271"/>
        <v>1</v>
      </c>
    </row>
    <row r="4324" spans="1:74" x14ac:dyDescent="0.3">
      <c r="A4324" s="201">
        <v>4319</v>
      </c>
      <c r="BM4324" s="19"/>
      <c r="BN4324" s="19"/>
      <c r="BO4324" s="19"/>
      <c r="BP4324" s="19"/>
      <c r="BR4324">
        <f t="shared" si="268"/>
        <v>0</v>
      </c>
      <c r="BS4324">
        <f t="shared" si="269"/>
        <v>0</v>
      </c>
      <c r="BU4324">
        <f t="shared" si="270"/>
        <v>1</v>
      </c>
      <c r="BV4324">
        <f t="shared" si="271"/>
        <v>1</v>
      </c>
    </row>
    <row r="4325" spans="1:74" x14ac:dyDescent="0.3">
      <c r="A4325" s="201">
        <v>4320</v>
      </c>
      <c r="BM4325" s="19"/>
      <c r="BN4325" s="19"/>
      <c r="BO4325" s="19"/>
      <c r="BP4325" s="19"/>
      <c r="BR4325">
        <f t="shared" si="268"/>
        <v>0</v>
      </c>
      <c r="BS4325">
        <f t="shared" si="269"/>
        <v>0</v>
      </c>
      <c r="BU4325">
        <f t="shared" si="270"/>
        <v>1</v>
      </c>
      <c r="BV4325">
        <f t="shared" si="271"/>
        <v>1</v>
      </c>
    </row>
    <row r="4326" spans="1:74" x14ac:dyDescent="0.3">
      <c r="A4326" s="201">
        <v>4321</v>
      </c>
      <c r="BM4326" s="19"/>
      <c r="BN4326" s="19"/>
      <c r="BO4326" s="19"/>
      <c r="BP4326" s="19"/>
      <c r="BR4326">
        <f t="shared" si="268"/>
        <v>0</v>
      </c>
      <c r="BS4326">
        <f t="shared" si="269"/>
        <v>0</v>
      </c>
      <c r="BU4326">
        <f t="shared" si="270"/>
        <v>1</v>
      </c>
      <c r="BV4326">
        <f t="shared" si="271"/>
        <v>1</v>
      </c>
    </row>
    <row r="4327" spans="1:74" x14ac:dyDescent="0.3">
      <c r="A4327" s="201">
        <v>4322</v>
      </c>
      <c r="BM4327" s="19"/>
      <c r="BN4327" s="19"/>
      <c r="BO4327" s="19"/>
      <c r="BP4327" s="19"/>
      <c r="BR4327">
        <f t="shared" si="268"/>
        <v>0</v>
      </c>
      <c r="BS4327">
        <f t="shared" si="269"/>
        <v>0</v>
      </c>
      <c r="BU4327">
        <f t="shared" si="270"/>
        <v>1</v>
      </c>
      <c r="BV4327">
        <f t="shared" si="271"/>
        <v>1</v>
      </c>
    </row>
    <row r="4328" spans="1:74" x14ac:dyDescent="0.3">
      <c r="A4328" s="201">
        <v>4323</v>
      </c>
      <c r="BM4328" s="19"/>
      <c r="BN4328" s="19"/>
      <c r="BO4328" s="19"/>
      <c r="BP4328" s="19"/>
      <c r="BR4328">
        <f t="shared" si="268"/>
        <v>0</v>
      </c>
      <c r="BS4328">
        <f t="shared" si="269"/>
        <v>0</v>
      </c>
      <c r="BU4328">
        <f t="shared" si="270"/>
        <v>1</v>
      </c>
      <c r="BV4328">
        <f t="shared" si="271"/>
        <v>1</v>
      </c>
    </row>
    <row r="4329" spans="1:74" x14ac:dyDescent="0.3">
      <c r="A4329" s="201">
        <v>4324</v>
      </c>
      <c r="BM4329" s="19"/>
      <c r="BN4329" s="19"/>
      <c r="BO4329" s="19"/>
      <c r="BP4329" s="19"/>
      <c r="BR4329">
        <f t="shared" si="268"/>
        <v>0</v>
      </c>
      <c r="BS4329">
        <f t="shared" si="269"/>
        <v>0</v>
      </c>
      <c r="BU4329">
        <f t="shared" si="270"/>
        <v>1</v>
      </c>
      <c r="BV4329">
        <f t="shared" si="271"/>
        <v>1</v>
      </c>
    </row>
    <row r="4330" spans="1:74" x14ac:dyDescent="0.3">
      <c r="A4330" s="201">
        <v>4325</v>
      </c>
      <c r="BM4330" s="19"/>
      <c r="BN4330" s="19"/>
      <c r="BO4330" s="19"/>
      <c r="BP4330" s="19"/>
      <c r="BR4330">
        <f t="shared" si="268"/>
        <v>0</v>
      </c>
      <c r="BS4330">
        <f t="shared" si="269"/>
        <v>0</v>
      </c>
      <c r="BU4330">
        <f t="shared" si="270"/>
        <v>1</v>
      </c>
      <c r="BV4330">
        <f t="shared" si="271"/>
        <v>1</v>
      </c>
    </row>
    <row r="4331" spans="1:74" x14ac:dyDescent="0.3">
      <c r="A4331" s="201">
        <v>4326</v>
      </c>
      <c r="BM4331" s="19"/>
      <c r="BN4331" s="19"/>
      <c r="BO4331" s="19"/>
      <c r="BP4331" s="19"/>
      <c r="BR4331">
        <f t="shared" si="268"/>
        <v>0</v>
      </c>
      <c r="BS4331">
        <f t="shared" si="269"/>
        <v>0</v>
      </c>
      <c r="BU4331">
        <f t="shared" si="270"/>
        <v>1</v>
      </c>
      <c r="BV4331">
        <f t="shared" si="271"/>
        <v>1</v>
      </c>
    </row>
    <row r="4332" spans="1:74" x14ac:dyDescent="0.3">
      <c r="A4332" s="201">
        <v>4327</v>
      </c>
      <c r="BM4332" s="19"/>
      <c r="BN4332" s="19"/>
      <c r="BO4332" s="19"/>
      <c r="BP4332" s="19"/>
      <c r="BR4332">
        <f t="shared" si="268"/>
        <v>0</v>
      </c>
      <c r="BS4332">
        <f t="shared" si="269"/>
        <v>0</v>
      </c>
      <c r="BU4332">
        <f t="shared" si="270"/>
        <v>1</v>
      </c>
      <c r="BV4332">
        <f t="shared" si="271"/>
        <v>1</v>
      </c>
    </row>
    <row r="4333" spans="1:74" x14ac:dyDescent="0.3">
      <c r="A4333" s="201">
        <v>4328</v>
      </c>
      <c r="BM4333" s="19"/>
      <c r="BN4333" s="19"/>
      <c r="BO4333" s="19"/>
      <c r="BP4333" s="19"/>
      <c r="BR4333">
        <f t="shared" si="268"/>
        <v>0</v>
      </c>
      <c r="BS4333">
        <f t="shared" si="269"/>
        <v>0</v>
      </c>
      <c r="BU4333">
        <f t="shared" si="270"/>
        <v>1</v>
      </c>
      <c r="BV4333">
        <f t="shared" si="271"/>
        <v>1</v>
      </c>
    </row>
    <row r="4334" spans="1:74" x14ac:dyDescent="0.3">
      <c r="A4334" s="201">
        <v>4329</v>
      </c>
      <c r="BM4334" s="19"/>
      <c r="BN4334" s="19"/>
      <c r="BO4334" s="19"/>
      <c r="BP4334" s="19"/>
      <c r="BR4334">
        <f t="shared" si="268"/>
        <v>0</v>
      </c>
      <c r="BS4334">
        <f t="shared" si="269"/>
        <v>0</v>
      </c>
      <c r="BU4334">
        <f t="shared" si="270"/>
        <v>1</v>
      </c>
      <c r="BV4334">
        <f t="shared" si="271"/>
        <v>1</v>
      </c>
    </row>
    <row r="4335" spans="1:74" x14ac:dyDescent="0.3">
      <c r="A4335" s="201">
        <v>4330</v>
      </c>
      <c r="BM4335" s="19"/>
      <c r="BN4335" s="19"/>
      <c r="BO4335" s="19"/>
      <c r="BP4335" s="19"/>
      <c r="BR4335">
        <f t="shared" si="268"/>
        <v>0</v>
      </c>
      <c r="BS4335">
        <f t="shared" si="269"/>
        <v>0</v>
      </c>
      <c r="BU4335">
        <f t="shared" si="270"/>
        <v>1</v>
      </c>
      <c r="BV4335">
        <f t="shared" si="271"/>
        <v>1</v>
      </c>
    </row>
    <row r="4336" spans="1:74" x14ac:dyDescent="0.3">
      <c r="A4336" s="201">
        <v>4331</v>
      </c>
      <c r="BM4336" s="19"/>
      <c r="BN4336" s="19"/>
      <c r="BO4336" s="19"/>
      <c r="BP4336" s="19"/>
      <c r="BR4336">
        <f t="shared" si="268"/>
        <v>0</v>
      </c>
      <c r="BS4336">
        <f t="shared" si="269"/>
        <v>0</v>
      </c>
      <c r="BU4336">
        <f t="shared" si="270"/>
        <v>1</v>
      </c>
      <c r="BV4336">
        <f t="shared" si="271"/>
        <v>1</v>
      </c>
    </row>
    <row r="4337" spans="1:74" x14ac:dyDescent="0.3">
      <c r="A4337" s="201">
        <v>4332</v>
      </c>
      <c r="BM4337" s="19"/>
      <c r="BN4337" s="19"/>
      <c r="BO4337" s="19"/>
      <c r="BP4337" s="19"/>
      <c r="BR4337">
        <f t="shared" si="268"/>
        <v>0</v>
      </c>
      <c r="BS4337">
        <f t="shared" si="269"/>
        <v>0</v>
      </c>
      <c r="BU4337">
        <f t="shared" si="270"/>
        <v>1</v>
      </c>
      <c r="BV4337">
        <f t="shared" si="271"/>
        <v>1</v>
      </c>
    </row>
    <row r="4338" spans="1:74" x14ac:dyDescent="0.3">
      <c r="A4338" s="201">
        <v>4333</v>
      </c>
      <c r="BM4338" s="19"/>
      <c r="BN4338" s="19"/>
      <c r="BO4338" s="19"/>
      <c r="BP4338" s="19"/>
      <c r="BR4338">
        <f t="shared" si="268"/>
        <v>0</v>
      </c>
      <c r="BS4338">
        <f t="shared" si="269"/>
        <v>0</v>
      </c>
      <c r="BU4338">
        <f t="shared" si="270"/>
        <v>1</v>
      </c>
      <c r="BV4338">
        <f t="shared" si="271"/>
        <v>1</v>
      </c>
    </row>
    <row r="4339" spans="1:74" x14ac:dyDescent="0.3">
      <c r="A4339" s="201">
        <v>4334</v>
      </c>
      <c r="BM4339" s="19"/>
      <c r="BN4339" s="19"/>
      <c r="BO4339" s="19"/>
      <c r="BP4339" s="19"/>
      <c r="BR4339">
        <f t="shared" si="268"/>
        <v>0</v>
      </c>
      <c r="BS4339">
        <f t="shared" si="269"/>
        <v>0</v>
      </c>
      <c r="BU4339">
        <f t="shared" si="270"/>
        <v>1</v>
      </c>
      <c r="BV4339">
        <f t="shared" si="271"/>
        <v>1</v>
      </c>
    </row>
    <row r="4340" spans="1:74" x14ac:dyDescent="0.3">
      <c r="A4340" s="201">
        <v>4335</v>
      </c>
      <c r="BM4340" s="19"/>
      <c r="BN4340" s="19"/>
      <c r="BO4340" s="19"/>
      <c r="BP4340" s="19"/>
      <c r="BR4340">
        <f t="shared" si="268"/>
        <v>0</v>
      </c>
      <c r="BS4340">
        <f t="shared" si="269"/>
        <v>0</v>
      </c>
      <c r="BU4340">
        <f t="shared" si="270"/>
        <v>1</v>
      </c>
      <c r="BV4340">
        <f t="shared" si="271"/>
        <v>1</v>
      </c>
    </row>
    <row r="4341" spans="1:74" x14ac:dyDescent="0.3">
      <c r="A4341" s="201">
        <v>4336</v>
      </c>
      <c r="BM4341" s="19"/>
      <c r="BN4341" s="19"/>
      <c r="BO4341" s="19"/>
      <c r="BP4341" s="19"/>
      <c r="BR4341">
        <f t="shared" si="268"/>
        <v>0</v>
      </c>
      <c r="BS4341">
        <f t="shared" si="269"/>
        <v>0</v>
      </c>
      <c r="BU4341">
        <f t="shared" si="270"/>
        <v>1</v>
      </c>
      <c r="BV4341">
        <f t="shared" si="271"/>
        <v>1</v>
      </c>
    </row>
    <row r="4342" spans="1:74" x14ac:dyDescent="0.3">
      <c r="A4342" s="201">
        <v>4337</v>
      </c>
      <c r="BM4342" s="19"/>
      <c r="BN4342" s="19"/>
      <c r="BO4342" s="19"/>
      <c r="BP4342" s="19"/>
      <c r="BR4342">
        <f t="shared" si="268"/>
        <v>0</v>
      </c>
      <c r="BS4342">
        <f t="shared" si="269"/>
        <v>0</v>
      </c>
      <c r="BU4342">
        <f t="shared" si="270"/>
        <v>1</v>
      </c>
      <c r="BV4342">
        <f t="shared" si="271"/>
        <v>1</v>
      </c>
    </row>
    <row r="4343" spans="1:74" x14ac:dyDescent="0.3">
      <c r="A4343" s="201">
        <v>4338</v>
      </c>
      <c r="BM4343" s="19"/>
      <c r="BN4343" s="19"/>
      <c r="BO4343" s="19"/>
      <c r="BP4343" s="19"/>
      <c r="BR4343">
        <f t="shared" si="268"/>
        <v>0</v>
      </c>
      <c r="BS4343">
        <f t="shared" si="269"/>
        <v>0</v>
      </c>
      <c r="BU4343">
        <f t="shared" si="270"/>
        <v>1</v>
      </c>
      <c r="BV4343">
        <f t="shared" si="271"/>
        <v>1</v>
      </c>
    </row>
    <row r="4344" spans="1:74" x14ac:dyDescent="0.3">
      <c r="A4344" s="201">
        <v>4339</v>
      </c>
      <c r="BM4344" s="19"/>
      <c r="BN4344" s="19"/>
      <c r="BO4344" s="19"/>
      <c r="BP4344" s="19"/>
      <c r="BR4344">
        <f t="shared" si="268"/>
        <v>0</v>
      </c>
      <c r="BS4344">
        <f t="shared" si="269"/>
        <v>0</v>
      </c>
      <c r="BU4344">
        <f t="shared" si="270"/>
        <v>1</v>
      </c>
      <c r="BV4344">
        <f t="shared" si="271"/>
        <v>1</v>
      </c>
    </row>
    <row r="4345" spans="1:74" x14ac:dyDescent="0.3">
      <c r="A4345" s="201">
        <v>4340</v>
      </c>
      <c r="BM4345" s="19"/>
      <c r="BN4345" s="19"/>
      <c r="BO4345" s="19"/>
      <c r="BP4345" s="19"/>
      <c r="BR4345">
        <f t="shared" si="268"/>
        <v>0</v>
      </c>
      <c r="BS4345">
        <f t="shared" si="269"/>
        <v>0</v>
      </c>
      <c r="BU4345">
        <f t="shared" si="270"/>
        <v>1</v>
      </c>
      <c r="BV4345">
        <f t="shared" si="271"/>
        <v>1</v>
      </c>
    </row>
    <row r="4346" spans="1:74" x14ac:dyDescent="0.3">
      <c r="A4346" s="201">
        <v>4341</v>
      </c>
      <c r="BM4346" s="19"/>
      <c r="BN4346" s="19"/>
      <c r="BO4346" s="19"/>
      <c r="BP4346" s="19"/>
      <c r="BR4346">
        <f t="shared" si="268"/>
        <v>0</v>
      </c>
      <c r="BS4346">
        <f t="shared" si="269"/>
        <v>0</v>
      </c>
      <c r="BU4346">
        <f t="shared" si="270"/>
        <v>1</v>
      </c>
      <c r="BV4346">
        <f t="shared" si="271"/>
        <v>1</v>
      </c>
    </row>
    <row r="4347" spans="1:74" x14ac:dyDescent="0.3">
      <c r="A4347" s="201">
        <v>4342</v>
      </c>
      <c r="BM4347" s="19"/>
      <c r="BN4347" s="19"/>
      <c r="BO4347" s="19"/>
      <c r="BP4347" s="19"/>
      <c r="BR4347">
        <f t="shared" si="268"/>
        <v>0</v>
      </c>
      <c r="BS4347">
        <f t="shared" si="269"/>
        <v>0</v>
      </c>
      <c r="BU4347">
        <f t="shared" si="270"/>
        <v>1</v>
      </c>
      <c r="BV4347">
        <f t="shared" si="271"/>
        <v>1</v>
      </c>
    </row>
    <row r="4348" spans="1:74" x14ac:dyDescent="0.3">
      <c r="A4348" s="201">
        <v>4343</v>
      </c>
      <c r="BM4348" s="19"/>
      <c r="BN4348" s="19"/>
      <c r="BO4348" s="19"/>
      <c r="BP4348" s="19"/>
      <c r="BR4348">
        <f t="shared" si="268"/>
        <v>0</v>
      </c>
      <c r="BS4348">
        <f t="shared" si="269"/>
        <v>0</v>
      </c>
      <c r="BU4348">
        <f t="shared" si="270"/>
        <v>1</v>
      </c>
      <c r="BV4348">
        <f t="shared" si="271"/>
        <v>1</v>
      </c>
    </row>
    <row r="4349" spans="1:74" x14ac:dyDescent="0.3">
      <c r="A4349" s="201">
        <v>4344</v>
      </c>
      <c r="BM4349" s="19"/>
      <c r="BN4349" s="19"/>
      <c r="BO4349" s="19"/>
      <c r="BP4349" s="19"/>
      <c r="BR4349">
        <f t="shared" si="268"/>
        <v>0</v>
      </c>
      <c r="BS4349">
        <f t="shared" si="269"/>
        <v>0</v>
      </c>
      <c r="BU4349">
        <f t="shared" si="270"/>
        <v>1</v>
      </c>
      <c r="BV4349">
        <f t="shared" si="271"/>
        <v>1</v>
      </c>
    </row>
    <row r="4350" spans="1:74" x14ac:dyDescent="0.3">
      <c r="A4350" s="201">
        <v>4345</v>
      </c>
      <c r="BM4350" s="19"/>
      <c r="BN4350" s="19"/>
      <c r="BO4350" s="19"/>
      <c r="BP4350" s="19"/>
      <c r="BR4350">
        <f t="shared" si="268"/>
        <v>0</v>
      </c>
      <c r="BS4350">
        <f t="shared" si="269"/>
        <v>0</v>
      </c>
      <c r="BU4350">
        <f t="shared" si="270"/>
        <v>1</v>
      </c>
      <c r="BV4350">
        <f t="shared" si="271"/>
        <v>1</v>
      </c>
    </row>
    <row r="4351" spans="1:74" x14ac:dyDescent="0.3">
      <c r="A4351" s="201">
        <v>4346</v>
      </c>
      <c r="BM4351" s="19"/>
      <c r="BN4351" s="19"/>
      <c r="BO4351" s="19"/>
      <c r="BP4351" s="19"/>
      <c r="BR4351">
        <f t="shared" si="268"/>
        <v>0</v>
      </c>
      <c r="BS4351">
        <f t="shared" si="269"/>
        <v>0</v>
      </c>
      <c r="BU4351">
        <f t="shared" si="270"/>
        <v>1</v>
      </c>
      <c r="BV4351">
        <f t="shared" si="271"/>
        <v>1</v>
      </c>
    </row>
    <row r="4352" spans="1:74" x14ac:dyDescent="0.3">
      <c r="A4352" s="201">
        <v>4347</v>
      </c>
      <c r="BM4352" s="19"/>
      <c r="BN4352" s="19"/>
      <c r="BO4352" s="19"/>
      <c r="BP4352" s="19"/>
      <c r="BR4352">
        <f t="shared" si="268"/>
        <v>0</v>
      </c>
      <c r="BS4352">
        <f t="shared" si="269"/>
        <v>0</v>
      </c>
      <c r="BU4352">
        <f t="shared" si="270"/>
        <v>1</v>
      </c>
      <c r="BV4352">
        <f t="shared" si="271"/>
        <v>1</v>
      </c>
    </row>
    <row r="4353" spans="1:74" x14ac:dyDescent="0.3">
      <c r="A4353" s="201">
        <v>4348</v>
      </c>
      <c r="BM4353" s="19"/>
      <c r="BN4353" s="19"/>
      <c r="BO4353" s="19"/>
      <c r="BP4353" s="19"/>
      <c r="BR4353">
        <f t="shared" si="268"/>
        <v>0</v>
      </c>
      <c r="BS4353">
        <f t="shared" si="269"/>
        <v>0</v>
      </c>
      <c r="BU4353">
        <f t="shared" si="270"/>
        <v>1</v>
      </c>
      <c r="BV4353">
        <f t="shared" si="271"/>
        <v>1</v>
      </c>
    </row>
    <row r="4354" spans="1:74" x14ac:dyDescent="0.3">
      <c r="A4354" s="201">
        <v>4349</v>
      </c>
      <c r="BM4354" s="19"/>
      <c r="BN4354" s="19"/>
      <c r="BO4354" s="19"/>
      <c r="BP4354" s="19"/>
      <c r="BR4354">
        <f t="shared" si="268"/>
        <v>0</v>
      </c>
      <c r="BS4354">
        <f t="shared" si="269"/>
        <v>0</v>
      </c>
      <c r="BU4354">
        <f t="shared" si="270"/>
        <v>1</v>
      </c>
      <c r="BV4354">
        <f t="shared" si="271"/>
        <v>1</v>
      </c>
    </row>
    <row r="4355" spans="1:74" x14ac:dyDescent="0.3">
      <c r="A4355" s="201">
        <v>4350</v>
      </c>
      <c r="BM4355" s="19"/>
      <c r="BN4355" s="19"/>
      <c r="BO4355" s="19"/>
      <c r="BP4355" s="19"/>
      <c r="BR4355">
        <f t="shared" si="268"/>
        <v>0</v>
      </c>
      <c r="BS4355">
        <f t="shared" si="269"/>
        <v>0</v>
      </c>
      <c r="BU4355">
        <f t="shared" si="270"/>
        <v>1</v>
      </c>
      <c r="BV4355">
        <f t="shared" si="271"/>
        <v>1</v>
      </c>
    </row>
    <row r="4356" spans="1:74" x14ac:dyDescent="0.3">
      <c r="A4356" s="201">
        <v>4351</v>
      </c>
      <c r="BM4356" s="19"/>
      <c r="BN4356" s="19"/>
      <c r="BO4356" s="19"/>
      <c r="BP4356" s="19"/>
      <c r="BR4356">
        <f t="shared" si="268"/>
        <v>0</v>
      </c>
      <c r="BS4356">
        <f t="shared" si="269"/>
        <v>0</v>
      </c>
      <c r="BU4356">
        <f t="shared" si="270"/>
        <v>1</v>
      </c>
      <c r="BV4356">
        <f t="shared" si="271"/>
        <v>1</v>
      </c>
    </row>
    <row r="4357" spans="1:74" x14ac:dyDescent="0.3">
      <c r="A4357" s="201">
        <v>4352</v>
      </c>
      <c r="BM4357" s="19"/>
      <c r="BN4357" s="19"/>
      <c r="BO4357" s="19"/>
      <c r="BP4357" s="19"/>
      <c r="BR4357">
        <f t="shared" si="268"/>
        <v>0</v>
      </c>
      <c r="BS4357">
        <f t="shared" si="269"/>
        <v>0</v>
      </c>
      <c r="BU4357">
        <f t="shared" si="270"/>
        <v>1</v>
      </c>
      <c r="BV4357">
        <f t="shared" si="271"/>
        <v>1</v>
      </c>
    </row>
    <row r="4358" spans="1:74" x14ac:dyDescent="0.3">
      <c r="A4358" s="201">
        <v>4353</v>
      </c>
      <c r="BM4358" s="19"/>
      <c r="BN4358" s="19"/>
      <c r="BO4358" s="19"/>
      <c r="BP4358" s="19"/>
      <c r="BR4358">
        <f t="shared" si="268"/>
        <v>0</v>
      </c>
      <c r="BS4358">
        <f t="shared" si="269"/>
        <v>0</v>
      </c>
      <c r="BU4358">
        <f t="shared" si="270"/>
        <v>1</v>
      </c>
      <c r="BV4358">
        <f t="shared" si="271"/>
        <v>1</v>
      </c>
    </row>
    <row r="4359" spans="1:74" x14ac:dyDescent="0.3">
      <c r="A4359" s="201">
        <v>4354</v>
      </c>
      <c r="BM4359" s="19"/>
      <c r="BN4359" s="19"/>
      <c r="BO4359" s="19"/>
      <c r="BP4359" s="19"/>
      <c r="BR4359">
        <f t="shared" ref="BR4359:BR4422" si="272">BM4359*$BS$1-BN4359</f>
        <v>0</v>
      </c>
      <c r="BS4359">
        <f t="shared" ref="BS4359:BS4422" si="273">BO4359*$BS$1-BP4359</f>
        <v>0</v>
      </c>
      <c r="BU4359">
        <f t="shared" ref="BU4359:BU4422" si="274">IF(BR4359=MAX($BR4359:$BS4359),1,0)</f>
        <v>1</v>
      </c>
      <c r="BV4359">
        <f t="shared" ref="BV4359:BV4422" si="275">IF(BS4359=MAX($BR4359:$BS4359),1,0)</f>
        <v>1</v>
      </c>
    </row>
    <row r="4360" spans="1:74" x14ac:dyDescent="0.3">
      <c r="A4360" s="201">
        <v>4355</v>
      </c>
      <c r="BM4360" s="19"/>
      <c r="BN4360" s="19"/>
      <c r="BO4360" s="19"/>
      <c r="BP4360" s="19"/>
      <c r="BR4360">
        <f t="shared" si="272"/>
        <v>0</v>
      </c>
      <c r="BS4360">
        <f t="shared" si="273"/>
        <v>0</v>
      </c>
      <c r="BU4360">
        <f t="shared" si="274"/>
        <v>1</v>
      </c>
      <c r="BV4360">
        <f t="shared" si="275"/>
        <v>1</v>
      </c>
    </row>
    <row r="4361" spans="1:74" x14ac:dyDescent="0.3">
      <c r="A4361" s="201">
        <v>4356</v>
      </c>
      <c r="BM4361" s="19"/>
      <c r="BN4361" s="19"/>
      <c r="BO4361" s="19"/>
      <c r="BP4361" s="19"/>
      <c r="BR4361">
        <f t="shared" si="272"/>
        <v>0</v>
      </c>
      <c r="BS4361">
        <f t="shared" si="273"/>
        <v>0</v>
      </c>
      <c r="BU4361">
        <f t="shared" si="274"/>
        <v>1</v>
      </c>
      <c r="BV4361">
        <f t="shared" si="275"/>
        <v>1</v>
      </c>
    </row>
    <row r="4362" spans="1:74" x14ac:dyDescent="0.3">
      <c r="A4362" s="201">
        <v>4357</v>
      </c>
      <c r="BM4362" s="19"/>
      <c r="BN4362" s="19"/>
      <c r="BO4362" s="19"/>
      <c r="BP4362" s="19"/>
      <c r="BR4362">
        <f t="shared" si="272"/>
        <v>0</v>
      </c>
      <c r="BS4362">
        <f t="shared" si="273"/>
        <v>0</v>
      </c>
      <c r="BU4362">
        <f t="shared" si="274"/>
        <v>1</v>
      </c>
      <c r="BV4362">
        <f t="shared" si="275"/>
        <v>1</v>
      </c>
    </row>
    <row r="4363" spans="1:74" x14ac:dyDescent="0.3">
      <c r="A4363" s="201">
        <v>4358</v>
      </c>
      <c r="BM4363" s="19"/>
      <c r="BN4363" s="19"/>
      <c r="BO4363" s="19"/>
      <c r="BP4363" s="19"/>
      <c r="BR4363">
        <f t="shared" si="272"/>
        <v>0</v>
      </c>
      <c r="BS4363">
        <f t="shared" si="273"/>
        <v>0</v>
      </c>
      <c r="BU4363">
        <f t="shared" si="274"/>
        <v>1</v>
      </c>
      <c r="BV4363">
        <f t="shared" si="275"/>
        <v>1</v>
      </c>
    </row>
    <row r="4364" spans="1:74" x14ac:dyDescent="0.3">
      <c r="A4364" s="201">
        <v>4359</v>
      </c>
      <c r="BM4364" s="19"/>
      <c r="BN4364" s="19"/>
      <c r="BO4364" s="19"/>
      <c r="BP4364" s="19"/>
      <c r="BR4364">
        <f t="shared" si="272"/>
        <v>0</v>
      </c>
      <c r="BS4364">
        <f t="shared" si="273"/>
        <v>0</v>
      </c>
      <c r="BU4364">
        <f t="shared" si="274"/>
        <v>1</v>
      </c>
      <c r="BV4364">
        <f t="shared" si="275"/>
        <v>1</v>
      </c>
    </row>
    <row r="4365" spans="1:74" x14ac:dyDescent="0.3">
      <c r="A4365" s="201">
        <v>4360</v>
      </c>
      <c r="BM4365" s="19"/>
      <c r="BN4365" s="19"/>
      <c r="BO4365" s="19"/>
      <c r="BP4365" s="19"/>
      <c r="BR4365">
        <f t="shared" si="272"/>
        <v>0</v>
      </c>
      <c r="BS4365">
        <f t="shared" si="273"/>
        <v>0</v>
      </c>
      <c r="BU4365">
        <f t="shared" si="274"/>
        <v>1</v>
      </c>
      <c r="BV4365">
        <f t="shared" si="275"/>
        <v>1</v>
      </c>
    </row>
    <row r="4366" spans="1:74" x14ac:dyDescent="0.3">
      <c r="A4366" s="201">
        <v>4361</v>
      </c>
      <c r="BM4366" s="19"/>
      <c r="BN4366" s="19"/>
      <c r="BO4366" s="19"/>
      <c r="BP4366" s="19"/>
      <c r="BR4366">
        <f t="shared" si="272"/>
        <v>0</v>
      </c>
      <c r="BS4366">
        <f t="shared" si="273"/>
        <v>0</v>
      </c>
      <c r="BU4366">
        <f t="shared" si="274"/>
        <v>1</v>
      </c>
      <c r="BV4366">
        <f t="shared" si="275"/>
        <v>1</v>
      </c>
    </row>
    <row r="4367" spans="1:74" x14ac:dyDescent="0.3">
      <c r="A4367" s="201">
        <v>4362</v>
      </c>
      <c r="BM4367" s="19"/>
      <c r="BN4367" s="19"/>
      <c r="BO4367" s="19"/>
      <c r="BP4367" s="19"/>
      <c r="BR4367">
        <f t="shared" si="272"/>
        <v>0</v>
      </c>
      <c r="BS4367">
        <f t="shared" si="273"/>
        <v>0</v>
      </c>
      <c r="BU4367">
        <f t="shared" si="274"/>
        <v>1</v>
      </c>
      <c r="BV4367">
        <f t="shared" si="275"/>
        <v>1</v>
      </c>
    </row>
    <row r="4368" spans="1:74" x14ac:dyDescent="0.3">
      <c r="A4368" s="201">
        <v>4363</v>
      </c>
      <c r="BM4368" s="19"/>
      <c r="BN4368" s="19"/>
      <c r="BO4368" s="19"/>
      <c r="BP4368" s="19"/>
      <c r="BR4368">
        <f t="shared" si="272"/>
        <v>0</v>
      </c>
      <c r="BS4368">
        <f t="shared" si="273"/>
        <v>0</v>
      </c>
      <c r="BU4368">
        <f t="shared" si="274"/>
        <v>1</v>
      </c>
      <c r="BV4368">
        <f t="shared" si="275"/>
        <v>1</v>
      </c>
    </row>
    <row r="4369" spans="1:74" x14ac:dyDescent="0.3">
      <c r="A4369" s="201">
        <v>4364</v>
      </c>
      <c r="BM4369" s="19"/>
      <c r="BN4369" s="19"/>
      <c r="BO4369" s="19"/>
      <c r="BP4369" s="19"/>
      <c r="BR4369">
        <f t="shared" si="272"/>
        <v>0</v>
      </c>
      <c r="BS4369">
        <f t="shared" si="273"/>
        <v>0</v>
      </c>
      <c r="BU4369">
        <f t="shared" si="274"/>
        <v>1</v>
      </c>
      <c r="BV4369">
        <f t="shared" si="275"/>
        <v>1</v>
      </c>
    </row>
    <row r="4370" spans="1:74" x14ac:dyDescent="0.3">
      <c r="A4370" s="201">
        <v>4365</v>
      </c>
      <c r="BM4370" s="19"/>
      <c r="BN4370" s="19"/>
      <c r="BO4370" s="19"/>
      <c r="BP4370" s="19"/>
      <c r="BR4370">
        <f t="shared" si="272"/>
        <v>0</v>
      </c>
      <c r="BS4370">
        <f t="shared" si="273"/>
        <v>0</v>
      </c>
      <c r="BU4370">
        <f t="shared" si="274"/>
        <v>1</v>
      </c>
      <c r="BV4370">
        <f t="shared" si="275"/>
        <v>1</v>
      </c>
    </row>
    <row r="4371" spans="1:74" x14ac:dyDescent="0.3">
      <c r="A4371" s="201">
        <v>4366</v>
      </c>
      <c r="BM4371" s="19"/>
      <c r="BN4371" s="19"/>
      <c r="BO4371" s="19"/>
      <c r="BP4371" s="19"/>
      <c r="BR4371">
        <f t="shared" si="272"/>
        <v>0</v>
      </c>
      <c r="BS4371">
        <f t="shared" si="273"/>
        <v>0</v>
      </c>
      <c r="BU4371">
        <f t="shared" si="274"/>
        <v>1</v>
      </c>
      <c r="BV4371">
        <f t="shared" si="275"/>
        <v>1</v>
      </c>
    </row>
    <row r="4372" spans="1:74" x14ac:dyDescent="0.3">
      <c r="A4372" s="201">
        <v>4367</v>
      </c>
      <c r="BM4372" s="19"/>
      <c r="BN4372" s="19"/>
      <c r="BO4372" s="19"/>
      <c r="BP4372" s="19"/>
      <c r="BR4372">
        <f t="shared" si="272"/>
        <v>0</v>
      </c>
      <c r="BS4372">
        <f t="shared" si="273"/>
        <v>0</v>
      </c>
      <c r="BU4372">
        <f t="shared" si="274"/>
        <v>1</v>
      </c>
      <c r="BV4372">
        <f t="shared" si="275"/>
        <v>1</v>
      </c>
    </row>
    <row r="4373" spans="1:74" x14ac:dyDescent="0.3">
      <c r="A4373" s="201">
        <v>4368</v>
      </c>
      <c r="BM4373" s="19"/>
      <c r="BN4373" s="19"/>
      <c r="BO4373" s="19"/>
      <c r="BP4373" s="19"/>
      <c r="BR4373">
        <f t="shared" si="272"/>
        <v>0</v>
      </c>
      <c r="BS4373">
        <f t="shared" si="273"/>
        <v>0</v>
      </c>
      <c r="BU4373">
        <f t="shared" si="274"/>
        <v>1</v>
      </c>
      <c r="BV4373">
        <f t="shared" si="275"/>
        <v>1</v>
      </c>
    </row>
    <row r="4374" spans="1:74" x14ac:dyDescent="0.3">
      <c r="A4374" s="201">
        <v>4369</v>
      </c>
      <c r="BM4374" s="19"/>
      <c r="BN4374" s="19"/>
      <c r="BO4374" s="19"/>
      <c r="BP4374" s="19"/>
      <c r="BR4374">
        <f t="shared" si="272"/>
        <v>0</v>
      </c>
      <c r="BS4374">
        <f t="shared" si="273"/>
        <v>0</v>
      </c>
      <c r="BU4374">
        <f t="shared" si="274"/>
        <v>1</v>
      </c>
      <c r="BV4374">
        <f t="shared" si="275"/>
        <v>1</v>
      </c>
    </row>
    <row r="4375" spans="1:74" x14ac:dyDescent="0.3">
      <c r="A4375" s="201">
        <v>4370</v>
      </c>
      <c r="BM4375" s="19"/>
      <c r="BN4375" s="19"/>
      <c r="BO4375" s="19"/>
      <c r="BP4375" s="19"/>
      <c r="BR4375">
        <f t="shared" si="272"/>
        <v>0</v>
      </c>
      <c r="BS4375">
        <f t="shared" si="273"/>
        <v>0</v>
      </c>
      <c r="BU4375">
        <f t="shared" si="274"/>
        <v>1</v>
      </c>
      <c r="BV4375">
        <f t="shared" si="275"/>
        <v>1</v>
      </c>
    </row>
    <row r="4376" spans="1:74" x14ac:dyDescent="0.3">
      <c r="A4376" s="201">
        <v>4371</v>
      </c>
      <c r="BM4376" s="19"/>
      <c r="BN4376" s="19"/>
      <c r="BO4376" s="19"/>
      <c r="BP4376" s="19"/>
      <c r="BR4376">
        <f t="shared" si="272"/>
        <v>0</v>
      </c>
      <c r="BS4376">
        <f t="shared" si="273"/>
        <v>0</v>
      </c>
      <c r="BU4376">
        <f t="shared" si="274"/>
        <v>1</v>
      </c>
      <c r="BV4376">
        <f t="shared" si="275"/>
        <v>1</v>
      </c>
    </row>
    <row r="4377" spans="1:74" x14ac:dyDescent="0.3">
      <c r="A4377" s="201">
        <v>4372</v>
      </c>
      <c r="BM4377" s="19"/>
      <c r="BN4377" s="19"/>
      <c r="BO4377" s="19"/>
      <c r="BP4377" s="19"/>
      <c r="BR4377">
        <f t="shared" si="272"/>
        <v>0</v>
      </c>
      <c r="BS4377">
        <f t="shared" si="273"/>
        <v>0</v>
      </c>
      <c r="BU4377">
        <f t="shared" si="274"/>
        <v>1</v>
      </c>
      <c r="BV4377">
        <f t="shared" si="275"/>
        <v>1</v>
      </c>
    </row>
    <row r="4378" spans="1:74" x14ac:dyDescent="0.3">
      <c r="A4378" s="201">
        <v>4373</v>
      </c>
      <c r="BM4378" s="19"/>
      <c r="BN4378" s="19"/>
      <c r="BO4378" s="19"/>
      <c r="BP4378" s="19"/>
      <c r="BR4378">
        <f t="shared" si="272"/>
        <v>0</v>
      </c>
      <c r="BS4378">
        <f t="shared" si="273"/>
        <v>0</v>
      </c>
      <c r="BU4378">
        <f t="shared" si="274"/>
        <v>1</v>
      </c>
      <c r="BV4378">
        <f t="shared" si="275"/>
        <v>1</v>
      </c>
    </row>
    <row r="4379" spans="1:74" x14ac:dyDescent="0.3">
      <c r="A4379" s="201">
        <v>4374</v>
      </c>
      <c r="BM4379" s="19"/>
      <c r="BN4379" s="19"/>
      <c r="BO4379" s="19"/>
      <c r="BP4379" s="19"/>
      <c r="BR4379">
        <f t="shared" si="272"/>
        <v>0</v>
      </c>
      <c r="BS4379">
        <f t="shared" si="273"/>
        <v>0</v>
      </c>
      <c r="BU4379">
        <f t="shared" si="274"/>
        <v>1</v>
      </c>
      <c r="BV4379">
        <f t="shared" si="275"/>
        <v>1</v>
      </c>
    </row>
    <row r="4380" spans="1:74" x14ac:dyDescent="0.3">
      <c r="A4380" s="201">
        <v>4375</v>
      </c>
      <c r="BM4380" s="19"/>
      <c r="BN4380" s="19"/>
      <c r="BO4380" s="19"/>
      <c r="BP4380" s="19"/>
      <c r="BR4380">
        <f t="shared" si="272"/>
        <v>0</v>
      </c>
      <c r="BS4380">
        <f t="shared" si="273"/>
        <v>0</v>
      </c>
      <c r="BU4380">
        <f t="shared" si="274"/>
        <v>1</v>
      </c>
      <c r="BV4380">
        <f t="shared" si="275"/>
        <v>1</v>
      </c>
    </row>
    <row r="4381" spans="1:74" x14ac:dyDescent="0.3">
      <c r="A4381" s="201">
        <v>4376</v>
      </c>
      <c r="BM4381" s="19"/>
      <c r="BN4381" s="19"/>
      <c r="BO4381" s="19"/>
      <c r="BP4381" s="19"/>
      <c r="BR4381">
        <f t="shared" si="272"/>
        <v>0</v>
      </c>
      <c r="BS4381">
        <f t="shared" si="273"/>
        <v>0</v>
      </c>
      <c r="BU4381">
        <f t="shared" si="274"/>
        <v>1</v>
      </c>
      <c r="BV4381">
        <f t="shared" si="275"/>
        <v>1</v>
      </c>
    </row>
    <row r="4382" spans="1:74" x14ac:dyDescent="0.3">
      <c r="A4382" s="201">
        <v>4377</v>
      </c>
      <c r="BM4382" s="19"/>
      <c r="BN4382" s="19"/>
      <c r="BO4382" s="19"/>
      <c r="BP4382" s="19"/>
      <c r="BR4382">
        <f t="shared" si="272"/>
        <v>0</v>
      </c>
      <c r="BS4382">
        <f t="shared" si="273"/>
        <v>0</v>
      </c>
      <c r="BU4382">
        <f t="shared" si="274"/>
        <v>1</v>
      </c>
      <c r="BV4382">
        <f t="shared" si="275"/>
        <v>1</v>
      </c>
    </row>
    <row r="4383" spans="1:74" x14ac:dyDescent="0.3">
      <c r="A4383" s="201">
        <v>4378</v>
      </c>
      <c r="BM4383" s="19"/>
      <c r="BN4383" s="19"/>
      <c r="BO4383" s="19"/>
      <c r="BP4383" s="19"/>
      <c r="BR4383">
        <f t="shared" si="272"/>
        <v>0</v>
      </c>
      <c r="BS4383">
        <f t="shared" si="273"/>
        <v>0</v>
      </c>
      <c r="BU4383">
        <f t="shared" si="274"/>
        <v>1</v>
      </c>
      <c r="BV4383">
        <f t="shared" si="275"/>
        <v>1</v>
      </c>
    </row>
    <row r="4384" spans="1:74" x14ac:dyDescent="0.3">
      <c r="A4384" s="201">
        <v>4379</v>
      </c>
      <c r="BM4384" s="19"/>
      <c r="BN4384" s="19"/>
      <c r="BO4384" s="19"/>
      <c r="BP4384" s="19"/>
      <c r="BR4384">
        <f t="shared" si="272"/>
        <v>0</v>
      </c>
      <c r="BS4384">
        <f t="shared" si="273"/>
        <v>0</v>
      </c>
      <c r="BU4384">
        <f t="shared" si="274"/>
        <v>1</v>
      </c>
      <c r="BV4384">
        <f t="shared" si="275"/>
        <v>1</v>
      </c>
    </row>
    <row r="4385" spans="1:74" x14ac:dyDescent="0.3">
      <c r="A4385" s="201">
        <v>4380</v>
      </c>
      <c r="BM4385" s="19"/>
      <c r="BN4385" s="19"/>
      <c r="BO4385" s="19"/>
      <c r="BP4385" s="19"/>
      <c r="BR4385">
        <f t="shared" si="272"/>
        <v>0</v>
      </c>
      <c r="BS4385">
        <f t="shared" si="273"/>
        <v>0</v>
      </c>
      <c r="BU4385">
        <f t="shared" si="274"/>
        <v>1</v>
      </c>
      <c r="BV4385">
        <f t="shared" si="275"/>
        <v>1</v>
      </c>
    </row>
    <row r="4386" spans="1:74" x14ac:dyDescent="0.3">
      <c r="A4386" s="201">
        <v>4381</v>
      </c>
      <c r="BM4386" s="19"/>
      <c r="BN4386" s="19"/>
      <c r="BO4386" s="19"/>
      <c r="BP4386" s="19"/>
      <c r="BR4386">
        <f t="shared" si="272"/>
        <v>0</v>
      </c>
      <c r="BS4386">
        <f t="shared" si="273"/>
        <v>0</v>
      </c>
      <c r="BU4386">
        <f t="shared" si="274"/>
        <v>1</v>
      </c>
      <c r="BV4386">
        <f t="shared" si="275"/>
        <v>1</v>
      </c>
    </row>
    <row r="4387" spans="1:74" x14ac:dyDescent="0.3">
      <c r="A4387" s="201">
        <v>4382</v>
      </c>
      <c r="BM4387" s="19"/>
      <c r="BN4387" s="19"/>
      <c r="BO4387" s="19"/>
      <c r="BP4387" s="19"/>
      <c r="BR4387">
        <f t="shared" si="272"/>
        <v>0</v>
      </c>
      <c r="BS4387">
        <f t="shared" si="273"/>
        <v>0</v>
      </c>
      <c r="BU4387">
        <f t="shared" si="274"/>
        <v>1</v>
      </c>
      <c r="BV4387">
        <f t="shared" si="275"/>
        <v>1</v>
      </c>
    </row>
    <row r="4388" spans="1:74" x14ac:dyDescent="0.3">
      <c r="A4388" s="201">
        <v>4383</v>
      </c>
      <c r="BM4388" s="19"/>
      <c r="BN4388" s="19"/>
      <c r="BO4388" s="19"/>
      <c r="BP4388" s="19"/>
      <c r="BR4388">
        <f t="shared" si="272"/>
        <v>0</v>
      </c>
      <c r="BS4388">
        <f t="shared" si="273"/>
        <v>0</v>
      </c>
      <c r="BU4388">
        <f t="shared" si="274"/>
        <v>1</v>
      </c>
      <c r="BV4388">
        <f t="shared" si="275"/>
        <v>1</v>
      </c>
    </row>
    <row r="4389" spans="1:74" x14ac:dyDescent="0.3">
      <c r="A4389" s="201">
        <v>4384</v>
      </c>
      <c r="BM4389" s="19"/>
      <c r="BN4389" s="19"/>
      <c r="BO4389" s="19"/>
      <c r="BP4389" s="19"/>
      <c r="BR4389">
        <f t="shared" si="272"/>
        <v>0</v>
      </c>
      <c r="BS4389">
        <f t="shared" si="273"/>
        <v>0</v>
      </c>
      <c r="BU4389">
        <f t="shared" si="274"/>
        <v>1</v>
      </c>
      <c r="BV4389">
        <f t="shared" si="275"/>
        <v>1</v>
      </c>
    </row>
    <row r="4390" spans="1:74" x14ac:dyDescent="0.3">
      <c r="A4390" s="201">
        <v>4385</v>
      </c>
      <c r="BM4390" s="19"/>
      <c r="BN4390" s="19"/>
      <c r="BO4390" s="19"/>
      <c r="BP4390" s="19"/>
      <c r="BR4390">
        <f t="shared" si="272"/>
        <v>0</v>
      </c>
      <c r="BS4390">
        <f t="shared" si="273"/>
        <v>0</v>
      </c>
      <c r="BU4390">
        <f t="shared" si="274"/>
        <v>1</v>
      </c>
      <c r="BV4390">
        <f t="shared" si="275"/>
        <v>1</v>
      </c>
    </row>
    <row r="4391" spans="1:74" x14ac:dyDescent="0.3">
      <c r="A4391" s="201">
        <v>4386</v>
      </c>
      <c r="BM4391" s="19"/>
      <c r="BN4391" s="19"/>
      <c r="BO4391" s="19"/>
      <c r="BP4391" s="19"/>
      <c r="BR4391">
        <f t="shared" si="272"/>
        <v>0</v>
      </c>
      <c r="BS4391">
        <f t="shared" si="273"/>
        <v>0</v>
      </c>
      <c r="BU4391">
        <f t="shared" si="274"/>
        <v>1</v>
      </c>
      <c r="BV4391">
        <f t="shared" si="275"/>
        <v>1</v>
      </c>
    </row>
    <row r="4392" spans="1:74" x14ac:dyDescent="0.3">
      <c r="A4392" s="201">
        <v>4387</v>
      </c>
      <c r="BM4392" s="19"/>
      <c r="BN4392" s="19"/>
      <c r="BO4392" s="19"/>
      <c r="BP4392" s="19"/>
      <c r="BR4392">
        <f t="shared" si="272"/>
        <v>0</v>
      </c>
      <c r="BS4392">
        <f t="shared" si="273"/>
        <v>0</v>
      </c>
      <c r="BU4392">
        <f t="shared" si="274"/>
        <v>1</v>
      </c>
      <c r="BV4392">
        <f t="shared" si="275"/>
        <v>1</v>
      </c>
    </row>
    <row r="4393" spans="1:74" x14ac:dyDescent="0.3">
      <c r="A4393" s="201">
        <v>4388</v>
      </c>
      <c r="BM4393" s="19"/>
      <c r="BN4393" s="19"/>
      <c r="BO4393" s="19"/>
      <c r="BP4393" s="19"/>
      <c r="BR4393">
        <f t="shared" si="272"/>
        <v>0</v>
      </c>
      <c r="BS4393">
        <f t="shared" si="273"/>
        <v>0</v>
      </c>
      <c r="BU4393">
        <f t="shared" si="274"/>
        <v>1</v>
      </c>
      <c r="BV4393">
        <f t="shared" si="275"/>
        <v>1</v>
      </c>
    </row>
    <row r="4394" spans="1:74" x14ac:dyDescent="0.3">
      <c r="A4394" s="201">
        <v>4389</v>
      </c>
      <c r="BM4394" s="19"/>
      <c r="BN4394" s="19"/>
      <c r="BO4394" s="19"/>
      <c r="BP4394" s="19"/>
      <c r="BR4394">
        <f t="shared" si="272"/>
        <v>0</v>
      </c>
      <c r="BS4394">
        <f t="shared" si="273"/>
        <v>0</v>
      </c>
      <c r="BU4394">
        <f t="shared" si="274"/>
        <v>1</v>
      </c>
      <c r="BV4394">
        <f t="shared" si="275"/>
        <v>1</v>
      </c>
    </row>
    <row r="4395" spans="1:74" x14ac:dyDescent="0.3">
      <c r="A4395" s="201">
        <v>4390</v>
      </c>
      <c r="BM4395" s="19"/>
      <c r="BN4395" s="19"/>
      <c r="BO4395" s="19"/>
      <c r="BP4395" s="19"/>
      <c r="BR4395">
        <f t="shared" si="272"/>
        <v>0</v>
      </c>
      <c r="BS4395">
        <f t="shared" si="273"/>
        <v>0</v>
      </c>
      <c r="BU4395">
        <f t="shared" si="274"/>
        <v>1</v>
      </c>
      <c r="BV4395">
        <f t="shared" si="275"/>
        <v>1</v>
      </c>
    </row>
    <row r="4396" spans="1:74" x14ac:dyDescent="0.3">
      <c r="A4396" s="201">
        <v>4391</v>
      </c>
      <c r="BM4396" s="19"/>
      <c r="BN4396" s="19"/>
      <c r="BO4396" s="19"/>
      <c r="BP4396" s="19"/>
      <c r="BR4396">
        <f t="shared" si="272"/>
        <v>0</v>
      </c>
      <c r="BS4396">
        <f t="shared" si="273"/>
        <v>0</v>
      </c>
      <c r="BU4396">
        <f t="shared" si="274"/>
        <v>1</v>
      </c>
      <c r="BV4396">
        <f t="shared" si="275"/>
        <v>1</v>
      </c>
    </row>
    <row r="4397" spans="1:74" x14ac:dyDescent="0.3">
      <c r="A4397" s="201">
        <v>4392</v>
      </c>
      <c r="BM4397" s="19"/>
      <c r="BN4397" s="19"/>
      <c r="BO4397" s="19"/>
      <c r="BP4397" s="19"/>
      <c r="BR4397">
        <f t="shared" si="272"/>
        <v>0</v>
      </c>
      <c r="BS4397">
        <f t="shared" si="273"/>
        <v>0</v>
      </c>
      <c r="BU4397">
        <f t="shared" si="274"/>
        <v>1</v>
      </c>
      <c r="BV4397">
        <f t="shared" si="275"/>
        <v>1</v>
      </c>
    </row>
    <row r="4398" spans="1:74" x14ac:dyDescent="0.3">
      <c r="A4398" s="201">
        <v>4393</v>
      </c>
      <c r="BM4398" s="19"/>
      <c r="BN4398" s="19"/>
      <c r="BO4398" s="19"/>
      <c r="BP4398" s="19"/>
      <c r="BR4398">
        <f t="shared" si="272"/>
        <v>0</v>
      </c>
      <c r="BS4398">
        <f t="shared" si="273"/>
        <v>0</v>
      </c>
      <c r="BU4398">
        <f t="shared" si="274"/>
        <v>1</v>
      </c>
      <c r="BV4398">
        <f t="shared" si="275"/>
        <v>1</v>
      </c>
    </row>
    <row r="4399" spans="1:74" x14ac:dyDescent="0.3">
      <c r="A4399" s="201">
        <v>4394</v>
      </c>
      <c r="BM4399" s="19"/>
      <c r="BN4399" s="19"/>
      <c r="BO4399" s="19"/>
      <c r="BP4399" s="19"/>
      <c r="BR4399">
        <f t="shared" si="272"/>
        <v>0</v>
      </c>
      <c r="BS4399">
        <f t="shared" si="273"/>
        <v>0</v>
      </c>
      <c r="BU4399">
        <f t="shared" si="274"/>
        <v>1</v>
      </c>
      <c r="BV4399">
        <f t="shared" si="275"/>
        <v>1</v>
      </c>
    </row>
    <row r="4400" spans="1:74" x14ac:dyDescent="0.3">
      <c r="A4400" s="201">
        <v>4395</v>
      </c>
      <c r="BM4400" s="19"/>
      <c r="BN4400" s="19"/>
      <c r="BO4400" s="19"/>
      <c r="BP4400" s="19"/>
      <c r="BR4400">
        <f t="shared" si="272"/>
        <v>0</v>
      </c>
      <c r="BS4400">
        <f t="shared" si="273"/>
        <v>0</v>
      </c>
      <c r="BU4400">
        <f t="shared" si="274"/>
        <v>1</v>
      </c>
      <c r="BV4400">
        <f t="shared" si="275"/>
        <v>1</v>
      </c>
    </row>
    <row r="4401" spans="1:74" x14ac:dyDescent="0.3">
      <c r="A4401" s="201">
        <v>4396</v>
      </c>
      <c r="BM4401" s="19"/>
      <c r="BN4401" s="19"/>
      <c r="BO4401" s="19"/>
      <c r="BP4401" s="19"/>
      <c r="BR4401">
        <f t="shared" si="272"/>
        <v>0</v>
      </c>
      <c r="BS4401">
        <f t="shared" si="273"/>
        <v>0</v>
      </c>
      <c r="BU4401">
        <f t="shared" si="274"/>
        <v>1</v>
      </c>
      <c r="BV4401">
        <f t="shared" si="275"/>
        <v>1</v>
      </c>
    </row>
    <row r="4402" spans="1:74" x14ac:dyDescent="0.3">
      <c r="A4402" s="201">
        <v>4397</v>
      </c>
      <c r="BM4402" s="19"/>
      <c r="BN4402" s="19"/>
      <c r="BO4402" s="19"/>
      <c r="BP4402" s="19"/>
      <c r="BR4402">
        <f t="shared" si="272"/>
        <v>0</v>
      </c>
      <c r="BS4402">
        <f t="shared" si="273"/>
        <v>0</v>
      </c>
      <c r="BU4402">
        <f t="shared" si="274"/>
        <v>1</v>
      </c>
      <c r="BV4402">
        <f t="shared" si="275"/>
        <v>1</v>
      </c>
    </row>
    <row r="4403" spans="1:74" x14ac:dyDescent="0.3">
      <c r="A4403" s="201">
        <v>4398</v>
      </c>
      <c r="BM4403" s="19"/>
      <c r="BN4403" s="19"/>
      <c r="BO4403" s="19"/>
      <c r="BP4403" s="19"/>
      <c r="BR4403">
        <f t="shared" si="272"/>
        <v>0</v>
      </c>
      <c r="BS4403">
        <f t="shared" si="273"/>
        <v>0</v>
      </c>
      <c r="BU4403">
        <f t="shared" si="274"/>
        <v>1</v>
      </c>
      <c r="BV4403">
        <f t="shared" si="275"/>
        <v>1</v>
      </c>
    </row>
    <row r="4404" spans="1:74" x14ac:dyDescent="0.3">
      <c r="A4404" s="201">
        <v>4399</v>
      </c>
      <c r="BM4404" s="19"/>
      <c r="BN4404" s="19"/>
      <c r="BO4404" s="19"/>
      <c r="BP4404" s="19"/>
      <c r="BR4404">
        <f t="shared" si="272"/>
        <v>0</v>
      </c>
      <c r="BS4404">
        <f t="shared" si="273"/>
        <v>0</v>
      </c>
      <c r="BU4404">
        <f t="shared" si="274"/>
        <v>1</v>
      </c>
      <c r="BV4404">
        <f t="shared" si="275"/>
        <v>1</v>
      </c>
    </row>
    <row r="4405" spans="1:74" x14ac:dyDescent="0.3">
      <c r="A4405" s="201">
        <v>4400</v>
      </c>
      <c r="BM4405" s="19"/>
      <c r="BN4405" s="19"/>
      <c r="BO4405" s="19"/>
      <c r="BP4405" s="19"/>
      <c r="BR4405">
        <f t="shared" si="272"/>
        <v>0</v>
      </c>
      <c r="BS4405">
        <f t="shared" si="273"/>
        <v>0</v>
      </c>
      <c r="BU4405">
        <f t="shared" si="274"/>
        <v>1</v>
      </c>
      <c r="BV4405">
        <f t="shared" si="275"/>
        <v>1</v>
      </c>
    </row>
    <row r="4406" spans="1:74" x14ac:dyDescent="0.3">
      <c r="A4406" s="201">
        <v>4401</v>
      </c>
      <c r="BM4406" s="19"/>
      <c r="BN4406" s="19"/>
      <c r="BO4406" s="19"/>
      <c r="BP4406" s="19"/>
      <c r="BR4406">
        <f t="shared" si="272"/>
        <v>0</v>
      </c>
      <c r="BS4406">
        <f t="shared" si="273"/>
        <v>0</v>
      </c>
      <c r="BU4406">
        <f t="shared" si="274"/>
        <v>1</v>
      </c>
      <c r="BV4406">
        <f t="shared" si="275"/>
        <v>1</v>
      </c>
    </row>
    <row r="4407" spans="1:74" x14ac:dyDescent="0.3">
      <c r="A4407" s="201">
        <v>4402</v>
      </c>
      <c r="BM4407" s="19"/>
      <c r="BN4407" s="19"/>
      <c r="BO4407" s="19"/>
      <c r="BP4407" s="19"/>
      <c r="BR4407">
        <f t="shared" si="272"/>
        <v>0</v>
      </c>
      <c r="BS4407">
        <f t="shared" si="273"/>
        <v>0</v>
      </c>
      <c r="BU4407">
        <f t="shared" si="274"/>
        <v>1</v>
      </c>
      <c r="BV4407">
        <f t="shared" si="275"/>
        <v>1</v>
      </c>
    </row>
    <row r="4408" spans="1:74" x14ac:dyDescent="0.3">
      <c r="A4408" s="201">
        <v>4403</v>
      </c>
      <c r="BM4408" s="19"/>
      <c r="BN4408" s="19"/>
      <c r="BO4408" s="19"/>
      <c r="BP4408" s="19"/>
      <c r="BR4408">
        <f t="shared" si="272"/>
        <v>0</v>
      </c>
      <c r="BS4408">
        <f t="shared" si="273"/>
        <v>0</v>
      </c>
      <c r="BU4408">
        <f t="shared" si="274"/>
        <v>1</v>
      </c>
      <c r="BV4408">
        <f t="shared" si="275"/>
        <v>1</v>
      </c>
    </row>
    <row r="4409" spans="1:74" x14ac:dyDescent="0.3">
      <c r="A4409" s="201">
        <v>4404</v>
      </c>
      <c r="BM4409" s="19"/>
      <c r="BN4409" s="19"/>
      <c r="BO4409" s="19"/>
      <c r="BP4409" s="19"/>
      <c r="BR4409">
        <f t="shared" si="272"/>
        <v>0</v>
      </c>
      <c r="BS4409">
        <f t="shared" si="273"/>
        <v>0</v>
      </c>
      <c r="BU4409">
        <f t="shared" si="274"/>
        <v>1</v>
      </c>
      <c r="BV4409">
        <f t="shared" si="275"/>
        <v>1</v>
      </c>
    </row>
    <row r="4410" spans="1:74" x14ac:dyDescent="0.3">
      <c r="A4410" s="201">
        <v>4405</v>
      </c>
      <c r="BM4410" s="19"/>
      <c r="BN4410" s="19"/>
      <c r="BO4410" s="19"/>
      <c r="BP4410" s="19"/>
      <c r="BR4410">
        <f t="shared" si="272"/>
        <v>0</v>
      </c>
      <c r="BS4410">
        <f t="shared" si="273"/>
        <v>0</v>
      </c>
      <c r="BU4410">
        <f t="shared" si="274"/>
        <v>1</v>
      </c>
      <c r="BV4410">
        <f t="shared" si="275"/>
        <v>1</v>
      </c>
    </row>
    <row r="4411" spans="1:74" x14ac:dyDescent="0.3">
      <c r="A4411" s="201">
        <v>4406</v>
      </c>
      <c r="BM4411" s="19"/>
      <c r="BN4411" s="19"/>
      <c r="BO4411" s="19"/>
      <c r="BP4411" s="19"/>
      <c r="BR4411">
        <f t="shared" si="272"/>
        <v>0</v>
      </c>
      <c r="BS4411">
        <f t="shared" si="273"/>
        <v>0</v>
      </c>
      <c r="BU4411">
        <f t="shared" si="274"/>
        <v>1</v>
      </c>
      <c r="BV4411">
        <f t="shared" si="275"/>
        <v>1</v>
      </c>
    </row>
    <row r="4412" spans="1:74" x14ac:dyDescent="0.3">
      <c r="A4412" s="201">
        <v>4407</v>
      </c>
      <c r="BM4412" s="19"/>
      <c r="BN4412" s="19"/>
      <c r="BO4412" s="19"/>
      <c r="BP4412" s="19"/>
      <c r="BR4412">
        <f t="shared" si="272"/>
        <v>0</v>
      </c>
      <c r="BS4412">
        <f t="shared" si="273"/>
        <v>0</v>
      </c>
      <c r="BU4412">
        <f t="shared" si="274"/>
        <v>1</v>
      </c>
      <c r="BV4412">
        <f t="shared" si="275"/>
        <v>1</v>
      </c>
    </row>
    <row r="4413" spans="1:74" x14ac:dyDescent="0.3">
      <c r="A4413" s="201">
        <v>4408</v>
      </c>
      <c r="BM4413" s="19"/>
      <c r="BN4413" s="19"/>
      <c r="BO4413" s="19"/>
      <c r="BP4413" s="19"/>
      <c r="BR4413">
        <f t="shared" si="272"/>
        <v>0</v>
      </c>
      <c r="BS4413">
        <f t="shared" si="273"/>
        <v>0</v>
      </c>
      <c r="BU4413">
        <f t="shared" si="274"/>
        <v>1</v>
      </c>
      <c r="BV4413">
        <f t="shared" si="275"/>
        <v>1</v>
      </c>
    </row>
    <row r="4414" spans="1:74" x14ac:dyDescent="0.3">
      <c r="A4414" s="201">
        <v>4409</v>
      </c>
      <c r="BM4414" s="19"/>
      <c r="BN4414" s="19"/>
      <c r="BO4414" s="19"/>
      <c r="BP4414" s="19"/>
      <c r="BR4414">
        <f t="shared" si="272"/>
        <v>0</v>
      </c>
      <c r="BS4414">
        <f t="shared" si="273"/>
        <v>0</v>
      </c>
      <c r="BU4414">
        <f t="shared" si="274"/>
        <v>1</v>
      </c>
      <c r="BV4414">
        <f t="shared" si="275"/>
        <v>1</v>
      </c>
    </row>
    <row r="4415" spans="1:74" x14ac:dyDescent="0.3">
      <c r="A4415" s="201">
        <v>4410</v>
      </c>
      <c r="BM4415" s="19"/>
      <c r="BN4415" s="19"/>
      <c r="BO4415" s="19"/>
      <c r="BP4415" s="19"/>
      <c r="BR4415">
        <f t="shared" si="272"/>
        <v>0</v>
      </c>
      <c r="BS4415">
        <f t="shared" si="273"/>
        <v>0</v>
      </c>
      <c r="BU4415">
        <f t="shared" si="274"/>
        <v>1</v>
      </c>
      <c r="BV4415">
        <f t="shared" si="275"/>
        <v>1</v>
      </c>
    </row>
    <row r="4416" spans="1:74" x14ac:dyDescent="0.3">
      <c r="A4416" s="201">
        <v>4411</v>
      </c>
      <c r="BM4416" s="19"/>
      <c r="BN4416" s="19"/>
      <c r="BO4416" s="19"/>
      <c r="BP4416" s="19"/>
      <c r="BR4416">
        <f t="shared" si="272"/>
        <v>0</v>
      </c>
      <c r="BS4416">
        <f t="shared" si="273"/>
        <v>0</v>
      </c>
      <c r="BU4416">
        <f t="shared" si="274"/>
        <v>1</v>
      </c>
      <c r="BV4416">
        <f t="shared" si="275"/>
        <v>1</v>
      </c>
    </row>
    <row r="4417" spans="1:74" x14ac:dyDescent="0.3">
      <c r="A4417" s="201">
        <v>4412</v>
      </c>
      <c r="BM4417" s="19"/>
      <c r="BN4417" s="19"/>
      <c r="BO4417" s="19"/>
      <c r="BP4417" s="19"/>
      <c r="BR4417">
        <f t="shared" si="272"/>
        <v>0</v>
      </c>
      <c r="BS4417">
        <f t="shared" si="273"/>
        <v>0</v>
      </c>
      <c r="BU4417">
        <f t="shared" si="274"/>
        <v>1</v>
      </c>
      <c r="BV4417">
        <f t="shared" si="275"/>
        <v>1</v>
      </c>
    </row>
    <row r="4418" spans="1:74" x14ac:dyDescent="0.3">
      <c r="A4418" s="201">
        <v>4413</v>
      </c>
      <c r="BM4418" s="19"/>
      <c r="BN4418" s="19"/>
      <c r="BO4418" s="19"/>
      <c r="BP4418" s="19"/>
      <c r="BR4418">
        <f t="shared" si="272"/>
        <v>0</v>
      </c>
      <c r="BS4418">
        <f t="shared" si="273"/>
        <v>0</v>
      </c>
      <c r="BU4418">
        <f t="shared" si="274"/>
        <v>1</v>
      </c>
      <c r="BV4418">
        <f t="shared" si="275"/>
        <v>1</v>
      </c>
    </row>
    <row r="4419" spans="1:74" x14ac:dyDescent="0.3">
      <c r="A4419" s="201">
        <v>4414</v>
      </c>
      <c r="BM4419" s="19"/>
      <c r="BN4419" s="19"/>
      <c r="BO4419" s="19"/>
      <c r="BP4419" s="19"/>
      <c r="BR4419">
        <f t="shared" si="272"/>
        <v>0</v>
      </c>
      <c r="BS4419">
        <f t="shared" si="273"/>
        <v>0</v>
      </c>
      <c r="BU4419">
        <f t="shared" si="274"/>
        <v>1</v>
      </c>
      <c r="BV4419">
        <f t="shared" si="275"/>
        <v>1</v>
      </c>
    </row>
    <row r="4420" spans="1:74" x14ac:dyDescent="0.3">
      <c r="A4420" s="201">
        <v>4415</v>
      </c>
      <c r="BM4420" s="19"/>
      <c r="BN4420" s="19"/>
      <c r="BO4420" s="19"/>
      <c r="BP4420" s="19"/>
      <c r="BR4420">
        <f t="shared" si="272"/>
        <v>0</v>
      </c>
      <c r="BS4420">
        <f t="shared" si="273"/>
        <v>0</v>
      </c>
      <c r="BU4420">
        <f t="shared" si="274"/>
        <v>1</v>
      </c>
      <c r="BV4420">
        <f t="shared" si="275"/>
        <v>1</v>
      </c>
    </row>
    <row r="4421" spans="1:74" x14ac:dyDescent="0.3">
      <c r="A4421" s="201">
        <v>4416</v>
      </c>
      <c r="BM4421" s="19"/>
      <c r="BN4421" s="19"/>
      <c r="BO4421" s="19"/>
      <c r="BP4421" s="19"/>
      <c r="BR4421">
        <f t="shared" si="272"/>
        <v>0</v>
      </c>
      <c r="BS4421">
        <f t="shared" si="273"/>
        <v>0</v>
      </c>
      <c r="BU4421">
        <f t="shared" si="274"/>
        <v>1</v>
      </c>
      <c r="BV4421">
        <f t="shared" si="275"/>
        <v>1</v>
      </c>
    </row>
    <row r="4422" spans="1:74" x14ac:dyDescent="0.3">
      <c r="A4422" s="201">
        <v>4417</v>
      </c>
      <c r="BM4422" s="19"/>
      <c r="BN4422" s="19"/>
      <c r="BO4422" s="19"/>
      <c r="BP4422" s="19"/>
      <c r="BR4422">
        <f t="shared" si="272"/>
        <v>0</v>
      </c>
      <c r="BS4422">
        <f t="shared" si="273"/>
        <v>0</v>
      </c>
      <c r="BU4422">
        <f t="shared" si="274"/>
        <v>1</v>
      </c>
      <c r="BV4422">
        <f t="shared" si="275"/>
        <v>1</v>
      </c>
    </row>
    <row r="4423" spans="1:74" x14ac:dyDescent="0.3">
      <c r="A4423" s="201">
        <v>4418</v>
      </c>
      <c r="BM4423" s="19"/>
      <c r="BN4423" s="19"/>
      <c r="BO4423" s="19"/>
      <c r="BP4423" s="19"/>
      <c r="BR4423">
        <f t="shared" ref="BR4423:BR4486" si="276">BM4423*$BS$1-BN4423</f>
        <v>0</v>
      </c>
      <c r="BS4423">
        <f t="shared" ref="BS4423:BS4486" si="277">BO4423*$BS$1-BP4423</f>
        <v>0</v>
      </c>
      <c r="BU4423">
        <f t="shared" ref="BU4423:BU4486" si="278">IF(BR4423=MAX($BR4423:$BS4423),1,0)</f>
        <v>1</v>
      </c>
      <c r="BV4423">
        <f t="shared" ref="BV4423:BV4486" si="279">IF(BS4423=MAX($BR4423:$BS4423),1,0)</f>
        <v>1</v>
      </c>
    </row>
    <row r="4424" spans="1:74" x14ac:dyDescent="0.3">
      <c r="A4424" s="201">
        <v>4419</v>
      </c>
      <c r="BM4424" s="19"/>
      <c r="BN4424" s="19"/>
      <c r="BO4424" s="19"/>
      <c r="BP4424" s="19"/>
      <c r="BR4424">
        <f t="shared" si="276"/>
        <v>0</v>
      </c>
      <c r="BS4424">
        <f t="shared" si="277"/>
        <v>0</v>
      </c>
      <c r="BU4424">
        <f t="shared" si="278"/>
        <v>1</v>
      </c>
      <c r="BV4424">
        <f t="shared" si="279"/>
        <v>1</v>
      </c>
    </row>
    <row r="4425" spans="1:74" x14ac:dyDescent="0.3">
      <c r="A4425" s="201">
        <v>4420</v>
      </c>
      <c r="BM4425" s="19"/>
      <c r="BN4425" s="19"/>
      <c r="BO4425" s="19"/>
      <c r="BP4425" s="19"/>
      <c r="BR4425">
        <f t="shared" si="276"/>
        <v>0</v>
      </c>
      <c r="BS4425">
        <f t="shared" si="277"/>
        <v>0</v>
      </c>
      <c r="BU4425">
        <f t="shared" si="278"/>
        <v>1</v>
      </c>
      <c r="BV4425">
        <f t="shared" si="279"/>
        <v>1</v>
      </c>
    </row>
    <row r="4426" spans="1:74" x14ac:dyDescent="0.3">
      <c r="A4426" s="201">
        <v>4421</v>
      </c>
      <c r="BM4426" s="19"/>
      <c r="BN4426" s="19"/>
      <c r="BO4426" s="19"/>
      <c r="BP4426" s="19"/>
      <c r="BR4426">
        <f t="shared" si="276"/>
        <v>0</v>
      </c>
      <c r="BS4426">
        <f t="shared" si="277"/>
        <v>0</v>
      </c>
      <c r="BU4426">
        <f t="shared" si="278"/>
        <v>1</v>
      </c>
      <c r="BV4426">
        <f t="shared" si="279"/>
        <v>1</v>
      </c>
    </row>
    <row r="4427" spans="1:74" x14ac:dyDescent="0.3">
      <c r="A4427" s="201">
        <v>4422</v>
      </c>
      <c r="BM4427" s="19"/>
      <c r="BN4427" s="19"/>
      <c r="BO4427" s="19"/>
      <c r="BP4427" s="19"/>
      <c r="BR4427">
        <f t="shared" si="276"/>
        <v>0</v>
      </c>
      <c r="BS4427">
        <f t="shared" si="277"/>
        <v>0</v>
      </c>
      <c r="BU4427">
        <f t="shared" si="278"/>
        <v>1</v>
      </c>
      <c r="BV4427">
        <f t="shared" si="279"/>
        <v>1</v>
      </c>
    </row>
    <row r="4428" spans="1:74" x14ac:dyDescent="0.3">
      <c r="A4428" s="201">
        <v>4423</v>
      </c>
      <c r="BM4428" s="19"/>
      <c r="BN4428" s="19"/>
      <c r="BO4428" s="19"/>
      <c r="BP4428" s="19"/>
      <c r="BR4428">
        <f t="shared" si="276"/>
        <v>0</v>
      </c>
      <c r="BS4428">
        <f t="shared" si="277"/>
        <v>0</v>
      </c>
      <c r="BU4428">
        <f t="shared" si="278"/>
        <v>1</v>
      </c>
      <c r="BV4428">
        <f t="shared" si="279"/>
        <v>1</v>
      </c>
    </row>
    <row r="4429" spans="1:74" x14ac:dyDescent="0.3">
      <c r="A4429" s="201">
        <v>4424</v>
      </c>
      <c r="BM4429" s="19"/>
      <c r="BN4429" s="19"/>
      <c r="BO4429" s="19"/>
      <c r="BP4429" s="19"/>
      <c r="BR4429">
        <f t="shared" si="276"/>
        <v>0</v>
      </c>
      <c r="BS4429">
        <f t="shared" si="277"/>
        <v>0</v>
      </c>
      <c r="BU4429">
        <f t="shared" si="278"/>
        <v>1</v>
      </c>
      <c r="BV4429">
        <f t="shared" si="279"/>
        <v>1</v>
      </c>
    </row>
    <row r="4430" spans="1:74" x14ac:dyDescent="0.3">
      <c r="A4430" s="201">
        <v>4425</v>
      </c>
      <c r="BM4430" s="19"/>
      <c r="BN4430" s="19"/>
      <c r="BO4430" s="19"/>
      <c r="BP4430" s="19"/>
      <c r="BR4430">
        <f t="shared" si="276"/>
        <v>0</v>
      </c>
      <c r="BS4430">
        <f t="shared" si="277"/>
        <v>0</v>
      </c>
      <c r="BU4430">
        <f t="shared" si="278"/>
        <v>1</v>
      </c>
      <c r="BV4430">
        <f t="shared" si="279"/>
        <v>1</v>
      </c>
    </row>
    <row r="4431" spans="1:74" x14ac:dyDescent="0.3">
      <c r="A4431" s="201">
        <v>4426</v>
      </c>
      <c r="BM4431" s="19"/>
      <c r="BN4431" s="19"/>
      <c r="BO4431" s="19"/>
      <c r="BP4431" s="19"/>
      <c r="BR4431">
        <f t="shared" si="276"/>
        <v>0</v>
      </c>
      <c r="BS4431">
        <f t="shared" si="277"/>
        <v>0</v>
      </c>
      <c r="BU4431">
        <f t="shared" si="278"/>
        <v>1</v>
      </c>
      <c r="BV4431">
        <f t="shared" si="279"/>
        <v>1</v>
      </c>
    </row>
    <row r="4432" spans="1:74" x14ac:dyDescent="0.3">
      <c r="A4432" s="201">
        <v>4427</v>
      </c>
      <c r="BM4432" s="19"/>
      <c r="BN4432" s="19"/>
      <c r="BO4432" s="19"/>
      <c r="BP4432" s="19"/>
      <c r="BR4432">
        <f t="shared" si="276"/>
        <v>0</v>
      </c>
      <c r="BS4432">
        <f t="shared" si="277"/>
        <v>0</v>
      </c>
      <c r="BU4432">
        <f t="shared" si="278"/>
        <v>1</v>
      </c>
      <c r="BV4432">
        <f t="shared" si="279"/>
        <v>1</v>
      </c>
    </row>
    <row r="4433" spans="1:74" x14ac:dyDescent="0.3">
      <c r="A4433" s="201">
        <v>4428</v>
      </c>
      <c r="BM4433" s="19"/>
      <c r="BN4433" s="19"/>
      <c r="BO4433" s="19"/>
      <c r="BP4433" s="19"/>
      <c r="BR4433">
        <f t="shared" si="276"/>
        <v>0</v>
      </c>
      <c r="BS4433">
        <f t="shared" si="277"/>
        <v>0</v>
      </c>
      <c r="BU4433">
        <f t="shared" si="278"/>
        <v>1</v>
      </c>
      <c r="BV4433">
        <f t="shared" si="279"/>
        <v>1</v>
      </c>
    </row>
    <row r="4434" spans="1:74" x14ac:dyDescent="0.3">
      <c r="A4434" s="201">
        <v>4429</v>
      </c>
      <c r="BM4434" s="19"/>
      <c r="BN4434" s="19"/>
      <c r="BO4434" s="19"/>
      <c r="BP4434" s="19"/>
      <c r="BR4434">
        <f t="shared" si="276"/>
        <v>0</v>
      </c>
      <c r="BS4434">
        <f t="shared" si="277"/>
        <v>0</v>
      </c>
      <c r="BU4434">
        <f t="shared" si="278"/>
        <v>1</v>
      </c>
      <c r="BV4434">
        <f t="shared" si="279"/>
        <v>1</v>
      </c>
    </row>
    <row r="4435" spans="1:74" x14ac:dyDescent="0.3">
      <c r="A4435" s="201">
        <v>4430</v>
      </c>
      <c r="BM4435" s="19"/>
      <c r="BN4435" s="19"/>
      <c r="BO4435" s="19"/>
      <c r="BP4435" s="19"/>
      <c r="BR4435">
        <f t="shared" si="276"/>
        <v>0</v>
      </c>
      <c r="BS4435">
        <f t="shared" si="277"/>
        <v>0</v>
      </c>
      <c r="BU4435">
        <f t="shared" si="278"/>
        <v>1</v>
      </c>
      <c r="BV4435">
        <f t="shared" si="279"/>
        <v>1</v>
      </c>
    </row>
    <row r="4436" spans="1:74" x14ac:dyDescent="0.3">
      <c r="A4436" s="201">
        <v>4431</v>
      </c>
      <c r="BM4436" s="19"/>
      <c r="BN4436" s="19"/>
      <c r="BO4436" s="19"/>
      <c r="BP4436" s="19"/>
      <c r="BR4436">
        <f t="shared" si="276"/>
        <v>0</v>
      </c>
      <c r="BS4436">
        <f t="shared" si="277"/>
        <v>0</v>
      </c>
      <c r="BU4436">
        <f t="shared" si="278"/>
        <v>1</v>
      </c>
      <c r="BV4436">
        <f t="shared" si="279"/>
        <v>1</v>
      </c>
    </row>
    <row r="4437" spans="1:74" x14ac:dyDescent="0.3">
      <c r="A4437" s="201">
        <v>4432</v>
      </c>
      <c r="BM4437" s="19"/>
      <c r="BN4437" s="19"/>
      <c r="BO4437" s="19"/>
      <c r="BP4437" s="19"/>
      <c r="BR4437">
        <f t="shared" si="276"/>
        <v>0</v>
      </c>
      <c r="BS4437">
        <f t="shared" si="277"/>
        <v>0</v>
      </c>
      <c r="BU4437">
        <f t="shared" si="278"/>
        <v>1</v>
      </c>
      <c r="BV4437">
        <f t="shared" si="279"/>
        <v>1</v>
      </c>
    </row>
    <row r="4438" spans="1:74" x14ac:dyDescent="0.3">
      <c r="A4438" s="201">
        <v>4433</v>
      </c>
      <c r="BM4438" s="19"/>
      <c r="BN4438" s="19"/>
      <c r="BO4438" s="19"/>
      <c r="BP4438" s="19"/>
      <c r="BR4438">
        <f t="shared" si="276"/>
        <v>0</v>
      </c>
      <c r="BS4438">
        <f t="shared" si="277"/>
        <v>0</v>
      </c>
      <c r="BU4438">
        <f t="shared" si="278"/>
        <v>1</v>
      </c>
      <c r="BV4438">
        <f t="shared" si="279"/>
        <v>1</v>
      </c>
    </row>
    <row r="4439" spans="1:74" x14ac:dyDescent="0.3">
      <c r="A4439" s="201">
        <v>4434</v>
      </c>
      <c r="BM4439" s="19"/>
      <c r="BN4439" s="19"/>
      <c r="BO4439" s="19"/>
      <c r="BP4439" s="19"/>
      <c r="BR4439">
        <f t="shared" si="276"/>
        <v>0</v>
      </c>
      <c r="BS4439">
        <f t="shared" si="277"/>
        <v>0</v>
      </c>
      <c r="BU4439">
        <f t="shared" si="278"/>
        <v>1</v>
      </c>
      <c r="BV4439">
        <f t="shared" si="279"/>
        <v>1</v>
      </c>
    </row>
    <row r="4440" spans="1:74" x14ac:dyDescent="0.3">
      <c r="A4440" s="201">
        <v>4435</v>
      </c>
      <c r="BM4440" s="19"/>
      <c r="BN4440" s="19"/>
      <c r="BO4440" s="19"/>
      <c r="BP4440" s="19"/>
      <c r="BR4440">
        <f t="shared" si="276"/>
        <v>0</v>
      </c>
      <c r="BS4440">
        <f t="shared" si="277"/>
        <v>0</v>
      </c>
      <c r="BU4440">
        <f t="shared" si="278"/>
        <v>1</v>
      </c>
      <c r="BV4440">
        <f t="shared" si="279"/>
        <v>1</v>
      </c>
    </row>
    <row r="4441" spans="1:74" x14ac:dyDescent="0.3">
      <c r="A4441" s="201">
        <v>4436</v>
      </c>
      <c r="BM4441" s="19"/>
      <c r="BN4441" s="19"/>
      <c r="BO4441" s="19"/>
      <c r="BP4441" s="19"/>
      <c r="BR4441">
        <f t="shared" si="276"/>
        <v>0</v>
      </c>
      <c r="BS4441">
        <f t="shared" si="277"/>
        <v>0</v>
      </c>
      <c r="BU4441">
        <f t="shared" si="278"/>
        <v>1</v>
      </c>
      <c r="BV4441">
        <f t="shared" si="279"/>
        <v>1</v>
      </c>
    </row>
    <row r="4442" spans="1:74" x14ac:dyDescent="0.3">
      <c r="A4442" s="201">
        <v>4437</v>
      </c>
      <c r="BM4442" s="19"/>
      <c r="BN4442" s="19"/>
      <c r="BO4442" s="19"/>
      <c r="BP4442" s="19"/>
      <c r="BR4442">
        <f t="shared" si="276"/>
        <v>0</v>
      </c>
      <c r="BS4442">
        <f t="shared" si="277"/>
        <v>0</v>
      </c>
      <c r="BU4442">
        <f t="shared" si="278"/>
        <v>1</v>
      </c>
      <c r="BV4442">
        <f t="shared" si="279"/>
        <v>1</v>
      </c>
    </row>
    <row r="4443" spans="1:74" x14ac:dyDescent="0.3">
      <c r="A4443" s="201">
        <v>4438</v>
      </c>
      <c r="BM4443" s="19"/>
      <c r="BN4443" s="19"/>
      <c r="BO4443" s="19"/>
      <c r="BP4443" s="19"/>
      <c r="BR4443">
        <f t="shared" si="276"/>
        <v>0</v>
      </c>
      <c r="BS4443">
        <f t="shared" si="277"/>
        <v>0</v>
      </c>
      <c r="BU4443">
        <f t="shared" si="278"/>
        <v>1</v>
      </c>
      <c r="BV4443">
        <f t="shared" si="279"/>
        <v>1</v>
      </c>
    </row>
    <row r="4444" spans="1:74" x14ac:dyDescent="0.3">
      <c r="A4444" s="201">
        <v>4439</v>
      </c>
      <c r="BM4444" s="19"/>
      <c r="BN4444" s="19"/>
      <c r="BO4444" s="19"/>
      <c r="BP4444" s="19"/>
      <c r="BR4444">
        <f t="shared" si="276"/>
        <v>0</v>
      </c>
      <c r="BS4444">
        <f t="shared" si="277"/>
        <v>0</v>
      </c>
      <c r="BU4444">
        <f t="shared" si="278"/>
        <v>1</v>
      </c>
      <c r="BV4444">
        <f t="shared" si="279"/>
        <v>1</v>
      </c>
    </row>
    <row r="4445" spans="1:74" x14ac:dyDescent="0.3">
      <c r="A4445" s="201">
        <v>4440</v>
      </c>
      <c r="BM4445" s="19"/>
      <c r="BN4445" s="19"/>
      <c r="BO4445" s="19"/>
      <c r="BP4445" s="19"/>
      <c r="BR4445">
        <f t="shared" si="276"/>
        <v>0</v>
      </c>
      <c r="BS4445">
        <f t="shared" si="277"/>
        <v>0</v>
      </c>
      <c r="BU4445">
        <f t="shared" si="278"/>
        <v>1</v>
      </c>
      <c r="BV4445">
        <f t="shared" si="279"/>
        <v>1</v>
      </c>
    </row>
    <row r="4446" spans="1:74" x14ac:dyDescent="0.3">
      <c r="A4446" s="201">
        <v>4441</v>
      </c>
      <c r="BM4446" s="19"/>
      <c r="BN4446" s="19"/>
      <c r="BO4446" s="19"/>
      <c r="BP4446" s="19"/>
      <c r="BR4446">
        <f t="shared" si="276"/>
        <v>0</v>
      </c>
      <c r="BS4446">
        <f t="shared" si="277"/>
        <v>0</v>
      </c>
      <c r="BU4446">
        <f t="shared" si="278"/>
        <v>1</v>
      </c>
      <c r="BV4446">
        <f t="shared" si="279"/>
        <v>1</v>
      </c>
    </row>
    <row r="4447" spans="1:74" x14ac:dyDescent="0.3">
      <c r="A4447" s="201">
        <v>4442</v>
      </c>
      <c r="BM4447" s="19"/>
      <c r="BN4447" s="19"/>
      <c r="BO4447" s="19"/>
      <c r="BP4447" s="19"/>
      <c r="BR4447">
        <f t="shared" si="276"/>
        <v>0</v>
      </c>
      <c r="BS4447">
        <f t="shared" si="277"/>
        <v>0</v>
      </c>
      <c r="BU4447">
        <f t="shared" si="278"/>
        <v>1</v>
      </c>
      <c r="BV4447">
        <f t="shared" si="279"/>
        <v>1</v>
      </c>
    </row>
    <row r="4448" spans="1:74" x14ac:dyDescent="0.3">
      <c r="A4448" s="201">
        <v>4443</v>
      </c>
      <c r="BM4448" s="19"/>
      <c r="BN4448" s="19"/>
      <c r="BO4448" s="19"/>
      <c r="BP4448" s="19"/>
      <c r="BR4448">
        <f t="shared" si="276"/>
        <v>0</v>
      </c>
      <c r="BS4448">
        <f t="shared" si="277"/>
        <v>0</v>
      </c>
      <c r="BU4448">
        <f t="shared" si="278"/>
        <v>1</v>
      </c>
      <c r="BV4448">
        <f t="shared" si="279"/>
        <v>1</v>
      </c>
    </row>
    <row r="4449" spans="1:74" x14ac:dyDescent="0.3">
      <c r="A4449" s="201">
        <v>4444</v>
      </c>
      <c r="BM4449" s="19"/>
      <c r="BN4449" s="19"/>
      <c r="BO4449" s="19"/>
      <c r="BP4449" s="19"/>
      <c r="BR4449">
        <f t="shared" si="276"/>
        <v>0</v>
      </c>
      <c r="BS4449">
        <f t="shared" si="277"/>
        <v>0</v>
      </c>
      <c r="BU4449">
        <f t="shared" si="278"/>
        <v>1</v>
      </c>
      <c r="BV4449">
        <f t="shared" si="279"/>
        <v>1</v>
      </c>
    </row>
    <row r="4450" spans="1:74" x14ac:dyDescent="0.3">
      <c r="A4450" s="201">
        <v>4445</v>
      </c>
      <c r="BM4450" s="19"/>
      <c r="BN4450" s="19"/>
      <c r="BO4450" s="19"/>
      <c r="BP4450" s="19"/>
      <c r="BR4450">
        <f t="shared" si="276"/>
        <v>0</v>
      </c>
      <c r="BS4450">
        <f t="shared" si="277"/>
        <v>0</v>
      </c>
      <c r="BU4450">
        <f t="shared" si="278"/>
        <v>1</v>
      </c>
      <c r="BV4450">
        <f t="shared" si="279"/>
        <v>1</v>
      </c>
    </row>
    <row r="4451" spans="1:74" x14ac:dyDescent="0.3">
      <c r="A4451" s="201">
        <v>4446</v>
      </c>
      <c r="BM4451" s="19"/>
      <c r="BN4451" s="19"/>
      <c r="BO4451" s="19"/>
      <c r="BP4451" s="19"/>
      <c r="BR4451">
        <f t="shared" si="276"/>
        <v>0</v>
      </c>
      <c r="BS4451">
        <f t="shared" si="277"/>
        <v>0</v>
      </c>
      <c r="BU4451">
        <f t="shared" si="278"/>
        <v>1</v>
      </c>
      <c r="BV4451">
        <f t="shared" si="279"/>
        <v>1</v>
      </c>
    </row>
    <row r="4452" spans="1:74" x14ac:dyDescent="0.3">
      <c r="A4452" s="201">
        <v>4447</v>
      </c>
      <c r="BM4452" s="19"/>
      <c r="BN4452" s="19"/>
      <c r="BO4452" s="19"/>
      <c r="BP4452" s="19"/>
      <c r="BR4452">
        <f t="shared" si="276"/>
        <v>0</v>
      </c>
      <c r="BS4452">
        <f t="shared" si="277"/>
        <v>0</v>
      </c>
      <c r="BU4452">
        <f t="shared" si="278"/>
        <v>1</v>
      </c>
      <c r="BV4452">
        <f t="shared" si="279"/>
        <v>1</v>
      </c>
    </row>
    <row r="4453" spans="1:74" x14ac:dyDescent="0.3">
      <c r="A4453" s="201">
        <v>4448</v>
      </c>
      <c r="BM4453" s="19"/>
      <c r="BN4453" s="19"/>
      <c r="BO4453" s="19"/>
      <c r="BP4453" s="19"/>
      <c r="BR4453">
        <f t="shared" si="276"/>
        <v>0</v>
      </c>
      <c r="BS4453">
        <f t="shared" si="277"/>
        <v>0</v>
      </c>
      <c r="BU4453">
        <f t="shared" si="278"/>
        <v>1</v>
      </c>
      <c r="BV4453">
        <f t="shared" si="279"/>
        <v>1</v>
      </c>
    </row>
    <row r="4454" spans="1:74" x14ac:dyDescent="0.3">
      <c r="A4454" s="201">
        <v>4449</v>
      </c>
      <c r="BM4454" s="19"/>
      <c r="BN4454" s="19"/>
      <c r="BO4454" s="19"/>
      <c r="BP4454" s="19"/>
      <c r="BR4454">
        <f t="shared" si="276"/>
        <v>0</v>
      </c>
      <c r="BS4454">
        <f t="shared" si="277"/>
        <v>0</v>
      </c>
      <c r="BU4454">
        <f t="shared" si="278"/>
        <v>1</v>
      </c>
      <c r="BV4454">
        <f t="shared" si="279"/>
        <v>1</v>
      </c>
    </row>
    <row r="4455" spans="1:74" x14ac:dyDescent="0.3">
      <c r="A4455" s="201">
        <v>4450</v>
      </c>
      <c r="BM4455" s="19"/>
      <c r="BN4455" s="19"/>
      <c r="BO4455" s="19"/>
      <c r="BP4455" s="19"/>
      <c r="BR4455">
        <f t="shared" si="276"/>
        <v>0</v>
      </c>
      <c r="BS4455">
        <f t="shared" si="277"/>
        <v>0</v>
      </c>
      <c r="BU4455">
        <f t="shared" si="278"/>
        <v>1</v>
      </c>
      <c r="BV4455">
        <f t="shared" si="279"/>
        <v>1</v>
      </c>
    </row>
    <row r="4456" spans="1:74" x14ac:dyDescent="0.3">
      <c r="A4456" s="201">
        <v>4451</v>
      </c>
      <c r="BM4456" s="19"/>
      <c r="BN4456" s="19"/>
      <c r="BO4456" s="19"/>
      <c r="BP4456" s="19"/>
      <c r="BR4456">
        <f t="shared" si="276"/>
        <v>0</v>
      </c>
      <c r="BS4456">
        <f t="shared" si="277"/>
        <v>0</v>
      </c>
      <c r="BU4456">
        <f t="shared" si="278"/>
        <v>1</v>
      </c>
      <c r="BV4456">
        <f t="shared" si="279"/>
        <v>1</v>
      </c>
    </row>
    <row r="4457" spans="1:74" x14ac:dyDescent="0.3">
      <c r="A4457" s="201">
        <v>4452</v>
      </c>
      <c r="BM4457" s="19"/>
      <c r="BN4457" s="19"/>
      <c r="BO4457" s="19"/>
      <c r="BP4457" s="19"/>
      <c r="BR4457">
        <f t="shared" si="276"/>
        <v>0</v>
      </c>
      <c r="BS4457">
        <f t="shared" si="277"/>
        <v>0</v>
      </c>
      <c r="BU4457">
        <f t="shared" si="278"/>
        <v>1</v>
      </c>
      <c r="BV4457">
        <f t="shared" si="279"/>
        <v>1</v>
      </c>
    </row>
    <row r="4458" spans="1:74" x14ac:dyDescent="0.3">
      <c r="A4458" s="201">
        <v>4453</v>
      </c>
      <c r="BM4458" s="19"/>
      <c r="BN4458" s="19"/>
      <c r="BO4458" s="19"/>
      <c r="BP4458" s="19"/>
      <c r="BR4458">
        <f t="shared" si="276"/>
        <v>0</v>
      </c>
      <c r="BS4458">
        <f t="shared" si="277"/>
        <v>0</v>
      </c>
      <c r="BU4458">
        <f t="shared" si="278"/>
        <v>1</v>
      </c>
      <c r="BV4458">
        <f t="shared" si="279"/>
        <v>1</v>
      </c>
    </row>
    <row r="4459" spans="1:74" x14ac:dyDescent="0.3">
      <c r="A4459" s="201">
        <v>4454</v>
      </c>
      <c r="BM4459" s="19"/>
      <c r="BN4459" s="19"/>
      <c r="BO4459" s="19"/>
      <c r="BP4459" s="19"/>
      <c r="BR4459">
        <f t="shared" si="276"/>
        <v>0</v>
      </c>
      <c r="BS4459">
        <f t="shared" si="277"/>
        <v>0</v>
      </c>
      <c r="BU4459">
        <f t="shared" si="278"/>
        <v>1</v>
      </c>
      <c r="BV4459">
        <f t="shared" si="279"/>
        <v>1</v>
      </c>
    </row>
    <row r="4460" spans="1:74" x14ac:dyDescent="0.3">
      <c r="A4460" s="201">
        <v>4455</v>
      </c>
      <c r="BM4460" s="19"/>
      <c r="BN4460" s="19"/>
      <c r="BO4460" s="19"/>
      <c r="BP4460" s="19"/>
      <c r="BR4460">
        <f t="shared" si="276"/>
        <v>0</v>
      </c>
      <c r="BS4460">
        <f t="shared" si="277"/>
        <v>0</v>
      </c>
      <c r="BU4460">
        <f t="shared" si="278"/>
        <v>1</v>
      </c>
      <c r="BV4460">
        <f t="shared" si="279"/>
        <v>1</v>
      </c>
    </row>
    <row r="4461" spans="1:74" x14ac:dyDescent="0.3">
      <c r="A4461" s="201">
        <v>4456</v>
      </c>
      <c r="BM4461" s="19"/>
      <c r="BN4461" s="19"/>
      <c r="BO4461" s="19"/>
      <c r="BP4461" s="19"/>
      <c r="BR4461">
        <f t="shared" si="276"/>
        <v>0</v>
      </c>
      <c r="BS4461">
        <f t="shared" si="277"/>
        <v>0</v>
      </c>
      <c r="BU4461">
        <f t="shared" si="278"/>
        <v>1</v>
      </c>
      <c r="BV4461">
        <f t="shared" si="279"/>
        <v>1</v>
      </c>
    </row>
    <row r="4462" spans="1:74" x14ac:dyDescent="0.3">
      <c r="A4462" s="201">
        <v>4457</v>
      </c>
      <c r="BM4462" s="19"/>
      <c r="BN4462" s="19"/>
      <c r="BO4462" s="19"/>
      <c r="BP4462" s="19"/>
      <c r="BR4462">
        <f t="shared" si="276"/>
        <v>0</v>
      </c>
      <c r="BS4462">
        <f t="shared" si="277"/>
        <v>0</v>
      </c>
      <c r="BU4462">
        <f t="shared" si="278"/>
        <v>1</v>
      </c>
      <c r="BV4462">
        <f t="shared" si="279"/>
        <v>1</v>
      </c>
    </row>
    <row r="4463" spans="1:74" x14ac:dyDescent="0.3">
      <c r="A4463" s="201">
        <v>4458</v>
      </c>
      <c r="BM4463" s="19"/>
      <c r="BN4463" s="19"/>
      <c r="BO4463" s="19"/>
      <c r="BP4463" s="19"/>
      <c r="BR4463">
        <f t="shared" si="276"/>
        <v>0</v>
      </c>
      <c r="BS4463">
        <f t="shared" si="277"/>
        <v>0</v>
      </c>
      <c r="BU4463">
        <f t="shared" si="278"/>
        <v>1</v>
      </c>
      <c r="BV4463">
        <f t="shared" si="279"/>
        <v>1</v>
      </c>
    </row>
    <row r="4464" spans="1:74" x14ac:dyDescent="0.3">
      <c r="A4464" s="201">
        <v>4459</v>
      </c>
      <c r="BM4464" s="19"/>
      <c r="BN4464" s="19"/>
      <c r="BO4464" s="19"/>
      <c r="BP4464" s="19"/>
      <c r="BR4464">
        <f t="shared" si="276"/>
        <v>0</v>
      </c>
      <c r="BS4464">
        <f t="shared" si="277"/>
        <v>0</v>
      </c>
      <c r="BU4464">
        <f t="shared" si="278"/>
        <v>1</v>
      </c>
      <c r="BV4464">
        <f t="shared" si="279"/>
        <v>1</v>
      </c>
    </row>
    <row r="4465" spans="1:74" x14ac:dyDescent="0.3">
      <c r="A4465" s="201">
        <v>4460</v>
      </c>
      <c r="BM4465" s="19"/>
      <c r="BN4465" s="19"/>
      <c r="BO4465" s="19"/>
      <c r="BP4465" s="19"/>
      <c r="BR4465">
        <f t="shared" si="276"/>
        <v>0</v>
      </c>
      <c r="BS4465">
        <f t="shared" si="277"/>
        <v>0</v>
      </c>
      <c r="BU4465">
        <f t="shared" si="278"/>
        <v>1</v>
      </c>
      <c r="BV4465">
        <f t="shared" si="279"/>
        <v>1</v>
      </c>
    </row>
    <row r="4466" spans="1:74" x14ac:dyDescent="0.3">
      <c r="A4466" s="201">
        <v>4461</v>
      </c>
      <c r="BM4466" s="19"/>
      <c r="BN4466" s="19"/>
      <c r="BO4466" s="19"/>
      <c r="BP4466" s="19"/>
      <c r="BR4466">
        <f t="shared" si="276"/>
        <v>0</v>
      </c>
      <c r="BS4466">
        <f t="shared" si="277"/>
        <v>0</v>
      </c>
      <c r="BU4466">
        <f t="shared" si="278"/>
        <v>1</v>
      </c>
      <c r="BV4466">
        <f t="shared" si="279"/>
        <v>1</v>
      </c>
    </row>
    <row r="4467" spans="1:74" x14ac:dyDescent="0.3">
      <c r="A4467" s="201">
        <v>4462</v>
      </c>
      <c r="BM4467" s="19"/>
      <c r="BN4467" s="19"/>
      <c r="BO4467" s="19"/>
      <c r="BP4467" s="19"/>
      <c r="BR4467">
        <f t="shared" si="276"/>
        <v>0</v>
      </c>
      <c r="BS4467">
        <f t="shared" si="277"/>
        <v>0</v>
      </c>
      <c r="BU4467">
        <f t="shared" si="278"/>
        <v>1</v>
      </c>
      <c r="BV4467">
        <f t="shared" si="279"/>
        <v>1</v>
      </c>
    </row>
    <row r="4468" spans="1:74" x14ac:dyDescent="0.3">
      <c r="A4468" s="201">
        <v>4463</v>
      </c>
      <c r="BM4468" s="19"/>
      <c r="BN4468" s="19"/>
      <c r="BO4468" s="19"/>
      <c r="BP4468" s="19"/>
      <c r="BR4468">
        <f t="shared" si="276"/>
        <v>0</v>
      </c>
      <c r="BS4468">
        <f t="shared" si="277"/>
        <v>0</v>
      </c>
      <c r="BU4468">
        <f t="shared" si="278"/>
        <v>1</v>
      </c>
      <c r="BV4468">
        <f t="shared" si="279"/>
        <v>1</v>
      </c>
    </row>
    <row r="4469" spans="1:74" x14ac:dyDescent="0.3">
      <c r="A4469" s="201">
        <v>4464</v>
      </c>
      <c r="BM4469" s="19"/>
      <c r="BN4469" s="19"/>
      <c r="BO4469" s="19"/>
      <c r="BP4469" s="19"/>
      <c r="BR4469">
        <f t="shared" si="276"/>
        <v>0</v>
      </c>
      <c r="BS4469">
        <f t="shared" si="277"/>
        <v>0</v>
      </c>
      <c r="BU4469">
        <f t="shared" si="278"/>
        <v>1</v>
      </c>
      <c r="BV4469">
        <f t="shared" si="279"/>
        <v>1</v>
      </c>
    </row>
    <row r="4470" spans="1:74" x14ac:dyDescent="0.3">
      <c r="A4470" s="201">
        <v>4465</v>
      </c>
      <c r="BM4470" s="19"/>
      <c r="BN4470" s="19"/>
      <c r="BO4470" s="19"/>
      <c r="BP4470" s="19"/>
      <c r="BR4470">
        <f t="shared" si="276"/>
        <v>0</v>
      </c>
      <c r="BS4470">
        <f t="shared" si="277"/>
        <v>0</v>
      </c>
      <c r="BU4470">
        <f t="shared" si="278"/>
        <v>1</v>
      </c>
      <c r="BV4470">
        <f t="shared" si="279"/>
        <v>1</v>
      </c>
    </row>
    <row r="4471" spans="1:74" x14ac:dyDescent="0.3">
      <c r="A4471" s="201">
        <v>4466</v>
      </c>
      <c r="BM4471" s="19"/>
      <c r="BN4471" s="19"/>
      <c r="BO4471" s="19"/>
      <c r="BP4471" s="19"/>
      <c r="BR4471">
        <f t="shared" si="276"/>
        <v>0</v>
      </c>
      <c r="BS4471">
        <f t="shared" si="277"/>
        <v>0</v>
      </c>
      <c r="BU4471">
        <f t="shared" si="278"/>
        <v>1</v>
      </c>
      <c r="BV4471">
        <f t="shared" si="279"/>
        <v>1</v>
      </c>
    </row>
    <row r="4472" spans="1:74" x14ac:dyDescent="0.3">
      <c r="A4472" s="201">
        <v>4467</v>
      </c>
      <c r="BM4472" s="19"/>
      <c r="BN4472" s="19"/>
      <c r="BO4472" s="19"/>
      <c r="BP4472" s="19"/>
      <c r="BR4472">
        <f t="shared" si="276"/>
        <v>0</v>
      </c>
      <c r="BS4472">
        <f t="shared" si="277"/>
        <v>0</v>
      </c>
      <c r="BU4472">
        <f t="shared" si="278"/>
        <v>1</v>
      </c>
      <c r="BV4472">
        <f t="shared" si="279"/>
        <v>1</v>
      </c>
    </row>
    <row r="4473" spans="1:74" x14ac:dyDescent="0.3">
      <c r="A4473" s="201">
        <v>4468</v>
      </c>
      <c r="BM4473" s="19"/>
      <c r="BN4473" s="19"/>
      <c r="BO4473" s="19"/>
      <c r="BP4473" s="19"/>
      <c r="BR4473">
        <f t="shared" si="276"/>
        <v>0</v>
      </c>
      <c r="BS4473">
        <f t="shared" si="277"/>
        <v>0</v>
      </c>
      <c r="BU4473">
        <f t="shared" si="278"/>
        <v>1</v>
      </c>
      <c r="BV4473">
        <f t="shared" si="279"/>
        <v>1</v>
      </c>
    </row>
    <row r="4474" spans="1:74" x14ac:dyDescent="0.3">
      <c r="A4474" s="201">
        <v>4469</v>
      </c>
      <c r="BM4474" s="19"/>
      <c r="BN4474" s="19"/>
      <c r="BO4474" s="19"/>
      <c r="BP4474" s="19"/>
      <c r="BR4474">
        <f t="shared" si="276"/>
        <v>0</v>
      </c>
      <c r="BS4474">
        <f t="shared" si="277"/>
        <v>0</v>
      </c>
      <c r="BU4474">
        <f t="shared" si="278"/>
        <v>1</v>
      </c>
      <c r="BV4474">
        <f t="shared" si="279"/>
        <v>1</v>
      </c>
    </row>
    <row r="4475" spans="1:74" x14ac:dyDescent="0.3">
      <c r="A4475" s="201">
        <v>4470</v>
      </c>
      <c r="BM4475" s="19"/>
      <c r="BN4475" s="19"/>
      <c r="BO4475" s="19"/>
      <c r="BP4475" s="19"/>
      <c r="BR4475">
        <f t="shared" si="276"/>
        <v>0</v>
      </c>
      <c r="BS4475">
        <f t="shared" si="277"/>
        <v>0</v>
      </c>
      <c r="BU4475">
        <f t="shared" si="278"/>
        <v>1</v>
      </c>
      <c r="BV4475">
        <f t="shared" si="279"/>
        <v>1</v>
      </c>
    </row>
    <row r="4476" spans="1:74" x14ac:dyDescent="0.3">
      <c r="A4476" s="201">
        <v>4471</v>
      </c>
      <c r="BM4476" s="19"/>
      <c r="BN4476" s="19"/>
      <c r="BO4476" s="19"/>
      <c r="BP4476" s="19"/>
      <c r="BR4476">
        <f t="shared" si="276"/>
        <v>0</v>
      </c>
      <c r="BS4476">
        <f t="shared" si="277"/>
        <v>0</v>
      </c>
      <c r="BU4476">
        <f t="shared" si="278"/>
        <v>1</v>
      </c>
      <c r="BV4476">
        <f t="shared" si="279"/>
        <v>1</v>
      </c>
    </row>
    <row r="4477" spans="1:74" x14ac:dyDescent="0.3">
      <c r="A4477" s="201">
        <v>4472</v>
      </c>
      <c r="BM4477" s="19"/>
      <c r="BN4477" s="19"/>
      <c r="BO4477" s="19"/>
      <c r="BP4477" s="19"/>
      <c r="BR4477">
        <f t="shared" si="276"/>
        <v>0</v>
      </c>
      <c r="BS4477">
        <f t="shared" si="277"/>
        <v>0</v>
      </c>
      <c r="BU4477">
        <f t="shared" si="278"/>
        <v>1</v>
      </c>
      <c r="BV4477">
        <f t="shared" si="279"/>
        <v>1</v>
      </c>
    </row>
    <row r="4478" spans="1:74" x14ac:dyDescent="0.3">
      <c r="A4478" s="201">
        <v>4473</v>
      </c>
      <c r="BM4478" s="19"/>
      <c r="BN4478" s="19"/>
      <c r="BO4478" s="19"/>
      <c r="BP4478" s="19"/>
      <c r="BR4478">
        <f t="shared" si="276"/>
        <v>0</v>
      </c>
      <c r="BS4478">
        <f t="shared" si="277"/>
        <v>0</v>
      </c>
      <c r="BU4478">
        <f t="shared" si="278"/>
        <v>1</v>
      </c>
      <c r="BV4478">
        <f t="shared" si="279"/>
        <v>1</v>
      </c>
    </row>
    <row r="4479" spans="1:74" x14ac:dyDescent="0.3">
      <c r="A4479" s="201">
        <v>4474</v>
      </c>
      <c r="BM4479" s="19"/>
      <c r="BN4479" s="19"/>
      <c r="BO4479" s="19"/>
      <c r="BP4479" s="19"/>
      <c r="BR4479">
        <f t="shared" si="276"/>
        <v>0</v>
      </c>
      <c r="BS4479">
        <f t="shared" si="277"/>
        <v>0</v>
      </c>
      <c r="BU4479">
        <f t="shared" si="278"/>
        <v>1</v>
      </c>
      <c r="BV4479">
        <f t="shared" si="279"/>
        <v>1</v>
      </c>
    </row>
    <row r="4480" spans="1:74" x14ac:dyDescent="0.3">
      <c r="A4480" s="201">
        <v>4475</v>
      </c>
      <c r="BM4480" s="19"/>
      <c r="BN4480" s="19"/>
      <c r="BO4480" s="19"/>
      <c r="BP4480" s="19"/>
      <c r="BR4480">
        <f t="shared" si="276"/>
        <v>0</v>
      </c>
      <c r="BS4480">
        <f t="shared" si="277"/>
        <v>0</v>
      </c>
      <c r="BU4480">
        <f t="shared" si="278"/>
        <v>1</v>
      </c>
      <c r="BV4480">
        <f t="shared" si="279"/>
        <v>1</v>
      </c>
    </row>
    <row r="4481" spans="1:74" x14ac:dyDescent="0.3">
      <c r="A4481" s="201">
        <v>4476</v>
      </c>
      <c r="BM4481" s="19"/>
      <c r="BN4481" s="19"/>
      <c r="BO4481" s="19"/>
      <c r="BP4481" s="19"/>
      <c r="BR4481">
        <f t="shared" si="276"/>
        <v>0</v>
      </c>
      <c r="BS4481">
        <f t="shared" si="277"/>
        <v>0</v>
      </c>
      <c r="BU4481">
        <f t="shared" si="278"/>
        <v>1</v>
      </c>
      <c r="BV4481">
        <f t="shared" si="279"/>
        <v>1</v>
      </c>
    </row>
    <row r="4482" spans="1:74" x14ac:dyDescent="0.3">
      <c r="A4482" s="201">
        <v>4477</v>
      </c>
      <c r="BM4482" s="19"/>
      <c r="BN4482" s="19"/>
      <c r="BO4482" s="19"/>
      <c r="BP4482" s="19"/>
      <c r="BR4482">
        <f t="shared" si="276"/>
        <v>0</v>
      </c>
      <c r="BS4482">
        <f t="shared" si="277"/>
        <v>0</v>
      </c>
      <c r="BU4482">
        <f t="shared" si="278"/>
        <v>1</v>
      </c>
      <c r="BV4482">
        <f t="shared" si="279"/>
        <v>1</v>
      </c>
    </row>
    <row r="4483" spans="1:74" x14ac:dyDescent="0.3">
      <c r="A4483" s="201">
        <v>4478</v>
      </c>
      <c r="BM4483" s="19"/>
      <c r="BN4483" s="19"/>
      <c r="BO4483" s="19"/>
      <c r="BP4483" s="19"/>
      <c r="BR4483">
        <f t="shared" si="276"/>
        <v>0</v>
      </c>
      <c r="BS4483">
        <f t="shared" si="277"/>
        <v>0</v>
      </c>
      <c r="BU4483">
        <f t="shared" si="278"/>
        <v>1</v>
      </c>
      <c r="BV4483">
        <f t="shared" si="279"/>
        <v>1</v>
      </c>
    </row>
    <row r="4484" spans="1:74" x14ac:dyDescent="0.3">
      <c r="A4484" s="201">
        <v>4479</v>
      </c>
      <c r="BM4484" s="19"/>
      <c r="BN4484" s="19"/>
      <c r="BO4484" s="19"/>
      <c r="BP4484" s="19"/>
      <c r="BR4484">
        <f t="shared" si="276"/>
        <v>0</v>
      </c>
      <c r="BS4484">
        <f t="shared" si="277"/>
        <v>0</v>
      </c>
      <c r="BU4484">
        <f t="shared" si="278"/>
        <v>1</v>
      </c>
      <c r="BV4484">
        <f t="shared" si="279"/>
        <v>1</v>
      </c>
    </row>
    <row r="4485" spans="1:74" x14ac:dyDescent="0.3">
      <c r="A4485" s="201">
        <v>4480</v>
      </c>
      <c r="BM4485" s="19"/>
      <c r="BN4485" s="19"/>
      <c r="BO4485" s="19"/>
      <c r="BP4485" s="19"/>
      <c r="BR4485">
        <f t="shared" si="276"/>
        <v>0</v>
      </c>
      <c r="BS4485">
        <f t="shared" si="277"/>
        <v>0</v>
      </c>
      <c r="BU4485">
        <f t="shared" si="278"/>
        <v>1</v>
      </c>
      <c r="BV4485">
        <f t="shared" si="279"/>
        <v>1</v>
      </c>
    </row>
    <row r="4486" spans="1:74" x14ac:dyDescent="0.3">
      <c r="A4486" s="201">
        <v>4481</v>
      </c>
      <c r="BM4486" s="19"/>
      <c r="BN4486" s="19"/>
      <c r="BO4486" s="19"/>
      <c r="BP4486" s="19"/>
      <c r="BR4486">
        <f t="shared" si="276"/>
        <v>0</v>
      </c>
      <c r="BS4486">
        <f t="shared" si="277"/>
        <v>0</v>
      </c>
      <c r="BU4486">
        <f t="shared" si="278"/>
        <v>1</v>
      </c>
      <c r="BV4486">
        <f t="shared" si="279"/>
        <v>1</v>
      </c>
    </row>
    <row r="4487" spans="1:74" x14ac:dyDescent="0.3">
      <c r="A4487" s="201">
        <v>4482</v>
      </c>
      <c r="BM4487" s="19"/>
      <c r="BN4487" s="19"/>
      <c r="BO4487" s="19"/>
      <c r="BP4487" s="19"/>
      <c r="BR4487">
        <f t="shared" ref="BR4487:BR4550" si="280">BM4487*$BS$1-BN4487</f>
        <v>0</v>
      </c>
      <c r="BS4487">
        <f t="shared" ref="BS4487:BS4550" si="281">BO4487*$BS$1-BP4487</f>
        <v>0</v>
      </c>
      <c r="BU4487">
        <f t="shared" ref="BU4487:BU4550" si="282">IF(BR4487=MAX($BR4487:$BS4487),1,0)</f>
        <v>1</v>
      </c>
      <c r="BV4487">
        <f t="shared" ref="BV4487:BV4550" si="283">IF(BS4487=MAX($BR4487:$BS4487),1,0)</f>
        <v>1</v>
      </c>
    </row>
    <row r="4488" spans="1:74" x14ac:dyDescent="0.3">
      <c r="A4488" s="201">
        <v>4483</v>
      </c>
      <c r="BM4488" s="19"/>
      <c r="BN4488" s="19"/>
      <c r="BO4488" s="19"/>
      <c r="BP4488" s="19"/>
      <c r="BR4488">
        <f t="shared" si="280"/>
        <v>0</v>
      </c>
      <c r="BS4488">
        <f t="shared" si="281"/>
        <v>0</v>
      </c>
      <c r="BU4488">
        <f t="shared" si="282"/>
        <v>1</v>
      </c>
      <c r="BV4488">
        <f t="shared" si="283"/>
        <v>1</v>
      </c>
    </row>
    <row r="4489" spans="1:74" x14ac:dyDescent="0.3">
      <c r="A4489" s="201">
        <v>4484</v>
      </c>
      <c r="BM4489" s="19"/>
      <c r="BN4489" s="19"/>
      <c r="BO4489" s="19"/>
      <c r="BP4489" s="19"/>
      <c r="BR4489">
        <f t="shared" si="280"/>
        <v>0</v>
      </c>
      <c r="BS4489">
        <f t="shared" si="281"/>
        <v>0</v>
      </c>
      <c r="BU4489">
        <f t="shared" si="282"/>
        <v>1</v>
      </c>
      <c r="BV4489">
        <f t="shared" si="283"/>
        <v>1</v>
      </c>
    </row>
    <row r="4490" spans="1:74" x14ac:dyDescent="0.3">
      <c r="A4490" s="201">
        <v>4485</v>
      </c>
      <c r="BM4490" s="19"/>
      <c r="BN4490" s="19"/>
      <c r="BO4490" s="19"/>
      <c r="BP4490" s="19"/>
      <c r="BR4490">
        <f t="shared" si="280"/>
        <v>0</v>
      </c>
      <c r="BS4490">
        <f t="shared" si="281"/>
        <v>0</v>
      </c>
      <c r="BU4490">
        <f t="shared" si="282"/>
        <v>1</v>
      </c>
      <c r="BV4490">
        <f t="shared" si="283"/>
        <v>1</v>
      </c>
    </row>
    <row r="4491" spans="1:74" x14ac:dyDescent="0.3">
      <c r="A4491" s="201">
        <v>4486</v>
      </c>
      <c r="BM4491" s="19"/>
      <c r="BN4491" s="19"/>
      <c r="BO4491" s="19"/>
      <c r="BP4491" s="19"/>
      <c r="BR4491">
        <f t="shared" si="280"/>
        <v>0</v>
      </c>
      <c r="BS4491">
        <f t="shared" si="281"/>
        <v>0</v>
      </c>
      <c r="BU4491">
        <f t="shared" si="282"/>
        <v>1</v>
      </c>
      <c r="BV4491">
        <f t="shared" si="283"/>
        <v>1</v>
      </c>
    </row>
    <row r="4492" spans="1:74" x14ac:dyDescent="0.3">
      <c r="A4492" s="201">
        <v>4487</v>
      </c>
      <c r="BM4492" s="19"/>
      <c r="BN4492" s="19"/>
      <c r="BO4492" s="19"/>
      <c r="BP4492" s="19"/>
      <c r="BR4492">
        <f t="shared" si="280"/>
        <v>0</v>
      </c>
      <c r="BS4492">
        <f t="shared" si="281"/>
        <v>0</v>
      </c>
      <c r="BU4492">
        <f t="shared" si="282"/>
        <v>1</v>
      </c>
      <c r="BV4492">
        <f t="shared" si="283"/>
        <v>1</v>
      </c>
    </row>
    <row r="4493" spans="1:74" x14ac:dyDescent="0.3">
      <c r="A4493" s="201">
        <v>4488</v>
      </c>
      <c r="BM4493" s="19"/>
      <c r="BN4493" s="19"/>
      <c r="BO4493" s="19"/>
      <c r="BP4493" s="19"/>
      <c r="BR4493">
        <f t="shared" si="280"/>
        <v>0</v>
      </c>
      <c r="BS4493">
        <f t="shared" si="281"/>
        <v>0</v>
      </c>
      <c r="BU4493">
        <f t="shared" si="282"/>
        <v>1</v>
      </c>
      <c r="BV4493">
        <f t="shared" si="283"/>
        <v>1</v>
      </c>
    </row>
    <row r="4494" spans="1:74" x14ac:dyDescent="0.3">
      <c r="A4494" s="201">
        <v>4489</v>
      </c>
      <c r="BM4494" s="19"/>
      <c r="BN4494" s="19"/>
      <c r="BO4494" s="19"/>
      <c r="BP4494" s="19"/>
      <c r="BR4494">
        <f t="shared" si="280"/>
        <v>0</v>
      </c>
      <c r="BS4494">
        <f t="shared" si="281"/>
        <v>0</v>
      </c>
      <c r="BU4494">
        <f t="shared" si="282"/>
        <v>1</v>
      </c>
      <c r="BV4494">
        <f t="shared" si="283"/>
        <v>1</v>
      </c>
    </row>
    <row r="4495" spans="1:74" x14ac:dyDescent="0.3">
      <c r="A4495" s="201">
        <v>4490</v>
      </c>
      <c r="BM4495" s="19"/>
      <c r="BN4495" s="19"/>
      <c r="BO4495" s="19"/>
      <c r="BP4495" s="19"/>
      <c r="BR4495">
        <f t="shared" si="280"/>
        <v>0</v>
      </c>
      <c r="BS4495">
        <f t="shared" si="281"/>
        <v>0</v>
      </c>
      <c r="BU4495">
        <f t="shared" si="282"/>
        <v>1</v>
      </c>
      <c r="BV4495">
        <f t="shared" si="283"/>
        <v>1</v>
      </c>
    </row>
    <row r="4496" spans="1:74" x14ac:dyDescent="0.3">
      <c r="A4496" s="201">
        <v>4491</v>
      </c>
      <c r="BM4496" s="19"/>
      <c r="BN4496" s="19"/>
      <c r="BO4496" s="19"/>
      <c r="BP4496" s="19"/>
      <c r="BR4496">
        <f t="shared" si="280"/>
        <v>0</v>
      </c>
      <c r="BS4496">
        <f t="shared" si="281"/>
        <v>0</v>
      </c>
      <c r="BU4496">
        <f t="shared" si="282"/>
        <v>1</v>
      </c>
      <c r="BV4496">
        <f t="shared" si="283"/>
        <v>1</v>
      </c>
    </row>
    <row r="4497" spans="1:74" x14ac:dyDescent="0.3">
      <c r="A4497" s="201">
        <v>4492</v>
      </c>
      <c r="BM4497" s="19"/>
      <c r="BN4497" s="19"/>
      <c r="BO4497" s="19"/>
      <c r="BP4497" s="19"/>
      <c r="BR4497">
        <f t="shared" si="280"/>
        <v>0</v>
      </c>
      <c r="BS4497">
        <f t="shared" si="281"/>
        <v>0</v>
      </c>
      <c r="BU4497">
        <f t="shared" si="282"/>
        <v>1</v>
      </c>
      <c r="BV4497">
        <f t="shared" si="283"/>
        <v>1</v>
      </c>
    </row>
    <row r="4498" spans="1:74" x14ac:dyDescent="0.3">
      <c r="A4498" s="201">
        <v>4493</v>
      </c>
      <c r="BM4498" s="19"/>
      <c r="BN4498" s="19"/>
      <c r="BO4498" s="19"/>
      <c r="BP4498" s="19"/>
      <c r="BR4498">
        <f t="shared" si="280"/>
        <v>0</v>
      </c>
      <c r="BS4498">
        <f t="shared" si="281"/>
        <v>0</v>
      </c>
      <c r="BU4498">
        <f t="shared" si="282"/>
        <v>1</v>
      </c>
      <c r="BV4498">
        <f t="shared" si="283"/>
        <v>1</v>
      </c>
    </row>
    <row r="4499" spans="1:74" x14ac:dyDescent="0.3">
      <c r="A4499" s="201">
        <v>4494</v>
      </c>
      <c r="BM4499" s="19"/>
      <c r="BN4499" s="19"/>
      <c r="BO4499" s="19"/>
      <c r="BP4499" s="19"/>
      <c r="BR4499">
        <f t="shared" si="280"/>
        <v>0</v>
      </c>
      <c r="BS4499">
        <f t="shared" si="281"/>
        <v>0</v>
      </c>
      <c r="BU4499">
        <f t="shared" si="282"/>
        <v>1</v>
      </c>
      <c r="BV4499">
        <f t="shared" si="283"/>
        <v>1</v>
      </c>
    </row>
    <row r="4500" spans="1:74" x14ac:dyDescent="0.3">
      <c r="A4500" s="201">
        <v>4495</v>
      </c>
      <c r="BM4500" s="19"/>
      <c r="BN4500" s="19"/>
      <c r="BO4500" s="19"/>
      <c r="BP4500" s="19"/>
      <c r="BR4500">
        <f t="shared" si="280"/>
        <v>0</v>
      </c>
      <c r="BS4500">
        <f t="shared" si="281"/>
        <v>0</v>
      </c>
      <c r="BU4500">
        <f t="shared" si="282"/>
        <v>1</v>
      </c>
      <c r="BV4500">
        <f t="shared" si="283"/>
        <v>1</v>
      </c>
    </row>
    <row r="4501" spans="1:74" x14ac:dyDescent="0.3">
      <c r="A4501" s="201">
        <v>4496</v>
      </c>
      <c r="BM4501" s="19"/>
      <c r="BN4501" s="19"/>
      <c r="BO4501" s="19"/>
      <c r="BP4501" s="19"/>
      <c r="BR4501">
        <f t="shared" si="280"/>
        <v>0</v>
      </c>
      <c r="BS4501">
        <f t="shared" si="281"/>
        <v>0</v>
      </c>
      <c r="BU4501">
        <f t="shared" si="282"/>
        <v>1</v>
      </c>
      <c r="BV4501">
        <f t="shared" si="283"/>
        <v>1</v>
      </c>
    </row>
    <row r="4502" spans="1:74" x14ac:dyDescent="0.3">
      <c r="A4502" s="201">
        <v>4497</v>
      </c>
      <c r="BM4502" s="19"/>
      <c r="BN4502" s="19"/>
      <c r="BO4502" s="19"/>
      <c r="BP4502" s="19"/>
      <c r="BR4502">
        <f t="shared" si="280"/>
        <v>0</v>
      </c>
      <c r="BS4502">
        <f t="shared" si="281"/>
        <v>0</v>
      </c>
      <c r="BU4502">
        <f t="shared" si="282"/>
        <v>1</v>
      </c>
      <c r="BV4502">
        <f t="shared" si="283"/>
        <v>1</v>
      </c>
    </row>
    <row r="4503" spans="1:74" x14ac:dyDescent="0.3">
      <c r="A4503" s="201">
        <v>4498</v>
      </c>
      <c r="BM4503" s="19"/>
      <c r="BN4503" s="19"/>
      <c r="BO4503" s="19"/>
      <c r="BP4503" s="19"/>
      <c r="BR4503">
        <f t="shared" si="280"/>
        <v>0</v>
      </c>
      <c r="BS4503">
        <f t="shared" si="281"/>
        <v>0</v>
      </c>
      <c r="BU4503">
        <f t="shared" si="282"/>
        <v>1</v>
      </c>
      <c r="BV4503">
        <f t="shared" si="283"/>
        <v>1</v>
      </c>
    </row>
    <row r="4504" spans="1:74" x14ac:dyDescent="0.3">
      <c r="A4504" s="201">
        <v>4499</v>
      </c>
      <c r="BM4504" s="19"/>
      <c r="BN4504" s="19"/>
      <c r="BO4504" s="19"/>
      <c r="BP4504" s="19"/>
      <c r="BR4504">
        <f t="shared" si="280"/>
        <v>0</v>
      </c>
      <c r="BS4504">
        <f t="shared" si="281"/>
        <v>0</v>
      </c>
      <c r="BU4504">
        <f t="shared" si="282"/>
        <v>1</v>
      </c>
      <c r="BV4504">
        <f t="shared" si="283"/>
        <v>1</v>
      </c>
    </row>
    <row r="4505" spans="1:74" x14ac:dyDescent="0.3">
      <c r="A4505" s="201">
        <v>4500</v>
      </c>
      <c r="BM4505" s="19"/>
      <c r="BN4505" s="19"/>
      <c r="BO4505" s="19"/>
      <c r="BP4505" s="19"/>
      <c r="BR4505">
        <f t="shared" si="280"/>
        <v>0</v>
      </c>
      <c r="BS4505">
        <f t="shared" si="281"/>
        <v>0</v>
      </c>
      <c r="BU4505">
        <f t="shared" si="282"/>
        <v>1</v>
      </c>
      <c r="BV4505">
        <f t="shared" si="283"/>
        <v>1</v>
      </c>
    </row>
    <row r="4506" spans="1:74" x14ac:dyDescent="0.3">
      <c r="A4506" s="201">
        <v>4501</v>
      </c>
      <c r="BM4506" s="19"/>
      <c r="BN4506" s="19"/>
      <c r="BO4506" s="19"/>
      <c r="BP4506" s="19"/>
      <c r="BR4506">
        <f t="shared" si="280"/>
        <v>0</v>
      </c>
      <c r="BS4506">
        <f t="shared" si="281"/>
        <v>0</v>
      </c>
      <c r="BU4506">
        <f t="shared" si="282"/>
        <v>1</v>
      </c>
      <c r="BV4506">
        <f t="shared" si="283"/>
        <v>1</v>
      </c>
    </row>
    <row r="4507" spans="1:74" x14ac:dyDescent="0.3">
      <c r="A4507" s="201">
        <v>4502</v>
      </c>
      <c r="BM4507" s="19"/>
      <c r="BN4507" s="19"/>
      <c r="BO4507" s="19"/>
      <c r="BP4507" s="19"/>
      <c r="BR4507">
        <f t="shared" si="280"/>
        <v>0</v>
      </c>
      <c r="BS4507">
        <f t="shared" si="281"/>
        <v>0</v>
      </c>
      <c r="BU4507">
        <f t="shared" si="282"/>
        <v>1</v>
      </c>
      <c r="BV4507">
        <f t="shared" si="283"/>
        <v>1</v>
      </c>
    </row>
    <row r="4508" spans="1:74" x14ac:dyDescent="0.3">
      <c r="A4508" s="201">
        <v>4503</v>
      </c>
      <c r="BM4508" s="19"/>
      <c r="BN4508" s="19"/>
      <c r="BO4508" s="19"/>
      <c r="BP4508" s="19"/>
      <c r="BR4508">
        <f t="shared" si="280"/>
        <v>0</v>
      </c>
      <c r="BS4508">
        <f t="shared" si="281"/>
        <v>0</v>
      </c>
      <c r="BU4508">
        <f t="shared" si="282"/>
        <v>1</v>
      </c>
      <c r="BV4508">
        <f t="shared" si="283"/>
        <v>1</v>
      </c>
    </row>
    <row r="4509" spans="1:74" x14ac:dyDescent="0.3">
      <c r="A4509" s="201">
        <v>4504</v>
      </c>
      <c r="BM4509" s="19"/>
      <c r="BN4509" s="19"/>
      <c r="BO4509" s="19"/>
      <c r="BP4509" s="19"/>
      <c r="BR4509">
        <f t="shared" si="280"/>
        <v>0</v>
      </c>
      <c r="BS4509">
        <f t="shared" si="281"/>
        <v>0</v>
      </c>
      <c r="BU4509">
        <f t="shared" si="282"/>
        <v>1</v>
      </c>
      <c r="BV4509">
        <f t="shared" si="283"/>
        <v>1</v>
      </c>
    </row>
    <row r="4510" spans="1:74" x14ac:dyDescent="0.3">
      <c r="A4510" s="201">
        <v>4505</v>
      </c>
      <c r="BM4510" s="19"/>
      <c r="BN4510" s="19"/>
      <c r="BO4510" s="19"/>
      <c r="BP4510" s="19"/>
      <c r="BR4510">
        <f t="shared" si="280"/>
        <v>0</v>
      </c>
      <c r="BS4510">
        <f t="shared" si="281"/>
        <v>0</v>
      </c>
      <c r="BU4510">
        <f t="shared" si="282"/>
        <v>1</v>
      </c>
      <c r="BV4510">
        <f t="shared" si="283"/>
        <v>1</v>
      </c>
    </row>
    <row r="4511" spans="1:74" x14ac:dyDescent="0.3">
      <c r="A4511" s="201">
        <v>4506</v>
      </c>
      <c r="BM4511" s="19"/>
      <c r="BN4511" s="19"/>
      <c r="BO4511" s="19"/>
      <c r="BP4511" s="19"/>
      <c r="BR4511">
        <f t="shared" si="280"/>
        <v>0</v>
      </c>
      <c r="BS4511">
        <f t="shared" si="281"/>
        <v>0</v>
      </c>
      <c r="BU4511">
        <f t="shared" si="282"/>
        <v>1</v>
      </c>
      <c r="BV4511">
        <f t="shared" si="283"/>
        <v>1</v>
      </c>
    </row>
    <row r="4512" spans="1:74" x14ac:dyDescent="0.3">
      <c r="A4512" s="201">
        <v>4507</v>
      </c>
      <c r="BM4512" s="19"/>
      <c r="BN4512" s="19"/>
      <c r="BO4512" s="19"/>
      <c r="BP4512" s="19"/>
      <c r="BR4512">
        <f t="shared" si="280"/>
        <v>0</v>
      </c>
      <c r="BS4512">
        <f t="shared" si="281"/>
        <v>0</v>
      </c>
      <c r="BU4512">
        <f t="shared" si="282"/>
        <v>1</v>
      </c>
      <c r="BV4512">
        <f t="shared" si="283"/>
        <v>1</v>
      </c>
    </row>
    <row r="4513" spans="1:74" x14ac:dyDescent="0.3">
      <c r="A4513" s="201">
        <v>4508</v>
      </c>
      <c r="BM4513" s="19"/>
      <c r="BN4513" s="19"/>
      <c r="BO4513" s="19"/>
      <c r="BP4513" s="19"/>
      <c r="BR4513">
        <f t="shared" si="280"/>
        <v>0</v>
      </c>
      <c r="BS4513">
        <f t="shared" si="281"/>
        <v>0</v>
      </c>
      <c r="BU4513">
        <f t="shared" si="282"/>
        <v>1</v>
      </c>
      <c r="BV4513">
        <f t="shared" si="283"/>
        <v>1</v>
      </c>
    </row>
    <row r="4514" spans="1:74" x14ac:dyDescent="0.3">
      <c r="A4514" s="201">
        <v>4509</v>
      </c>
      <c r="BM4514" s="19"/>
      <c r="BN4514" s="19"/>
      <c r="BO4514" s="19"/>
      <c r="BP4514" s="19"/>
      <c r="BR4514">
        <f t="shared" si="280"/>
        <v>0</v>
      </c>
      <c r="BS4514">
        <f t="shared" si="281"/>
        <v>0</v>
      </c>
      <c r="BU4514">
        <f t="shared" si="282"/>
        <v>1</v>
      </c>
      <c r="BV4514">
        <f t="shared" si="283"/>
        <v>1</v>
      </c>
    </row>
    <row r="4515" spans="1:74" x14ac:dyDescent="0.3">
      <c r="A4515" s="201">
        <v>4510</v>
      </c>
      <c r="BM4515" s="19"/>
      <c r="BN4515" s="19"/>
      <c r="BO4515" s="19"/>
      <c r="BP4515" s="19"/>
      <c r="BR4515">
        <f t="shared" si="280"/>
        <v>0</v>
      </c>
      <c r="BS4515">
        <f t="shared" si="281"/>
        <v>0</v>
      </c>
      <c r="BU4515">
        <f t="shared" si="282"/>
        <v>1</v>
      </c>
      <c r="BV4515">
        <f t="shared" si="283"/>
        <v>1</v>
      </c>
    </row>
    <row r="4516" spans="1:74" x14ac:dyDescent="0.3">
      <c r="A4516" s="201">
        <v>4511</v>
      </c>
      <c r="BM4516" s="19"/>
      <c r="BN4516" s="19"/>
      <c r="BO4516" s="19"/>
      <c r="BP4516" s="19"/>
      <c r="BR4516">
        <f t="shared" si="280"/>
        <v>0</v>
      </c>
      <c r="BS4516">
        <f t="shared" si="281"/>
        <v>0</v>
      </c>
      <c r="BU4516">
        <f t="shared" si="282"/>
        <v>1</v>
      </c>
      <c r="BV4516">
        <f t="shared" si="283"/>
        <v>1</v>
      </c>
    </row>
    <row r="4517" spans="1:74" x14ac:dyDescent="0.3">
      <c r="A4517" s="201">
        <v>4512</v>
      </c>
      <c r="BM4517" s="19"/>
      <c r="BN4517" s="19"/>
      <c r="BO4517" s="19"/>
      <c r="BP4517" s="19"/>
      <c r="BR4517">
        <f t="shared" si="280"/>
        <v>0</v>
      </c>
      <c r="BS4517">
        <f t="shared" si="281"/>
        <v>0</v>
      </c>
      <c r="BU4517">
        <f t="shared" si="282"/>
        <v>1</v>
      </c>
      <c r="BV4517">
        <f t="shared" si="283"/>
        <v>1</v>
      </c>
    </row>
    <row r="4518" spans="1:74" x14ac:dyDescent="0.3">
      <c r="A4518" s="201">
        <v>4513</v>
      </c>
      <c r="BM4518" s="19"/>
      <c r="BN4518" s="19"/>
      <c r="BO4518" s="19"/>
      <c r="BP4518" s="19"/>
      <c r="BR4518">
        <f t="shared" si="280"/>
        <v>0</v>
      </c>
      <c r="BS4518">
        <f t="shared" si="281"/>
        <v>0</v>
      </c>
      <c r="BU4518">
        <f t="shared" si="282"/>
        <v>1</v>
      </c>
      <c r="BV4518">
        <f t="shared" si="283"/>
        <v>1</v>
      </c>
    </row>
    <row r="4519" spans="1:74" x14ac:dyDescent="0.3">
      <c r="A4519" s="201">
        <v>4514</v>
      </c>
      <c r="BM4519" s="19"/>
      <c r="BN4519" s="19"/>
      <c r="BO4519" s="19"/>
      <c r="BP4519" s="19"/>
      <c r="BR4519">
        <f t="shared" si="280"/>
        <v>0</v>
      </c>
      <c r="BS4519">
        <f t="shared" si="281"/>
        <v>0</v>
      </c>
      <c r="BU4519">
        <f t="shared" si="282"/>
        <v>1</v>
      </c>
      <c r="BV4519">
        <f t="shared" si="283"/>
        <v>1</v>
      </c>
    </row>
    <row r="4520" spans="1:74" x14ac:dyDescent="0.3">
      <c r="A4520" s="201">
        <v>4515</v>
      </c>
      <c r="BM4520" s="19"/>
      <c r="BN4520" s="19"/>
      <c r="BO4520" s="19"/>
      <c r="BP4520" s="19"/>
      <c r="BR4520">
        <f t="shared" si="280"/>
        <v>0</v>
      </c>
      <c r="BS4520">
        <f t="shared" si="281"/>
        <v>0</v>
      </c>
      <c r="BU4520">
        <f t="shared" si="282"/>
        <v>1</v>
      </c>
      <c r="BV4520">
        <f t="shared" si="283"/>
        <v>1</v>
      </c>
    </row>
    <row r="4521" spans="1:74" x14ac:dyDescent="0.3">
      <c r="A4521" s="201">
        <v>4516</v>
      </c>
      <c r="BM4521" s="19"/>
      <c r="BN4521" s="19"/>
      <c r="BO4521" s="19"/>
      <c r="BP4521" s="19"/>
      <c r="BR4521">
        <f t="shared" si="280"/>
        <v>0</v>
      </c>
      <c r="BS4521">
        <f t="shared" si="281"/>
        <v>0</v>
      </c>
      <c r="BU4521">
        <f t="shared" si="282"/>
        <v>1</v>
      </c>
      <c r="BV4521">
        <f t="shared" si="283"/>
        <v>1</v>
      </c>
    </row>
    <row r="4522" spans="1:74" x14ac:dyDescent="0.3">
      <c r="A4522" s="201">
        <v>4517</v>
      </c>
      <c r="BM4522" s="19"/>
      <c r="BN4522" s="19"/>
      <c r="BO4522" s="19"/>
      <c r="BP4522" s="19"/>
      <c r="BR4522">
        <f t="shared" si="280"/>
        <v>0</v>
      </c>
      <c r="BS4522">
        <f t="shared" si="281"/>
        <v>0</v>
      </c>
      <c r="BU4522">
        <f t="shared" si="282"/>
        <v>1</v>
      </c>
      <c r="BV4522">
        <f t="shared" si="283"/>
        <v>1</v>
      </c>
    </row>
    <row r="4523" spans="1:74" x14ac:dyDescent="0.3">
      <c r="A4523" s="201">
        <v>4518</v>
      </c>
      <c r="BM4523" s="19"/>
      <c r="BN4523" s="19"/>
      <c r="BO4523" s="19"/>
      <c r="BP4523" s="19"/>
      <c r="BR4523">
        <f t="shared" si="280"/>
        <v>0</v>
      </c>
      <c r="BS4523">
        <f t="shared" si="281"/>
        <v>0</v>
      </c>
      <c r="BU4523">
        <f t="shared" si="282"/>
        <v>1</v>
      </c>
      <c r="BV4523">
        <f t="shared" si="283"/>
        <v>1</v>
      </c>
    </row>
    <row r="4524" spans="1:74" x14ac:dyDescent="0.3">
      <c r="A4524" s="201">
        <v>4519</v>
      </c>
      <c r="BM4524" s="19"/>
      <c r="BN4524" s="19"/>
      <c r="BO4524" s="19"/>
      <c r="BP4524" s="19"/>
      <c r="BR4524">
        <f t="shared" si="280"/>
        <v>0</v>
      </c>
      <c r="BS4524">
        <f t="shared" si="281"/>
        <v>0</v>
      </c>
      <c r="BU4524">
        <f t="shared" si="282"/>
        <v>1</v>
      </c>
      <c r="BV4524">
        <f t="shared" si="283"/>
        <v>1</v>
      </c>
    </row>
    <row r="4525" spans="1:74" x14ac:dyDescent="0.3">
      <c r="A4525" s="201">
        <v>4520</v>
      </c>
      <c r="BM4525" s="19"/>
      <c r="BN4525" s="19"/>
      <c r="BO4525" s="19"/>
      <c r="BP4525" s="19"/>
      <c r="BR4525">
        <f t="shared" si="280"/>
        <v>0</v>
      </c>
      <c r="BS4525">
        <f t="shared" si="281"/>
        <v>0</v>
      </c>
      <c r="BU4525">
        <f t="shared" si="282"/>
        <v>1</v>
      </c>
      <c r="BV4525">
        <f t="shared" si="283"/>
        <v>1</v>
      </c>
    </row>
    <row r="4526" spans="1:74" x14ac:dyDescent="0.3">
      <c r="A4526" s="201">
        <v>4521</v>
      </c>
      <c r="BM4526" s="19"/>
      <c r="BN4526" s="19"/>
      <c r="BO4526" s="19"/>
      <c r="BP4526" s="19"/>
      <c r="BR4526">
        <f t="shared" si="280"/>
        <v>0</v>
      </c>
      <c r="BS4526">
        <f t="shared" si="281"/>
        <v>0</v>
      </c>
      <c r="BU4526">
        <f t="shared" si="282"/>
        <v>1</v>
      </c>
      <c r="BV4526">
        <f t="shared" si="283"/>
        <v>1</v>
      </c>
    </row>
    <row r="4527" spans="1:74" x14ac:dyDescent="0.3">
      <c r="A4527" s="201">
        <v>4522</v>
      </c>
      <c r="BM4527" s="19"/>
      <c r="BN4527" s="19"/>
      <c r="BO4527" s="19"/>
      <c r="BP4527" s="19"/>
      <c r="BR4527">
        <f t="shared" si="280"/>
        <v>0</v>
      </c>
      <c r="BS4527">
        <f t="shared" si="281"/>
        <v>0</v>
      </c>
      <c r="BU4527">
        <f t="shared" si="282"/>
        <v>1</v>
      </c>
      <c r="BV4527">
        <f t="shared" si="283"/>
        <v>1</v>
      </c>
    </row>
    <row r="4528" spans="1:74" x14ac:dyDescent="0.3">
      <c r="A4528" s="201">
        <v>4523</v>
      </c>
      <c r="BM4528" s="19"/>
      <c r="BN4528" s="19"/>
      <c r="BO4528" s="19"/>
      <c r="BP4528" s="19"/>
      <c r="BR4528">
        <f t="shared" si="280"/>
        <v>0</v>
      </c>
      <c r="BS4528">
        <f t="shared" si="281"/>
        <v>0</v>
      </c>
      <c r="BU4528">
        <f t="shared" si="282"/>
        <v>1</v>
      </c>
      <c r="BV4528">
        <f t="shared" si="283"/>
        <v>1</v>
      </c>
    </row>
    <row r="4529" spans="1:74" x14ac:dyDescent="0.3">
      <c r="A4529" s="201">
        <v>4524</v>
      </c>
      <c r="BM4529" s="19"/>
      <c r="BN4529" s="19"/>
      <c r="BO4529" s="19"/>
      <c r="BP4529" s="19"/>
      <c r="BR4529">
        <f t="shared" si="280"/>
        <v>0</v>
      </c>
      <c r="BS4529">
        <f t="shared" si="281"/>
        <v>0</v>
      </c>
      <c r="BU4529">
        <f t="shared" si="282"/>
        <v>1</v>
      </c>
      <c r="BV4529">
        <f t="shared" si="283"/>
        <v>1</v>
      </c>
    </row>
    <row r="4530" spans="1:74" x14ac:dyDescent="0.3">
      <c r="A4530" s="201">
        <v>4525</v>
      </c>
      <c r="BM4530" s="19"/>
      <c r="BN4530" s="19"/>
      <c r="BO4530" s="19"/>
      <c r="BP4530" s="19"/>
      <c r="BR4530">
        <f t="shared" si="280"/>
        <v>0</v>
      </c>
      <c r="BS4530">
        <f t="shared" si="281"/>
        <v>0</v>
      </c>
      <c r="BU4530">
        <f t="shared" si="282"/>
        <v>1</v>
      </c>
      <c r="BV4530">
        <f t="shared" si="283"/>
        <v>1</v>
      </c>
    </row>
    <row r="4531" spans="1:74" x14ac:dyDescent="0.3">
      <c r="A4531" s="201">
        <v>4526</v>
      </c>
      <c r="BM4531" s="19"/>
      <c r="BN4531" s="19"/>
      <c r="BO4531" s="19"/>
      <c r="BP4531" s="19"/>
      <c r="BR4531">
        <f t="shared" si="280"/>
        <v>0</v>
      </c>
      <c r="BS4531">
        <f t="shared" si="281"/>
        <v>0</v>
      </c>
      <c r="BU4531">
        <f t="shared" si="282"/>
        <v>1</v>
      </c>
      <c r="BV4531">
        <f t="shared" si="283"/>
        <v>1</v>
      </c>
    </row>
    <row r="4532" spans="1:74" x14ac:dyDescent="0.3">
      <c r="A4532" s="201">
        <v>4527</v>
      </c>
      <c r="BM4532" s="19"/>
      <c r="BN4532" s="19"/>
      <c r="BO4532" s="19"/>
      <c r="BP4532" s="19"/>
      <c r="BR4532">
        <f t="shared" si="280"/>
        <v>0</v>
      </c>
      <c r="BS4532">
        <f t="shared" si="281"/>
        <v>0</v>
      </c>
      <c r="BU4532">
        <f t="shared" si="282"/>
        <v>1</v>
      </c>
      <c r="BV4532">
        <f t="shared" si="283"/>
        <v>1</v>
      </c>
    </row>
    <row r="4533" spans="1:74" x14ac:dyDescent="0.3">
      <c r="A4533" s="201">
        <v>4528</v>
      </c>
      <c r="BM4533" s="19"/>
      <c r="BN4533" s="19"/>
      <c r="BO4533" s="19"/>
      <c r="BP4533" s="19"/>
      <c r="BR4533">
        <f t="shared" si="280"/>
        <v>0</v>
      </c>
      <c r="BS4533">
        <f t="shared" si="281"/>
        <v>0</v>
      </c>
      <c r="BU4533">
        <f t="shared" si="282"/>
        <v>1</v>
      </c>
      <c r="BV4533">
        <f t="shared" si="283"/>
        <v>1</v>
      </c>
    </row>
    <row r="4534" spans="1:74" x14ac:dyDescent="0.3">
      <c r="A4534" s="201">
        <v>4529</v>
      </c>
      <c r="BM4534" s="19"/>
      <c r="BN4534" s="19"/>
      <c r="BO4534" s="19"/>
      <c r="BP4534" s="19"/>
      <c r="BR4534">
        <f t="shared" si="280"/>
        <v>0</v>
      </c>
      <c r="BS4534">
        <f t="shared" si="281"/>
        <v>0</v>
      </c>
      <c r="BU4534">
        <f t="shared" si="282"/>
        <v>1</v>
      </c>
      <c r="BV4534">
        <f t="shared" si="283"/>
        <v>1</v>
      </c>
    </row>
    <row r="4535" spans="1:74" x14ac:dyDescent="0.3">
      <c r="A4535" s="201">
        <v>4530</v>
      </c>
      <c r="BM4535" s="19"/>
      <c r="BN4535" s="19"/>
      <c r="BO4535" s="19"/>
      <c r="BP4535" s="19"/>
      <c r="BR4535">
        <f t="shared" si="280"/>
        <v>0</v>
      </c>
      <c r="BS4535">
        <f t="shared" si="281"/>
        <v>0</v>
      </c>
      <c r="BU4535">
        <f t="shared" si="282"/>
        <v>1</v>
      </c>
      <c r="BV4535">
        <f t="shared" si="283"/>
        <v>1</v>
      </c>
    </row>
    <row r="4536" spans="1:74" x14ac:dyDescent="0.3">
      <c r="A4536" s="201">
        <v>4531</v>
      </c>
      <c r="BM4536" s="19"/>
      <c r="BN4536" s="19"/>
      <c r="BO4536" s="19"/>
      <c r="BP4536" s="19"/>
      <c r="BR4536">
        <f t="shared" si="280"/>
        <v>0</v>
      </c>
      <c r="BS4536">
        <f t="shared" si="281"/>
        <v>0</v>
      </c>
      <c r="BU4536">
        <f t="shared" si="282"/>
        <v>1</v>
      </c>
      <c r="BV4536">
        <f t="shared" si="283"/>
        <v>1</v>
      </c>
    </row>
    <row r="4537" spans="1:74" x14ac:dyDescent="0.3">
      <c r="A4537" s="201">
        <v>4532</v>
      </c>
      <c r="BM4537" s="19"/>
      <c r="BN4537" s="19"/>
      <c r="BO4537" s="19"/>
      <c r="BP4537" s="19"/>
      <c r="BR4537">
        <f t="shared" si="280"/>
        <v>0</v>
      </c>
      <c r="BS4537">
        <f t="shared" si="281"/>
        <v>0</v>
      </c>
      <c r="BU4537">
        <f t="shared" si="282"/>
        <v>1</v>
      </c>
      <c r="BV4537">
        <f t="shared" si="283"/>
        <v>1</v>
      </c>
    </row>
    <row r="4538" spans="1:74" x14ac:dyDescent="0.3">
      <c r="A4538" s="201">
        <v>4533</v>
      </c>
      <c r="BM4538" s="19"/>
      <c r="BN4538" s="19"/>
      <c r="BO4538" s="19"/>
      <c r="BP4538" s="19"/>
      <c r="BR4538">
        <f t="shared" si="280"/>
        <v>0</v>
      </c>
      <c r="BS4538">
        <f t="shared" si="281"/>
        <v>0</v>
      </c>
      <c r="BU4538">
        <f t="shared" si="282"/>
        <v>1</v>
      </c>
      <c r="BV4538">
        <f t="shared" si="283"/>
        <v>1</v>
      </c>
    </row>
    <row r="4539" spans="1:74" x14ac:dyDescent="0.3">
      <c r="A4539" s="201">
        <v>4534</v>
      </c>
      <c r="BM4539" s="19"/>
      <c r="BN4539" s="19"/>
      <c r="BO4539" s="19"/>
      <c r="BP4539" s="19"/>
      <c r="BR4539">
        <f t="shared" si="280"/>
        <v>0</v>
      </c>
      <c r="BS4539">
        <f t="shared" si="281"/>
        <v>0</v>
      </c>
      <c r="BU4539">
        <f t="shared" si="282"/>
        <v>1</v>
      </c>
      <c r="BV4539">
        <f t="shared" si="283"/>
        <v>1</v>
      </c>
    </row>
    <row r="4540" spans="1:74" x14ac:dyDescent="0.3">
      <c r="A4540" s="201">
        <v>4535</v>
      </c>
      <c r="BM4540" s="19"/>
      <c r="BN4540" s="19"/>
      <c r="BO4540" s="19"/>
      <c r="BP4540" s="19"/>
      <c r="BR4540">
        <f t="shared" si="280"/>
        <v>0</v>
      </c>
      <c r="BS4540">
        <f t="shared" si="281"/>
        <v>0</v>
      </c>
      <c r="BU4540">
        <f t="shared" si="282"/>
        <v>1</v>
      </c>
      <c r="BV4540">
        <f t="shared" si="283"/>
        <v>1</v>
      </c>
    </row>
    <row r="4541" spans="1:74" x14ac:dyDescent="0.3">
      <c r="A4541" s="201">
        <v>4536</v>
      </c>
      <c r="BM4541" s="19"/>
      <c r="BN4541" s="19"/>
      <c r="BO4541" s="19"/>
      <c r="BP4541" s="19"/>
      <c r="BR4541">
        <f t="shared" si="280"/>
        <v>0</v>
      </c>
      <c r="BS4541">
        <f t="shared" si="281"/>
        <v>0</v>
      </c>
      <c r="BU4541">
        <f t="shared" si="282"/>
        <v>1</v>
      </c>
      <c r="BV4541">
        <f t="shared" si="283"/>
        <v>1</v>
      </c>
    </row>
    <row r="4542" spans="1:74" x14ac:dyDescent="0.3">
      <c r="A4542" s="201">
        <v>4537</v>
      </c>
      <c r="BM4542" s="19"/>
      <c r="BN4542" s="19"/>
      <c r="BO4542" s="19"/>
      <c r="BP4542" s="19"/>
      <c r="BR4542">
        <f t="shared" si="280"/>
        <v>0</v>
      </c>
      <c r="BS4542">
        <f t="shared" si="281"/>
        <v>0</v>
      </c>
      <c r="BU4542">
        <f t="shared" si="282"/>
        <v>1</v>
      </c>
      <c r="BV4542">
        <f t="shared" si="283"/>
        <v>1</v>
      </c>
    </row>
    <row r="4543" spans="1:74" x14ac:dyDescent="0.3">
      <c r="A4543" s="201">
        <v>4538</v>
      </c>
      <c r="BM4543" s="19"/>
      <c r="BN4543" s="19"/>
      <c r="BO4543" s="19"/>
      <c r="BP4543" s="19"/>
      <c r="BR4543">
        <f t="shared" si="280"/>
        <v>0</v>
      </c>
      <c r="BS4543">
        <f t="shared" si="281"/>
        <v>0</v>
      </c>
      <c r="BU4543">
        <f t="shared" si="282"/>
        <v>1</v>
      </c>
      <c r="BV4543">
        <f t="shared" si="283"/>
        <v>1</v>
      </c>
    </row>
    <row r="4544" spans="1:74" x14ac:dyDescent="0.3">
      <c r="A4544" s="201">
        <v>4539</v>
      </c>
      <c r="BM4544" s="19"/>
      <c r="BN4544" s="19"/>
      <c r="BO4544" s="19"/>
      <c r="BP4544" s="19"/>
      <c r="BR4544">
        <f t="shared" si="280"/>
        <v>0</v>
      </c>
      <c r="BS4544">
        <f t="shared" si="281"/>
        <v>0</v>
      </c>
      <c r="BU4544">
        <f t="shared" si="282"/>
        <v>1</v>
      </c>
      <c r="BV4544">
        <f t="shared" si="283"/>
        <v>1</v>
      </c>
    </row>
    <row r="4545" spans="1:74" x14ac:dyDescent="0.3">
      <c r="A4545" s="201">
        <v>4540</v>
      </c>
      <c r="BM4545" s="19"/>
      <c r="BN4545" s="19"/>
      <c r="BO4545" s="19"/>
      <c r="BP4545" s="19"/>
      <c r="BR4545">
        <f t="shared" si="280"/>
        <v>0</v>
      </c>
      <c r="BS4545">
        <f t="shared" si="281"/>
        <v>0</v>
      </c>
      <c r="BU4545">
        <f t="shared" si="282"/>
        <v>1</v>
      </c>
      <c r="BV4545">
        <f t="shared" si="283"/>
        <v>1</v>
      </c>
    </row>
    <row r="4546" spans="1:74" x14ac:dyDescent="0.3">
      <c r="A4546" s="201">
        <v>4541</v>
      </c>
      <c r="BM4546" s="19"/>
      <c r="BN4546" s="19"/>
      <c r="BO4546" s="19"/>
      <c r="BP4546" s="19"/>
      <c r="BR4546">
        <f t="shared" si="280"/>
        <v>0</v>
      </c>
      <c r="BS4546">
        <f t="shared" si="281"/>
        <v>0</v>
      </c>
      <c r="BU4546">
        <f t="shared" si="282"/>
        <v>1</v>
      </c>
      <c r="BV4546">
        <f t="shared" si="283"/>
        <v>1</v>
      </c>
    </row>
    <row r="4547" spans="1:74" x14ac:dyDescent="0.3">
      <c r="A4547" s="201">
        <v>4542</v>
      </c>
      <c r="BM4547" s="19"/>
      <c r="BN4547" s="19"/>
      <c r="BO4547" s="19"/>
      <c r="BP4547" s="19"/>
      <c r="BR4547">
        <f t="shared" si="280"/>
        <v>0</v>
      </c>
      <c r="BS4547">
        <f t="shared" si="281"/>
        <v>0</v>
      </c>
      <c r="BU4547">
        <f t="shared" si="282"/>
        <v>1</v>
      </c>
      <c r="BV4547">
        <f t="shared" si="283"/>
        <v>1</v>
      </c>
    </row>
    <row r="4548" spans="1:74" x14ac:dyDescent="0.3">
      <c r="A4548" s="201">
        <v>4543</v>
      </c>
      <c r="BM4548" s="19"/>
      <c r="BN4548" s="19"/>
      <c r="BO4548" s="19"/>
      <c r="BP4548" s="19"/>
      <c r="BR4548">
        <f t="shared" si="280"/>
        <v>0</v>
      </c>
      <c r="BS4548">
        <f t="shared" si="281"/>
        <v>0</v>
      </c>
      <c r="BU4548">
        <f t="shared" si="282"/>
        <v>1</v>
      </c>
      <c r="BV4548">
        <f t="shared" si="283"/>
        <v>1</v>
      </c>
    </row>
    <row r="4549" spans="1:74" x14ac:dyDescent="0.3">
      <c r="A4549" s="201">
        <v>4544</v>
      </c>
      <c r="BM4549" s="19"/>
      <c r="BN4549" s="19"/>
      <c r="BO4549" s="19"/>
      <c r="BP4549" s="19"/>
      <c r="BR4549">
        <f t="shared" si="280"/>
        <v>0</v>
      </c>
      <c r="BS4549">
        <f t="shared" si="281"/>
        <v>0</v>
      </c>
      <c r="BU4549">
        <f t="shared" si="282"/>
        <v>1</v>
      </c>
      <c r="BV4549">
        <f t="shared" si="283"/>
        <v>1</v>
      </c>
    </row>
    <row r="4550" spans="1:74" x14ac:dyDescent="0.3">
      <c r="A4550" s="201">
        <v>4545</v>
      </c>
      <c r="BM4550" s="19"/>
      <c r="BN4550" s="19"/>
      <c r="BO4550" s="19"/>
      <c r="BP4550" s="19"/>
      <c r="BR4550">
        <f t="shared" si="280"/>
        <v>0</v>
      </c>
      <c r="BS4550">
        <f t="shared" si="281"/>
        <v>0</v>
      </c>
      <c r="BU4550">
        <f t="shared" si="282"/>
        <v>1</v>
      </c>
      <c r="BV4550">
        <f t="shared" si="283"/>
        <v>1</v>
      </c>
    </row>
    <row r="4551" spans="1:74" x14ac:dyDescent="0.3">
      <c r="A4551" s="201">
        <v>4546</v>
      </c>
      <c r="BM4551" s="19"/>
      <c r="BN4551" s="19"/>
      <c r="BO4551" s="19"/>
      <c r="BP4551" s="19"/>
      <c r="BR4551">
        <f t="shared" ref="BR4551:BR4614" si="284">BM4551*$BS$1-BN4551</f>
        <v>0</v>
      </c>
      <c r="BS4551">
        <f t="shared" ref="BS4551:BS4614" si="285">BO4551*$BS$1-BP4551</f>
        <v>0</v>
      </c>
      <c r="BU4551">
        <f t="shared" ref="BU4551:BU4614" si="286">IF(BR4551=MAX($BR4551:$BS4551),1,0)</f>
        <v>1</v>
      </c>
      <c r="BV4551">
        <f t="shared" ref="BV4551:BV4614" si="287">IF(BS4551=MAX($BR4551:$BS4551),1,0)</f>
        <v>1</v>
      </c>
    </row>
    <row r="4552" spans="1:74" x14ac:dyDescent="0.3">
      <c r="A4552" s="201">
        <v>4547</v>
      </c>
      <c r="BM4552" s="19"/>
      <c r="BN4552" s="19"/>
      <c r="BO4552" s="19"/>
      <c r="BP4552" s="19"/>
      <c r="BR4552">
        <f t="shared" si="284"/>
        <v>0</v>
      </c>
      <c r="BS4552">
        <f t="shared" si="285"/>
        <v>0</v>
      </c>
      <c r="BU4552">
        <f t="shared" si="286"/>
        <v>1</v>
      </c>
      <c r="BV4552">
        <f t="shared" si="287"/>
        <v>1</v>
      </c>
    </row>
    <row r="4553" spans="1:74" x14ac:dyDescent="0.3">
      <c r="A4553" s="201">
        <v>4548</v>
      </c>
      <c r="BM4553" s="19"/>
      <c r="BN4553" s="19"/>
      <c r="BO4553" s="19"/>
      <c r="BP4553" s="19"/>
      <c r="BR4553">
        <f t="shared" si="284"/>
        <v>0</v>
      </c>
      <c r="BS4553">
        <f t="shared" si="285"/>
        <v>0</v>
      </c>
      <c r="BU4553">
        <f t="shared" si="286"/>
        <v>1</v>
      </c>
      <c r="BV4553">
        <f t="shared" si="287"/>
        <v>1</v>
      </c>
    </row>
    <row r="4554" spans="1:74" x14ac:dyDescent="0.3">
      <c r="A4554" s="201">
        <v>4549</v>
      </c>
      <c r="BM4554" s="19"/>
      <c r="BN4554" s="19"/>
      <c r="BO4554" s="19"/>
      <c r="BP4554" s="19"/>
      <c r="BR4554">
        <f t="shared" si="284"/>
        <v>0</v>
      </c>
      <c r="BS4554">
        <f t="shared" si="285"/>
        <v>0</v>
      </c>
      <c r="BU4554">
        <f t="shared" si="286"/>
        <v>1</v>
      </c>
      <c r="BV4554">
        <f t="shared" si="287"/>
        <v>1</v>
      </c>
    </row>
    <row r="4555" spans="1:74" x14ac:dyDescent="0.3">
      <c r="A4555" s="201">
        <v>4550</v>
      </c>
      <c r="BM4555" s="19"/>
      <c r="BN4555" s="19"/>
      <c r="BO4555" s="19"/>
      <c r="BP4555" s="19"/>
      <c r="BR4555">
        <f t="shared" si="284"/>
        <v>0</v>
      </c>
      <c r="BS4555">
        <f t="shared" si="285"/>
        <v>0</v>
      </c>
      <c r="BU4555">
        <f t="shared" si="286"/>
        <v>1</v>
      </c>
      <c r="BV4555">
        <f t="shared" si="287"/>
        <v>1</v>
      </c>
    </row>
    <row r="4556" spans="1:74" x14ac:dyDescent="0.3">
      <c r="A4556" s="201">
        <v>4551</v>
      </c>
      <c r="BM4556" s="19"/>
      <c r="BN4556" s="19"/>
      <c r="BO4556" s="19"/>
      <c r="BP4556" s="19"/>
      <c r="BR4556">
        <f t="shared" si="284"/>
        <v>0</v>
      </c>
      <c r="BS4556">
        <f t="shared" si="285"/>
        <v>0</v>
      </c>
      <c r="BU4556">
        <f t="shared" si="286"/>
        <v>1</v>
      </c>
      <c r="BV4556">
        <f t="shared" si="287"/>
        <v>1</v>
      </c>
    </row>
    <row r="4557" spans="1:74" x14ac:dyDescent="0.3">
      <c r="A4557" s="201">
        <v>4552</v>
      </c>
      <c r="BM4557" s="19"/>
      <c r="BN4557" s="19"/>
      <c r="BO4557" s="19"/>
      <c r="BP4557" s="19"/>
      <c r="BR4557">
        <f t="shared" si="284"/>
        <v>0</v>
      </c>
      <c r="BS4557">
        <f t="shared" si="285"/>
        <v>0</v>
      </c>
      <c r="BU4557">
        <f t="shared" si="286"/>
        <v>1</v>
      </c>
      <c r="BV4557">
        <f t="shared" si="287"/>
        <v>1</v>
      </c>
    </row>
    <row r="4558" spans="1:74" x14ac:dyDescent="0.3">
      <c r="A4558" s="201">
        <v>4553</v>
      </c>
      <c r="BM4558" s="19"/>
      <c r="BN4558" s="19"/>
      <c r="BO4558" s="19"/>
      <c r="BP4558" s="19"/>
      <c r="BR4558">
        <f t="shared" si="284"/>
        <v>0</v>
      </c>
      <c r="BS4558">
        <f t="shared" si="285"/>
        <v>0</v>
      </c>
      <c r="BU4558">
        <f t="shared" si="286"/>
        <v>1</v>
      </c>
      <c r="BV4558">
        <f t="shared" si="287"/>
        <v>1</v>
      </c>
    </row>
    <row r="4559" spans="1:74" x14ac:dyDescent="0.3">
      <c r="A4559" s="201">
        <v>4554</v>
      </c>
      <c r="BM4559" s="19"/>
      <c r="BN4559" s="19"/>
      <c r="BO4559" s="19"/>
      <c r="BP4559" s="19"/>
      <c r="BR4559">
        <f t="shared" si="284"/>
        <v>0</v>
      </c>
      <c r="BS4559">
        <f t="shared" si="285"/>
        <v>0</v>
      </c>
      <c r="BU4559">
        <f t="shared" si="286"/>
        <v>1</v>
      </c>
      <c r="BV4559">
        <f t="shared" si="287"/>
        <v>1</v>
      </c>
    </row>
    <row r="4560" spans="1:74" x14ac:dyDescent="0.3">
      <c r="A4560" s="201">
        <v>4555</v>
      </c>
      <c r="BM4560" s="19"/>
      <c r="BN4560" s="19"/>
      <c r="BO4560" s="19"/>
      <c r="BP4560" s="19"/>
      <c r="BR4560">
        <f t="shared" si="284"/>
        <v>0</v>
      </c>
      <c r="BS4560">
        <f t="shared" si="285"/>
        <v>0</v>
      </c>
      <c r="BU4560">
        <f t="shared" si="286"/>
        <v>1</v>
      </c>
      <c r="BV4560">
        <f t="shared" si="287"/>
        <v>1</v>
      </c>
    </row>
    <row r="4561" spans="1:74" x14ac:dyDescent="0.3">
      <c r="A4561" s="201">
        <v>4556</v>
      </c>
      <c r="BM4561" s="19"/>
      <c r="BN4561" s="19"/>
      <c r="BO4561" s="19"/>
      <c r="BP4561" s="19"/>
      <c r="BR4561">
        <f t="shared" si="284"/>
        <v>0</v>
      </c>
      <c r="BS4561">
        <f t="shared" si="285"/>
        <v>0</v>
      </c>
      <c r="BU4561">
        <f t="shared" si="286"/>
        <v>1</v>
      </c>
      <c r="BV4561">
        <f t="shared" si="287"/>
        <v>1</v>
      </c>
    </row>
    <row r="4562" spans="1:74" x14ac:dyDescent="0.3">
      <c r="A4562" s="201">
        <v>4557</v>
      </c>
      <c r="BM4562" s="19"/>
      <c r="BN4562" s="19"/>
      <c r="BO4562" s="19"/>
      <c r="BP4562" s="19"/>
      <c r="BR4562">
        <f t="shared" si="284"/>
        <v>0</v>
      </c>
      <c r="BS4562">
        <f t="shared" si="285"/>
        <v>0</v>
      </c>
      <c r="BU4562">
        <f t="shared" si="286"/>
        <v>1</v>
      </c>
      <c r="BV4562">
        <f t="shared" si="287"/>
        <v>1</v>
      </c>
    </row>
    <row r="4563" spans="1:74" x14ac:dyDescent="0.3">
      <c r="A4563" s="201">
        <v>4558</v>
      </c>
      <c r="BM4563" s="19"/>
      <c r="BN4563" s="19"/>
      <c r="BO4563" s="19"/>
      <c r="BP4563" s="19"/>
      <c r="BR4563">
        <f t="shared" si="284"/>
        <v>0</v>
      </c>
      <c r="BS4563">
        <f t="shared" si="285"/>
        <v>0</v>
      </c>
      <c r="BU4563">
        <f t="shared" si="286"/>
        <v>1</v>
      </c>
      <c r="BV4563">
        <f t="shared" si="287"/>
        <v>1</v>
      </c>
    </row>
    <row r="4564" spans="1:74" x14ac:dyDescent="0.3">
      <c r="A4564" s="201">
        <v>4559</v>
      </c>
      <c r="BM4564" s="19"/>
      <c r="BN4564" s="19"/>
      <c r="BO4564" s="19"/>
      <c r="BP4564" s="19"/>
      <c r="BR4564">
        <f t="shared" si="284"/>
        <v>0</v>
      </c>
      <c r="BS4564">
        <f t="shared" si="285"/>
        <v>0</v>
      </c>
      <c r="BU4564">
        <f t="shared" si="286"/>
        <v>1</v>
      </c>
      <c r="BV4564">
        <f t="shared" si="287"/>
        <v>1</v>
      </c>
    </row>
    <row r="4565" spans="1:74" x14ac:dyDescent="0.3">
      <c r="A4565" s="201">
        <v>4560</v>
      </c>
      <c r="BM4565" s="19"/>
      <c r="BN4565" s="19"/>
      <c r="BO4565" s="19"/>
      <c r="BP4565" s="19"/>
      <c r="BR4565">
        <f t="shared" si="284"/>
        <v>0</v>
      </c>
      <c r="BS4565">
        <f t="shared" si="285"/>
        <v>0</v>
      </c>
      <c r="BU4565">
        <f t="shared" si="286"/>
        <v>1</v>
      </c>
      <c r="BV4565">
        <f t="shared" si="287"/>
        <v>1</v>
      </c>
    </row>
    <row r="4566" spans="1:74" x14ac:dyDescent="0.3">
      <c r="A4566" s="201">
        <v>4561</v>
      </c>
      <c r="BM4566" s="19"/>
      <c r="BN4566" s="19"/>
      <c r="BO4566" s="19"/>
      <c r="BP4566" s="19"/>
      <c r="BR4566">
        <f t="shared" si="284"/>
        <v>0</v>
      </c>
      <c r="BS4566">
        <f t="shared" si="285"/>
        <v>0</v>
      </c>
      <c r="BU4566">
        <f t="shared" si="286"/>
        <v>1</v>
      </c>
      <c r="BV4566">
        <f t="shared" si="287"/>
        <v>1</v>
      </c>
    </row>
    <row r="4567" spans="1:74" x14ac:dyDescent="0.3">
      <c r="A4567" s="201">
        <v>4562</v>
      </c>
      <c r="BM4567" s="19"/>
      <c r="BN4567" s="19"/>
      <c r="BO4567" s="19"/>
      <c r="BP4567" s="19"/>
      <c r="BR4567">
        <f t="shared" si="284"/>
        <v>0</v>
      </c>
      <c r="BS4567">
        <f t="shared" si="285"/>
        <v>0</v>
      </c>
      <c r="BU4567">
        <f t="shared" si="286"/>
        <v>1</v>
      </c>
      <c r="BV4567">
        <f t="shared" si="287"/>
        <v>1</v>
      </c>
    </row>
    <row r="4568" spans="1:74" x14ac:dyDescent="0.3">
      <c r="A4568" s="201">
        <v>4563</v>
      </c>
      <c r="BM4568" s="19"/>
      <c r="BN4568" s="19"/>
      <c r="BO4568" s="19"/>
      <c r="BP4568" s="19"/>
      <c r="BR4568">
        <f t="shared" si="284"/>
        <v>0</v>
      </c>
      <c r="BS4568">
        <f t="shared" si="285"/>
        <v>0</v>
      </c>
      <c r="BU4568">
        <f t="shared" si="286"/>
        <v>1</v>
      </c>
      <c r="BV4568">
        <f t="shared" si="287"/>
        <v>1</v>
      </c>
    </row>
    <row r="4569" spans="1:74" x14ac:dyDescent="0.3">
      <c r="A4569" s="201">
        <v>4564</v>
      </c>
      <c r="BM4569" s="19"/>
      <c r="BN4569" s="19"/>
      <c r="BO4569" s="19"/>
      <c r="BP4569" s="19"/>
      <c r="BR4569">
        <f t="shared" si="284"/>
        <v>0</v>
      </c>
      <c r="BS4569">
        <f t="shared" si="285"/>
        <v>0</v>
      </c>
      <c r="BU4569">
        <f t="shared" si="286"/>
        <v>1</v>
      </c>
      <c r="BV4569">
        <f t="shared" si="287"/>
        <v>1</v>
      </c>
    </row>
    <row r="4570" spans="1:74" x14ac:dyDescent="0.3">
      <c r="A4570" s="201">
        <v>4565</v>
      </c>
      <c r="BM4570" s="19"/>
      <c r="BN4570" s="19"/>
      <c r="BO4570" s="19"/>
      <c r="BP4570" s="19"/>
      <c r="BR4570">
        <f t="shared" si="284"/>
        <v>0</v>
      </c>
      <c r="BS4570">
        <f t="shared" si="285"/>
        <v>0</v>
      </c>
      <c r="BU4570">
        <f t="shared" si="286"/>
        <v>1</v>
      </c>
      <c r="BV4570">
        <f t="shared" si="287"/>
        <v>1</v>
      </c>
    </row>
    <row r="4571" spans="1:74" x14ac:dyDescent="0.3">
      <c r="A4571" s="201">
        <v>4566</v>
      </c>
      <c r="BM4571" s="19"/>
      <c r="BN4571" s="19"/>
      <c r="BO4571" s="19"/>
      <c r="BP4571" s="19"/>
      <c r="BR4571">
        <f t="shared" si="284"/>
        <v>0</v>
      </c>
      <c r="BS4571">
        <f t="shared" si="285"/>
        <v>0</v>
      </c>
      <c r="BU4571">
        <f t="shared" si="286"/>
        <v>1</v>
      </c>
      <c r="BV4571">
        <f t="shared" si="287"/>
        <v>1</v>
      </c>
    </row>
    <row r="4572" spans="1:74" x14ac:dyDescent="0.3">
      <c r="A4572" s="201">
        <v>4567</v>
      </c>
      <c r="BM4572" s="19"/>
      <c r="BN4572" s="19"/>
      <c r="BO4572" s="19"/>
      <c r="BP4572" s="19"/>
      <c r="BR4572">
        <f t="shared" si="284"/>
        <v>0</v>
      </c>
      <c r="BS4572">
        <f t="shared" si="285"/>
        <v>0</v>
      </c>
      <c r="BU4572">
        <f t="shared" si="286"/>
        <v>1</v>
      </c>
      <c r="BV4572">
        <f t="shared" si="287"/>
        <v>1</v>
      </c>
    </row>
    <row r="4573" spans="1:74" x14ac:dyDescent="0.3">
      <c r="A4573" s="201">
        <v>4568</v>
      </c>
      <c r="BM4573" s="19"/>
      <c r="BN4573" s="19"/>
      <c r="BO4573" s="19"/>
      <c r="BP4573" s="19"/>
      <c r="BR4573">
        <f t="shared" si="284"/>
        <v>0</v>
      </c>
      <c r="BS4573">
        <f t="shared" si="285"/>
        <v>0</v>
      </c>
      <c r="BU4573">
        <f t="shared" si="286"/>
        <v>1</v>
      </c>
      <c r="BV4573">
        <f t="shared" si="287"/>
        <v>1</v>
      </c>
    </row>
    <row r="4574" spans="1:74" x14ac:dyDescent="0.3">
      <c r="A4574" s="201">
        <v>4569</v>
      </c>
      <c r="BM4574" s="19"/>
      <c r="BN4574" s="19"/>
      <c r="BO4574" s="19"/>
      <c r="BP4574" s="19"/>
      <c r="BR4574">
        <f t="shared" si="284"/>
        <v>0</v>
      </c>
      <c r="BS4574">
        <f t="shared" si="285"/>
        <v>0</v>
      </c>
      <c r="BU4574">
        <f t="shared" si="286"/>
        <v>1</v>
      </c>
      <c r="BV4574">
        <f t="shared" si="287"/>
        <v>1</v>
      </c>
    </row>
    <row r="4575" spans="1:74" x14ac:dyDescent="0.3">
      <c r="A4575" s="201">
        <v>4570</v>
      </c>
      <c r="BM4575" s="19"/>
      <c r="BN4575" s="19"/>
      <c r="BO4575" s="19"/>
      <c r="BP4575" s="19"/>
      <c r="BR4575">
        <f t="shared" si="284"/>
        <v>0</v>
      </c>
      <c r="BS4575">
        <f t="shared" si="285"/>
        <v>0</v>
      </c>
      <c r="BU4575">
        <f t="shared" si="286"/>
        <v>1</v>
      </c>
      <c r="BV4575">
        <f t="shared" si="287"/>
        <v>1</v>
      </c>
    </row>
    <row r="4576" spans="1:74" x14ac:dyDescent="0.3">
      <c r="A4576" s="201">
        <v>4571</v>
      </c>
      <c r="BM4576" s="19"/>
      <c r="BN4576" s="19"/>
      <c r="BO4576" s="19"/>
      <c r="BP4576" s="19"/>
      <c r="BR4576">
        <f t="shared" si="284"/>
        <v>0</v>
      </c>
      <c r="BS4576">
        <f t="shared" si="285"/>
        <v>0</v>
      </c>
      <c r="BU4576">
        <f t="shared" si="286"/>
        <v>1</v>
      </c>
      <c r="BV4576">
        <f t="shared" si="287"/>
        <v>1</v>
      </c>
    </row>
    <row r="4577" spans="1:74" x14ac:dyDescent="0.3">
      <c r="A4577" s="201">
        <v>4572</v>
      </c>
      <c r="BM4577" s="19"/>
      <c r="BN4577" s="19"/>
      <c r="BO4577" s="19"/>
      <c r="BP4577" s="19"/>
      <c r="BR4577">
        <f t="shared" si="284"/>
        <v>0</v>
      </c>
      <c r="BS4577">
        <f t="shared" si="285"/>
        <v>0</v>
      </c>
      <c r="BU4577">
        <f t="shared" si="286"/>
        <v>1</v>
      </c>
      <c r="BV4577">
        <f t="shared" si="287"/>
        <v>1</v>
      </c>
    </row>
    <row r="4578" spans="1:74" x14ac:dyDescent="0.3">
      <c r="A4578" s="201">
        <v>4573</v>
      </c>
      <c r="BM4578" s="19"/>
      <c r="BN4578" s="19"/>
      <c r="BO4578" s="19"/>
      <c r="BP4578" s="19"/>
      <c r="BR4578">
        <f t="shared" si="284"/>
        <v>0</v>
      </c>
      <c r="BS4578">
        <f t="shared" si="285"/>
        <v>0</v>
      </c>
      <c r="BU4578">
        <f t="shared" si="286"/>
        <v>1</v>
      </c>
      <c r="BV4578">
        <f t="shared" si="287"/>
        <v>1</v>
      </c>
    </row>
    <row r="4579" spans="1:74" x14ac:dyDescent="0.3">
      <c r="A4579" s="201">
        <v>4574</v>
      </c>
      <c r="BM4579" s="19"/>
      <c r="BN4579" s="19"/>
      <c r="BO4579" s="19"/>
      <c r="BP4579" s="19"/>
      <c r="BR4579">
        <f t="shared" si="284"/>
        <v>0</v>
      </c>
      <c r="BS4579">
        <f t="shared" si="285"/>
        <v>0</v>
      </c>
      <c r="BU4579">
        <f t="shared" si="286"/>
        <v>1</v>
      </c>
      <c r="BV4579">
        <f t="shared" si="287"/>
        <v>1</v>
      </c>
    </row>
    <row r="4580" spans="1:74" x14ac:dyDescent="0.3">
      <c r="A4580" s="201">
        <v>4575</v>
      </c>
      <c r="BM4580" s="19"/>
      <c r="BN4580" s="19"/>
      <c r="BO4580" s="19"/>
      <c r="BP4580" s="19"/>
      <c r="BR4580">
        <f t="shared" si="284"/>
        <v>0</v>
      </c>
      <c r="BS4580">
        <f t="shared" si="285"/>
        <v>0</v>
      </c>
      <c r="BU4580">
        <f t="shared" si="286"/>
        <v>1</v>
      </c>
      <c r="BV4580">
        <f t="shared" si="287"/>
        <v>1</v>
      </c>
    </row>
    <row r="4581" spans="1:74" x14ac:dyDescent="0.3">
      <c r="A4581" s="201">
        <v>4576</v>
      </c>
      <c r="BM4581" s="19"/>
      <c r="BN4581" s="19"/>
      <c r="BO4581" s="19"/>
      <c r="BP4581" s="19"/>
      <c r="BR4581">
        <f t="shared" si="284"/>
        <v>0</v>
      </c>
      <c r="BS4581">
        <f t="shared" si="285"/>
        <v>0</v>
      </c>
      <c r="BU4581">
        <f t="shared" si="286"/>
        <v>1</v>
      </c>
      <c r="BV4581">
        <f t="shared" si="287"/>
        <v>1</v>
      </c>
    </row>
    <row r="4582" spans="1:74" x14ac:dyDescent="0.3">
      <c r="A4582" s="201">
        <v>4577</v>
      </c>
      <c r="BM4582" s="19"/>
      <c r="BN4582" s="19"/>
      <c r="BO4582" s="19"/>
      <c r="BP4582" s="19"/>
      <c r="BR4582">
        <f t="shared" si="284"/>
        <v>0</v>
      </c>
      <c r="BS4582">
        <f t="shared" si="285"/>
        <v>0</v>
      </c>
      <c r="BU4582">
        <f t="shared" si="286"/>
        <v>1</v>
      </c>
      <c r="BV4582">
        <f t="shared" si="287"/>
        <v>1</v>
      </c>
    </row>
    <row r="4583" spans="1:74" x14ac:dyDescent="0.3">
      <c r="A4583" s="201">
        <v>4578</v>
      </c>
      <c r="BM4583" s="19"/>
      <c r="BN4583" s="19"/>
      <c r="BO4583" s="19"/>
      <c r="BP4583" s="19"/>
      <c r="BR4583">
        <f t="shared" si="284"/>
        <v>0</v>
      </c>
      <c r="BS4583">
        <f t="shared" si="285"/>
        <v>0</v>
      </c>
      <c r="BU4583">
        <f t="shared" si="286"/>
        <v>1</v>
      </c>
      <c r="BV4583">
        <f t="shared" si="287"/>
        <v>1</v>
      </c>
    </row>
    <row r="4584" spans="1:74" x14ac:dyDescent="0.3">
      <c r="A4584" s="201">
        <v>4579</v>
      </c>
      <c r="BM4584" s="19"/>
      <c r="BN4584" s="19"/>
      <c r="BO4584" s="19"/>
      <c r="BP4584" s="19"/>
      <c r="BR4584">
        <f t="shared" si="284"/>
        <v>0</v>
      </c>
      <c r="BS4584">
        <f t="shared" si="285"/>
        <v>0</v>
      </c>
      <c r="BU4584">
        <f t="shared" si="286"/>
        <v>1</v>
      </c>
      <c r="BV4584">
        <f t="shared" si="287"/>
        <v>1</v>
      </c>
    </row>
    <row r="4585" spans="1:74" x14ac:dyDescent="0.3">
      <c r="A4585" s="201">
        <v>4580</v>
      </c>
      <c r="BM4585" s="19"/>
      <c r="BN4585" s="19"/>
      <c r="BO4585" s="19"/>
      <c r="BP4585" s="19"/>
      <c r="BR4585">
        <f t="shared" si="284"/>
        <v>0</v>
      </c>
      <c r="BS4585">
        <f t="shared" si="285"/>
        <v>0</v>
      </c>
      <c r="BU4585">
        <f t="shared" si="286"/>
        <v>1</v>
      </c>
      <c r="BV4585">
        <f t="shared" si="287"/>
        <v>1</v>
      </c>
    </row>
    <row r="4586" spans="1:74" x14ac:dyDescent="0.3">
      <c r="A4586" s="201">
        <v>4581</v>
      </c>
      <c r="BM4586" s="19"/>
      <c r="BN4586" s="19"/>
      <c r="BO4586" s="19"/>
      <c r="BP4586" s="19"/>
      <c r="BR4586">
        <f t="shared" si="284"/>
        <v>0</v>
      </c>
      <c r="BS4586">
        <f t="shared" si="285"/>
        <v>0</v>
      </c>
      <c r="BU4586">
        <f t="shared" si="286"/>
        <v>1</v>
      </c>
      <c r="BV4586">
        <f t="shared" si="287"/>
        <v>1</v>
      </c>
    </row>
    <row r="4587" spans="1:74" x14ac:dyDescent="0.3">
      <c r="A4587" s="201">
        <v>4582</v>
      </c>
      <c r="BM4587" s="19"/>
      <c r="BN4587" s="19"/>
      <c r="BO4587" s="19"/>
      <c r="BP4587" s="19"/>
      <c r="BR4587">
        <f t="shared" si="284"/>
        <v>0</v>
      </c>
      <c r="BS4587">
        <f t="shared" si="285"/>
        <v>0</v>
      </c>
      <c r="BU4587">
        <f t="shared" si="286"/>
        <v>1</v>
      </c>
      <c r="BV4587">
        <f t="shared" si="287"/>
        <v>1</v>
      </c>
    </row>
    <row r="4588" spans="1:74" x14ac:dyDescent="0.3">
      <c r="A4588" s="201">
        <v>4583</v>
      </c>
      <c r="BM4588" s="19"/>
      <c r="BN4588" s="19"/>
      <c r="BO4588" s="19"/>
      <c r="BP4588" s="19"/>
      <c r="BR4588">
        <f t="shared" si="284"/>
        <v>0</v>
      </c>
      <c r="BS4588">
        <f t="shared" si="285"/>
        <v>0</v>
      </c>
      <c r="BU4588">
        <f t="shared" si="286"/>
        <v>1</v>
      </c>
      <c r="BV4588">
        <f t="shared" si="287"/>
        <v>1</v>
      </c>
    </row>
    <row r="4589" spans="1:74" x14ac:dyDescent="0.3">
      <c r="A4589" s="201">
        <v>4584</v>
      </c>
      <c r="BM4589" s="19"/>
      <c r="BN4589" s="19"/>
      <c r="BO4589" s="19"/>
      <c r="BP4589" s="19"/>
      <c r="BR4589">
        <f t="shared" si="284"/>
        <v>0</v>
      </c>
      <c r="BS4589">
        <f t="shared" si="285"/>
        <v>0</v>
      </c>
      <c r="BU4589">
        <f t="shared" si="286"/>
        <v>1</v>
      </c>
      <c r="BV4589">
        <f t="shared" si="287"/>
        <v>1</v>
      </c>
    </row>
    <row r="4590" spans="1:74" x14ac:dyDescent="0.3">
      <c r="A4590" s="201">
        <v>4585</v>
      </c>
      <c r="BM4590" s="19"/>
      <c r="BN4590" s="19"/>
      <c r="BO4590" s="19"/>
      <c r="BP4590" s="19"/>
      <c r="BR4590">
        <f t="shared" si="284"/>
        <v>0</v>
      </c>
      <c r="BS4590">
        <f t="shared" si="285"/>
        <v>0</v>
      </c>
      <c r="BU4590">
        <f t="shared" si="286"/>
        <v>1</v>
      </c>
      <c r="BV4590">
        <f t="shared" si="287"/>
        <v>1</v>
      </c>
    </row>
    <row r="4591" spans="1:74" x14ac:dyDescent="0.3">
      <c r="A4591" s="201">
        <v>4586</v>
      </c>
      <c r="BM4591" s="19"/>
      <c r="BN4591" s="19"/>
      <c r="BO4591" s="19"/>
      <c r="BP4591" s="19"/>
      <c r="BR4591">
        <f t="shared" si="284"/>
        <v>0</v>
      </c>
      <c r="BS4591">
        <f t="shared" si="285"/>
        <v>0</v>
      </c>
      <c r="BU4591">
        <f t="shared" si="286"/>
        <v>1</v>
      </c>
      <c r="BV4591">
        <f t="shared" si="287"/>
        <v>1</v>
      </c>
    </row>
    <row r="4592" spans="1:74" x14ac:dyDescent="0.3">
      <c r="A4592" s="201">
        <v>4587</v>
      </c>
      <c r="BM4592" s="19"/>
      <c r="BN4592" s="19"/>
      <c r="BO4592" s="19"/>
      <c r="BP4592" s="19"/>
      <c r="BR4592">
        <f t="shared" si="284"/>
        <v>0</v>
      </c>
      <c r="BS4592">
        <f t="shared" si="285"/>
        <v>0</v>
      </c>
      <c r="BU4592">
        <f t="shared" si="286"/>
        <v>1</v>
      </c>
      <c r="BV4592">
        <f t="shared" si="287"/>
        <v>1</v>
      </c>
    </row>
    <row r="4593" spans="1:74" x14ac:dyDescent="0.3">
      <c r="A4593" s="201">
        <v>4588</v>
      </c>
      <c r="BM4593" s="19"/>
      <c r="BN4593" s="19"/>
      <c r="BO4593" s="19"/>
      <c r="BP4593" s="19"/>
      <c r="BR4593">
        <f t="shared" si="284"/>
        <v>0</v>
      </c>
      <c r="BS4593">
        <f t="shared" si="285"/>
        <v>0</v>
      </c>
      <c r="BU4593">
        <f t="shared" si="286"/>
        <v>1</v>
      </c>
      <c r="BV4593">
        <f t="shared" si="287"/>
        <v>1</v>
      </c>
    </row>
    <row r="4594" spans="1:74" x14ac:dyDescent="0.3">
      <c r="A4594" s="201">
        <v>4589</v>
      </c>
      <c r="BM4594" s="19"/>
      <c r="BN4594" s="19"/>
      <c r="BO4594" s="19"/>
      <c r="BP4594" s="19"/>
      <c r="BR4594">
        <f t="shared" si="284"/>
        <v>0</v>
      </c>
      <c r="BS4594">
        <f t="shared" si="285"/>
        <v>0</v>
      </c>
      <c r="BU4594">
        <f t="shared" si="286"/>
        <v>1</v>
      </c>
      <c r="BV4594">
        <f t="shared" si="287"/>
        <v>1</v>
      </c>
    </row>
    <row r="4595" spans="1:74" x14ac:dyDescent="0.3">
      <c r="A4595" s="201">
        <v>4590</v>
      </c>
      <c r="BM4595" s="19"/>
      <c r="BN4595" s="19"/>
      <c r="BO4595" s="19"/>
      <c r="BP4595" s="19"/>
      <c r="BR4595">
        <f t="shared" si="284"/>
        <v>0</v>
      </c>
      <c r="BS4595">
        <f t="shared" si="285"/>
        <v>0</v>
      </c>
      <c r="BU4595">
        <f t="shared" si="286"/>
        <v>1</v>
      </c>
      <c r="BV4595">
        <f t="shared" si="287"/>
        <v>1</v>
      </c>
    </row>
    <row r="4596" spans="1:74" x14ac:dyDescent="0.3">
      <c r="A4596" s="201">
        <v>4591</v>
      </c>
      <c r="BM4596" s="19"/>
      <c r="BN4596" s="19"/>
      <c r="BO4596" s="19"/>
      <c r="BP4596" s="19"/>
      <c r="BR4596">
        <f t="shared" si="284"/>
        <v>0</v>
      </c>
      <c r="BS4596">
        <f t="shared" si="285"/>
        <v>0</v>
      </c>
      <c r="BU4596">
        <f t="shared" si="286"/>
        <v>1</v>
      </c>
      <c r="BV4596">
        <f t="shared" si="287"/>
        <v>1</v>
      </c>
    </row>
    <row r="4597" spans="1:74" x14ac:dyDescent="0.3">
      <c r="A4597" s="201">
        <v>4592</v>
      </c>
      <c r="BM4597" s="19"/>
      <c r="BN4597" s="19"/>
      <c r="BO4597" s="19"/>
      <c r="BP4597" s="19"/>
      <c r="BR4597">
        <f t="shared" si="284"/>
        <v>0</v>
      </c>
      <c r="BS4597">
        <f t="shared" si="285"/>
        <v>0</v>
      </c>
      <c r="BU4597">
        <f t="shared" si="286"/>
        <v>1</v>
      </c>
      <c r="BV4597">
        <f t="shared" si="287"/>
        <v>1</v>
      </c>
    </row>
    <row r="4598" spans="1:74" x14ac:dyDescent="0.3">
      <c r="A4598" s="201">
        <v>4593</v>
      </c>
      <c r="BM4598" s="19"/>
      <c r="BN4598" s="19"/>
      <c r="BO4598" s="19"/>
      <c r="BP4598" s="19"/>
      <c r="BR4598">
        <f t="shared" si="284"/>
        <v>0</v>
      </c>
      <c r="BS4598">
        <f t="shared" si="285"/>
        <v>0</v>
      </c>
      <c r="BU4598">
        <f t="shared" si="286"/>
        <v>1</v>
      </c>
      <c r="BV4598">
        <f t="shared" si="287"/>
        <v>1</v>
      </c>
    </row>
    <row r="4599" spans="1:74" x14ac:dyDescent="0.3">
      <c r="A4599" s="201">
        <v>4594</v>
      </c>
      <c r="BM4599" s="19"/>
      <c r="BN4599" s="19"/>
      <c r="BO4599" s="19"/>
      <c r="BP4599" s="19"/>
      <c r="BR4599">
        <f t="shared" si="284"/>
        <v>0</v>
      </c>
      <c r="BS4599">
        <f t="shared" si="285"/>
        <v>0</v>
      </c>
      <c r="BU4599">
        <f t="shared" si="286"/>
        <v>1</v>
      </c>
      <c r="BV4599">
        <f t="shared" si="287"/>
        <v>1</v>
      </c>
    </row>
    <row r="4600" spans="1:74" x14ac:dyDescent="0.3">
      <c r="A4600" s="201">
        <v>4595</v>
      </c>
      <c r="BM4600" s="19"/>
      <c r="BN4600" s="19"/>
      <c r="BO4600" s="19"/>
      <c r="BP4600" s="19"/>
      <c r="BR4600">
        <f t="shared" si="284"/>
        <v>0</v>
      </c>
      <c r="BS4600">
        <f t="shared" si="285"/>
        <v>0</v>
      </c>
      <c r="BU4600">
        <f t="shared" si="286"/>
        <v>1</v>
      </c>
      <c r="BV4600">
        <f t="shared" si="287"/>
        <v>1</v>
      </c>
    </row>
    <row r="4601" spans="1:74" x14ac:dyDescent="0.3">
      <c r="A4601" s="201">
        <v>4596</v>
      </c>
      <c r="BM4601" s="19"/>
      <c r="BN4601" s="19"/>
      <c r="BO4601" s="19"/>
      <c r="BP4601" s="19"/>
      <c r="BR4601">
        <f t="shared" si="284"/>
        <v>0</v>
      </c>
      <c r="BS4601">
        <f t="shared" si="285"/>
        <v>0</v>
      </c>
      <c r="BU4601">
        <f t="shared" si="286"/>
        <v>1</v>
      </c>
      <c r="BV4601">
        <f t="shared" si="287"/>
        <v>1</v>
      </c>
    </row>
    <row r="4602" spans="1:74" x14ac:dyDescent="0.3">
      <c r="A4602" s="201">
        <v>4597</v>
      </c>
      <c r="BM4602" s="19"/>
      <c r="BN4602" s="19"/>
      <c r="BO4602" s="19"/>
      <c r="BP4602" s="19"/>
      <c r="BR4602">
        <f t="shared" si="284"/>
        <v>0</v>
      </c>
      <c r="BS4602">
        <f t="shared" si="285"/>
        <v>0</v>
      </c>
      <c r="BU4602">
        <f t="shared" si="286"/>
        <v>1</v>
      </c>
      <c r="BV4602">
        <f t="shared" si="287"/>
        <v>1</v>
      </c>
    </row>
    <row r="4603" spans="1:74" x14ac:dyDescent="0.3">
      <c r="A4603" s="201">
        <v>4598</v>
      </c>
      <c r="BM4603" s="19"/>
      <c r="BN4603" s="19"/>
      <c r="BO4603" s="19"/>
      <c r="BP4603" s="19"/>
      <c r="BR4603">
        <f t="shared" si="284"/>
        <v>0</v>
      </c>
      <c r="BS4603">
        <f t="shared" si="285"/>
        <v>0</v>
      </c>
      <c r="BU4603">
        <f t="shared" si="286"/>
        <v>1</v>
      </c>
      <c r="BV4603">
        <f t="shared" si="287"/>
        <v>1</v>
      </c>
    </row>
    <row r="4604" spans="1:74" x14ac:dyDescent="0.3">
      <c r="A4604" s="201">
        <v>4599</v>
      </c>
      <c r="BM4604" s="19"/>
      <c r="BN4604" s="19"/>
      <c r="BO4604" s="19"/>
      <c r="BP4604" s="19"/>
      <c r="BR4604">
        <f t="shared" si="284"/>
        <v>0</v>
      </c>
      <c r="BS4604">
        <f t="shared" si="285"/>
        <v>0</v>
      </c>
      <c r="BU4604">
        <f t="shared" si="286"/>
        <v>1</v>
      </c>
      <c r="BV4604">
        <f t="shared" si="287"/>
        <v>1</v>
      </c>
    </row>
    <row r="4605" spans="1:74" x14ac:dyDescent="0.3">
      <c r="A4605" s="201">
        <v>4600</v>
      </c>
      <c r="BM4605" s="19"/>
      <c r="BN4605" s="19"/>
      <c r="BO4605" s="19"/>
      <c r="BP4605" s="19"/>
      <c r="BR4605">
        <f t="shared" si="284"/>
        <v>0</v>
      </c>
      <c r="BS4605">
        <f t="shared" si="285"/>
        <v>0</v>
      </c>
      <c r="BU4605">
        <f t="shared" si="286"/>
        <v>1</v>
      </c>
      <c r="BV4605">
        <f t="shared" si="287"/>
        <v>1</v>
      </c>
    </row>
    <row r="4606" spans="1:74" x14ac:dyDescent="0.3">
      <c r="A4606" s="201">
        <v>4601</v>
      </c>
      <c r="BM4606" s="19"/>
      <c r="BN4606" s="19"/>
      <c r="BO4606" s="19"/>
      <c r="BP4606" s="19"/>
      <c r="BR4606">
        <f t="shared" si="284"/>
        <v>0</v>
      </c>
      <c r="BS4606">
        <f t="shared" si="285"/>
        <v>0</v>
      </c>
      <c r="BU4606">
        <f t="shared" si="286"/>
        <v>1</v>
      </c>
      <c r="BV4606">
        <f t="shared" si="287"/>
        <v>1</v>
      </c>
    </row>
    <row r="4607" spans="1:74" x14ac:dyDescent="0.3">
      <c r="A4607" s="201">
        <v>4602</v>
      </c>
      <c r="BM4607" s="19"/>
      <c r="BN4607" s="19"/>
      <c r="BO4607" s="19"/>
      <c r="BP4607" s="19"/>
      <c r="BR4607">
        <f t="shared" si="284"/>
        <v>0</v>
      </c>
      <c r="BS4607">
        <f t="shared" si="285"/>
        <v>0</v>
      </c>
      <c r="BU4607">
        <f t="shared" si="286"/>
        <v>1</v>
      </c>
      <c r="BV4607">
        <f t="shared" si="287"/>
        <v>1</v>
      </c>
    </row>
    <row r="4608" spans="1:74" x14ac:dyDescent="0.3">
      <c r="A4608" s="201">
        <v>4603</v>
      </c>
      <c r="BM4608" s="19"/>
      <c r="BN4608" s="19"/>
      <c r="BO4608" s="19"/>
      <c r="BP4608" s="19"/>
      <c r="BR4608">
        <f t="shared" si="284"/>
        <v>0</v>
      </c>
      <c r="BS4608">
        <f t="shared" si="285"/>
        <v>0</v>
      </c>
      <c r="BU4608">
        <f t="shared" si="286"/>
        <v>1</v>
      </c>
      <c r="BV4608">
        <f t="shared" si="287"/>
        <v>1</v>
      </c>
    </row>
    <row r="4609" spans="1:74" x14ac:dyDescent="0.3">
      <c r="A4609" s="201">
        <v>4604</v>
      </c>
      <c r="BM4609" s="19"/>
      <c r="BN4609" s="19"/>
      <c r="BO4609" s="19"/>
      <c r="BP4609" s="19"/>
      <c r="BR4609">
        <f t="shared" si="284"/>
        <v>0</v>
      </c>
      <c r="BS4609">
        <f t="shared" si="285"/>
        <v>0</v>
      </c>
      <c r="BU4609">
        <f t="shared" si="286"/>
        <v>1</v>
      </c>
      <c r="BV4609">
        <f t="shared" si="287"/>
        <v>1</v>
      </c>
    </row>
    <row r="4610" spans="1:74" x14ac:dyDescent="0.3">
      <c r="A4610" s="201">
        <v>4605</v>
      </c>
      <c r="BM4610" s="19"/>
      <c r="BN4610" s="19"/>
      <c r="BO4610" s="19"/>
      <c r="BP4610" s="19"/>
      <c r="BR4610">
        <f t="shared" si="284"/>
        <v>0</v>
      </c>
      <c r="BS4610">
        <f t="shared" si="285"/>
        <v>0</v>
      </c>
      <c r="BU4610">
        <f t="shared" si="286"/>
        <v>1</v>
      </c>
      <c r="BV4610">
        <f t="shared" si="287"/>
        <v>1</v>
      </c>
    </row>
    <row r="4611" spans="1:74" x14ac:dyDescent="0.3">
      <c r="A4611" s="201">
        <v>4606</v>
      </c>
      <c r="BM4611" s="19"/>
      <c r="BN4611" s="19"/>
      <c r="BO4611" s="19"/>
      <c r="BP4611" s="19"/>
      <c r="BR4611">
        <f t="shared" si="284"/>
        <v>0</v>
      </c>
      <c r="BS4611">
        <f t="shared" si="285"/>
        <v>0</v>
      </c>
      <c r="BU4611">
        <f t="shared" si="286"/>
        <v>1</v>
      </c>
      <c r="BV4611">
        <f t="shared" si="287"/>
        <v>1</v>
      </c>
    </row>
    <row r="4612" spans="1:74" x14ac:dyDescent="0.3">
      <c r="A4612" s="201">
        <v>4607</v>
      </c>
      <c r="BM4612" s="19"/>
      <c r="BN4612" s="19"/>
      <c r="BO4612" s="19"/>
      <c r="BP4612" s="19"/>
      <c r="BR4612">
        <f t="shared" si="284"/>
        <v>0</v>
      </c>
      <c r="BS4612">
        <f t="shared" si="285"/>
        <v>0</v>
      </c>
      <c r="BU4612">
        <f t="shared" si="286"/>
        <v>1</v>
      </c>
      <c r="BV4612">
        <f t="shared" si="287"/>
        <v>1</v>
      </c>
    </row>
    <row r="4613" spans="1:74" x14ac:dyDescent="0.3">
      <c r="A4613" s="201">
        <v>4608</v>
      </c>
      <c r="BM4613" s="19"/>
      <c r="BN4613" s="19"/>
      <c r="BO4613" s="19"/>
      <c r="BP4613" s="19"/>
      <c r="BR4613">
        <f t="shared" si="284"/>
        <v>0</v>
      </c>
      <c r="BS4613">
        <f t="shared" si="285"/>
        <v>0</v>
      </c>
      <c r="BU4613">
        <f t="shared" si="286"/>
        <v>1</v>
      </c>
      <c r="BV4613">
        <f t="shared" si="287"/>
        <v>1</v>
      </c>
    </row>
    <row r="4614" spans="1:74" x14ac:dyDescent="0.3">
      <c r="A4614" s="201">
        <v>4609</v>
      </c>
      <c r="BM4614" s="19"/>
      <c r="BN4614" s="19"/>
      <c r="BO4614" s="19"/>
      <c r="BP4614" s="19"/>
      <c r="BR4614">
        <f t="shared" si="284"/>
        <v>0</v>
      </c>
      <c r="BS4614">
        <f t="shared" si="285"/>
        <v>0</v>
      </c>
      <c r="BU4614">
        <f t="shared" si="286"/>
        <v>1</v>
      </c>
      <c r="BV4614">
        <f t="shared" si="287"/>
        <v>1</v>
      </c>
    </row>
    <row r="4615" spans="1:74" x14ac:dyDescent="0.3">
      <c r="A4615" s="201">
        <v>4610</v>
      </c>
      <c r="BM4615" s="19"/>
      <c r="BN4615" s="19"/>
      <c r="BO4615" s="19"/>
      <c r="BP4615" s="19"/>
      <c r="BR4615">
        <f t="shared" ref="BR4615:BR4678" si="288">BM4615*$BS$1-BN4615</f>
        <v>0</v>
      </c>
      <c r="BS4615">
        <f t="shared" ref="BS4615:BS4678" si="289">BO4615*$BS$1-BP4615</f>
        <v>0</v>
      </c>
      <c r="BU4615">
        <f t="shared" ref="BU4615:BU4678" si="290">IF(BR4615=MAX($BR4615:$BS4615),1,0)</f>
        <v>1</v>
      </c>
      <c r="BV4615">
        <f t="shared" ref="BV4615:BV4678" si="291">IF(BS4615=MAX($BR4615:$BS4615),1,0)</f>
        <v>1</v>
      </c>
    </row>
    <row r="4616" spans="1:74" x14ac:dyDescent="0.3">
      <c r="A4616" s="201">
        <v>4611</v>
      </c>
      <c r="BM4616" s="19"/>
      <c r="BN4616" s="19"/>
      <c r="BO4616" s="19"/>
      <c r="BP4616" s="19"/>
      <c r="BR4616">
        <f t="shared" si="288"/>
        <v>0</v>
      </c>
      <c r="BS4616">
        <f t="shared" si="289"/>
        <v>0</v>
      </c>
      <c r="BU4616">
        <f t="shared" si="290"/>
        <v>1</v>
      </c>
      <c r="BV4616">
        <f t="shared" si="291"/>
        <v>1</v>
      </c>
    </row>
    <row r="4617" spans="1:74" x14ac:dyDescent="0.3">
      <c r="A4617" s="201">
        <v>4612</v>
      </c>
      <c r="BM4617" s="19"/>
      <c r="BN4617" s="19"/>
      <c r="BO4617" s="19"/>
      <c r="BP4617" s="19"/>
      <c r="BR4617">
        <f t="shared" si="288"/>
        <v>0</v>
      </c>
      <c r="BS4617">
        <f t="shared" si="289"/>
        <v>0</v>
      </c>
      <c r="BU4617">
        <f t="shared" si="290"/>
        <v>1</v>
      </c>
      <c r="BV4617">
        <f t="shared" si="291"/>
        <v>1</v>
      </c>
    </row>
    <row r="4618" spans="1:74" x14ac:dyDescent="0.3">
      <c r="A4618" s="201">
        <v>4613</v>
      </c>
      <c r="BM4618" s="19"/>
      <c r="BN4618" s="19"/>
      <c r="BO4618" s="19"/>
      <c r="BP4618" s="19"/>
      <c r="BR4618">
        <f t="shared" si="288"/>
        <v>0</v>
      </c>
      <c r="BS4618">
        <f t="shared" si="289"/>
        <v>0</v>
      </c>
      <c r="BU4618">
        <f t="shared" si="290"/>
        <v>1</v>
      </c>
      <c r="BV4618">
        <f t="shared" si="291"/>
        <v>1</v>
      </c>
    </row>
    <row r="4619" spans="1:74" x14ac:dyDescent="0.3">
      <c r="A4619" s="201">
        <v>4614</v>
      </c>
      <c r="BM4619" s="19"/>
      <c r="BN4619" s="19"/>
      <c r="BO4619" s="19"/>
      <c r="BP4619" s="19"/>
      <c r="BR4619">
        <f t="shared" si="288"/>
        <v>0</v>
      </c>
      <c r="BS4619">
        <f t="shared" si="289"/>
        <v>0</v>
      </c>
      <c r="BU4619">
        <f t="shared" si="290"/>
        <v>1</v>
      </c>
      <c r="BV4619">
        <f t="shared" si="291"/>
        <v>1</v>
      </c>
    </row>
    <row r="4620" spans="1:74" x14ac:dyDescent="0.3">
      <c r="A4620" s="201">
        <v>4615</v>
      </c>
      <c r="BM4620" s="19"/>
      <c r="BN4620" s="19"/>
      <c r="BO4620" s="19"/>
      <c r="BP4620" s="19"/>
      <c r="BR4620">
        <f t="shared" si="288"/>
        <v>0</v>
      </c>
      <c r="BS4620">
        <f t="shared" si="289"/>
        <v>0</v>
      </c>
      <c r="BU4620">
        <f t="shared" si="290"/>
        <v>1</v>
      </c>
      <c r="BV4620">
        <f t="shared" si="291"/>
        <v>1</v>
      </c>
    </row>
    <row r="4621" spans="1:74" x14ac:dyDescent="0.3">
      <c r="A4621" s="201">
        <v>4616</v>
      </c>
      <c r="BM4621" s="19"/>
      <c r="BN4621" s="19"/>
      <c r="BO4621" s="19"/>
      <c r="BP4621" s="19"/>
      <c r="BR4621">
        <f t="shared" si="288"/>
        <v>0</v>
      </c>
      <c r="BS4621">
        <f t="shared" si="289"/>
        <v>0</v>
      </c>
      <c r="BU4621">
        <f t="shared" si="290"/>
        <v>1</v>
      </c>
      <c r="BV4621">
        <f t="shared" si="291"/>
        <v>1</v>
      </c>
    </row>
    <row r="4622" spans="1:74" x14ac:dyDescent="0.3">
      <c r="A4622" s="201">
        <v>4617</v>
      </c>
      <c r="BM4622" s="19"/>
      <c r="BN4622" s="19"/>
      <c r="BO4622" s="19"/>
      <c r="BP4622" s="19"/>
      <c r="BR4622">
        <f t="shared" si="288"/>
        <v>0</v>
      </c>
      <c r="BS4622">
        <f t="shared" si="289"/>
        <v>0</v>
      </c>
      <c r="BU4622">
        <f t="shared" si="290"/>
        <v>1</v>
      </c>
      <c r="BV4622">
        <f t="shared" si="291"/>
        <v>1</v>
      </c>
    </row>
    <row r="4623" spans="1:74" x14ac:dyDescent="0.3">
      <c r="A4623" s="201">
        <v>4618</v>
      </c>
      <c r="BM4623" s="19"/>
      <c r="BN4623" s="19"/>
      <c r="BO4623" s="19"/>
      <c r="BP4623" s="19"/>
      <c r="BR4623">
        <f t="shared" si="288"/>
        <v>0</v>
      </c>
      <c r="BS4623">
        <f t="shared" si="289"/>
        <v>0</v>
      </c>
      <c r="BU4623">
        <f t="shared" si="290"/>
        <v>1</v>
      </c>
      <c r="BV4623">
        <f t="shared" si="291"/>
        <v>1</v>
      </c>
    </row>
    <row r="4624" spans="1:74" x14ac:dyDescent="0.3">
      <c r="A4624" s="201">
        <v>4619</v>
      </c>
      <c r="BM4624" s="19"/>
      <c r="BN4624" s="19"/>
      <c r="BO4624" s="19"/>
      <c r="BP4624" s="19"/>
      <c r="BR4624">
        <f t="shared" si="288"/>
        <v>0</v>
      </c>
      <c r="BS4624">
        <f t="shared" si="289"/>
        <v>0</v>
      </c>
      <c r="BU4624">
        <f t="shared" si="290"/>
        <v>1</v>
      </c>
      <c r="BV4624">
        <f t="shared" si="291"/>
        <v>1</v>
      </c>
    </row>
    <row r="4625" spans="1:74" x14ac:dyDescent="0.3">
      <c r="A4625" s="201">
        <v>4620</v>
      </c>
      <c r="BM4625" s="19"/>
      <c r="BN4625" s="19"/>
      <c r="BO4625" s="19"/>
      <c r="BP4625" s="19"/>
      <c r="BR4625">
        <f t="shared" si="288"/>
        <v>0</v>
      </c>
      <c r="BS4625">
        <f t="shared" si="289"/>
        <v>0</v>
      </c>
      <c r="BU4625">
        <f t="shared" si="290"/>
        <v>1</v>
      </c>
      <c r="BV4625">
        <f t="shared" si="291"/>
        <v>1</v>
      </c>
    </row>
    <row r="4626" spans="1:74" x14ac:dyDescent="0.3">
      <c r="A4626" s="201">
        <v>4621</v>
      </c>
      <c r="BM4626" s="19"/>
      <c r="BN4626" s="19"/>
      <c r="BO4626" s="19"/>
      <c r="BP4626" s="19"/>
      <c r="BR4626">
        <f t="shared" si="288"/>
        <v>0</v>
      </c>
      <c r="BS4626">
        <f t="shared" si="289"/>
        <v>0</v>
      </c>
      <c r="BU4626">
        <f t="shared" si="290"/>
        <v>1</v>
      </c>
      <c r="BV4626">
        <f t="shared" si="291"/>
        <v>1</v>
      </c>
    </row>
    <row r="4627" spans="1:74" x14ac:dyDescent="0.3">
      <c r="A4627" s="201">
        <v>4622</v>
      </c>
      <c r="BM4627" s="19"/>
      <c r="BN4627" s="19"/>
      <c r="BO4627" s="19"/>
      <c r="BP4627" s="19"/>
      <c r="BR4627">
        <f t="shared" si="288"/>
        <v>0</v>
      </c>
      <c r="BS4627">
        <f t="shared" si="289"/>
        <v>0</v>
      </c>
      <c r="BU4627">
        <f t="shared" si="290"/>
        <v>1</v>
      </c>
      <c r="BV4627">
        <f t="shared" si="291"/>
        <v>1</v>
      </c>
    </row>
    <row r="4628" spans="1:74" x14ac:dyDescent="0.3">
      <c r="A4628" s="201">
        <v>4623</v>
      </c>
      <c r="BM4628" s="19"/>
      <c r="BN4628" s="19"/>
      <c r="BO4628" s="19"/>
      <c r="BP4628" s="19"/>
      <c r="BR4628">
        <f t="shared" si="288"/>
        <v>0</v>
      </c>
      <c r="BS4628">
        <f t="shared" si="289"/>
        <v>0</v>
      </c>
      <c r="BU4628">
        <f t="shared" si="290"/>
        <v>1</v>
      </c>
      <c r="BV4628">
        <f t="shared" si="291"/>
        <v>1</v>
      </c>
    </row>
    <row r="4629" spans="1:74" x14ac:dyDescent="0.3">
      <c r="A4629" s="201">
        <v>4624</v>
      </c>
      <c r="BM4629" s="19"/>
      <c r="BN4629" s="19"/>
      <c r="BO4629" s="19"/>
      <c r="BP4629" s="19"/>
      <c r="BR4629">
        <f t="shared" si="288"/>
        <v>0</v>
      </c>
      <c r="BS4629">
        <f t="shared" si="289"/>
        <v>0</v>
      </c>
      <c r="BU4629">
        <f t="shared" si="290"/>
        <v>1</v>
      </c>
      <c r="BV4629">
        <f t="shared" si="291"/>
        <v>1</v>
      </c>
    </row>
    <row r="4630" spans="1:74" x14ac:dyDescent="0.3">
      <c r="A4630" s="201">
        <v>4625</v>
      </c>
      <c r="BM4630" s="19"/>
      <c r="BN4630" s="19"/>
      <c r="BO4630" s="19"/>
      <c r="BP4630" s="19"/>
      <c r="BR4630">
        <f t="shared" si="288"/>
        <v>0</v>
      </c>
      <c r="BS4630">
        <f t="shared" si="289"/>
        <v>0</v>
      </c>
      <c r="BU4630">
        <f t="shared" si="290"/>
        <v>1</v>
      </c>
      <c r="BV4630">
        <f t="shared" si="291"/>
        <v>1</v>
      </c>
    </row>
    <row r="4631" spans="1:74" x14ac:dyDescent="0.3">
      <c r="A4631" s="201">
        <v>4626</v>
      </c>
      <c r="BM4631" s="19"/>
      <c r="BN4631" s="19"/>
      <c r="BO4631" s="19"/>
      <c r="BP4631" s="19"/>
      <c r="BR4631">
        <f t="shared" si="288"/>
        <v>0</v>
      </c>
      <c r="BS4631">
        <f t="shared" si="289"/>
        <v>0</v>
      </c>
      <c r="BU4631">
        <f t="shared" si="290"/>
        <v>1</v>
      </c>
      <c r="BV4631">
        <f t="shared" si="291"/>
        <v>1</v>
      </c>
    </row>
    <row r="4632" spans="1:74" x14ac:dyDescent="0.3">
      <c r="A4632" s="201">
        <v>4627</v>
      </c>
      <c r="BM4632" s="19"/>
      <c r="BN4632" s="19"/>
      <c r="BO4632" s="19"/>
      <c r="BP4632" s="19"/>
      <c r="BR4632">
        <f t="shared" si="288"/>
        <v>0</v>
      </c>
      <c r="BS4632">
        <f t="shared" si="289"/>
        <v>0</v>
      </c>
      <c r="BU4632">
        <f t="shared" si="290"/>
        <v>1</v>
      </c>
      <c r="BV4632">
        <f t="shared" si="291"/>
        <v>1</v>
      </c>
    </row>
    <row r="4633" spans="1:74" x14ac:dyDescent="0.3">
      <c r="A4633" s="201">
        <v>4628</v>
      </c>
      <c r="BM4633" s="19"/>
      <c r="BN4633" s="19"/>
      <c r="BO4633" s="19"/>
      <c r="BP4633" s="19"/>
      <c r="BR4633">
        <f t="shared" si="288"/>
        <v>0</v>
      </c>
      <c r="BS4633">
        <f t="shared" si="289"/>
        <v>0</v>
      </c>
      <c r="BU4633">
        <f t="shared" si="290"/>
        <v>1</v>
      </c>
      <c r="BV4633">
        <f t="shared" si="291"/>
        <v>1</v>
      </c>
    </row>
    <row r="4634" spans="1:74" x14ac:dyDescent="0.3">
      <c r="A4634" s="201">
        <v>4629</v>
      </c>
      <c r="BM4634" s="19"/>
      <c r="BN4634" s="19"/>
      <c r="BO4634" s="19"/>
      <c r="BP4634" s="19"/>
      <c r="BR4634">
        <f t="shared" si="288"/>
        <v>0</v>
      </c>
      <c r="BS4634">
        <f t="shared" si="289"/>
        <v>0</v>
      </c>
      <c r="BU4634">
        <f t="shared" si="290"/>
        <v>1</v>
      </c>
      <c r="BV4634">
        <f t="shared" si="291"/>
        <v>1</v>
      </c>
    </row>
    <row r="4635" spans="1:74" x14ac:dyDescent="0.3">
      <c r="A4635" s="201">
        <v>4630</v>
      </c>
      <c r="BM4635" s="19"/>
      <c r="BN4635" s="19"/>
      <c r="BO4635" s="19"/>
      <c r="BP4635" s="19"/>
      <c r="BR4635">
        <f t="shared" si="288"/>
        <v>0</v>
      </c>
      <c r="BS4635">
        <f t="shared" si="289"/>
        <v>0</v>
      </c>
      <c r="BU4635">
        <f t="shared" si="290"/>
        <v>1</v>
      </c>
      <c r="BV4635">
        <f t="shared" si="291"/>
        <v>1</v>
      </c>
    </row>
    <row r="4636" spans="1:74" x14ac:dyDescent="0.3">
      <c r="A4636" s="201">
        <v>4631</v>
      </c>
      <c r="BM4636" s="19"/>
      <c r="BN4636" s="19"/>
      <c r="BO4636" s="19"/>
      <c r="BP4636" s="19"/>
      <c r="BR4636">
        <f t="shared" si="288"/>
        <v>0</v>
      </c>
      <c r="BS4636">
        <f t="shared" si="289"/>
        <v>0</v>
      </c>
      <c r="BU4636">
        <f t="shared" si="290"/>
        <v>1</v>
      </c>
      <c r="BV4636">
        <f t="shared" si="291"/>
        <v>1</v>
      </c>
    </row>
    <row r="4637" spans="1:74" x14ac:dyDescent="0.3">
      <c r="A4637" s="201">
        <v>4632</v>
      </c>
      <c r="BM4637" s="19"/>
      <c r="BN4637" s="19"/>
      <c r="BO4637" s="19"/>
      <c r="BP4637" s="19"/>
      <c r="BR4637">
        <f t="shared" si="288"/>
        <v>0</v>
      </c>
      <c r="BS4637">
        <f t="shared" si="289"/>
        <v>0</v>
      </c>
      <c r="BU4637">
        <f t="shared" si="290"/>
        <v>1</v>
      </c>
      <c r="BV4637">
        <f t="shared" si="291"/>
        <v>1</v>
      </c>
    </row>
    <row r="4638" spans="1:74" x14ac:dyDescent="0.3">
      <c r="A4638" s="201">
        <v>4633</v>
      </c>
      <c r="BM4638" s="19"/>
      <c r="BN4638" s="19"/>
      <c r="BO4638" s="19"/>
      <c r="BP4638" s="19"/>
      <c r="BR4638">
        <f t="shared" si="288"/>
        <v>0</v>
      </c>
      <c r="BS4638">
        <f t="shared" si="289"/>
        <v>0</v>
      </c>
      <c r="BU4638">
        <f t="shared" si="290"/>
        <v>1</v>
      </c>
      <c r="BV4638">
        <f t="shared" si="291"/>
        <v>1</v>
      </c>
    </row>
    <row r="4639" spans="1:74" x14ac:dyDescent="0.3">
      <c r="A4639" s="201">
        <v>4634</v>
      </c>
      <c r="BM4639" s="19"/>
      <c r="BN4639" s="19"/>
      <c r="BO4639" s="19"/>
      <c r="BP4639" s="19"/>
      <c r="BR4639">
        <f t="shared" si="288"/>
        <v>0</v>
      </c>
      <c r="BS4639">
        <f t="shared" si="289"/>
        <v>0</v>
      </c>
      <c r="BU4639">
        <f t="shared" si="290"/>
        <v>1</v>
      </c>
      <c r="BV4639">
        <f t="shared" si="291"/>
        <v>1</v>
      </c>
    </row>
    <row r="4640" spans="1:74" x14ac:dyDescent="0.3">
      <c r="A4640" s="201">
        <v>4635</v>
      </c>
      <c r="BM4640" s="19"/>
      <c r="BN4640" s="19"/>
      <c r="BO4640" s="19"/>
      <c r="BP4640" s="19"/>
      <c r="BR4640">
        <f t="shared" si="288"/>
        <v>0</v>
      </c>
      <c r="BS4640">
        <f t="shared" si="289"/>
        <v>0</v>
      </c>
      <c r="BU4640">
        <f t="shared" si="290"/>
        <v>1</v>
      </c>
      <c r="BV4640">
        <f t="shared" si="291"/>
        <v>1</v>
      </c>
    </row>
    <row r="4641" spans="1:74" x14ac:dyDescent="0.3">
      <c r="A4641" s="201">
        <v>4636</v>
      </c>
      <c r="BM4641" s="19"/>
      <c r="BN4641" s="19"/>
      <c r="BO4641" s="19"/>
      <c r="BP4641" s="19"/>
      <c r="BR4641">
        <f t="shared" si="288"/>
        <v>0</v>
      </c>
      <c r="BS4641">
        <f t="shared" si="289"/>
        <v>0</v>
      </c>
      <c r="BU4641">
        <f t="shared" si="290"/>
        <v>1</v>
      </c>
      <c r="BV4641">
        <f t="shared" si="291"/>
        <v>1</v>
      </c>
    </row>
    <row r="4642" spans="1:74" x14ac:dyDescent="0.3">
      <c r="A4642" s="201">
        <v>4637</v>
      </c>
      <c r="BM4642" s="19"/>
      <c r="BN4642" s="19"/>
      <c r="BO4642" s="19"/>
      <c r="BP4642" s="19"/>
      <c r="BR4642">
        <f t="shared" si="288"/>
        <v>0</v>
      </c>
      <c r="BS4642">
        <f t="shared" si="289"/>
        <v>0</v>
      </c>
      <c r="BU4642">
        <f t="shared" si="290"/>
        <v>1</v>
      </c>
      <c r="BV4642">
        <f t="shared" si="291"/>
        <v>1</v>
      </c>
    </row>
    <row r="4643" spans="1:74" x14ac:dyDescent="0.3">
      <c r="A4643" s="201">
        <v>4638</v>
      </c>
      <c r="BM4643" s="19"/>
      <c r="BN4643" s="19"/>
      <c r="BO4643" s="19"/>
      <c r="BP4643" s="19"/>
      <c r="BR4643">
        <f t="shared" si="288"/>
        <v>0</v>
      </c>
      <c r="BS4643">
        <f t="shared" si="289"/>
        <v>0</v>
      </c>
      <c r="BU4643">
        <f t="shared" si="290"/>
        <v>1</v>
      </c>
      <c r="BV4643">
        <f t="shared" si="291"/>
        <v>1</v>
      </c>
    </row>
    <row r="4644" spans="1:74" x14ac:dyDescent="0.3">
      <c r="A4644" s="201">
        <v>4639</v>
      </c>
      <c r="BM4644" s="19"/>
      <c r="BN4644" s="19"/>
      <c r="BO4644" s="19"/>
      <c r="BP4644" s="19"/>
      <c r="BR4644">
        <f t="shared" si="288"/>
        <v>0</v>
      </c>
      <c r="BS4644">
        <f t="shared" si="289"/>
        <v>0</v>
      </c>
      <c r="BU4644">
        <f t="shared" si="290"/>
        <v>1</v>
      </c>
      <c r="BV4644">
        <f t="shared" si="291"/>
        <v>1</v>
      </c>
    </row>
    <row r="4645" spans="1:74" x14ac:dyDescent="0.3">
      <c r="A4645" s="201">
        <v>4640</v>
      </c>
      <c r="BM4645" s="19"/>
      <c r="BN4645" s="19"/>
      <c r="BO4645" s="19"/>
      <c r="BP4645" s="19"/>
      <c r="BR4645">
        <f t="shared" si="288"/>
        <v>0</v>
      </c>
      <c r="BS4645">
        <f t="shared" si="289"/>
        <v>0</v>
      </c>
      <c r="BU4645">
        <f t="shared" si="290"/>
        <v>1</v>
      </c>
      <c r="BV4645">
        <f t="shared" si="291"/>
        <v>1</v>
      </c>
    </row>
    <row r="4646" spans="1:74" x14ac:dyDescent="0.3">
      <c r="A4646" s="201">
        <v>4641</v>
      </c>
      <c r="BM4646" s="19"/>
      <c r="BN4646" s="19"/>
      <c r="BO4646" s="19"/>
      <c r="BP4646" s="19"/>
      <c r="BR4646">
        <f t="shared" si="288"/>
        <v>0</v>
      </c>
      <c r="BS4646">
        <f t="shared" si="289"/>
        <v>0</v>
      </c>
      <c r="BU4646">
        <f t="shared" si="290"/>
        <v>1</v>
      </c>
      <c r="BV4646">
        <f t="shared" si="291"/>
        <v>1</v>
      </c>
    </row>
    <row r="4647" spans="1:74" x14ac:dyDescent="0.3">
      <c r="A4647" s="201">
        <v>4642</v>
      </c>
      <c r="BM4647" s="19"/>
      <c r="BN4647" s="19"/>
      <c r="BO4647" s="19"/>
      <c r="BP4647" s="19"/>
      <c r="BR4647">
        <f t="shared" si="288"/>
        <v>0</v>
      </c>
      <c r="BS4647">
        <f t="shared" si="289"/>
        <v>0</v>
      </c>
      <c r="BU4647">
        <f t="shared" si="290"/>
        <v>1</v>
      </c>
      <c r="BV4647">
        <f t="shared" si="291"/>
        <v>1</v>
      </c>
    </row>
    <row r="4648" spans="1:74" x14ac:dyDescent="0.3">
      <c r="A4648" s="201">
        <v>4643</v>
      </c>
      <c r="BM4648" s="19"/>
      <c r="BN4648" s="19"/>
      <c r="BO4648" s="19"/>
      <c r="BP4648" s="19"/>
      <c r="BR4648">
        <f t="shared" si="288"/>
        <v>0</v>
      </c>
      <c r="BS4648">
        <f t="shared" si="289"/>
        <v>0</v>
      </c>
      <c r="BU4648">
        <f t="shared" si="290"/>
        <v>1</v>
      </c>
      <c r="BV4648">
        <f t="shared" si="291"/>
        <v>1</v>
      </c>
    </row>
    <row r="4649" spans="1:74" x14ac:dyDescent="0.3">
      <c r="A4649" s="201">
        <v>4644</v>
      </c>
      <c r="BM4649" s="19"/>
      <c r="BN4649" s="19"/>
      <c r="BO4649" s="19"/>
      <c r="BP4649" s="19"/>
      <c r="BR4649">
        <f t="shared" si="288"/>
        <v>0</v>
      </c>
      <c r="BS4649">
        <f t="shared" si="289"/>
        <v>0</v>
      </c>
      <c r="BU4649">
        <f t="shared" si="290"/>
        <v>1</v>
      </c>
      <c r="BV4649">
        <f t="shared" si="291"/>
        <v>1</v>
      </c>
    </row>
    <row r="4650" spans="1:74" x14ac:dyDescent="0.3">
      <c r="A4650" s="201">
        <v>4645</v>
      </c>
      <c r="BM4650" s="19"/>
      <c r="BN4650" s="19"/>
      <c r="BO4650" s="19"/>
      <c r="BP4650" s="19"/>
      <c r="BR4650">
        <f t="shared" si="288"/>
        <v>0</v>
      </c>
      <c r="BS4650">
        <f t="shared" si="289"/>
        <v>0</v>
      </c>
      <c r="BU4650">
        <f t="shared" si="290"/>
        <v>1</v>
      </c>
      <c r="BV4650">
        <f t="shared" si="291"/>
        <v>1</v>
      </c>
    </row>
    <row r="4651" spans="1:74" x14ac:dyDescent="0.3">
      <c r="A4651" s="201">
        <v>4646</v>
      </c>
      <c r="BM4651" s="19"/>
      <c r="BN4651" s="19"/>
      <c r="BO4651" s="19"/>
      <c r="BP4651" s="19"/>
      <c r="BR4651">
        <f t="shared" si="288"/>
        <v>0</v>
      </c>
      <c r="BS4651">
        <f t="shared" si="289"/>
        <v>0</v>
      </c>
      <c r="BU4651">
        <f t="shared" si="290"/>
        <v>1</v>
      </c>
      <c r="BV4651">
        <f t="shared" si="291"/>
        <v>1</v>
      </c>
    </row>
    <row r="4652" spans="1:74" x14ac:dyDescent="0.3">
      <c r="A4652" s="201">
        <v>4647</v>
      </c>
      <c r="BM4652" s="19"/>
      <c r="BN4652" s="19"/>
      <c r="BO4652" s="19"/>
      <c r="BP4652" s="19"/>
      <c r="BR4652">
        <f t="shared" si="288"/>
        <v>0</v>
      </c>
      <c r="BS4652">
        <f t="shared" si="289"/>
        <v>0</v>
      </c>
      <c r="BU4652">
        <f t="shared" si="290"/>
        <v>1</v>
      </c>
      <c r="BV4652">
        <f t="shared" si="291"/>
        <v>1</v>
      </c>
    </row>
    <row r="4653" spans="1:74" x14ac:dyDescent="0.3">
      <c r="A4653" s="201">
        <v>4648</v>
      </c>
      <c r="BM4653" s="19"/>
      <c r="BN4653" s="19"/>
      <c r="BO4653" s="19"/>
      <c r="BP4653" s="19"/>
      <c r="BR4653">
        <f t="shared" si="288"/>
        <v>0</v>
      </c>
      <c r="BS4653">
        <f t="shared" si="289"/>
        <v>0</v>
      </c>
      <c r="BU4653">
        <f t="shared" si="290"/>
        <v>1</v>
      </c>
      <c r="BV4653">
        <f t="shared" si="291"/>
        <v>1</v>
      </c>
    </row>
    <row r="4654" spans="1:74" x14ac:dyDescent="0.3">
      <c r="A4654" s="201">
        <v>4649</v>
      </c>
      <c r="BM4654" s="19"/>
      <c r="BN4654" s="19"/>
      <c r="BO4654" s="19"/>
      <c r="BP4654" s="19"/>
      <c r="BR4654">
        <f t="shared" si="288"/>
        <v>0</v>
      </c>
      <c r="BS4654">
        <f t="shared" si="289"/>
        <v>0</v>
      </c>
      <c r="BU4654">
        <f t="shared" si="290"/>
        <v>1</v>
      </c>
      <c r="BV4654">
        <f t="shared" si="291"/>
        <v>1</v>
      </c>
    </row>
    <row r="4655" spans="1:74" x14ac:dyDescent="0.3">
      <c r="A4655" s="201">
        <v>4650</v>
      </c>
      <c r="BM4655" s="19"/>
      <c r="BN4655" s="19"/>
      <c r="BO4655" s="19"/>
      <c r="BP4655" s="19"/>
      <c r="BR4655">
        <f t="shared" si="288"/>
        <v>0</v>
      </c>
      <c r="BS4655">
        <f t="shared" si="289"/>
        <v>0</v>
      </c>
      <c r="BU4655">
        <f t="shared" si="290"/>
        <v>1</v>
      </c>
      <c r="BV4655">
        <f t="shared" si="291"/>
        <v>1</v>
      </c>
    </row>
    <row r="4656" spans="1:74" x14ac:dyDescent="0.3">
      <c r="A4656" s="201">
        <v>4651</v>
      </c>
      <c r="BM4656" s="19"/>
      <c r="BN4656" s="19"/>
      <c r="BO4656" s="19"/>
      <c r="BP4656" s="19"/>
      <c r="BR4656">
        <f t="shared" si="288"/>
        <v>0</v>
      </c>
      <c r="BS4656">
        <f t="shared" si="289"/>
        <v>0</v>
      </c>
      <c r="BU4656">
        <f t="shared" si="290"/>
        <v>1</v>
      </c>
      <c r="BV4656">
        <f t="shared" si="291"/>
        <v>1</v>
      </c>
    </row>
    <row r="4657" spans="1:74" x14ac:dyDescent="0.3">
      <c r="A4657" s="201">
        <v>4652</v>
      </c>
      <c r="BM4657" s="19"/>
      <c r="BN4657" s="19"/>
      <c r="BO4657" s="19"/>
      <c r="BP4657" s="19"/>
      <c r="BR4657">
        <f t="shared" si="288"/>
        <v>0</v>
      </c>
      <c r="BS4657">
        <f t="shared" si="289"/>
        <v>0</v>
      </c>
      <c r="BU4657">
        <f t="shared" si="290"/>
        <v>1</v>
      </c>
      <c r="BV4657">
        <f t="shared" si="291"/>
        <v>1</v>
      </c>
    </row>
    <row r="4658" spans="1:74" x14ac:dyDescent="0.3">
      <c r="A4658" s="201">
        <v>4653</v>
      </c>
      <c r="BM4658" s="19"/>
      <c r="BN4658" s="19"/>
      <c r="BO4658" s="19"/>
      <c r="BP4658" s="19"/>
      <c r="BR4658">
        <f t="shared" si="288"/>
        <v>0</v>
      </c>
      <c r="BS4658">
        <f t="shared" si="289"/>
        <v>0</v>
      </c>
      <c r="BU4658">
        <f t="shared" si="290"/>
        <v>1</v>
      </c>
      <c r="BV4658">
        <f t="shared" si="291"/>
        <v>1</v>
      </c>
    </row>
    <row r="4659" spans="1:74" x14ac:dyDescent="0.3">
      <c r="A4659" s="201">
        <v>4654</v>
      </c>
      <c r="BM4659" s="19"/>
      <c r="BN4659" s="19"/>
      <c r="BO4659" s="19"/>
      <c r="BP4659" s="19"/>
      <c r="BR4659">
        <f t="shared" si="288"/>
        <v>0</v>
      </c>
      <c r="BS4659">
        <f t="shared" si="289"/>
        <v>0</v>
      </c>
      <c r="BU4659">
        <f t="shared" si="290"/>
        <v>1</v>
      </c>
      <c r="BV4659">
        <f t="shared" si="291"/>
        <v>1</v>
      </c>
    </row>
    <row r="4660" spans="1:74" x14ac:dyDescent="0.3">
      <c r="A4660" s="201">
        <v>4655</v>
      </c>
      <c r="BM4660" s="19"/>
      <c r="BN4660" s="19"/>
      <c r="BO4660" s="19"/>
      <c r="BP4660" s="19"/>
      <c r="BR4660">
        <f t="shared" si="288"/>
        <v>0</v>
      </c>
      <c r="BS4660">
        <f t="shared" si="289"/>
        <v>0</v>
      </c>
      <c r="BU4660">
        <f t="shared" si="290"/>
        <v>1</v>
      </c>
      <c r="BV4660">
        <f t="shared" si="291"/>
        <v>1</v>
      </c>
    </row>
    <row r="4661" spans="1:74" x14ac:dyDescent="0.3">
      <c r="A4661" s="201">
        <v>4656</v>
      </c>
      <c r="BM4661" s="19"/>
      <c r="BN4661" s="19"/>
      <c r="BO4661" s="19"/>
      <c r="BP4661" s="19"/>
      <c r="BR4661">
        <f t="shared" si="288"/>
        <v>0</v>
      </c>
      <c r="BS4661">
        <f t="shared" si="289"/>
        <v>0</v>
      </c>
      <c r="BU4661">
        <f t="shared" si="290"/>
        <v>1</v>
      </c>
      <c r="BV4661">
        <f t="shared" si="291"/>
        <v>1</v>
      </c>
    </row>
    <row r="4662" spans="1:74" x14ac:dyDescent="0.3">
      <c r="A4662" s="201">
        <v>4657</v>
      </c>
      <c r="BM4662" s="19"/>
      <c r="BN4662" s="19"/>
      <c r="BO4662" s="19"/>
      <c r="BP4662" s="19"/>
      <c r="BR4662">
        <f t="shared" si="288"/>
        <v>0</v>
      </c>
      <c r="BS4662">
        <f t="shared" si="289"/>
        <v>0</v>
      </c>
      <c r="BU4662">
        <f t="shared" si="290"/>
        <v>1</v>
      </c>
      <c r="BV4662">
        <f t="shared" si="291"/>
        <v>1</v>
      </c>
    </row>
    <row r="4663" spans="1:74" x14ac:dyDescent="0.3">
      <c r="A4663" s="201">
        <v>4658</v>
      </c>
      <c r="BM4663" s="19"/>
      <c r="BN4663" s="19"/>
      <c r="BO4663" s="19"/>
      <c r="BP4663" s="19"/>
      <c r="BR4663">
        <f t="shared" si="288"/>
        <v>0</v>
      </c>
      <c r="BS4663">
        <f t="shared" si="289"/>
        <v>0</v>
      </c>
      <c r="BU4663">
        <f t="shared" si="290"/>
        <v>1</v>
      </c>
      <c r="BV4663">
        <f t="shared" si="291"/>
        <v>1</v>
      </c>
    </row>
    <row r="4664" spans="1:74" x14ac:dyDescent="0.3">
      <c r="A4664" s="201">
        <v>4659</v>
      </c>
      <c r="BM4664" s="19"/>
      <c r="BN4664" s="19"/>
      <c r="BO4664" s="19"/>
      <c r="BP4664" s="19"/>
      <c r="BR4664">
        <f t="shared" si="288"/>
        <v>0</v>
      </c>
      <c r="BS4664">
        <f t="shared" si="289"/>
        <v>0</v>
      </c>
      <c r="BU4664">
        <f t="shared" si="290"/>
        <v>1</v>
      </c>
      <c r="BV4664">
        <f t="shared" si="291"/>
        <v>1</v>
      </c>
    </row>
    <row r="4665" spans="1:74" x14ac:dyDescent="0.3">
      <c r="A4665" s="201">
        <v>4660</v>
      </c>
      <c r="BM4665" s="19"/>
      <c r="BN4665" s="19"/>
      <c r="BO4665" s="19"/>
      <c r="BP4665" s="19"/>
      <c r="BR4665">
        <f t="shared" si="288"/>
        <v>0</v>
      </c>
      <c r="BS4665">
        <f t="shared" si="289"/>
        <v>0</v>
      </c>
      <c r="BU4665">
        <f t="shared" si="290"/>
        <v>1</v>
      </c>
      <c r="BV4665">
        <f t="shared" si="291"/>
        <v>1</v>
      </c>
    </row>
    <row r="4666" spans="1:74" x14ac:dyDescent="0.3">
      <c r="A4666" s="201">
        <v>4661</v>
      </c>
      <c r="BM4666" s="19"/>
      <c r="BN4666" s="19"/>
      <c r="BO4666" s="19"/>
      <c r="BP4666" s="19"/>
      <c r="BR4666">
        <f t="shared" si="288"/>
        <v>0</v>
      </c>
      <c r="BS4666">
        <f t="shared" si="289"/>
        <v>0</v>
      </c>
      <c r="BU4666">
        <f t="shared" si="290"/>
        <v>1</v>
      </c>
      <c r="BV4666">
        <f t="shared" si="291"/>
        <v>1</v>
      </c>
    </row>
    <row r="4667" spans="1:74" x14ac:dyDescent="0.3">
      <c r="A4667" s="201">
        <v>4662</v>
      </c>
      <c r="BM4667" s="19"/>
      <c r="BN4667" s="19"/>
      <c r="BO4667" s="19"/>
      <c r="BP4667" s="19"/>
      <c r="BR4667">
        <f t="shared" si="288"/>
        <v>0</v>
      </c>
      <c r="BS4667">
        <f t="shared" si="289"/>
        <v>0</v>
      </c>
      <c r="BU4667">
        <f t="shared" si="290"/>
        <v>1</v>
      </c>
      <c r="BV4667">
        <f t="shared" si="291"/>
        <v>1</v>
      </c>
    </row>
    <row r="4668" spans="1:74" x14ac:dyDescent="0.3">
      <c r="A4668" s="201">
        <v>4663</v>
      </c>
      <c r="BM4668" s="19"/>
      <c r="BN4668" s="19"/>
      <c r="BO4668" s="19"/>
      <c r="BP4668" s="19"/>
      <c r="BR4668">
        <f t="shared" si="288"/>
        <v>0</v>
      </c>
      <c r="BS4668">
        <f t="shared" si="289"/>
        <v>0</v>
      </c>
      <c r="BU4668">
        <f t="shared" si="290"/>
        <v>1</v>
      </c>
      <c r="BV4668">
        <f t="shared" si="291"/>
        <v>1</v>
      </c>
    </row>
    <row r="4669" spans="1:74" x14ac:dyDescent="0.3">
      <c r="A4669" s="201">
        <v>4664</v>
      </c>
      <c r="BM4669" s="19"/>
      <c r="BN4669" s="19"/>
      <c r="BO4669" s="19"/>
      <c r="BP4669" s="19"/>
      <c r="BR4669">
        <f t="shared" si="288"/>
        <v>0</v>
      </c>
      <c r="BS4669">
        <f t="shared" si="289"/>
        <v>0</v>
      </c>
      <c r="BU4669">
        <f t="shared" si="290"/>
        <v>1</v>
      </c>
      <c r="BV4669">
        <f t="shared" si="291"/>
        <v>1</v>
      </c>
    </row>
    <row r="4670" spans="1:74" x14ac:dyDescent="0.3">
      <c r="A4670" s="201">
        <v>4665</v>
      </c>
      <c r="BM4670" s="19"/>
      <c r="BN4670" s="19"/>
      <c r="BO4670" s="19"/>
      <c r="BP4670" s="19"/>
      <c r="BR4670">
        <f t="shared" si="288"/>
        <v>0</v>
      </c>
      <c r="BS4670">
        <f t="shared" si="289"/>
        <v>0</v>
      </c>
      <c r="BU4670">
        <f t="shared" si="290"/>
        <v>1</v>
      </c>
      <c r="BV4670">
        <f t="shared" si="291"/>
        <v>1</v>
      </c>
    </row>
    <row r="4671" spans="1:74" x14ac:dyDescent="0.3">
      <c r="A4671" s="201">
        <v>4666</v>
      </c>
      <c r="BM4671" s="19"/>
      <c r="BN4671" s="19"/>
      <c r="BO4671" s="19"/>
      <c r="BP4671" s="19"/>
      <c r="BR4671">
        <f t="shared" si="288"/>
        <v>0</v>
      </c>
      <c r="BS4671">
        <f t="shared" si="289"/>
        <v>0</v>
      </c>
      <c r="BU4671">
        <f t="shared" si="290"/>
        <v>1</v>
      </c>
      <c r="BV4671">
        <f t="shared" si="291"/>
        <v>1</v>
      </c>
    </row>
    <row r="4672" spans="1:74" x14ac:dyDescent="0.3">
      <c r="A4672" s="201">
        <v>4667</v>
      </c>
      <c r="BM4672" s="19"/>
      <c r="BN4672" s="19"/>
      <c r="BO4672" s="19"/>
      <c r="BP4672" s="19"/>
      <c r="BR4672">
        <f t="shared" si="288"/>
        <v>0</v>
      </c>
      <c r="BS4672">
        <f t="shared" si="289"/>
        <v>0</v>
      </c>
      <c r="BU4672">
        <f t="shared" si="290"/>
        <v>1</v>
      </c>
      <c r="BV4672">
        <f t="shared" si="291"/>
        <v>1</v>
      </c>
    </row>
    <row r="4673" spans="1:74" x14ac:dyDescent="0.3">
      <c r="A4673" s="201">
        <v>4668</v>
      </c>
      <c r="BM4673" s="19"/>
      <c r="BN4673" s="19"/>
      <c r="BO4673" s="19"/>
      <c r="BP4673" s="19"/>
      <c r="BR4673">
        <f t="shared" si="288"/>
        <v>0</v>
      </c>
      <c r="BS4673">
        <f t="shared" si="289"/>
        <v>0</v>
      </c>
      <c r="BU4673">
        <f t="shared" si="290"/>
        <v>1</v>
      </c>
      <c r="BV4673">
        <f t="shared" si="291"/>
        <v>1</v>
      </c>
    </row>
    <row r="4674" spans="1:74" x14ac:dyDescent="0.3">
      <c r="A4674" s="201">
        <v>4669</v>
      </c>
      <c r="BM4674" s="19"/>
      <c r="BN4674" s="19"/>
      <c r="BO4674" s="19"/>
      <c r="BP4674" s="19"/>
      <c r="BR4674">
        <f t="shared" si="288"/>
        <v>0</v>
      </c>
      <c r="BS4674">
        <f t="shared" si="289"/>
        <v>0</v>
      </c>
      <c r="BU4674">
        <f t="shared" si="290"/>
        <v>1</v>
      </c>
      <c r="BV4674">
        <f t="shared" si="291"/>
        <v>1</v>
      </c>
    </row>
    <row r="4675" spans="1:74" x14ac:dyDescent="0.3">
      <c r="A4675" s="201">
        <v>4670</v>
      </c>
      <c r="BM4675" s="19"/>
      <c r="BN4675" s="19"/>
      <c r="BO4675" s="19"/>
      <c r="BP4675" s="19"/>
      <c r="BR4675">
        <f t="shared" si="288"/>
        <v>0</v>
      </c>
      <c r="BS4675">
        <f t="shared" si="289"/>
        <v>0</v>
      </c>
      <c r="BU4675">
        <f t="shared" si="290"/>
        <v>1</v>
      </c>
      <c r="BV4675">
        <f t="shared" si="291"/>
        <v>1</v>
      </c>
    </row>
    <row r="4676" spans="1:74" x14ac:dyDescent="0.3">
      <c r="A4676" s="201">
        <v>4671</v>
      </c>
      <c r="BM4676" s="19"/>
      <c r="BN4676" s="19"/>
      <c r="BO4676" s="19"/>
      <c r="BP4676" s="19"/>
      <c r="BR4676">
        <f t="shared" si="288"/>
        <v>0</v>
      </c>
      <c r="BS4676">
        <f t="shared" si="289"/>
        <v>0</v>
      </c>
      <c r="BU4676">
        <f t="shared" si="290"/>
        <v>1</v>
      </c>
      <c r="BV4676">
        <f t="shared" si="291"/>
        <v>1</v>
      </c>
    </row>
    <row r="4677" spans="1:74" x14ac:dyDescent="0.3">
      <c r="A4677" s="201">
        <v>4672</v>
      </c>
      <c r="BM4677" s="19"/>
      <c r="BN4677" s="19"/>
      <c r="BO4677" s="19"/>
      <c r="BP4677" s="19"/>
      <c r="BR4677">
        <f t="shared" si="288"/>
        <v>0</v>
      </c>
      <c r="BS4677">
        <f t="shared" si="289"/>
        <v>0</v>
      </c>
      <c r="BU4677">
        <f t="shared" si="290"/>
        <v>1</v>
      </c>
      <c r="BV4677">
        <f t="shared" si="291"/>
        <v>1</v>
      </c>
    </row>
    <row r="4678" spans="1:74" x14ac:dyDescent="0.3">
      <c r="A4678" s="201">
        <v>4673</v>
      </c>
      <c r="BM4678" s="19"/>
      <c r="BN4678" s="19"/>
      <c r="BO4678" s="19"/>
      <c r="BP4678" s="19"/>
      <c r="BR4678">
        <f t="shared" si="288"/>
        <v>0</v>
      </c>
      <c r="BS4678">
        <f t="shared" si="289"/>
        <v>0</v>
      </c>
      <c r="BU4678">
        <f t="shared" si="290"/>
        <v>1</v>
      </c>
      <c r="BV4678">
        <f t="shared" si="291"/>
        <v>1</v>
      </c>
    </row>
    <row r="4679" spans="1:74" x14ac:dyDescent="0.3">
      <c r="A4679" s="201">
        <v>4674</v>
      </c>
      <c r="BM4679" s="19"/>
      <c r="BN4679" s="19"/>
      <c r="BO4679" s="19"/>
      <c r="BP4679" s="19"/>
      <c r="BR4679">
        <f t="shared" ref="BR4679:BR4742" si="292">BM4679*$BS$1-BN4679</f>
        <v>0</v>
      </c>
      <c r="BS4679">
        <f t="shared" ref="BS4679:BS4742" si="293">BO4679*$BS$1-BP4679</f>
        <v>0</v>
      </c>
      <c r="BU4679">
        <f t="shared" ref="BU4679:BU4742" si="294">IF(BR4679=MAX($BR4679:$BS4679),1,0)</f>
        <v>1</v>
      </c>
      <c r="BV4679">
        <f t="shared" ref="BV4679:BV4742" si="295">IF(BS4679=MAX($BR4679:$BS4679),1,0)</f>
        <v>1</v>
      </c>
    </row>
    <row r="4680" spans="1:74" x14ac:dyDescent="0.3">
      <c r="A4680" s="201">
        <v>4675</v>
      </c>
      <c r="BM4680" s="19"/>
      <c r="BN4680" s="19"/>
      <c r="BO4680" s="19"/>
      <c r="BP4680" s="19"/>
      <c r="BR4680">
        <f t="shared" si="292"/>
        <v>0</v>
      </c>
      <c r="BS4680">
        <f t="shared" si="293"/>
        <v>0</v>
      </c>
      <c r="BU4680">
        <f t="shared" si="294"/>
        <v>1</v>
      </c>
      <c r="BV4680">
        <f t="shared" si="295"/>
        <v>1</v>
      </c>
    </row>
    <row r="4681" spans="1:74" x14ac:dyDescent="0.3">
      <c r="A4681" s="201">
        <v>4676</v>
      </c>
      <c r="BM4681" s="19"/>
      <c r="BN4681" s="19"/>
      <c r="BO4681" s="19"/>
      <c r="BP4681" s="19"/>
      <c r="BR4681">
        <f t="shared" si="292"/>
        <v>0</v>
      </c>
      <c r="BS4681">
        <f t="shared" si="293"/>
        <v>0</v>
      </c>
      <c r="BU4681">
        <f t="shared" si="294"/>
        <v>1</v>
      </c>
      <c r="BV4681">
        <f t="shared" si="295"/>
        <v>1</v>
      </c>
    </row>
    <row r="4682" spans="1:74" x14ac:dyDescent="0.3">
      <c r="A4682" s="201">
        <v>4677</v>
      </c>
      <c r="BM4682" s="19"/>
      <c r="BN4682" s="19"/>
      <c r="BO4682" s="19"/>
      <c r="BP4682" s="19"/>
      <c r="BR4682">
        <f t="shared" si="292"/>
        <v>0</v>
      </c>
      <c r="BS4682">
        <f t="shared" si="293"/>
        <v>0</v>
      </c>
      <c r="BU4682">
        <f t="shared" si="294"/>
        <v>1</v>
      </c>
      <c r="BV4682">
        <f t="shared" si="295"/>
        <v>1</v>
      </c>
    </row>
    <row r="4683" spans="1:74" x14ac:dyDescent="0.3">
      <c r="A4683" s="201">
        <v>4678</v>
      </c>
      <c r="BM4683" s="19"/>
      <c r="BN4683" s="19"/>
      <c r="BO4683" s="19"/>
      <c r="BP4683" s="19"/>
      <c r="BR4683">
        <f t="shared" si="292"/>
        <v>0</v>
      </c>
      <c r="BS4683">
        <f t="shared" si="293"/>
        <v>0</v>
      </c>
      <c r="BU4683">
        <f t="shared" si="294"/>
        <v>1</v>
      </c>
      <c r="BV4683">
        <f t="shared" si="295"/>
        <v>1</v>
      </c>
    </row>
    <row r="4684" spans="1:74" x14ac:dyDescent="0.3">
      <c r="A4684" s="201">
        <v>4679</v>
      </c>
      <c r="BM4684" s="19"/>
      <c r="BN4684" s="19"/>
      <c r="BO4684" s="19"/>
      <c r="BP4684" s="19"/>
      <c r="BR4684">
        <f t="shared" si="292"/>
        <v>0</v>
      </c>
      <c r="BS4684">
        <f t="shared" si="293"/>
        <v>0</v>
      </c>
      <c r="BU4684">
        <f t="shared" si="294"/>
        <v>1</v>
      </c>
      <c r="BV4684">
        <f t="shared" si="295"/>
        <v>1</v>
      </c>
    </row>
    <row r="4685" spans="1:74" x14ac:dyDescent="0.3">
      <c r="A4685" s="201">
        <v>4680</v>
      </c>
      <c r="BM4685" s="19"/>
      <c r="BN4685" s="19"/>
      <c r="BO4685" s="19"/>
      <c r="BP4685" s="19"/>
      <c r="BR4685">
        <f t="shared" si="292"/>
        <v>0</v>
      </c>
      <c r="BS4685">
        <f t="shared" si="293"/>
        <v>0</v>
      </c>
      <c r="BU4685">
        <f t="shared" si="294"/>
        <v>1</v>
      </c>
      <c r="BV4685">
        <f t="shared" si="295"/>
        <v>1</v>
      </c>
    </row>
    <row r="4686" spans="1:74" x14ac:dyDescent="0.3">
      <c r="A4686" s="201">
        <v>4681</v>
      </c>
      <c r="BM4686" s="19"/>
      <c r="BN4686" s="19"/>
      <c r="BO4686" s="19"/>
      <c r="BP4686" s="19"/>
      <c r="BR4686">
        <f t="shared" si="292"/>
        <v>0</v>
      </c>
      <c r="BS4686">
        <f t="shared" si="293"/>
        <v>0</v>
      </c>
      <c r="BU4686">
        <f t="shared" si="294"/>
        <v>1</v>
      </c>
      <c r="BV4686">
        <f t="shared" si="295"/>
        <v>1</v>
      </c>
    </row>
    <row r="4687" spans="1:74" x14ac:dyDescent="0.3">
      <c r="A4687" s="201">
        <v>4682</v>
      </c>
      <c r="BM4687" s="19"/>
      <c r="BN4687" s="19"/>
      <c r="BO4687" s="19"/>
      <c r="BP4687" s="19"/>
      <c r="BR4687">
        <f t="shared" si="292"/>
        <v>0</v>
      </c>
      <c r="BS4687">
        <f t="shared" si="293"/>
        <v>0</v>
      </c>
      <c r="BU4687">
        <f t="shared" si="294"/>
        <v>1</v>
      </c>
      <c r="BV4687">
        <f t="shared" si="295"/>
        <v>1</v>
      </c>
    </row>
    <row r="4688" spans="1:74" x14ac:dyDescent="0.3">
      <c r="A4688" s="201">
        <v>4683</v>
      </c>
      <c r="BM4688" s="19"/>
      <c r="BN4688" s="19"/>
      <c r="BO4688" s="19"/>
      <c r="BP4688" s="19"/>
      <c r="BR4688">
        <f t="shared" si="292"/>
        <v>0</v>
      </c>
      <c r="BS4688">
        <f t="shared" si="293"/>
        <v>0</v>
      </c>
      <c r="BU4688">
        <f t="shared" si="294"/>
        <v>1</v>
      </c>
      <c r="BV4688">
        <f t="shared" si="295"/>
        <v>1</v>
      </c>
    </row>
    <row r="4689" spans="1:74" x14ac:dyDescent="0.3">
      <c r="A4689" s="201">
        <v>4684</v>
      </c>
      <c r="BM4689" s="19"/>
      <c r="BN4689" s="19"/>
      <c r="BO4689" s="19"/>
      <c r="BP4689" s="19"/>
      <c r="BR4689">
        <f t="shared" si="292"/>
        <v>0</v>
      </c>
      <c r="BS4689">
        <f t="shared" si="293"/>
        <v>0</v>
      </c>
      <c r="BU4689">
        <f t="shared" si="294"/>
        <v>1</v>
      </c>
      <c r="BV4689">
        <f t="shared" si="295"/>
        <v>1</v>
      </c>
    </row>
    <row r="4690" spans="1:74" x14ac:dyDescent="0.3">
      <c r="A4690" s="201">
        <v>4685</v>
      </c>
      <c r="BM4690" s="19"/>
      <c r="BN4690" s="19"/>
      <c r="BO4690" s="19"/>
      <c r="BP4690" s="19"/>
      <c r="BR4690">
        <f t="shared" si="292"/>
        <v>0</v>
      </c>
      <c r="BS4690">
        <f t="shared" si="293"/>
        <v>0</v>
      </c>
      <c r="BU4690">
        <f t="shared" si="294"/>
        <v>1</v>
      </c>
      <c r="BV4690">
        <f t="shared" si="295"/>
        <v>1</v>
      </c>
    </row>
    <row r="4691" spans="1:74" x14ac:dyDescent="0.3">
      <c r="A4691" s="201">
        <v>4686</v>
      </c>
      <c r="BM4691" s="19"/>
      <c r="BN4691" s="19"/>
      <c r="BO4691" s="19"/>
      <c r="BP4691" s="19"/>
      <c r="BR4691">
        <f t="shared" si="292"/>
        <v>0</v>
      </c>
      <c r="BS4691">
        <f t="shared" si="293"/>
        <v>0</v>
      </c>
      <c r="BU4691">
        <f t="shared" si="294"/>
        <v>1</v>
      </c>
      <c r="BV4691">
        <f t="shared" si="295"/>
        <v>1</v>
      </c>
    </row>
    <row r="4692" spans="1:74" x14ac:dyDescent="0.3">
      <c r="A4692" s="201">
        <v>4687</v>
      </c>
      <c r="BM4692" s="19"/>
      <c r="BN4692" s="19"/>
      <c r="BO4692" s="19"/>
      <c r="BP4692" s="19"/>
      <c r="BR4692">
        <f t="shared" si="292"/>
        <v>0</v>
      </c>
      <c r="BS4692">
        <f t="shared" si="293"/>
        <v>0</v>
      </c>
      <c r="BU4692">
        <f t="shared" si="294"/>
        <v>1</v>
      </c>
      <c r="BV4692">
        <f t="shared" si="295"/>
        <v>1</v>
      </c>
    </row>
    <row r="4693" spans="1:74" x14ac:dyDescent="0.3">
      <c r="A4693" s="201">
        <v>4688</v>
      </c>
      <c r="BM4693" s="19"/>
      <c r="BN4693" s="19"/>
      <c r="BO4693" s="19"/>
      <c r="BP4693" s="19"/>
      <c r="BR4693">
        <f t="shared" si="292"/>
        <v>0</v>
      </c>
      <c r="BS4693">
        <f t="shared" si="293"/>
        <v>0</v>
      </c>
      <c r="BU4693">
        <f t="shared" si="294"/>
        <v>1</v>
      </c>
      <c r="BV4693">
        <f t="shared" si="295"/>
        <v>1</v>
      </c>
    </row>
    <row r="4694" spans="1:74" x14ac:dyDescent="0.3">
      <c r="A4694" s="201">
        <v>4689</v>
      </c>
      <c r="BM4694" s="19"/>
      <c r="BN4694" s="19"/>
      <c r="BO4694" s="19"/>
      <c r="BP4694" s="19"/>
      <c r="BR4694">
        <f t="shared" si="292"/>
        <v>0</v>
      </c>
      <c r="BS4694">
        <f t="shared" si="293"/>
        <v>0</v>
      </c>
      <c r="BU4694">
        <f t="shared" si="294"/>
        <v>1</v>
      </c>
      <c r="BV4694">
        <f t="shared" si="295"/>
        <v>1</v>
      </c>
    </row>
    <row r="4695" spans="1:74" x14ac:dyDescent="0.3">
      <c r="A4695" s="201">
        <v>4690</v>
      </c>
      <c r="BM4695" s="19"/>
      <c r="BN4695" s="19"/>
      <c r="BO4695" s="19"/>
      <c r="BP4695" s="19"/>
      <c r="BR4695">
        <f t="shared" si="292"/>
        <v>0</v>
      </c>
      <c r="BS4695">
        <f t="shared" si="293"/>
        <v>0</v>
      </c>
      <c r="BU4695">
        <f t="shared" si="294"/>
        <v>1</v>
      </c>
      <c r="BV4695">
        <f t="shared" si="295"/>
        <v>1</v>
      </c>
    </row>
    <row r="4696" spans="1:74" x14ac:dyDescent="0.3">
      <c r="A4696" s="201">
        <v>4691</v>
      </c>
      <c r="BM4696" s="19"/>
      <c r="BN4696" s="19"/>
      <c r="BO4696" s="19"/>
      <c r="BP4696" s="19"/>
      <c r="BR4696">
        <f t="shared" si="292"/>
        <v>0</v>
      </c>
      <c r="BS4696">
        <f t="shared" si="293"/>
        <v>0</v>
      </c>
      <c r="BU4696">
        <f t="shared" si="294"/>
        <v>1</v>
      </c>
      <c r="BV4696">
        <f t="shared" si="295"/>
        <v>1</v>
      </c>
    </row>
    <row r="4697" spans="1:74" x14ac:dyDescent="0.3">
      <c r="A4697" s="201">
        <v>4692</v>
      </c>
      <c r="BM4697" s="19"/>
      <c r="BN4697" s="19"/>
      <c r="BO4697" s="19"/>
      <c r="BP4697" s="19"/>
      <c r="BR4697">
        <f t="shared" si="292"/>
        <v>0</v>
      </c>
      <c r="BS4697">
        <f t="shared" si="293"/>
        <v>0</v>
      </c>
      <c r="BU4697">
        <f t="shared" si="294"/>
        <v>1</v>
      </c>
      <c r="BV4697">
        <f t="shared" si="295"/>
        <v>1</v>
      </c>
    </row>
    <row r="4698" spans="1:74" x14ac:dyDescent="0.3">
      <c r="A4698" s="201">
        <v>4693</v>
      </c>
      <c r="BM4698" s="19"/>
      <c r="BN4698" s="19"/>
      <c r="BO4698" s="19"/>
      <c r="BP4698" s="19"/>
      <c r="BR4698">
        <f t="shared" si="292"/>
        <v>0</v>
      </c>
      <c r="BS4698">
        <f t="shared" si="293"/>
        <v>0</v>
      </c>
      <c r="BU4698">
        <f t="shared" si="294"/>
        <v>1</v>
      </c>
      <c r="BV4698">
        <f t="shared" si="295"/>
        <v>1</v>
      </c>
    </row>
    <row r="4699" spans="1:74" x14ac:dyDescent="0.3">
      <c r="A4699" s="201">
        <v>4694</v>
      </c>
      <c r="BM4699" s="19"/>
      <c r="BN4699" s="19"/>
      <c r="BO4699" s="19"/>
      <c r="BP4699" s="19"/>
      <c r="BR4699">
        <f t="shared" si="292"/>
        <v>0</v>
      </c>
      <c r="BS4699">
        <f t="shared" si="293"/>
        <v>0</v>
      </c>
      <c r="BU4699">
        <f t="shared" si="294"/>
        <v>1</v>
      </c>
      <c r="BV4699">
        <f t="shared" si="295"/>
        <v>1</v>
      </c>
    </row>
    <row r="4700" spans="1:74" x14ac:dyDescent="0.3">
      <c r="A4700" s="201">
        <v>4695</v>
      </c>
      <c r="BM4700" s="19"/>
      <c r="BN4700" s="19"/>
      <c r="BO4700" s="19"/>
      <c r="BP4700" s="19"/>
      <c r="BR4700">
        <f t="shared" si="292"/>
        <v>0</v>
      </c>
      <c r="BS4700">
        <f t="shared" si="293"/>
        <v>0</v>
      </c>
      <c r="BU4700">
        <f t="shared" si="294"/>
        <v>1</v>
      </c>
      <c r="BV4700">
        <f t="shared" si="295"/>
        <v>1</v>
      </c>
    </row>
    <row r="4701" spans="1:74" x14ac:dyDescent="0.3">
      <c r="A4701" s="201">
        <v>4696</v>
      </c>
      <c r="BM4701" s="19"/>
      <c r="BN4701" s="19"/>
      <c r="BO4701" s="19"/>
      <c r="BP4701" s="19"/>
      <c r="BR4701">
        <f t="shared" si="292"/>
        <v>0</v>
      </c>
      <c r="BS4701">
        <f t="shared" si="293"/>
        <v>0</v>
      </c>
      <c r="BU4701">
        <f t="shared" si="294"/>
        <v>1</v>
      </c>
      <c r="BV4701">
        <f t="shared" si="295"/>
        <v>1</v>
      </c>
    </row>
    <row r="4702" spans="1:74" x14ac:dyDescent="0.3">
      <c r="A4702" s="201">
        <v>4697</v>
      </c>
      <c r="BM4702" s="19"/>
      <c r="BN4702" s="19"/>
      <c r="BO4702" s="19"/>
      <c r="BP4702" s="19"/>
      <c r="BR4702">
        <f t="shared" si="292"/>
        <v>0</v>
      </c>
      <c r="BS4702">
        <f t="shared" si="293"/>
        <v>0</v>
      </c>
      <c r="BU4702">
        <f t="shared" si="294"/>
        <v>1</v>
      </c>
      <c r="BV4702">
        <f t="shared" si="295"/>
        <v>1</v>
      </c>
    </row>
    <row r="4703" spans="1:74" x14ac:dyDescent="0.3">
      <c r="A4703" s="201">
        <v>4698</v>
      </c>
      <c r="BM4703" s="19"/>
      <c r="BN4703" s="19"/>
      <c r="BO4703" s="19"/>
      <c r="BP4703" s="19"/>
      <c r="BR4703">
        <f t="shared" si="292"/>
        <v>0</v>
      </c>
      <c r="BS4703">
        <f t="shared" si="293"/>
        <v>0</v>
      </c>
      <c r="BU4703">
        <f t="shared" si="294"/>
        <v>1</v>
      </c>
      <c r="BV4703">
        <f t="shared" si="295"/>
        <v>1</v>
      </c>
    </row>
    <row r="4704" spans="1:74" x14ac:dyDescent="0.3">
      <c r="A4704" s="201">
        <v>4699</v>
      </c>
      <c r="BM4704" s="19"/>
      <c r="BN4704" s="19"/>
      <c r="BO4704" s="19"/>
      <c r="BP4704" s="19"/>
      <c r="BR4704">
        <f t="shared" si="292"/>
        <v>0</v>
      </c>
      <c r="BS4704">
        <f t="shared" si="293"/>
        <v>0</v>
      </c>
      <c r="BU4704">
        <f t="shared" si="294"/>
        <v>1</v>
      </c>
      <c r="BV4704">
        <f t="shared" si="295"/>
        <v>1</v>
      </c>
    </row>
    <row r="4705" spans="1:74" x14ac:dyDescent="0.3">
      <c r="A4705" s="201">
        <v>4700</v>
      </c>
      <c r="BM4705" s="19"/>
      <c r="BN4705" s="19"/>
      <c r="BO4705" s="19"/>
      <c r="BP4705" s="19"/>
      <c r="BR4705">
        <f t="shared" si="292"/>
        <v>0</v>
      </c>
      <c r="BS4705">
        <f t="shared" si="293"/>
        <v>0</v>
      </c>
      <c r="BU4705">
        <f t="shared" si="294"/>
        <v>1</v>
      </c>
      <c r="BV4705">
        <f t="shared" si="295"/>
        <v>1</v>
      </c>
    </row>
    <row r="4706" spans="1:74" x14ac:dyDescent="0.3">
      <c r="A4706" s="201">
        <v>4701</v>
      </c>
      <c r="BM4706" s="19"/>
      <c r="BN4706" s="19"/>
      <c r="BO4706" s="19"/>
      <c r="BP4706" s="19"/>
      <c r="BR4706">
        <f t="shared" si="292"/>
        <v>0</v>
      </c>
      <c r="BS4706">
        <f t="shared" si="293"/>
        <v>0</v>
      </c>
      <c r="BU4706">
        <f t="shared" si="294"/>
        <v>1</v>
      </c>
      <c r="BV4706">
        <f t="shared" si="295"/>
        <v>1</v>
      </c>
    </row>
    <row r="4707" spans="1:74" x14ac:dyDescent="0.3">
      <c r="A4707" s="201">
        <v>4702</v>
      </c>
      <c r="BM4707" s="19"/>
      <c r="BN4707" s="19"/>
      <c r="BO4707" s="19"/>
      <c r="BP4707" s="19"/>
      <c r="BR4707">
        <f t="shared" si="292"/>
        <v>0</v>
      </c>
      <c r="BS4707">
        <f t="shared" si="293"/>
        <v>0</v>
      </c>
      <c r="BU4707">
        <f t="shared" si="294"/>
        <v>1</v>
      </c>
      <c r="BV4707">
        <f t="shared" si="295"/>
        <v>1</v>
      </c>
    </row>
    <row r="4708" spans="1:74" x14ac:dyDescent="0.3">
      <c r="A4708" s="201">
        <v>4703</v>
      </c>
      <c r="BM4708" s="19"/>
      <c r="BN4708" s="19"/>
      <c r="BO4708" s="19"/>
      <c r="BP4708" s="19"/>
      <c r="BR4708">
        <f t="shared" si="292"/>
        <v>0</v>
      </c>
      <c r="BS4708">
        <f t="shared" si="293"/>
        <v>0</v>
      </c>
      <c r="BU4708">
        <f t="shared" si="294"/>
        <v>1</v>
      </c>
      <c r="BV4708">
        <f t="shared" si="295"/>
        <v>1</v>
      </c>
    </row>
    <row r="4709" spans="1:74" x14ac:dyDescent="0.3">
      <c r="A4709" s="201">
        <v>4704</v>
      </c>
      <c r="BM4709" s="19"/>
      <c r="BN4709" s="19"/>
      <c r="BO4709" s="19"/>
      <c r="BP4709" s="19"/>
      <c r="BR4709">
        <f t="shared" si="292"/>
        <v>0</v>
      </c>
      <c r="BS4709">
        <f t="shared" si="293"/>
        <v>0</v>
      </c>
      <c r="BU4709">
        <f t="shared" si="294"/>
        <v>1</v>
      </c>
      <c r="BV4709">
        <f t="shared" si="295"/>
        <v>1</v>
      </c>
    </row>
    <row r="4710" spans="1:74" x14ac:dyDescent="0.3">
      <c r="A4710" s="201">
        <v>4705</v>
      </c>
      <c r="BM4710" s="19"/>
      <c r="BN4710" s="19"/>
      <c r="BO4710" s="19"/>
      <c r="BP4710" s="19"/>
      <c r="BR4710">
        <f t="shared" si="292"/>
        <v>0</v>
      </c>
      <c r="BS4710">
        <f t="shared" si="293"/>
        <v>0</v>
      </c>
      <c r="BU4710">
        <f t="shared" si="294"/>
        <v>1</v>
      </c>
      <c r="BV4710">
        <f t="shared" si="295"/>
        <v>1</v>
      </c>
    </row>
    <row r="4711" spans="1:74" x14ac:dyDescent="0.3">
      <c r="A4711" s="201">
        <v>4706</v>
      </c>
      <c r="BM4711" s="19"/>
      <c r="BN4711" s="19"/>
      <c r="BO4711" s="19"/>
      <c r="BP4711" s="19"/>
      <c r="BR4711">
        <f t="shared" si="292"/>
        <v>0</v>
      </c>
      <c r="BS4711">
        <f t="shared" si="293"/>
        <v>0</v>
      </c>
      <c r="BU4711">
        <f t="shared" si="294"/>
        <v>1</v>
      </c>
      <c r="BV4711">
        <f t="shared" si="295"/>
        <v>1</v>
      </c>
    </row>
    <row r="4712" spans="1:74" x14ac:dyDescent="0.3">
      <c r="A4712" s="201">
        <v>4707</v>
      </c>
      <c r="BM4712" s="19"/>
      <c r="BN4712" s="19"/>
      <c r="BO4712" s="19"/>
      <c r="BP4712" s="19"/>
      <c r="BR4712">
        <f t="shared" si="292"/>
        <v>0</v>
      </c>
      <c r="BS4712">
        <f t="shared" si="293"/>
        <v>0</v>
      </c>
      <c r="BU4712">
        <f t="shared" si="294"/>
        <v>1</v>
      </c>
      <c r="BV4712">
        <f t="shared" si="295"/>
        <v>1</v>
      </c>
    </row>
    <row r="4713" spans="1:74" x14ac:dyDescent="0.3">
      <c r="A4713" s="201">
        <v>4708</v>
      </c>
      <c r="BM4713" s="19"/>
      <c r="BN4713" s="19"/>
      <c r="BO4713" s="19"/>
      <c r="BP4713" s="19"/>
      <c r="BR4713">
        <f t="shared" si="292"/>
        <v>0</v>
      </c>
      <c r="BS4713">
        <f t="shared" si="293"/>
        <v>0</v>
      </c>
      <c r="BU4713">
        <f t="shared" si="294"/>
        <v>1</v>
      </c>
      <c r="BV4713">
        <f t="shared" si="295"/>
        <v>1</v>
      </c>
    </row>
    <row r="4714" spans="1:74" x14ac:dyDescent="0.3">
      <c r="A4714" s="201">
        <v>4709</v>
      </c>
      <c r="BM4714" s="19"/>
      <c r="BN4714" s="19"/>
      <c r="BO4714" s="19"/>
      <c r="BP4714" s="19"/>
      <c r="BR4714">
        <f t="shared" si="292"/>
        <v>0</v>
      </c>
      <c r="BS4714">
        <f t="shared" si="293"/>
        <v>0</v>
      </c>
      <c r="BU4714">
        <f t="shared" si="294"/>
        <v>1</v>
      </c>
      <c r="BV4714">
        <f t="shared" si="295"/>
        <v>1</v>
      </c>
    </row>
    <row r="4715" spans="1:74" x14ac:dyDescent="0.3">
      <c r="A4715" s="201">
        <v>4710</v>
      </c>
      <c r="BM4715" s="19"/>
      <c r="BN4715" s="19"/>
      <c r="BO4715" s="19"/>
      <c r="BP4715" s="19"/>
      <c r="BR4715">
        <f t="shared" si="292"/>
        <v>0</v>
      </c>
      <c r="BS4715">
        <f t="shared" si="293"/>
        <v>0</v>
      </c>
      <c r="BU4715">
        <f t="shared" si="294"/>
        <v>1</v>
      </c>
      <c r="BV4715">
        <f t="shared" si="295"/>
        <v>1</v>
      </c>
    </row>
    <row r="4716" spans="1:74" x14ac:dyDescent="0.3">
      <c r="A4716" s="201">
        <v>4711</v>
      </c>
      <c r="BM4716" s="19"/>
      <c r="BN4716" s="19"/>
      <c r="BO4716" s="19"/>
      <c r="BP4716" s="19"/>
      <c r="BR4716">
        <f t="shared" si="292"/>
        <v>0</v>
      </c>
      <c r="BS4716">
        <f t="shared" si="293"/>
        <v>0</v>
      </c>
      <c r="BU4716">
        <f t="shared" si="294"/>
        <v>1</v>
      </c>
      <c r="BV4716">
        <f t="shared" si="295"/>
        <v>1</v>
      </c>
    </row>
    <row r="4717" spans="1:74" x14ac:dyDescent="0.3">
      <c r="A4717" s="201">
        <v>4712</v>
      </c>
      <c r="BM4717" s="19"/>
      <c r="BN4717" s="19"/>
      <c r="BO4717" s="19"/>
      <c r="BP4717" s="19"/>
      <c r="BR4717">
        <f t="shared" si="292"/>
        <v>0</v>
      </c>
      <c r="BS4717">
        <f t="shared" si="293"/>
        <v>0</v>
      </c>
      <c r="BU4717">
        <f t="shared" si="294"/>
        <v>1</v>
      </c>
      <c r="BV4717">
        <f t="shared" si="295"/>
        <v>1</v>
      </c>
    </row>
    <row r="4718" spans="1:74" x14ac:dyDescent="0.3">
      <c r="A4718" s="201">
        <v>4713</v>
      </c>
      <c r="BM4718" s="19"/>
      <c r="BN4718" s="19"/>
      <c r="BO4718" s="19"/>
      <c r="BP4718" s="19"/>
      <c r="BR4718">
        <f t="shared" si="292"/>
        <v>0</v>
      </c>
      <c r="BS4718">
        <f t="shared" si="293"/>
        <v>0</v>
      </c>
      <c r="BU4718">
        <f t="shared" si="294"/>
        <v>1</v>
      </c>
      <c r="BV4718">
        <f t="shared" si="295"/>
        <v>1</v>
      </c>
    </row>
    <row r="4719" spans="1:74" x14ac:dyDescent="0.3">
      <c r="A4719" s="201">
        <v>4714</v>
      </c>
      <c r="BM4719" s="19"/>
      <c r="BN4719" s="19"/>
      <c r="BO4719" s="19"/>
      <c r="BP4719" s="19"/>
      <c r="BR4719">
        <f t="shared" si="292"/>
        <v>0</v>
      </c>
      <c r="BS4719">
        <f t="shared" si="293"/>
        <v>0</v>
      </c>
      <c r="BU4719">
        <f t="shared" si="294"/>
        <v>1</v>
      </c>
      <c r="BV4719">
        <f t="shared" si="295"/>
        <v>1</v>
      </c>
    </row>
    <row r="4720" spans="1:74" x14ac:dyDescent="0.3">
      <c r="A4720" s="201">
        <v>4715</v>
      </c>
      <c r="BM4720" s="19"/>
      <c r="BN4720" s="19"/>
      <c r="BO4720" s="19"/>
      <c r="BP4720" s="19"/>
      <c r="BR4720">
        <f t="shared" si="292"/>
        <v>0</v>
      </c>
      <c r="BS4720">
        <f t="shared" si="293"/>
        <v>0</v>
      </c>
      <c r="BU4720">
        <f t="shared" si="294"/>
        <v>1</v>
      </c>
      <c r="BV4720">
        <f t="shared" si="295"/>
        <v>1</v>
      </c>
    </row>
    <row r="4721" spans="1:74" x14ac:dyDescent="0.3">
      <c r="A4721" s="201">
        <v>4716</v>
      </c>
      <c r="BM4721" s="19"/>
      <c r="BN4721" s="19"/>
      <c r="BO4721" s="19"/>
      <c r="BP4721" s="19"/>
      <c r="BR4721">
        <f t="shared" si="292"/>
        <v>0</v>
      </c>
      <c r="BS4721">
        <f t="shared" si="293"/>
        <v>0</v>
      </c>
      <c r="BU4721">
        <f t="shared" si="294"/>
        <v>1</v>
      </c>
      <c r="BV4721">
        <f t="shared" si="295"/>
        <v>1</v>
      </c>
    </row>
    <row r="4722" spans="1:74" x14ac:dyDescent="0.3">
      <c r="A4722" s="201">
        <v>4717</v>
      </c>
      <c r="BM4722" s="19"/>
      <c r="BN4722" s="19"/>
      <c r="BO4722" s="19"/>
      <c r="BP4722" s="19"/>
      <c r="BR4722">
        <f t="shared" si="292"/>
        <v>0</v>
      </c>
      <c r="BS4722">
        <f t="shared" si="293"/>
        <v>0</v>
      </c>
      <c r="BU4722">
        <f t="shared" si="294"/>
        <v>1</v>
      </c>
      <c r="BV4722">
        <f t="shared" si="295"/>
        <v>1</v>
      </c>
    </row>
    <row r="4723" spans="1:74" x14ac:dyDescent="0.3">
      <c r="A4723" s="201">
        <v>4718</v>
      </c>
      <c r="BM4723" s="19"/>
      <c r="BN4723" s="19"/>
      <c r="BO4723" s="19"/>
      <c r="BP4723" s="19"/>
      <c r="BR4723">
        <f t="shared" si="292"/>
        <v>0</v>
      </c>
      <c r="BS4723">
        <f t="shared" si="293"/>
        <v>0</v>
      </c>
      <c r="BU4723">
        <f t="shared" si="294"/>
        <v>1</v>
      </c>
      <c r="BV4723">
        <f t="shared" si="295"/>
        <v>1</v>
      </c>
    </row>
    <row r="4724" spans="1:74" x14ac:dyDescent="0.3">
      <c r="A4724" s="201">
        <v>4719</v>
      </c>
      <c r="BM4724" s="19"/>
      <c r="BN4724" s="19"/>
      <c r="BO4724" s="19"/>
      <c r="BP4724" s="19"/>
      <c r="BR4724">
        <f t="shared" si="292"/>
        <v>0</v>
      </c>
      <c r="BS4724">
        <f t="shared" si="293"/>
        <v>0</v>
      </c>
      <c r="BU4724">
        <f t="shared" si="294"/>
        <v>1</v>
      </c>
      <c r="BV4724">
        <f t="shared" si="295"/>
        <v>1</v>
      </c>
    </row>
    <row r="4725" spans="1:74" x14ac:dyDescent="0.3">
      <c r="A4725" s="201">
        <v>4720</v>
      </c>
      <c r="BM4725" s="19"/>
      <c r="BN4725" s="19"/>
      <c r="BO4725" s="19"/>
      <c r="BP4725" s="19"/>
      <c r="BR4725">
        <f t="shared" si="292"/>
        <v>0</v>
      </c>
      <c r="BS4725">
        <f t="shared" si="293"/>
        <v>0</v>
      </c>
      <c r="BU4725">
        <f t="shared" si="294"/>
        <v>1</v>
      </c>
      <c r="BV4725">
        <f t="shared" si="295"/>
        <v>1</v>
      </c>
    </row>
    <row r="4726" spans="1:74" x14ac:dyDescent="0.3">
      <c r="A4726" s="201">
        <v>4721</v>
      </c>
      <c r="BM4726" s="19"/>
      <c r="BN4726" s="19"/>
      <c r="BO4726" s="19"/>
      <c r="BP4726" s="19"/>
      <c r="BR4726">
        <f t="shared" si="292"/>
        <v>0</v>
      </c>
      <c r="BS4726">
        <f t="shared" si="293"/>
        <v>0</v>
      </c>
      <c r="BU4726">
        <f t="shared" si="294"/>
        <v>1</v>
      </c>
      <c r="BV4726">
        <f t="shared" si="295"/>
        <v>1</v>
      </c>
    </row>
    <row r="4727" spans="1:74" x14ac:dyDescent="0.3">
      <c r="A4727" s="201">
        <v>4722</v>
      </c>
      <c r="BM4727" s="19"/>
      <c r="BN4727" s="19"/>
      <c r="BO4727" s="19"/>
      <c r="BP4727" s="19"/>
      <c r="BR4727">
        <f t="shared" si="292"/>
        <v>0</v>
      </c>
      <c r="BS4727">
        <f t="shared" si="293"/>
        <v>0</v>
      </c>
      <c r="BU4727">
        <f t="shared" si="294"/>
        <v>1</v>
      </c>
      <c r="BV4727">
        <f t="shared" si="295"/>
        <v>1</v>
      </c>
    </row>
    <row r="4728" spans="1:74" x14ac:dyDescent="0.3">
      <c r="A4728" s="201">
        <v>4723</v>
      </c>
      <c r="BM4728" s="19"/>
      <c r="BN4728" s="19"/>
      <c r="BO4728" s="19"/>
      <c r="BP4728" s="19"/>
      <c r="BR4728">
        <f t="shared" si="292"/>
        <v>0</v>
      </c>
      <c r="BS4728">
        <f t="shared" si="293"/>
        <v>0</v>
      </c>
      <c r="BU4728">
        <f t="shared" si="294"/>
        <v>1</v>
      </c>
      <c r="BV4728">
        <f t="shared" si="295"/>
        <v>1</v>
      </c>
    </row>
    <row r="4729" spans="1:74" x14ac:dyDescent="0.3">
      <c r="A4729" s="201">
        <v>4724</v>
      </c>
      <c r="BM4729" s="19"/>
      <c r="BN4729" s="19"/>
      <c r="BO4729" s="19"/>
      <c r="BP4729" s="19"/>
      <c r="BR4729">
        <f t="shared" si="292"/>
        <v>0</v>
      </c>
      <c r="BS4729">
        <f t="shared" si="293"/>
        <v>0</v>
      </c>
      <c r="BU4729">
        <f t="shared" si="294"/>
        <v>1</v>
      </c>
      <c r="BV4729">
        <f t="shared" si="295"/>
        <v>1</v>
      </c>
    </row>
    <row r="4730" spans="1:74" x14ac:dyDescent="0.3">
      <c r="A4730" s="201">
        <v>4725</v>
      </c>
      <c r="BM4730" s="19"/>
      <c r="BN4730" s="19"/>
      <c r="BO4730" s="19"/>
      <c r="BP4730" s="19"/>
      <c r="BR4730">
        <f t="shared" si="292"/>
        <v>0</v>
      </c>
      <c r="BS4730">
        <f t="shared" si="293"/>
        <v>0</v>
      </c>
      <c r="BU4730">
        <f t="shared" si="294"/>
        <v>1</v>
      </c>
      <c r="BV4730">
        <f t="shared" si="295"/>
        <v>1</v>
      </c>
    </row>
    <row r="4731" spans="1:74" x14ac:dyDescent="0.3">
      <c r="A4731" s="201">
        <v>4726</v>
      </c>
      <c r="BM4731" s="19"/>
      <c r="BN4731" s="19"/>
      <c r="BO4731" s="19"/>
      <c r="BP4731" s="19"/>
      <c r="BR4731">
        <f t="shared" si="292"/>
        <v>0</v>
      </c>
      <c r="BS4731">
        <f t="shared" si="293"/>
        <v>0</v>
      </c>
      <c r="BU4731">
        <f t="shared" si="294"/>
        <v>1</v>
      </c>
      <c r="BV4731">
        <f t="shared" si="295"/>
        <v>1</v>
      </c>
    </row>
    <row r="4732" spans="1:74" x14ac:dyDescent="0.3">
      <c r="A4732" s="201">
        <v>4727</v>
      </c>
      <c r="BM4732" s="19"/>
      <c r="BN4732" s="19"/>
      <c r="BO4732" s="19"/>
      <c r="BP4732" s="19"/>
      <c r="BR4732">
        <f t="shared" si="292"/>
        <v>0</v>
      </c>
      <c r="BS4732">
        <f t="shared" si="293"/>
        <v>0</v>
      </c>
      <c r="BU4732">
        <f t="shared" si="294"/>
        <v>1</v>
      </c>
      <c r="BV4732">
        <f t="shared" si="295"/>
        <v>1</v>
      </c>
    </row>
    <row r="4733" spans="1:74" x14ac:dyDescent="0.3">
      <c r="A4733" s="201">
        <v>4728</v>
      </c>
      <c r="BM4733" s="19"/>
      <c r="BN4733" s="19"/>
      <c r="BO4733" s="19"/>
      <c r="BP4733" s="19"/>
      <c r="BR4733">
        <f t="shared" si="292"/>
        <v>0</v>
      </c>
      <c r="BS4733">
        <f t="shared" si="293"/>
        <v>0</v>
      </c>
      <c r="BU4733">
        <f t="shared" si="294"/>
        <v>1</v>
      </c>
      <c r="BV4733">
        <f t="shared" si="295"/>
        <v>1</v>
      </c>
    </row>
    <row r="4734" spans="1:74" x14ac:dyDescent="0.3">
      <c r="A4734" s="201">
        <v>4729</v>
      </c>
      <c r="BM4734" s="19"/>
      <c r="BN4734" s="19"/>
      <c r="BO4734" s="19"/>
      <c r="BP4734" s="19"/>
      <c r="BR4734">
        <f t="shared" si="292"/>
        <v>0</v>
      </c>
      <c r="BS4734">
        <f t="shared" si="293"/>
        <v>0</v>
      </c>
      <c r="BU4734">
        <f t="shared" si="294"/>
        <v>1</v>
      </c>
      <c r="BV4734">
        <f t="shared" si="295"/>
        <v>1</v>
      </c>
    </row>
    <row r="4735" spans="1:74" x14ac:dyDescent="0.3">
      <c r="A4735" s="201">
        <v>4730</v>
      </c>
      <c r="BM4735" s="19"/>
      <c r="BN4735" s="19"/>
      <c r="BO4735" s="19"/>
      <c r="BP4735" s="19"/>
      <c r="BR4735">
        <f t="shared" si="292"/>
        <v>0</v>
      </c>
      <c r="BS4735">
        <f t="shared" si="293"/>
        <v>0</v>
      </c>
      <c r="BU4735">
        <f t="shared" si="294"/>
        <v>1</v>
      </c>
      <c r="BV4735">
        <f t="shared" si="295"/>
        <v>1</v>
      </c>
    </row>
    <row r="4736" spans="1:74" x14ac:dyDescent="0.3">
      <c r="A4736" s="201">
        <v>4731</v>
      </c>
      <c r="BM4736" s="19"/>
      <c r="BN4736" s="19"/>
      <c r="BO4736" s="19"/>
      <c r="BP4736" s="19"/>
      <c r="BR4736">
        <f t="shared" si="292"/>
        <v>0</v>
      </c>
      <c r="BS4736">
        <f t="shared" si="293"/>
        <v>0</v>
      </c>
      <c r="BU4736">
        <f t="shared" si="294"/>
        <v>1</v>
      </c>
      <c r="BV4736">
        <f t="shared" si="295"/>
        <v>1</v>
      </c>
    </row>
    <row r="4737" spans="1:74" x14ac:dyDescent="0.3">
      <c r="A4737" s="201">
        <v>4732</v>
      </c>
      <c r="BM4737" s="19"/>
      <c r="BN4737" s="19"/>
      <c r="BO4737" s="19"/>
      <c r="BP4737" s="19"/>
      <c r="BR4737">
        <f t="shared" si="292"/>
        <v>0</v>
      </c>
      <c r="BS4737">
        <f t="shared" si="293"/>
        <v>0</v>
      </c>
      <c r="BU4737">
        <f t="shared" si="294"/>
        <v>1</v>
      </c>
      <c r="BV4737">
        <f t="shared" si="295"/>
        <v>1</v>
      </c>
    </row>
    <row r="4738" spans="1:74" x14ac:dyDescent="0.3">
      <c r="A4738" s="201">
        <v>4733</v>
      </c>
      <c r="BM4738" s="19"/>
      <c r="BN4738" s="19"/>
      <c r="BO4738" s="19"/>
      <c r="BP4738" s="19"/>
      <c r="BR4738">
        <f t="shared" si="292"/>
        <v>0</v>
      </c>
      <c r="BS4738">
        <f t="shared" si="293"/>
        <v>0</v>
      </c>
      <c r="BU4738">
        <f t="shared" si="294"/>
        <v>1</v>
      </c>
      <c r="BV4738">
        <f t="shared" si="295"/>
        <v>1</v>
      </c>
    </row>
    <row r="4739" spans="1:74" x14ac:dyDescent="0.3">
      <c r="A4739" s="201">
        <v>4734</v>
      </c>
      <c r="BM4739" s="19"/>
      <c r="BN4739" s="19"/>
      <c r="BO4739" s="19"/>
      <c r="BP4739" s="19"/>
      <c r="BR4739">
        <f t="shared" si="292"/>
        <v>0</v>
      </c>
      <c r="BS4739">
        <f t="shared" si="293"/>
        <v>0</v>
      </c>
      <c r="BU4739">
        <f t="shared" si="294"/>
        <v>1</v>
      </c>
      <c r="BV4739">
        <f t="shared" si="295"/>
        <v>1</v>
      </c>
    </row>
    <row r="4740" spans="1:74" x14ac:dyDescent="0.3">
      <c r="A4740" s="201">
        <v>4735</v>
      </c>
      <c r="BM4740" s="19"/>
      <c r="BN4740" s="19"/>
      <c r="BO4740" s="19"/>
      <c r="BP4740" s="19"/>
      <c r="BR4740">
        <f t="shared" si="292"/>
        <v>0</v>
      </c>
      <c r="BS4740">
        <f t="shared" si="293"/>
        <v>0</v>
      </c>
      <c r="BU4740">
        <f t="shared" si="294"/>
        <v>1</v>
      </c>
      <c r="BV4740">
        <f t="shared" si="295"/>
        <v>1</v>
      </c>
    </row>
    <row r="4741" spans="1:74" x14ac:dyDescent="0.3">
      <c r="A4741" s="201">
        <v>4736</v>
      </c>
      <c r="BM4741" s="19"/>
      <c r="BN4741" s="19"/>
      <c r="BO4741" s="19"/>
      <c r="BP4741" s="19"/>
      <c r="BR4741">
        <f t="shared" si="292"/>
        <v>0</v>
      </c>
      <c r="BS4741">
        <f t="shared" si="293"/>
        <v>0</v>
      </c>
      <c r="BU4741">
        <f t="shared" si="294"/>
        <v>1</v>
      </c>
      <c r="BV4741">
        <f t="shared" si="295"/>
        <v>1</v>
      </c>
    </row>
    <row r="4742" spans="1:74" x14ac:dyDescent="0.3">
      <c r="A4742" s="201">
        <v>4737</v>
      </c>
      <c r="BM4742" s="19"/>
      <c r="BN4742" s="19"/>
      <c r="BO4742" s="19"/>
      <c r="BP4742" s="19"/>
      <c r="BR4742">
        <f t="shared" si="292"/>
        <v>0</v>
      </c>
      <c r="BS4742">
        <f t="shared" si="293"/>
        <v>0</v>
      </c>
      <c r="BU4742">
        <f t="shared" si="294"/>
        <v>1</v>
      </c>
      <c r="BV4742">
        <f t="shared" si="295"/>
        <v>1</v>
      </c>
    </row>
    <row r="4743" spans="1:74" x14ac:dyDescent="0.3">
      <c r="A4743" s="201">
        <v>4738</v>
      </c>
      <c r="BM4743" s="19"/>
      <c r="BN4743" s="19"/>
      <c r="BO4743" s="19"/>
      <c r="BP4743" s="19"/>
      <c r="BR4743">
        <f t="shared" ref="BR4743:BR4806" si="296">BM4743*$BS$1-BN4743</f>
        <v>0</v>
      </c>
      <c r="BS4743">
        <f t="shared" ref="BS4743:BS4806" si="297">BO4743*$BS$1-BP4743</f>
        <v>0</v>
      </c>
      <c r="BU4743">
        <f t="shared" ref="BU4743:BU4806" si="298">IF(BR4743=MAX($BR4743:$BS4743),1,0)</f>
        <v>1</v>
      </c>
      <c r="BV4743">
        <f t="shared" ref="BV4743:BV4806" si="299">IF(BS4743=MAX($BR4743:$BS4743),1,0)</f>
        <v>1</v>
      </c>
    </row>
    <row r="4744" spans="1:74" x14ac:dyDescent="0.3">
      <c r="A4744" s="201">
        <v>4739</v>
      </c>
      <c r="BM4744" s="19"/>
      <c r="BN4744" s="19"/>
      <c r="BO4744" s="19"/>
      <c r="BP4744" s="19"/>
      <c r="BR4744">
        <f t="shared" si="296"/>
        <v>0</v>
      </c>
      <c r="BS4744">
        <f t="shared" si="297"/>
        <v>0</v>
      </c>
      <c r="BU4744">
        <f t="shared" si="298"/>
        <v>1</v>
      </c>
      <c r="BV4744">
        <f t="shared" si="299"/>
        <v>1</v>
      </c>
    </row>
    <row r="4745" spans="1:74" x14ac:dyDescent="0.3">
      <c r="A4745" s="201">
        <v>4740</v>
      </c>
      <c r="BM4745" s="19"/>
      <c r="BN4745" s="19"/>
      <c r="BO4745" s="19"/>
      <c r="BP4745" s="19"/>
      <c r="BR4745">
        <f t="shared" si="296"/>
        <v>0</v>
      </c>
      <c r="BS4745">
        <f t="shared" si="297"/>
        <v>0</v>
      </c>
      <c r="BU4745">
        <f t="shared" si="298"/>
        <v>1</v>
      </c>
      <c r="BV4745">
        <f t="shared" si="299"/>
        <v>1</v>
      </c>
    </row>
    <row r="4746" spans="1:74" x14ac:dyDescent="0.3">
      <c r="A4746" s="201">
        <v>4741</v>
      </c>
      <c r="BM4746" s="19"/>
      <c r="BN4746" s="19"/>
      <c r="BO4746" s="19"/>
      <c r="BP4746" s="19"/>
      <c r="BR4746">
        <f t="shared" si="296"/>
        <v>0</v>
      </c>
      <c r="BS4746">
        <f t="shared" si="297"/>
        <v>0</v>
      </c>
      <c r="BU4746">
        <f t="shared" si="298"/>
        <v>1</v>
      </c>
      <c r="BV4746">
        <f t="shared" si="299"/>
        <v>1</v>
      </c>
    </row>
    <row r="4747" spans="1:74" x14ac:dyDescent="0.3">
      <c r="A4747" s="201">
        <v>4742</v>
      </c>
      <c r="BM4747" s="19"/>
      <c r="BN4747" s="19"/>
      <c r="BO4747" s="19"/>
      <c r="BP4747" s="19"/>
      <c r="BR4747">
        <f t="shared" si="296"/>
        <v>0</v>
      </c>
      <c r="BS4747">
        <f t="shared" si="297"/>
        <v>0</v>
      </c>
      <c r="BU4747">
        <f t="shared" si="298"/>
        <v>1</v>
      </c>
      <c r="BV4747">
        <f t="shared" si="299"/>
        <v>1</v>
      </c>
    </row>
    <row r="4748" spans="1:74" x14ac:dyDescent="0.3">
      <c r="A4748" s="201">
        <v>4743</v>
      </c>
      <c r="BM4748" s="19"/>
      <c r="BN4748" s="19"/>
      <c r="BO4748" s="19"/>
      <c r="BP4748" s="19"/>
      <c r="BR4748">
        <f t="shared" si="296"/>
        <v>0</v>
      </c>
      <c r="BS4748">
        <f t="shared" si="297"/>
        <v>0</v>
      </c>
      <c r="BU4748">
        <f t="shared" si="298"/>
        <v>1</v>
      </c>
      <c r="BV4748">
        <f t="shared" si="299"/>
        <v>1</v>
      </c>
    </row>
    <row r="4749" spans="1:74" x14ac:dyDescent="0.3">
      <c r="A4749" s="201">
        <v>4744</v>
      </c>
      <c r="BM4749" s="19"/>
      <c r="BN4749" s="19"/>
      <c r="BO4749" s="19"/>
      <c r="BP4749" s="19"/>
      <c r="BR4749">
        <f t="shared" si="296"/>
        <v>0</v>
      </c>
      <c r="BS4749">
        <f t="shared" si="297"/>
        <v>0</v>
      </c>
      <c r="BU4749">
        <f t="shared" si="298"/>
        <v>1</v>
      </c>
      <c r="BV4749">
        <f t="shared" si="299"/>
        <v>1</v>
      </c>
    </row>
    <row r="4750" spans="1:74" x14ac:dyDescent="0.3">
      <c r="A4750" s="201">
        <v>4745</v>
      </c>
      <c r="BM4750" s="19"/>
      <c r="BN4750" s="19"/>
      <c r="BO4750" s="19"/>
      <c r="BP4750" s="19"/>
      <c r="BR4750">
        <f t="shared" si="296"/>
        <v>0</v>
      </c>
      <c r="BS4750">
        <f t="shared" si="297"/>
        <v>0</v>
      </c>
      <c r="BU4750">
        <f t="shared" si="298"/>
        <v>1</v>
      </c>
      <c r="BV4750">
        <f t="shared" si="299"/>
        <v>1</v>
      </c>
    </row>
    <row r="4751" spans="1:74" x14ac:dyDescent="0.3">
      <c r="A4751" s="201">
        <v>4746</v>
      </c>
      <c r="BM4751" s="19"/>
      <c r="BN4751" s="19"/>
      <c r="BO4751" s="19"/>
      <c r="BP4751" s="19"/>
      <c r="BR4751">
        <f t="shared" si="296"/>
        <v>0</v>
      </c>
      <c r="BS4751">
        <f t="shared" si="297"/>
        <v>0</v>
      </c>
      <c r="BU4751">
        <f t="shared" si="298"/>
        <v>1</v>
      </c>
      <c r="BV4751">
        <f t="shared" si="299"/>
        <v>1</v>
      </c>
    </row>
    <row r="4752" spans="1:74" x14ac:dyDescent="0.3">
      <c r="A4752" s="201">
        <v>4747</v>
      </c>
      <c r="BM4752" s="19"/>
      <c r="BN4752" s="19"/>
      <c r="BO4752" s="19"/>
      <c r="BP4752" s="19"/>
      <c r="BR4752">
        <f t="shared" si="296"/>
        <v>0</v>
      </c>
      <c r="BS4752">
        <f t="shared" si="297"/>
        <v>0</v>
      </c>
      <c r="BU4752">
        <f t="shared" si="298"/>
        <v>1</v>
      </c>
      <c r="BV4752">
        <f t="shared" si="299"/>
        <v>1</v>
      </c>
    </row>
    <row r="4753" spans="1:74" x14ac:dyDescent="0.3">
      <c r="A4753" s="201">
        <v>4748</v>
      </c>
      <c r="BM4753" s="19"/>
      <c r="BN4753" s="19"/>
      <c r="BO4753" s="19"/>
      <c r="BP4753" s="19"/>
      <c r="BR4753">
        <f t="shared" si="296"/>
        <v>0</v>
      </c>
      <c r="BS4753">
        <f t="shared" si="297"/>
        <v>0</v>
      </c>
      <c r="BU4753">
        <f t="shared" si="298"/>
        <v>1</v>
      </c>
      <c r="BV4753">
        <f t="shared" si="299"/>
        <v>1</v>
      </c>
    </row>
    <row r="4754" spans="1:74" x14ac:dyDescent="0.3">
      <c r="A4754" s="201">
        <v>4749</v>
      </c>
      <c r="BM4754" s="19"/>
      <c r="BN4754" s="19"/>
      <c r="BO4754" s="19"/>
      <c r="BP4754" s="19"/>
      <c r="BR4754">
        <f t="shared" si="296"/>
        <v>0</v>
      </c>
      <c r="BS4754">
        <f t="shared" si="297"/>
        <v>0</v>
      </c>
      <c r="BU4754">
        <f t="shared" si="298"/>
        <v>1</v>
      </c>
      <c r="BV4754">
        <f t="shared" si="299"/>
        <v>1</v>
      </c>
    </row>
    <row r="4755" spans="1:74" x14ac:dyDescent="0.3">
      <c r="A4755" s="201">
        <v>4750</v>
      </c>
      <c r="BM4755" s="19"/>
      <c r="BN4755" s="19"/>
      <c r="BO4755" s="19"/>
      <c r="BP4755" s="19"/>
      <c r="BR4755">
        <f t="shared" si="296"/>
        <v>0</v>
      </c>
      <c r="BS4755">
        <f t="shared" si="297"/>
        <v>0</v>
      </c>
      <c r="BU4755">
        <f t="shared" si="298"/>
        <v>1</v>
      </c>
      <c r="BV4755">
        <f t="shared" si="299"/>
        <v>1</v>
      </c>
    </row>
    <row r="4756" spans="1:74" x14ac:dyDescent="0.3">
      <c r="A4756" s="201">
        <v>4751</v>
      </c>
      <c r="BM4756" s="19"/>
      <c r="BN4756" s="19"/>
      <c r="BO4756" s="19"/>
      <c r="BP4756" s="19"/>
      <c r="BR4756">
        <f t="shared" si="296"/>
        <v>0</v>
      </c>
      <c r="BS4756">
        <f t="shared" si="297"/>
        <v>0</v>
      </c>
      <c r="BU4756">
        <f t="shared" si="298"/>
        <v>1</v>
      </c>
      <c r="BV4756">
        <f t="shared" si="299"/>
        <v>1</v>
      </c>
    </row>
    <row r="4757" spans="1:74" x14ac:dyDescent="0.3">
      <c r="A4757" s="201">
        <v>4752</v>
      </c>
      <c r="BM4757" s="19"/>
      <c r="BN4757" s="19"/>
      <c r="BO4757" s="19"/>
      <c r="BP4757" s="19"/>
      <c r="BR4757">
        <f t="shared" si="296"/>
        <v>0</v>
      </c>
      <c r="BS4757">
        <f t="shared" si="297"/>
        <v>0</v>
      </c>
      <c r="BU4757">
        <f t="shared" si="298"/>
        <v>1</v>
      </c>
      <c r="BV4757">
        <f t="shared" si="299"/>
        <v>1</v>
      </c>
    </row>
    <row r="4758" spans="1:74" x14ac:dyDescent="0.3">
      <c r="A4758" s="201">
        <v>4753</v>
      </c>
      <c r="BM4758" s="19"/>
      <c r="BN4758" s="19"/>
      <c r="BO4758" s="19"/>
      <c r="BP4758" s="19"/>
      <c r="BR4758">
        <f t="shared" si="296"/>
        <v>0</v>
      </c>
      <c r="BS4758">
        <f t="shared" si="297"/>
        <v>0</v>
      </c>
      <c r="BU4758">
        <f t="shared" si="298"/>
        <v>1</v>
      </c>
      <c r="BV4758">
        <f t="shared" si="299"/>
        <v>1</v>
      </c>
    </row>
    <row r="4759" spans="1:74" x14ac:dyDescent="0.3">
      <c r="A4759" s="201">
        <v>4754</v>
      </c>
      <c r="BM4759" s="19"/>
      <c r="BN4759" s="19"/>
      <c r="BO4759" s="19"/>
      <c r="BP4759" s="19"/>
      <c r="BR4759">
        <f t="shared" si="296"/>
        <v>0</v>
      </c>
      <c r="BS4759">
        <f t="shared" si="297"/>
        <v>0</v>
      </c>
      <c r="BU4759">
        <f t="shared" si="298"/>
        <v>1</v>
      </c>
      <c r="BV4759">
        <f t="shared" si="299"/>
        <v>1</v>
      </c>
    </row>
    <row r="4760" spans="1:74" x14ac:dyDescent="0.3">
      <c r="A4760" s="201">
        <v>4755</v>
      </c>
      <c r="BM4760" s="19"/>
      <c r="BN4760" s="19"/>
      <c r="BO4760" s="19"/>
      <c r="BP4760" s="19"/>
      <c r="BR4760">
        <f t="shared" si="296"/>
        <v>0</v>
      </c>
      <c r="BS4760">
        <f t="shared" si="297"/>
        <v>0</v>
      </c>
      <c r="BU4760">
        <f t="shared" si="298"/>
        <v>1</v>
      </c>
      <c r="BV4760">
        <f t="shared" si="299"/>
        <v>1</v>
      </c>
    </row>
    <row r="4761" spans="1:74" x14ac:dyDescent="0.3">
      <c r="A4761" s="201">
        <v>4756</v>
      </c>
      <c r="BM4761" s="19"/>
      <c r="BN4761" s="19"/>
      <c r="BO4761" s="19"/>
      <c r="BP4761" s="19"/>
      <c r="BR4761">
        <f t="shared" si="296"/>
        <v>0</v>
      </c>
      <c r="BS4761">
        <f t="shared" si="297"/>
        <v>0</v>
      </c>
      <c r="BU4761">
        <f t="shared" si="298"/>
        <v>1</v>
      </c>
      <c r="BV4761">
        <f t="shared" si="299"/>
        <v>1</v>
      </c>
    </row>
    <row r="4762" spans="1:74" x14ac:dyDescent="0.3">
      <c r="A4762" s="201">
        <v>4757</v>
      </c>
      <c r="BM4762" s="19"/>
      <c r="BN4762" s="19"/>
      <c r="BO4762" s="19"/>
      <c r="BP4762" s="19"/>
      <c r="BR4762">
        <f t="shared" si="296"/>
        <v>0</v>
      </c>
      <c r="BS4762">
        <f t="shared" si="297"/>
        <v>0</v>
      </c>
      <c r="BU4762">
        <f t="shared" si="298"/>
        <v>1</v>
      </c>
      <c r="BV4762">
        <f t="shared" si="299"/>
        <v>1</v>
      </c>
    </row>
    <row r="4763" spans="1:74" x14ac:dyDescent="0.3">
      <c r="A4763" s="201">
        <v>4758</v>
      </c>
      <c r="BM4763" s="19"/>
      <c r="BN4763" s="19"/>
      <c r="BO4763" s="19"/>
      <c r="BP4763" s="19"/>
      <c r="BR4763">
        <f t="shared" si="296"/>
        <v>0</v>
      </c>
      <c r="BS4763">
        <f t="shared" si="297"/>
        <v>0</v>
      </c>
      <c r="BU4763">
        <f t="shared" si="298"/>
        <v>1</v>
      </c>
      <c r="BV4763">
        <f t="shared" si="299"/>
        <v>1</v>
      </c>
    </row>
    <row r="4764" spans="1:74" x14ac:dyDescent="0.3">
      <c r="A4764" s="201">
        <v>4759</v>
      </c>
      <c r="BM4764" s="19"/>
      <c r="BN4764" s="19"/>
      <c r="BO4764" s="19"/>
      <c r="BP4764" s="19"/>
      <c r="BR4764">
        <f t="shared" si="296"/>
        <v>0</v>
      </c>
      <c r="BS4764">
        <f t="shared" si="297"/>
        <v>0</v>
      </c>
      <c r="BU4764">
        <f t="shared" si="298"/>
        <v>1</v>
      </c>
      <c r="BV4764">
        <f t="shared" si="299"/>
        <v>1</v>
      </c>
    </row>
    <row r="4765" spans="1:74" x14ac:dyDescent="0.3">
      <c r="A4765" s="201">
        <v>4760</v>
      </c>
      <c r="BM4765" s="19"/>
      <c r="BN4765" s="19"/>
      <c r="BO4765" s="19"/>
      <c r="BP4765" s="19"/>
      <c r="BR4765">
        <f t="shared" si="296"/>
        <v>0</v>
      </c>
      <c r="BS4765">
        <f t="shared" si="297"/>
        <v>0</v>
      </c>
      <c r="BU4765">
        <f t="shared" si="298"/>
        <v>1</v>
      </c>
      <c r="BV4765">
        <f t="shared" si="299"/>
        <v>1</v>
      </c>
    </row>
    <row r="4766" spans="1:74" x14ac:dyDescent="0.3">
      <c r="A4766" s="201">
        <v>4761</v>
      </c>
      <c r="BM4766" s="19"/>
      <c r="BN4766" s="19"/>
      <c r="BO4766" s="19"/>
      <c r="BP4766" s="19"/>
      <c r="BR4766">
        <f t="shared" si="296"/>
        <v>0</v>
      </c>
      <c r="BS4766">
        <f t="shared" si="297"/>
        <v>0</v>
      </c>
      <c r="BU4766">
        <f t="shared" si="298"/>
        <v>1</v>
      </c>
      <c r="BV4766">
        <f t="shared" si="299"/>
        <v>1</v>
      </c>
    </row>
    <row r="4767" spans="1:74" x14ac:dyDescent="0.3">
      <c r="A4767" s="201">
        <v>4762</v>
      </c>
      <c r="BM4767" s="19"/>
      <c r="BN4767" s="19"/>
      <c r="BO4767" s="19"/>
      <c r="BP4767" s="19"/>
      <c r="BR4767">
        <f t="shared" si="296"/>
        <v>0</v>
      </c>
      <c r="BS4767">
        <f t="shared" si="297"/>
        <v>0</v>
      </c>
      <c r="BU4767">
        <f t="shared" si="298"/>
        <v>1</v>
      </c>
      <c r="BV4767">
        <f t="shared" si="299"/>
        <v>1</v>
      </c>
    </row>
    <row r="4768" spans="1:74" x14ac:dyDescent="0.3">
      <c r="A4768" s="201">
        <v>4763</v>
      </c>
      <c r="BM4768" s="19"/>
      <c r="BN4768" s="19"/>
      <c r="BO4768" s="19"/>
      <c r="BP4768" s="19"/>
      <c r="BR4768">
        <f t="shared" si="296"/>
        <v>0</v>
      </c>
      <c r="BS4768">
        <f t="shared" si="297"/>
        <v>0</v>
      </c>
      <c r="BU4768">
        <f t="shared" si="298"/>
        <v>1</v>
      </c>
      <c r="BV4768">
        <f t="shared" si="299"/>
        <v>1</v>
      </c>
    </row>
    <row r="4769" spans="1:74" x14ac:dyDescent="0.3">
      <c r="A4769" s="201">
        <v>4764</v>
      </c>
      <c r="BM4769" s="19"/>
      <c r="BN4769" s="19"/>
      <c r="BO4769" s="19"/>
      <c r="BP4769" s="19"/>
      <c r="BR4769">
        <f t="shared" si="296"/>
        <v>0</v>
      </c>
      <c r="BS4769">
        <f t="shared" si="297"/>
        <v>0</v>
      </c>
      <c r="BU4769">
        <f t="shared" si="298"/>
        <v>1</v>
      </c>
      <c r="BV4769">
        <f t="shared" si="299"/>
        <v>1</v>
      </c>
    </row>
    <row r="4770" spans="1:74" x14ac:dyDescent="0.3">
      <c r="A4770" s="201">
        <v>4765</v>
      </c>
      <c r="BM4770" s="19"/>
      <c r="BN4770" s="19"/>
      <c r="BO4770" s="19"/>
      <c r="BP4770" s="19"/>
      <c r="BR4770">
        <f t="shared" si="296"/>
        <v>0</v>
      </c>
      <c r="BS4770">
        <f t="shared" si="297"/>
        <v>0</v>
      </c>
      <c r="BU4770">
        <f t="shared" si="298"/>
        <v>1</v>
      </c>
      <c r="BV4770">
        <f t="shared" si="299"/>
        <v>1</v>
      </c>
    </row>
    <row r="4771" spans="1:74" x14ac:dyDescent="0.3">
      <c r="A4771" s="201">
        <v>4766</v>
      </c>
      <c r="BM4771" s="19"/>
      <c r="BN4771" s="19"/>
      <c r="BO4771" s="19"/>
      <c r="BP4771" s="19"/>
      <c r="BR4771">
        <f t="shared" si="296"/>
        <v>0</v>
      </c>
      <c r="BS4771">
        <f t="shared" si="297"/>
        <v>0</v>
      </c>
      <c r="BU4771">
        <f t="shared" si="298"/>
        <v>1</v>
      </c>
      <c r="BV4771">
        <f t="shared" si="299"/>
        <v>1</v>
      </c>
    </row>
    <row r="4772" spans="1:74" x14ac:dyDescent="0.3">
      <c r="A4772" s="201">
        <v>4767</v>
      </c>
      <c r="BM4772" s="19"/>
      <c r="BN4772" s="19"/>
      <c r="BO4772" s="19"/>
      <c r="BP4772" s="19"/>
      <c r="BR4772">
        <f t="shared" si="296"/>
        <v>0</v>
      </c>
      <c r="BS4772">
        <f t="shared" si="297"/>
        <v>0</v>
      </c>
      <c r="BU4772">
        <f t="shared" si="298"/>
        <v>1</v>
      </c>
      <c r="BV4772">
        <f t="shared" si="299"/>
        <v>1</v>
      </c>
    </row>
    <row r="4773" spans="1:74" x14ac:dyDescent="0.3">
      <c r="A4773" s="201">
        <v>4768</v>
      </c>
      <c r="BM4773" s="19"/>
      <c r="BN4773" s="19"/>
      <c r="BO4773" s="19"/>
      <c r="BP4773" s="19"/>
      <c r="BR4773">
        <f t="shared" si="296"/>
        <v>0</v>
      </c>
      <c r="BS4773">
        <f t="shared" si="297"/>
        <v>0</v>
      </c>
      <c r="BU4773">
        <f t="shared" si="298"/>
        <v>1</v>
      </c>
      <c r="BV4773">
        <f t="shared" si="299"/>
        <v>1</v>
      </c>
    </row>
    <row r="4774" spans="1:74" x14ac:dyDescent="0.3">
      <c r="A4774" s="201">
        <v>4769</v>
      </c>
      <c r="BM4774" s="19"/>
      <c r="BN4774" s="19"/>
      <c r="BO4774" s="19"/>
      <c r="BP4774" s="19"/>
      <c r="BR4774">
        <f t="shared" si="296"/>
        <v>0</v>
      </c>
      <c r="BS4774">
        <f t="shared" si="297"/>
        <v>0</v>
      </c>
      <c r="BU4774">
        <f t="shared" si="298"/>
        <v>1</v>
      </c>
      <c r="BV4774">
        <f t="shared" si="299"/>
        <v>1</v>
      </c>
    </row>
    <row r="4775" spans="1:74" x14ac:dyDescent="0.3">
      <c r="A4775" s="201">
        <v>4770</v>
      </c>
      <c r="BM4775" s="19"/>
      <c r="BN4775" s="19"/>
      <c r="BO4775" s="19"/>
      <c r="BP4775" s="19"/>
      <c r="BR4775">
        <f t="shared" si="296"/>
        <v>0</v>
      </c>
      <c r="BS4775">
        <f t="shared" si="297"/>
        <v>0</v>
      </c>
      <c r="BU4775">
        <f t="shared" si="298"/>
        <v>1</v>
      </c>
      <c r="BV4775">
        <f t="shared" si="299"/>
        <v>1</v>
      </c>
    </row>
    <row r="4776" spans="1:74" x14ac:dyDescent="0.3">
      <c r="A4776" s="201">
        <v>4771</v>
      </c>
      <c r="BM4776" s="19"/>
      <c r="BN4776" s="19"/>
      <c r="BO4776" s="19"/>
      <c r="BP4776" s="19"/>
      <c r="BR4776">
        <f t="shared" si="296"/>
        <v>0</v>
      </c>
      <c r="BS4776">
        <f t="shared" si="297"/>
        <v>0</v>
      </c>
      <c r="BU4776">
        <f t="shared" si="298"/>
        <v>1</v>
      </c>
      <c r="BV4776">
        <f t="shared" si="299"/>
        <v>1</v>
      </c>
    </row>
    <row r="4777" spans="1:74" x14ac:dyDescent="0.3">
      <c r="A4777" s="201">
        <v>4772</v>
      </c>
      <c r="BM4777" s="19"/>
      <c r="BN4777" s="19"/>
      <c r="BO4777" s="19"/>
      <c r="BP4777" s="19"/>
      <c r="BR4777">
        <f t="shared" si="296"/>
        <v>0</v>
      </c>
      <c r="BS4777">
        <f t="shared" si="297"/>
        <v>0</v>
      </c>
      <c r="BU4777">
        <f t="shared" si="298"/>
        <v>1</v>
      </c>
      <c r="BV4777">
        <f t="shared" si="299"/>
        <v>1</v>
      </c>
    </row>
    <row r="4778" spans="1:74" x14ac:dyDescent="0.3">
      <c r="A4778" s="201">
        <v>4773</v>
      </c>
      <c r="BM4778" s="19"/>
      <c r="BN4778" s="19"/>
      <c r="BO4778" s="19"/>
      <c r="BP4778" s="19"/>
      <c r="BR4778">
        <f t="shared" si="296"/>
        <v>0</v>
      </c>
      <c r="BS4778">
        <f t="shared" si="297"/>
        <v>0</v>
      </c>
      <c r="BU4778">
        <f t="shared" si="298"/>
        <v>1</v>
      </c>
      <c r="BV4778">
        <f t="shared" si="299"/>
        <v>1</v>
      </c>
    </row>
    <row r="4779" spans="1:74" x14ac:dyDescent="0.3">
      <c r="A4779" s="201">
        <v>4774</v>
      </c>
      <c r="BM4779" s="19"/>
      <c r="BN4779" s="19"/>
      <c r="BO4779" s="19"/>
      <c r="BP4779" s="19"/>
      <c r="BR4779">
        <f t="shared" si="296"/>
        <v>0</v>
      </c>
      <c r="BS4779">
        <f t="shared" si="297"/>
        <v>0</v>
      </c>
      <c r="BU4779">
        <f t="shared" si="298"/>
        <v>1</v>
      </c>
      <c r="BV4779">
        <f t="shared" si="299"/>
        <v>1</v>
      </c>
    </row>
    <row r="4780" spans="1:74" x14ac:dyDescent="0.3">
      <c r="A4780" s="201">
        <v>4775</v>
      </c>
      <c r="BM4780" s="19"/>
      <c r="BN4780" s="19"/>
      <c r="BO4780" s="19"/>
      <c r="BP4780" s="19"/>
      <c r="BR4780">
        <f t="shared" si="296"/>
        <v>0</v>
      </c>
      <c r="BS4780">
        <f t="shared" si="297"/>
        <v>0</v>
      </c>
      <c r="BU4780">
        <f t="shared" si="298"/>
        <v>1</v>
      </c>
      <c r="BV4780">
        <f t="shared" si="299"/>
        <v>1</v>
      </c>
    </row>
    <row r="4781" spans="1:74" x14ac:dyDescent="0.3">
      <c r="A4781" s="201">
        <v>4776</v>
      </c>
      <c r="BM4781" s="19"/>
      <c r="BN4781" s="19"/>
      <c r="BO4781" s="19"/>
      <c r="BP4781" s="19"/>
      <c r="BR4781">
        <f t="shared" si="296"/>
        <v>0</v>
      </c>
      <c r="BS4781">
        <f t="shared" si="297"/>
        <v>0</v>
      </c>
      <c r="BU4781">
        <f t="shared" si="298"/>
        <v>1</v>
      </c>
      <c r="BV4781">
        <f t="shared" si="299"/>
        <v>1</v>
      </c>
    </row>
    <row r="4782" spans="1:74" x14ac:dyDescent="0.3">
      <c r="A4782" s="201">
        <v>4777</v>
      </c>
      <c r="BM4782" s="19"/>
      <c r="BN4782" s="19"/>
      <c r="BO4782" s="19"/>
      <c r="BP4782" s="19"/>
      <c r="BR4782">
        <f t="shared" si="296"/>
        <v>0</v>
      </c>
      <c r="BS4782">
        <f t="shared" si="297"/>
        <v>0</v>
      </c>
      <c r="BU4782">
        <f t="shared" si="298"/>
        <v>1</v>
      </c>
      <c r="BV4782">
        <f t="shared" si="299"/>
        <v>1</v>
      </c>
    </row>
    <row r="4783" spans="1:74" x14ac:dyDescent="0.3">
      <c r="A4783" s="201">
        <v>4778</v>
      </c>
      <c r="BM4783" s="19"/>
      <c r="BN4783" s="19"/>
      <c r="BO4783" s="19"/>
      <c r="BP4783" s="19"/>
      <c r="BR4783">
        <f t="shared" si="296"/>
        <v>0</v>
      </c>
      <c r="BS4783">
        <f t="shared" si="297"/>
        <v>0</v>
      </c>
      <c r="BU4783">
        <f t="shared" si="298"/>
        <v>1</v>
      </c>
      <c r="BV4783">
        <f t="shared" si="299"/>
        <v>1</v>
      </c>
    </row>
    <row r="4784" spans="1:74" x14ac:dyDescent="0.3">
      <c r="A4784" s="201">
        <v>4779</v>
      </c>
      <c r="BM4784" s="19"/>
      <c r="BN4784" s="19"/>
      <c r="BO4784" s="19"/>
      <c r="BP4784" s="19"/>
      <c r="BR4784">
        <f t="shared" si="296"/>
        <v>0</v>
      </c>
      <c r="BS4784">
        <f t="shared" si="297"/>
        <v>0</v>
      </c>
      <c r="BU4784">
        <f t="shared" si="298"/>
        <v>1</v>
      </c>
      <c r="BV4784">
        <f t="shared" si="299"/>
        <v>1</v>
      </c>
    </row>
    <row r="4785" spans="1:74" x14ac:dyDescent="0.3">
      <c r="A4785" s="201">
        <v>4780</v>
      </c>
      <c r="BM4785" s="19"/>
      <c r="BN4785" s="19"/>
      <c r="BO4785" s="19"/>
      <c r="BP4785" s="19"/>
      <c r="BR4785">
        <f t="shared" si="296"/>
        <v>0</v>
      </c>
      <c r="BS4785">
        <f t="shared" si="297"/>
        <v>0</v>
      </c>
      <c r="BU4785">
        <f t="shared" si="298"/>
        <v>1</v>
      </c>
      <c r="BV4785">
        <f t="shared" si="299"/>
        <v>1</v>
      </c>
    </row>
    <row r="4786" spans="1:74" x14ac:dyDescent="0.3">
      <c r="A4786" s="201">
        <v>4781</v>
      </c>
      <c r="BM4786" s="19"/>
      <c r="BN4786" s="19"/>
      <c r="BO4786" s="19"/>
      <c r="BP4786" s="19"/>
      <c r="BR4786">
        <f t="shared" si="296"/>
        <v>0</v>
      </c>
      <c r="BS4786">
        <f t="shared" si="297"/>
        <v>0</v>
      </c>
      <c r="BU4786">
        <f t="shared" si="298"/>
        <v>1</v>
      </c>
      <c r="BV4786">
        <f t="shared" si="299"/>
        <v>1</v>
      </c>
    </row>
    <row r="4787" spans="1:74" x14ac:dyDescent="0.3">
      <c r="A4787" s="201">
        <v>4782</v>
      </c>
      <c r="BM4787" s="19"/>
      <c r="BN4787" s="19"/>
      <c r="BO4787" s="19"/>
      <c r="BP4787" s="19"/>
      <c r="BR4787">
        <f t="shared" si="296"/>
        <v>0</v>
      </c>
      <c r="BS4787">
        <f t="shared" si="297"/>
        <v>0</v>
      </c>
      <c r="BU4787">
        <f t="shared" si="298"/>
        <v>1</v>
      </c>
      <c r="BV4787">
        <f t="shared" si="299"/>
        <v>1</v>
      </c>
    </row>
    <row r="4788" spans="1:74" x14ac:dyDescent="0.3">
      <c r="A4788" s="201">
        <v>4783</v>
      </c>
      <c r="BM4788" s="19"/>
      <c r="BN4788" s="19"/>
      <c r="BO4788" s="19"/>
      <c r="BP4788" s="19"/>
      <c r="BR4788">
        <f t="shared" si="296"/>
        <v>0</v>
      </c>
      <c r="BS4788">
        <f t="shared" si="297"/>
        <v>0</v>
      </c>
      <c r="BU4788">
        <f t="shared" si="298"/>
        <v>1</v>
      </c>
      <c r="BV4788">
        <f t="shared" si="299"/>
        <v>1</v>
      </c>
    </row>
    <row r="4789" spans="1:74" x14ac:dyDescent="0.3">
      <c r="A4789" s="201">
        <v>4784</v>
      </c>
      <c r="BM4789" s="19"/>
      <c r="BN4789" s="19"/>
      <c r="BO4789" s="19"/>
      <c r="BP4789" s="19"/>
      <c r="BR4789">
        <f t="shared" si="296"/>
        <v>0</v>
      </c>
      <c r="BS4789">
        <f t="shared" si="297"/>
        <v>0</v>
      </c>
      <c r="BU4789">
        <f t="shared" si="298"/>
        <v>1</v>
      </c>
      <c r="BV4789">
        <f t="shared" si="299"/>
        <v>1</v>
      </c>
    </row>
    <row r="4790" spans="1:74" x14ac:dyDescent="0.3">
      <c r="A4790" s="201">
        <v>4785</v>
      </c>
      <c r="BM4790" s="19"/>
      <c r="BN4790" s="19"/>
      <c r="BO4790" s="19"/>
      <c r="BP4790" s="19"/>
      <c r="BR4790">
        <f t="shared" si="296"/>
        <v>0</v>
      </c>
      <c r="BS4790">
        <f t="shared" si="297"/>
        <v>0</v>
      </c>
      <c r="BU4790">
        <f t="shared" si="298"/>
        <v>1</v>
      </c>
      <c r="BV4790">
        <f t="shared" si="299"/>
        <v>1</v>
      </c>
    </row>
    <row r="4791" spans="1:74" x14ac:dyDescent="0.3">
      <c r="A4791" s="201">
        <v>4786</v>
      </c>
      <c r="BM4791" s="19"/>
      <c r="BN4791" s="19"/>
      <c r="BO4791" s="19"/>
      <c r="BP4791" s="19"/>
      <c r="BR4791">
        <f t="shared" si="296"/>
        <v>0</v>
      </c>
      <c r="BS4791">
        <f t="shared" si="297"/>
        <v>0</v>
      </c>
      <c r="BU4791">
        <f t="shared" si="298"/>
        <v>1</v>
      </c>
      <c r="BV4791">
        <f t="shared" si="299"/>
        <v>1</v>
      </c>
    </row>
    <row r="4792" spans="1:74" x14ac:dyDescent="0.3">
      <c r="A4792" s="201">
        <v>4787</v>
      </c>
      <c r="BM4792" s="19"/>
      <c r="BN4792" s="19"/>
      <c r="BO4792" s="19"/>
      <c r="BP4792" s="19"/>
      <c r="BR4792">
        <f t="shared" si="296"/>
        <v>0</v>
      </c>
      <c r="BS4792">
        <f t="shared" si="297"/>
        <v>0</v>
      </c>
      <c r="BU4792">
        <f t="shared" si="298"/>
        <v>1</v>
      </c>
      <c r="BV4792">
        <f t="shared" si="299"/>
        <v>1</v>
      </c>
    </row>
    <row r="4793" spans="1:74" x14ac:dyDescent="0.3">
      <c r="A4793" s="201">
        <v>4788</v>
      </c>
      <c r="BM4793" s="19"/>
      <c r="BN4793" s="19"/>
      <c r="BO4793" s="19"/>
      <c r="BP4793" s="19"/>
      <c r="BR4793">
        <f t="shared" si="296"/>
        <v>0</v>
      </c>
      <c r="BS4793">
        <f t="shared" si="297"/>
        <v>0</v>
      </c>
      <c r="BU4793">
        <f t="shared" si="298"/>
        <v>1</v>
      </c>
      <c r="BV4793">
        <f t="shared" si="299"/>
        <v>1</v>
      </c>
    </row>
    <row r="4794" spans="1:74" x14ac:dyDescent="0.3">
      <c r="A4794" s="201">
        <v>4789</v>
      </c>
      <c r="BM4794" s="19"/>
      <c r="BN4794" s="19"/>
      <c r="BO4794" s="19"/>
      <c r="BP4794" s="19"/>
      <c r="BR4794">
        <f t="shared" si="296"/>
        <v>0</v>
      </c>
      <c r="BS4794">
        <f t="shared" si="297"/>
        <v>0</v>
      </c>
      <c r="BU4794">
        <f t="shared" si="298"/>
        <v>1</v>
      </c>
      <c r="BV4794">
        <f t="shared" si="299"/>
        <v>1</v>
      </c>
    </row>
    <row r="4795" spans="1:74" x14ac:dyDescent="0.3">
      <c r="A4795" s="201">
        <v>4790</v>
      </c>
      <c r="BM4795" s="19"/>
      <c r="BN4795" s="19"/>
      <c r="BO4795" s="19"/>
      <c r="BP4795" s="19"/>
      <c r="BR4795">
        <f t="shared" si="296"/>
        <v>0</v>
      </c>
      <c r="BS4795">
        <f t="shared" si="297"/>
        <v>0</v>
      </c>
      <c r="BU4795">
        <f t="shared" si="298"/>
        <v>1</v>
      </c>
      <c r="BV4795">
        <f t="shared" si="299"/>
        <v>1</v>
      </c>
    </row>
    <row r="4796" spans="1:74" x14ac:dyDescent="0.3">
      <c r="A4796" s="201">
        <v>4791</v>
      </c>
      <c r="BM4796" s="19"/>
      <c r="BN4796" s="19"/>
      <c r="BO4796" s="19"/>
      <c r="BP4796" s="19"/>
      <c r="BR4796">
        <f t="shared" si="296"/>
        <v>0</v>
      </c>
      <c r="BS4796">
        <f t="shared" si="297"/>
        <v>0</v>
      </c>
      <c r="BU4796">
        <f t="shared" si="298"/>
        <v>1</v>
      </c>
      <c r="BV4796">
        <f t="shared" si="299"/>
        <v>1</v>
      </c>
    </row>
    <row r="4797" spans="1:74" x14ac:dyDescent="0.3">
      <c r="A4797" s="201">
        <v>4792</v>
      </c>
      <c r="BM4797" s="19"/>
      <c r="BN4797" s="19"/>
      <c r="BO4797" s="19"/>
      <c r="BP4797" s="19"/>
      <c r="BR4797">
        <f t="shared" si="296"/>
        <v>0</v>
      </c>
      <c r="BS4797">
        <f t="shared" si="297"/>
        <v>0</v>
      </c>
      <c r="BU4797">
        <f t="shared" si="298"/>
        <v>1</v>
      </c>
      <c r="BV4797">
        <f t="shared" si="299"/>
        <v>1</v>
      </c>
    </row>
    <row r="4798" spans="1:74" x14ac:dyDescent="0.3">
      <c r="A4798" s="201">
        <v>4793</v>
      </c>
      <c r="BM4798" s="19"/>
      <c r="BN4798" s="19"/>
      <c r="BO4798" s="19"/>
      <c r="BP4798" s="19"/>
      <c r="BR4798">
        <f t="shared" si="296"/>
        <v>0</v>
      </c>
      <c r="BS4798">
        <f t="shared" si="297"/>
        <v>0</v>
      </c>
      <c r="BU4798">
        <f t="shared" si="298"/>
        <v>1</v>
      </c>
      <c r="BV4798">
        <f t="shared" si="299"/>
        <v>1</v>
      </c>
    </row>
    <row r="4799" spans="1:74" x14ac:dyDescent="0.3">
      <c r="A4799" s="201">
        <v>4794</v>
      </c>
      <c r="BM4799" s="19"/>
      <c r="BN4799" s="19"/>
      <c r="BO4799" s="19"/>
      <c r="BP4799" s="19"/>
      <c r="BR4799">
        <f t="shared" si="296"/>
        <v>0</v>
      </c>
      <c r="BS4799">
        <f t="shared" si="297"/>
        <v>0</v>
      </c>
      <c r="BU4799">
        <f t="shared" si="298"/>
        <v>1</v>
      </c>
      <c r="BV4799">
        <f t="shared" si="299"/>
        <v>1</v>
      </c>
    </row>
    <row r="4800" spans="1:74" x14ac:dyDescent="0.3">
      <c r="A4800" s="201">
        <v>4795</v>
      </c>
      <c r="BM4800" s="19"/>
      <c r="BN4800" s="19"/>
      <c r="BO4800" s="19"/>
      <c r="BP4800" s="19"/>
      <c r="BR4800">
        <f t="shared" si="296"/>
        <v>0</v>
      </c>
      <c r="BS4800">
        <f t="shared" si="297"/>
        <v>0</v>
      </c>
      <c r="BU4800">
        <f t="shared" si="298"/>
        <v>1</v>
      </c>
      <c r="BV4800">
        <f t="shared" si="299"/>
        <v>1</v>
      </c>
    </row>
    <row r="4801" spans="1:74" x14ac:dyDescent="0.3">
      <c r="A4801" s="201">
        <v>4796</v>
      </c>
      <c r="BM4801" s="19"/>
      <c r="BN4801" s="19"/>
      <c r="BO4801" s="19"/>
      <c r="BP4801" s="19"/>
      <c r="BR4801">
        <f t="shared" si="296"/>
        <v>0</v>
      </c>
      <c r="BS4801">
        <f t="shared" si="297"/>
        <v>0</v>
      </c>
      <c r="BU4801">
        <f t="shared" si="298"/>
        <v>1</v>
      </c>
      <c r="BV4801">
        <f t="shared" si="299"/>
        <v>1</v>
      </c>
    </row>
    <row r="4802" spans="1:74" x14ac:dyDescent="0.3">
      <c r="A4802" s="201">
        <v>4797</v>
      </c>
      <c r="BM4802" s="19"/>
      <c r="BN4802" s="19"/>
      <c r="BO4802" s="19"/>
      <c r="BP4802" s="19"/>
      <c r="BR4802">
        <f t="shared" si="296"/>
        <v>0</v>
      </c>
      <c r="BS4802">
        <f t="shared" si="297"/>
        <v>0</v>
      </c>
      <c r="BU4802">
        <f t="shared" si="298"/>
        <v>1</v>
      </c>
      <c r="BV4802">
        <f t="shared" si="299"/>
        <v>1</v>
      </c>
    </row>
    <row r="4803" spans="1:74" x14ac:dyDescent="0.3">
      <c r="A4803" s="201">
        <v>4798</v>
      </c>
      <c r="BM4803" s="19"/>
      <c r="BN4803" s="19"/>
      <c r="BO4803" s="19"/>
      <c r="BP4803" s="19"/>
      <c r="BR4803">
        <f t="shared" si="296"/>
        <v>0</v>
      </c>
      <c r="BS4803">
        <f t="shared" si="297"/>
        <v>0</v>
      </c>
      <c r="BU4803">
        <f t="shared" si="298"/>
        <v>1</v>
      </c>
      <c r="BV4803">
        <f t="shared" si="299"/>
        <v>1</v>
      </c>
    </row>
    <row r="4804" spans="1:74" x14ac:dyDescent="0.3">
      <c r="A4804" s="201">
        <v>4799</v>
      </c>
      <c r="BM4804" s="19"/>
      <c r="BN4804" s="19"/>
      <c r="BO4804" s="19"/>
      <c r="BP4804" s="19"/>
      <c r="BR4804">
        <f t="shared" si="296"/>
        <v>0</v>
      </c>
      <c r="BS4804">
        <f t="shared" si="297"/>
        <v>0</v>
      </c>
      <c r="BU4804">
        <f t="shared" si="298"/>
        <v>1</v>
      </c>
      <c r="BV4804">
        <f t="shared" si="299"/>
        <v>1</v>
      </c>
    </row>
    <row r="4805" spans="1:74" x14ac:dyDescent="0.3">
      <c r="A4805" s="201">
        <v>4800</v>
      </c>
      <c r="BM4805" s="19"/>
      <c r="BN4805" s="19"/>
      <c r="BO4805" s="19"/>
      <c r="BP4805" s="19"/>
      <c r="BR4805">
        <f t="shared" si="296"/>
        <v>0</v>
      </c>
      <c r="BS4805">
        <f t="shared" si="297"/>
        <v>0</v>
      </c>
      <c r="BU4805">
        <f t="shared" si="298"/>
        <v>1</v>
      </c>
      <c r="BV4805">
        <f t="shared" si="299"/>
        <v>1</v>
      </c>
    </row>
    <row r="4806" spans="1:74" x14ac:dyDescent="0.3">
      <c r="A4806" s="201">
        <v>4801</v>
      </c>
      <c r="BM4806" s="19"/>
      <c r="BN4806" s="19"/>
      <c r="BO4806" s="19"/>
      <c r="BP4806" s="19"/>
      <c r="BR4806">
        <f t="shared" si="296"/>
        <v>0</v>
      </c>
      <c r="BS4806">
        <f t="shared" si="297"/>
        <v>0</v>
      </c>
      <c r="BU4806">
        <f t="shared" si="298"/>
        <v>1</v>
      </c>
      <c r="BV4806">
        <f t="shared" si="299"/>
        <v>1</v>
      </c>
    </row>
    <row r="4807" spans="1:74" x14ac:dyDescent="0.3">
      <c r="A4807" s="201">
        <v>4802</v>
      </c>
      <c r="BM4807" s="19"/>
      <c r="BN4807" s="19"/>
      <c r="BO4807" s="19"/>
      <c r="BP4807" s="19"/>
      <c r="BR4807">
        <f t="shared" ref="BR4807:BR4870" si="300">BM4807*$BS$1-BN4807</f>
        <v>0</v>
      </c>
      <c r="BS4807">
        <f t="shared" ref="BS4807:BS4870" si="301">BO4807*$BS$1-BP4807</f>
        <v>0</v>
      </c>
      <c r="BU4807">
        <f t="shared" ref="BU4807:BU4870" si="302">IF(BR4807=MAX($BR4807:$BS4807),1,0)</f>
        <v>1</v>
      </c>
      <c r="BV4807">
        <f t="shared" ref="BV4807:BV4870" si="303">IF(BS4807=MAX($BR4807:$BS4807),1,0)</f>
        <v>1</v>
      </c>
    </row>
    <row r="4808" spans="1:74" x14ac:dyDescent="0.3">
      <c r="A4808" s="201">
        <v>4803</v>
      </c>
      <c r="BM4808" s="19"/>
      <c r="BN4808" s="19"/>
      <c r="BO4808" s="19"/>
      <c r="BP4808" s="19"/>
      <c r="BR4808">
        <f t="shared" si="300"/>
        <v>0</v>
      </c>
      <c r="BS4808">
        <f t="shared" si="301"/>
        <v>0</v>
      </c>
      <c r="BU4808">
        <f t="shared" si="302"/>
        <v>1</v>
      </c>
      <c r="BV4808">
        <f t="shared" si="303"/>
        <v>1</v>
      </c>
    </row>
    <row r="4809" spans="1:74" x14ac:dyDescent="0.3">
      <c r="A4809" s="201">
        <v>4804</v>
      </c>
      <c r="BM4809" s="19"/>
      <c r="BN4809" s="19"/>
      <c r="BO4809" s="19"/>
      <c r="BP4809" s="19"/>
      <c r="BR4809">
        <f t="shared" si="300"/>
        <v>0</v>
      </c>
      <c r="BS4809">
        <f t="shared" si="301"/>
        <v>0</v>
      </c>
      <c r="BU4809">
        <f t="shared" si="302"/>
        <v>1</v>
      </c>
      <c r="BV4809">
        <f t="shared" si="303"/>
        <v>1</v>
      </c>
    </row>
    <row r="4810" spans="1:74" x14ac:dyDescent="0.3">
      <c r="A4810" s="201">
        <v>4805</v>
      </c>
      <c r="BM4810" s="19"/>
      <c r="BN4810" s="19"/>
      <c r="BO4810" s="19"/>
      <c r="BP4810" s="19"/>
      <c r="BR4810">
        <f t="shared" si="300"/>
        <v>0</v>
      </c>
      <c r="BS4810">
        <f t="shared" si="301"/>
        <v>0</v>
      </c>
      <c r="BU4810">
        <f t="shared" si="302"/>
        <v>1</v>
      </c>
      <c r="BV4810">
        <f t="shared" si="303"/>
        <v>1</v>
      </c>
    </row>
    <row r="4811" spans="1:74" x14ac:dyDescent="0.3">
      <c r="A4811" s="201">
        <v>4806</v>
      </c>
      <c r="BM4811" s="19"/>
      <c r="BN4811" s="19"/>
      <c r="BO4811" s="19"/>
      <c r="BP4811" s="19"/>
      <c r="BR4811">
        <f t="shared" si="300"/>
        <v>0</v>
      </c>
      <c r="BS4811">
        <f t="shared" si="301"/>
        <v>0</v>
      </c>
      <c r="BU4811">
        <f t="shared" si="302"/>
        <v>1</v>
      </c>
      <c r="BV4811">
        <f t="shared" si="303"/>
        <v>1</v>
      </c>
    </row>
    <row r="4812" spans="1:74" x14ac:dyDescent="0.3">
      <c r="A4812" s="201">
        <v>4807</v>
      </c>
      <c r="BM4812" s="19"/>
      <c r="BN4812" s="19"/>
      <c r="BO4812" s="19"/>
      <c r="BP4812" s="19"/>
      <c r="BR4812">
        <f t="shared" si="300"/>
        <v>0</v>
      </c>
      <c r="BS4812">
        <f t="shared" si="301"/>
        <v>0</v>
      </c>
      <c r="BU4812">
        <f t="shared" si="302"/>
        <v>1</v>
      </c>
      <c r="BV4812">
        <f t="shared" si="303"/>
        <v>1</v>
      </c>
    </row>
    <row r="4813" spans="1:74" x14ac:dyDescent="0.3">
      <c r="A4813" s="201">
        <v>4808</v>
      </c>
      <c r="BM4813" s="19"/>
      <c r="BN4813" s="19"/>
      <c r="BO4813" s="19"/>
      <c r="BP4813" s="19"/>
      <c r="BR4813">
        <f t="shared" si="300"/>
        <v>0</v>
      </c>
      <c r="BS4813">
        <f t="shared" si="301"/>
        <v>0</v>
      </c>
      <c r="BU4813">
        <f t="shared" si="302"/>
        <v>1</v>
      </c>
      <c r="BV4813">
        <f t="shared" si="303"/>
        <v>1</v>
      </c>
    </row>
    <row r="4814" spans="1:74" x14ac:dyDescent="0.3">
      <c r="A4814" s="201">
        <v>4809</v>
      </c>
      <c r="BM4814" s="19"/>
      <c r="BN4814" s="19"/>
      <c r="BO4814" s="19"/>
      <c r="BP4814" s="19"/>
      <c r="BR4814">
        <f t="shared" si="300"/>
        <v>0</v>
      </c>
      <c r="BS4814">
        <f t="shared" si="301"/>
        <v>0</v>
      </c>
      <c r="BU4814">
        <f t="shared" si="302"/>
        <v>1</v>
      </c>
      <c r="BV4814">
        <f t="shared" si="303"/>
        <v>1</v>
      </c>
    </row>
    <row r="4815" spans="1:74" x14ac:dyDescent="0.3">
      <c r="A4815" s="201">
        <v>4810</v>
      </c>
      <c r="BM4815" s="19"/>
      <c r="BN4815" s="19"/>
      <c r="BO4815" s="19"/>
      <c r="BP4815" s="19"/>
      <c r="BR4815">
        <f t="shared" si="300"/>
        <v>0</v>
      </c>
      <c r="BS4815">
        <f t="shared" si="301"/>
        <v>0</v>
      </c>
      <c r="BU4815">
        <f t="shared" si="302"/>
        <v>1</v>
      </c>
      <c r="BV4815">
        <f t="shared" si="303"/>
        <v>1</v>
      </c>
    </row>
    <row r="4816" spans="1:74" x14ac:dyDescent="0.3">
      <c r="A4816" s="201">
        <v>4811</v>
      </c>
      <c r="BM4816" s="19"/>
      <c r="BN4816" s="19"/>
      <c r="BO4816" s="19"/>
      <c r="BP4816" s="19"/>
      <c r="BR4816">
        <f t="shared" si="300"/>
        <v>0</v>
      </c>
      <c r="BS4816">
        <f t="shared" si="301"/>
        <v>0</v>
      </c>
      <c r="BU4816">
        <f t="shared" si="302"/>
        <v>1</v>
      </c>
      <c r="BV4816">
        <f t="shared" si="303"/>
        <v>1</v>
      </c>
    </row>
    <row r="4817" spans="1:74" x14ac:dyDescent="0.3">
      <c r="A4817" s="201">
        <v>4812</v>
      </c>
      <c r="BM4817" s="19"/>
      <c r="BN4817" s="19"/>
      <c r="BO4817" s="19"/>
      <c r="BP4817" s="19"/>
      <c r="BR4817">
        <f t="shared" si="300"/>
        <v>0</v>
      </c>
      <c r="BS4817">
        <f t="shared" si="301"/>
        <v>0</v>
      </c>
      <c r="BU4817">
        <f t="shared" si="302"/>
        <v>1</v>
      </c>
      <c r="BV4817">
        <f t="shared" si="303"/>
        <v>1</v>
      </c>
    </row>
    <row r="4818" spans="1:74" x14ac:dyDescent="0.3">
      <c r="A4818" s="201">
        <v>4813</v>
      </c>
      <c r="BM4818" s="19"/>
      <c r="BN4818" s="19"/>
      <c r="BO4818" s="19"/>
      <c r="BP4818" s="19"/>
      <c r="BR4818">
        <f t="shared" si="300"/>
        <v>0</v>
      </c>
      <c r="BS4818">
        <f t="shared" si="301"/>
        <v>0</v>
      </c>
      <c r="BU4818">
        <f t="shared" si="302"/>
        <v>1</v>
      </c>
      <c r="BV4818">
        <f t="shared" si="303"/>
        <v>1</v>
      </c>
    </row>
    <row r="4819" spans="1:74" x14ac:dyDescent="0.3">
      <c r="A4819" s="201">
        <v>4814</v>
      </c>
      <c r="BM4819" s="19"/>
      <c r="BN4819" s="19"/>
      <c r="BO4819" s="19"/>
      <c r="BP4819" s="19"/>
      <c r="BR4819">
        <f t="shared" si="300"/>
        <v>0</v>
      </c>
      <c r="BS4819">
        <f t="shared" si="301"/>
        <v>0</v>
      </c>
      <c r="BU4819">
        <f t="shared" si="302"/>
        <v>1</v>
      </c>
      <c r="BV4819">
        <f t="shared" si="303"/>
        <v>1</v>
      </c>
    </row>
    <row r="4820" spans="1:74" x14ac:dyDescent="0.3">
      <c r="A4820" s="201">
        <v>4815</v>
      </c>
      <c r="BM4820" s="19"/>
      <c r="BN4820" s="19"/>
      <c r="BO4820" s="19"/>
      <c r="BP4820" s="19"/>
      <c r="BR4820">
        <f t="shared" si="300"/>
        <v>0</v>
      </c>
      <c r="BS4820">
        <f t="shared" si="301"/>
        <v>0</v>
      </c>
      <c r="BU4820">
        <f t="shared" si="302"/>
        <v>1</v>
      </c>
      <c r="BV4820">
        <f t="shared" si="303"/>
        <v>1</v>
      </c>
    </row>
    <row r="4821" spans="1:74" x14ac:dyDescent="0.3">
      <c r="A4821" s="201">
        <v>4816</v>
      </c>
      <c r="BM4821" s="19"/>
      <c r="BN4821" s="19"/>
      <c r="BO4821" s="19"/>
      <c r="BP4821" s="19"/>
      <c r="BR4821">
        <f t="shared" si="300"/>
        <v>0</v>
      </c>
      <c r="BS4821">
        <f t="shared" si="301"/>
        <v>0</v>
      </c>
      <c r="BU4821">
        <f t="shared" si="302"/>
        <v>1</v>
      </c>
      <c r="BV4821">
        <f t="shared" si="303"/>
        <v>1</v>
      </c>
    </row>
    <row r="4822" spans="1:74" x14ac:dyDescent="0.3">
      <c r="A4822" s="201">
        <v>4817</v>
      </c>
      <c r="BM4822" s="19"/>
      <c r="BN4822" s="19"/>
      <c r="BO4822" s="19"/>
      <c r="BP4822" s="19"/>
      <c r="BR4822">
        <f t="shared" si="300"/>
        <v>0</v>
      </c>
      <c r="BS4822">
        <f t="shared" si="301"/>
        <v>0</v>
      </c>
      <c r="BU4822">
        <f t="shared" si="302"/>
        <v>1</v>
      </c>
      <c r="BV4822">
        <f t="shared" si="303"/>
        <v>1</v>
      </c>
    </row>
    <row r="4823" spans="1:74" x14ac:dyDescent="0.3">
      <c r="A4823" s="201">
        <v>4818</v>
      </c>
      <c r="BM4823" s="19"/>
      <c r="BN4823" s="19"/>
      <c r="BO4823" s="19"/>
      <c r="BP4823" s="19"/>
      <c r="BR4823">
        <f t="shared" si="300"/>
        <v>0</v>
      </c>
      <c r="BS4823">
        <f t="shared" si="301"/>
        <v>0</v>
      </c>
      <c r="BU4823">
        <f t="shared" si="302"/>
        <v>1</v>
      </c>
      <c r="BV4823">
        <f t="shared" si="303"/>
        <v>1</v>
      </c>
    </row>
    <row r="4824" spans="1:74" x14ac:dyDescent="0.3">
      <c r="A4824" s="201">
        <v>4819</v>
      </c>
      <c r="BM4824" s="19"/>
      <c r="BN4824" s="19"/>
      <c r="BO4824" s="19"/>
      <c r="BP4824" s="19"/>
      <c r="BR4824">
        <f t="shared" si="300"/>
        <v>0</v>
      </c>
      <c r="BS4824">
        <f t="shared" si="301"/>
        <v>0</v>
      </c>
      <c r="BU4824">
        <f t="shared" si="302"/>
        <v>1</v>
      </c>
      <c r="BV4824">
        <f t="shared" si="303"/>
        <v>1</v>
      </c>
    </row>
    <row r="4825" spans="1:74" x14ac:dyDescent="0.3">
      <c r="A4825" s="201">
        <v>4820</v>
      </c>
      <c r="BM4825" s="19"/>
      <c r="BN4825" s="19"/>
      <c r="BO4825" s="19"/>
      <c r="BP4825" s="19"/>
      <c r="BR4825">
        <f t="shared" si="300"/>
        <v>0</v>
      </c>
      <c r="BS4825">
        <f t="shared" si="301"/>
        <v>0</v>
      </c>
      <c r="BU4825">
        <f t="shared" si="302"/>
        <v>1</v>
      </c>
      <c r="BV4825">
        <f t="shared" si="303"/>
        <v>1</v>
      </c>
    </row>
    <row r="4826" spans="1:74" x14ac:dyDescent="0.3">
      <c r="A4826" s="201">
        <v>4821</v>
      </c>
      <c r="BM4826" s="19"/>
      <c r="BN4826" s="19"/>
      <c r="BO4826" s="19"/>
      <c r="BP4826" s="19"/>
      <c r="BR4826">
        <f t="shared" si="300"/>
        <v>0</v>
      </c>
      <c r="BS4826">
        <f t="shared" si="301"/>
        <v>0</v>
      </c>
      <c r="BU4826">
        <f t="shared" si="302"/>
        <v>1</v>
      </c>
      <c r="BV4826">
        <f t="shared" si="303"/>
        <v>1</v>
      </c>
    </row>
    <row r="4827" spans="1:74" x14ac:dyDescent="0.3">
      <c r="A4827" s="201">
        <v>4822</v>
      </c>
      <c r="BM4827" s="19"/>
      <c r="BN4827" s="19"/>
      <c r="BO4827" s="19"/>
      <c r="BP4827" s="19"/>
      <c r="BR4827">
        <f t="shared" si="300"/>
        <v>0</v>
      </c>
      <c r="BS4827">
        <f t="shared" si="301"/>
        <v>0</v>
      </c>
      <c r="BU4827">
        <f t="shared" si="302"/>
        <v>1</v>
      </c>
      <c r="BV4827">
        <f t="shared" si="303"/>
        <v>1</v>
      </c>
    </row>
    <row r="4828" spans="1:74" x14ac:dyDescent="0.3">
      <c r="A4828" s="201">
        <v>4823</v>
      </c>
      <c r="BM4828" s="19"/>
      <c r="BN4828" s="19"/>
      <c r="BO4828" s="19"/>
      <c r="BP4828" s="19"/>
      <c r="BR4828">
        <f t="shared" si="300"/>
        <v>0</v>
      </c>
      <c r="BS4828">
        <f t="shared" si="301"/>
        <v>0</v>
      </c>
      <c r="BU4828">
        <f t="shared" si="302"/>
        <v>1</v>
      </c>
      <c r="BV4828">
        <f t="shared" si="303"/>
        <v>1</v>
      </c>
    </row>
    <row r="4829" spans="1:74" x14ac:dyDescent="0.3">
      <c r="A4829" s="201">
        <v>4824</v>
      </c>
      <c r="BM4829" s="19"/>
      <c r="BN4829" s="19"/>
      <c r="BO4829" s="19"/>
      <c r="BP4829" s="19"/>
      <c r="BR4829">
        <f t="shared" si="300"/>
        <v>0</v>
      </c>
      <c r="BS4829">
        <f t="shared" si="301"/>
        <v>0</v>
      </c>
      <c r="BU4829">
        <f t="shared" si="302"/>
        <v>1</v>
      </c>
      <c r="BV4829">
        <f t="shared" si="303"/>
        <v>1</v>
      </c>
    </row>
    <row r="4830" spans="1:74" x14ac:dyDescent="0.3">
      <c r="A4830" s="201">
        <v>4825</v>
      </c>
      <c r="BM4830" s="19"/>
      <c r="BN4830" s="19"/>
      <c r="BO4830" s="19"/>
      <c r="BP4830" s="19"/>
      <c r="BR4830">
        <f t="shared" si="300"/>
        <v>0</v>
      </c>
      <c r="BS4830">
        <f t="shared" si="301"/>
        <v>0</v>
      </c>
      <c r="BU4830">
        <f t="shared" si="302"/>
        <v>1</v>
      </c>
      <c r="BV4830">
        <f t="shared" si="303"/>
        <v>1</v>
      </c>
    </row>
    <row r="4831" spans="1:74" x14ac:dyDescent="0.3">
      <c r="A4831" s="201">
        <v>4826</v>
      </c>
      <c r="BM4831" s="19"/>
      <c r="BN4831" s="19"/>
      <c r="BO4831" s="19"/>
      <c r="BP4831" s="19"/>
      <c r="BR4831">
        <f t="shared" si="300"/>
        <v>0</v>
      </c>
      <c r="BS4831">
        <f t="shared" si="301"/>
        <v>0</v>
      </c>
      <c r="BU4831">
        <f t="shared" si="302"/>
        <v>1</v>
      </c>
      <c r="BV4831">
        <f t="shared" si="303"/>
        <v>1</v>
      </c>
    </row>
    <row r="4832" spans="1:74" x14ac:dyDescent="0.3">
      <c r="A4832" s="201">
        <v>4827</v>
      </c>
      <c r="BM4832" s="19"/>
      <c r="BN4832" s="19"/>
      <c r="BO4832" s="19"/>
      <c r="BP4832" s="19"/>
      <c r="BR4832">
        <f t="shared" si="300"/>
        <v>0</v>
      </c>
      <c r="BS4832">
        <f t="shared" si="301"/>
        <v>0</v>
      </c>
      <c r="BU4832">
        <f t="shared" si="302"/>
        <v>1</v>
      </c>
      <c r="BV4832">
        <f t="shared" si="303"/>
        <v>1</v>
      </c>
    </row>
    <row r="4833" spans="1:74" x14ac:dyDescent="0.3">
      <c r="A4833" s="201">
        <v>4828</v>
      </c>
      <c r="BM4833" s="19"/>
      <c r="BN4833" s="19"/>
      <c r="BO4833" s="19"/>
      <c r="BP4833" s="19"/>
      <c r="BR4833">
        <f t="shared" si="300"/>
        <v>0</v>
      </c>
      <c r="BS4833">
        <f t="shared" si="301"/>
        <v>0</v>
      </c>
      <c r="BU4833">
        <f t="shared" si="302"/>
        <v>1</v>
      </c>
      <c r="BV4833">
        <f t="shared" si="303"/>
        <v>1</v>
      </c>
    </row>
    <row r="4834" spans="1:74" x14ac:dyDescent="0.3">
      <c r="A4834" s="201">
        <v>4829</v>
      </c>
      <c r="BM4834" s="19"/>
      <c r="BN4834" s="19"/>
      <c r="BO4834" s="19"/>
      <c r="BP4834" s="19"/>
      <c r="BR4834">
        <f t="shared" si="300"/>
        <v>0</v>
      </c>
      <c r="BS4834">
        <f t="shared" si="301"/>
        <v>0</v>
      </c>
      <c r="BU4834">
        <f t="shared" si="302"/>
        <v>1</v>
      </c>
      <c r="BV4834">
        <f t="shared" si="303"/>
        <v>1</v>
      </c>
    </row>
    <row r="4835" spans="1:74" x14ac:dyDescent="0.3">
      <c r="A4835" s="201">
        <v>4830</v>
      </c>
      <c r="BM4835" s="19"/>
      <c r="BN4835" s="19"/>
      <c r="BO4835" s="19"/>
      <c r="BP4835" s="19"/>
      <c r="BR4835">
        <f t="shared" si="300"/>
        <v>0</v>
      </c>
      <c r="BS4835">
        <f t="shared" si="301"/>
        <v>0</v>
      </c>
      <c r="BU4835">
        <f t="shared" si="302"/>
        <v>1</v>
      </c>
      <c r="BV4835">
        <f t="shared" si="303"/>
        <v>1</v>
      </c>
    </row>
    <row r="4836" spans="1:74" x14ac:dyDescent="0.3">
      <c r="A4836" s="201">
        <v>4831</v>
      </c>
      <c r="BM4836" s="19"/>
      <c r="BN4836" s="19"/>
      <c r="BO4836" s="19"/>
      <c r="BP4836" s="19"/>
      <c r="BR4836">
        <f t="shared" si="300"/>
        <v>0</v>
      </c>
      <c r="BS4836">
        <f t="shared" si="301"/>
        <v>0</v>
      </c>
      <c r="BU4836">
        <f t="shared" si="302"/>
        <v>1</v>
      </c>
      <c r="BV4836">
        <f t="shared" si="303"/>
        <v>1</v>
      </c>
    </row>
    <row r="4837" spans="1:74" x14ac:dyDescent="0.3">
      <c r="A4837" s="201">
        <v>4832</v>
      </c>
      <c r="BM4837" s="19"/>
      <c r="BN4837" s="19"/>
      <c r="BO4837" s="19"/>
      <c r="BP4837" s="19"/>
      <c r="BR4837">
        <f t="shared" si="300"/>
        <v>0</v>
      </c>
      <c r="BS4837">
        <f t="shared" si="301"/>
        <v>0</v>
      </c>
      <c r="BU4837">
        <f t="shared" si="302"/>
        <v>1</v>
      </c>
      <c r="BV4837">
        <f t="shared" si="303"/>
        <v>1</v>
      </c>
    </row>
    <row r="4838" spans="1:74" x14ac:dyDescent="0.3">
      <c r="A4838" s="201">
        <v>4833</v>
      </c>
      <c r="BM4838" s="19"/>
      <c r="BN4838" s="19"/>
      <c r="BO4838" s="19"/>
      <c r="BP4838" s="19"/>
      <c r="BR4838">
        <f t="shared" si="300"/>
        <v>0</v>
      </c>
      <c r="BS4838">
        <f t="shared" si="301"/>
        <v>0</v>
      </c>
      <c r="BU4838">
        <f t="shared" si="302"/>
        <v>1</v>
      </c>
      <c r="BV4838">
        <f t="shared" si="303"/>
        <v>1</v>
      </c>
    </row>
    <row r="4839" spans="1:74" x14ac:dyDescent="0.3">
      <c r="A4839" s="201">
        <v>4834</v>
      </c>
      <c r="BM4839" s="19"/>
      <c r="BN4839" s="19"/>
      <c r="BO4839" s="19"/>
      <c r="BP4839" s="19"/>
      <c r="BR4839">
        <f t="shared" si="300"/>
        <v>0</v>
      </c>
      <c r="BS4839">
        <f t="shared" si="301"/>
        <v>0</v>
      </c>
      <c r="BU4839">
        <f t="shared" si="302"/>
        <v>1</v>
      </c>
      <c r="BV4839">
        <f t="shared" si="303"/>
        <v>1</v>
      </c>
    </row>
    <row r="4840" spans="1:74" x14ac:dyDescent="0.3">
      <c r="A4840" s="201">
        <v>4835</v>
      </c>
      <c r="BM4840" s="19"/>
      <c r="BN4840" s="19"/>
      <c r="BO4840" s="19"/>
      <c r="BP4840" s="19"/>
      <c r="BR4840">
        <f t="shared" si="300"/>
        <v>0</v>
      </c>
      <c r="BS4840">
        <f t="shared" si="301"/>
        <v>0</v>
      </c>
      <c r="BU4840">
        <f t="shared" si="302"/>
        <v>1</v>
      </c>
      <c r="BV4840">
        <f t="shared" si="303"/>
        <v>1</v>
      </c>
    </row>
    <row r="4841" spans="1:74" x14ac:dyDescent="0.3">
      <c r="A4841" s="201">
        <v>4836</v>
      </c>
      <c r="BM4841" s="19"/>
      <c r="BN4841" s="19"/>
      <c r="BO4841" s="19"/>
      <c r="BP4841" s="19"/>
      <c r="BR4841">
        <f t="shared" si="300"/>
        <v>0</v>
      </c>
      <c r="BS4841">
        <f t="shared" si="301"/>
        <v>0</v>
      </c>
      <c r="BU4841">
        <f t="shared" si="302"/>
        <v>1</v>
      </c>
      <c r="BV4841">
        <f t="shared" si="303"/>
        <v>1</v>
      </c>
    </row>
    <row r="4842" spans="1:74" x14ac:dyDescent="0.3">
      <c r="A4842" s="201">
        <v>4837</v>
      </c>
      <c r="BM4842" s="19"/>
      <c r="BN4842" s="19"/>
      <c r="BO4842" s="19"/>
      <c r="BP4842" s="19"/>
      <c r="BR4842">
        <f t="shared" si="300"/>
        <v>0</v>
      </c>
      <c r="BS4842">
        <f t="shared" si="301"/>
        <v>0</v>
      </c>
      <c r="BU4842">
        <f t="shared" si="302"/>
        <v>1</v>
      </c>
      <c r="BV4842">
        <f t="shared" si="303"/>
        <v>1</v>
      </c>
    </row>
    <row r="4843" spans="1:74" x14ac:dyDescent="0.3">
      <c r="A4843" s="201">
        <v>4838</v>
      </c>
      <c r="BM4843" s="19"/>
      <c r="BN4843" s="19"/>
      <c r="BO4843" s="19"/>
      <c r="BP4843" s="19"/>
      <c r="BR4843">
        <f t="shared" si="300"/>
        <v>0</v>
      </c>
      <c r="BS4843">
        <f t="shared" si="301"/>
        <v>0</v>
      </c>
      <c r="BU4843">
        <f t="shared" si="302"/>
        <v>1</v>
      </c>
      <c r="BV4843">
        <f t="shared" si="303"/>
        <v>1</v>
      </c>
    </row>
    <row r="4844" spans="1:74" x14ac:dyDescent="0.3">
      <c r="A4844" s="201">
        <v>4839</v>
      </c>
      <c r="BM4844" s="19"/>
      <c r="BN4844" s="19"/>
      <c r="BO4844" s="19"/>
      <c r="BP4844" s="19"/>
      <c r="BR4844">
        <f t="shared" si="300"/>
        <v>0</v>
      </c>
      <c r="BS4844">
        <f t="shared" si="301"/>
        <v>0</v>
      </c>
      <c r="BU4844">
        <f t="shared" si="302"/>
        <v>1</v>
      </c>
      <c r="BV4844">
        <f t="shared" si="303"/>
        <v>1</v>
      </c>
    </row>
    <row r="4845" spans="1:74" x14ac:dyDescent="0.3">
      <c r="A4845" s="201">
        <v>4840</v>
      </c>
      <c r="BM4845" s="19"/>
      <c r="BN4845" s="19"/>
      <c r="BO4845" s="19"/>
      <c r="BP4845" s="19"/>
      <c r="BR4845">
        <f t="shared" si="300"/>
        <v>0</v>
      </c>
      <c r="BS4845">
        <f t="shared" si="301"/>
        <v>0</v>
      </c>
      <c r="BU4845">
        <f t="shared" si="302"/>
        <v>1</v>
      </c>
      <c r="BV4845">
        <f t="shared" si="303"/>
        <v>1</v>
      </c>
    </row>
    <row r="4846" spans="1:74" x14ac:dyDescent="0.3">
      <c r="A4846" s="201">
        <v>4841</v>
      </c>
      <c r="BM4846" s="19"/>
      <c r="BN4846" s="19"/>
      <c r="BO4846" s="19"/>
      <c r="BP4846" s="19"/>
      <c r="BR4846">
        <f t="shared" si="300"/>
        <v>0</v>
      </c>
      <c r="BS4846">
        <f t="shared" si="301"/>
        <v>0</v>
      </c>
      <c r="BU4846">
        <f t="shared" si="302"/>
        <v>1</v>
      </c>
      <c r="BV4846">
        <f t="shared" si="303"/>
        <v>1</v>
      </c>
    </row>
    <row r="4847" spans="1:74" x14ac:dyDescent="0.3">
      <c r="A4847" s="201">
        <v>4842</v>
      </c>
      <c r="BM4847" s="19"/>
      <c r="BN4847" s="19"/>
      <c r="BO4847" s="19"/>
      <c r="BP4847" s="19"/>
      <c r="BR4847">
        <f t="shared" si="300"/>
        <v>0</v>
      </c>
      <c r="BS4847">
        <f t="shared" si="301"/>
        <v>0</v>
      </c>
      <c r="BU4847">
        <f t="shared" si="302"/>
        <v>1</v>
      </c>
      <c r="BV4847">
        <f t="shared" si="303"/>
        <v>1</v>
      </c>
    </row>
    <row r="4848" spans="1:74" x14ac:dyDescent="0.3">
      <c r="A4848" s="201">
        <v>4843</v>
      </c>
      <c r="BM4848" s="19"/>
      <c r="BN4848" s="19"/>
      <c r="BO4848" s="19"/>
      <c r="BP4848" s="19"/>
      <c r="BR4848">
        <f t="shared" si="300"/>
        <v>0</v>
      </c>
      <c r="BS4848">
        <f t="shared" si="301"/>
        <v>0</v>
      </c>
      <c r="BU4848">
        <f t="shared" si="302"/>
        <v>1</v>
      </c>
      <c r="BV4848">
        <f t="shared" si="303"/>
        <v>1</v>
      </c>
    </row>
    <row r="4849" spans="1:74" x14ac:dyDescent="0.3">
      <c r="A4849" s="201">
        <v>4844</v>
      </c>
      <c r="BM4849" s="19"/>
      <c r="BN4849" s="19"/>
      <c r="BO4849" s="19"/>
      <c r="BP4849" s="19"/>
      <c r="BR4849">
        <f t="shared" si="300"/>
        <v>0</v>
      </c>
      <c r="BS4849">
        <f t="shared" si="301"/>
        <v>0</v>
      </c>
      <c r="BU4849">
        <f t="shared" si="302"/>
        <v>1</v>
      </c>
      <c r="BV4849">
        <f t="shared" si="303"/>
        <v>1</v>
      </c>
    </row>
    <row r="4850" spans="1:74" x14ac:dyDescent="0.3">
      <c r="A4850" s="201">
        <v>4845</v>
      </c>
      <c r="BM4850" s="19"/>
      <c r="BN4850" s="19"/>
      <c r="BO4850" s="19"/>
      <c r="BP4850" s="19"/>
      <c r="BR4850">
        <f t="shared" si="300"/>
        <v>0</v>
      </c>
      <c r="BS4850">
        <f t="shared" si="301"/>
        <v>0</v>
      </c>
      <c r="BU4850">
        <f t="shared" si="302"/>
        <v>1</v>
      </c>
      <c r="BV4850">
        <f t="shared" si="303"/>
        <v>1</v>
      </c>
    </row>
    <row r="4851" spans="1:74" x14ac:dyDescent="0.3">
      <c r="A4851" s="201">
        <v>4846</v>
      </c>
      <c r="BM4851" s="19"/>
      <c r="BN4851" s="19"/>
      <c r="BO4851" s="19"/>
      <c r="BP4851" s="19"/>
      <c r="BR4851">
        <f t="shared" si="300"/>
        <v>0</v>
      </c>
      <c r="BS4851">
        <f t="shared" si="301"/>
        <v>0</v>
      </c>
      <c r="BU4851">
        <f t="shared" si="302"/>
        <v>1</v>
      </c>
      <c r="BV4851">
        <f t="shared" si="303"/>
        <v>1</v>
      </c>
    </row>
    <row r="4852" spans="1:74" x14ac:dyDescent="0.3">
      <c r="A4852" s="201">
        <v>4847</v>
      </c>
      <c r="BM4852" s="19"/>
      <c r="BN4852" s="19"/>
      <c r="BO4852" s="19"/>
      <c r="BP4852" s="19"/>
      <c r="BR4852">
        <f t="shared" si="300"/>
        <v>0</v>
      </c>
      <c r="BS4852">
        <f t="shared" si="301"/>
        <v>0</v>
      </c>
      <c r="BU4852">
        <f t="shared" si="302"/>
        <v>1</v>
      </c>
      <c r="BV4852">
        <f t="shared" si="303"/>
        <v>1</v>
      </c>
    </row>
    <row r="4853" spans="1:74" x14ac:dyDescent="0.3">
      <c r="A4853" s="201">
        <v>4848</v>
      </c>
      <c r="BM4853" s="19"/>
      <c r="BN4853" s="19"/>
      <c r="BO4853" s="19"/>
      <c r="BP4853" s="19"/>
      <c r="BR4853">
        <f t="shared" si="300"/>
        <v>0</v>
      </c>
      <c r="BS4853">
        <f t="shared" si="301"/>
        <v>0</v>
      </c>
      <c r="BU4853">
        <f t="shared" si="302"/>
        <v>1</v>
      </c>
      <c r="BV4853">
        <f t="shared" si="303"/>
        <v>1</v>
      </c>
    </row>
    <row r="4854" spans="1:74" x14ac:dyDescent="0.3">
      <c r="A4854" s="201">
        <v>4849</v>
      </c>
      <c r="BM4854" s="19"/>
      <c r="BN4854" s="19"/>
      <c r="BO4854" s="19"/>
      <c r="BP4854" s="19"/>
      <c r="BR4854">
        <f t="shared" si="300"/>
        <v>0</v>
      </c>
      <c r="BS4854">
        <f t="shared" si="301"/>
        <v>0</v>
      </c>
      <c r="BU4854">
        <f t="shared" si="302"/>
        <v>1</v>
      </c>
      <c r="BV4854">
        <f t="shared" si="303"/>
        <v>1</v>
      </c>
    </row>
    <row r="4855" spans="1:74" x14ac:dyDescent="0.3">
      <c r="A4855" s="201">
        <v>4850</v>
      </c>
      <c r="BM4855" s="19"/>
      <c r="BN4855" s="19"/>
      <c r="BO4855" s="19"/>
      <c r="BP4855" s="19"/>
      <c r="BR4855">
        <f t="shared" si="300"/>
        <v>0</v>
      </c>
      <c r="BS4855">
        <f t="shared" si="301"/>
        <v>0</v>
      </c>
      <c r="BU4855">
        <f t="shared" si="302"/>
        <v>1</v>
      </c>
      <c r="BV4855">
        <f t="shared" si="303"/>
        <v>1</v>
      </c>
    </row>
    <row r="4856" spans="1:74" x14ac:dyDescent="0.3">
      <c r="A4856" s="201">
        <v>4851</v>
      </c>
      <c r="BM4856" s="19"/>
      <c r="BN4856" s="19"/>
      <c r="BO4856" s="19"/>
      <c r="BP4856" s="19"/>
      <c r="BR4856">
        <f t="shared" si="300"/>
        <v>0</v>
      </c>
      <c r="BS4856">
        <f t="shared" si="301"/>
        <v>0</v>
      </c>
      <c r="BU4856">
        <f t="shared" si="302"/>
        <v>1</v>
      </c>
      <c r="BV4856">
        <f t="shared" si="303"/>
        <v>1</v>
      </c>
    </row>
    <row r="4857" spans="1:74" x14ac:dyDescent="0.3">
      <c r="A4857" s="201">
        <v>4852</v>
      </c>
      <c r="BM4857" s="19"/>
      <c r="BN4857" s="19"/>
      <c r="BO4857" s="19"/>
      <c r="BP4857" s="19"/>
      <c r="BR4857">
        <f t="shared" si="300"/>
        <v>0</v>
      </c>
      <c r="BS4857">
        <f t="shared" si="301"/>
        <v>0</v>
      </c>
      <c r="BU4857">
        <f t="shared" si="302"/>
        <v>1</v>
      </c>
      <c r="BV4857">
        <f t="shared" si="303"/>
        <v>1</v>
      </c>
    </row>
    <row r="4858" spans="1:74" x14ac:dyDescent="0.3">
      <c r="A4858" s="201">
        <v>4853</v>
      </c>
      <c r="BM4858" s="19"/>
      <c r="BN4858" s="19"/>
      <c r="BO4858" s="19"/>
      <c r="BP4858" s="19"/>
      <c r="BR4858">
        <f t="shared" si="300"/>
        <v>0</v>
      </c>
      <c r="BS4858">
        <f t="shared" si="301"/>
        <v>0</v>
      </c>
      <c r="BU4858">
        <f t="shared" si="302"/>
        <v>1</v>
      </c>
      <c r="BV4858">
        <f t="shared" si="303"/>
        <v>1</v>
      </c>
    </row>
    <row r="4859" spans="1:74" x14ac:dyDescent="0.3">
      <c r="A4859" s="201">
        <v>4854</v>
      </c>
      <c r="BM4859" s="19"/>
      <c r="BN4859" s="19"/>
      <c r="BO4859" s="19"/>
      <c r="BP4859" s="19"/>
      <c r="BR4859">
        <f t="shared" si="300"/>
        <v>0</v>
      </c>
      <c r="BS4859">
        <f t="shared" si="301"/>
        <v>0</v>
      </c>
      <c r="BU4859">
        <f t="shared" si="302"/>
        <v>1</v>
      </c>
      <c r="BV4859">
        <f t="shared" si="303"/>
        <v>1</v>
      </c>
    </row>
    <row r="4860" spans="1:74" x14ac:dyDescent="0.3">
      <c r="A4860" s="201">
        <v>4855</v>
      </c>
      <c r="BM4860" s="19"/>
      <c r="BN4860" s="19"/>
      <c r="BO4860" s="19"/>
      <c r="BP4860" s="19"/>
      <c r="BR4860">
        <f t="shared" si="300"/>
        <v>0</v>
      </c>
      <c r="BS4860">
        <f t="shared" si="301"/>
        <v>0</v>
      </c>
      <c r="BU4860">
        <f t="shared" si="302"/>
        <v>1</v>
      </c>
      <c r="BV4860">
        <f t="shared" si="303"/>
        <v>1</v>
      </c>
    </row>
    <row r="4861" spans="1:74" x14ac:dyDescent="0.3">
      <c r="A4861" s="201">
        <v>4856</v>
      </c>
      <c r="BM4861" s="19"/>
      <c r="BN4861" s="19"/>
      <c r="BO4861" s="19"/>
      <c r="BP4861" s="19"/>
      <c r="BR4861">
        <f t="shared" si="300"/>
        <v>0</v>
      </c>
      <c r="BS4861">
        <f t="shared" si="301"/>
        <v>0</v>
      </c>
      <c r="BU4861">
        <f t="shared" si="302"/>
        <v>1</v>
      </c>
      <c r="BV4861">
        <f t="shared" si="303"/>
        <v>1</v>
      </c>
    </row>
    <row r="4862" spans="1:74" x14ac:dyDescent="0.3">
      <c r="A4862" s="201">
        <v>4857</v>
      </c>
      <c r="BM4862" s="19"/>
      <c r="BN4862" s="19"/>
      <c r="BO4862" s="19"/>
      <c r="BP4862" s="19"/>
      <c r="BR4862">
        <f t="shared" si="300"/>
        <v>0</v>
      </c>
      <c r="BS4862">
        <f t="shared" si="301"/>
        <v>0</v>
      </c>
      <c r="BU4862">
        <f t="shared" si="302"/>
        <v>1</v>
      </c>
      <c r="BV4862">
        <f t="shared" si="303"/>
        <v>1</v>
      </c>
    </row>
    <row r="4863" spans="1:74" x14ac:dyDescent="0.3">
      <c r="A4863" s="201">
        <v>4858</v>
      </c>
      <c r="BM4863" s="19"/>
      <c r="BN4863" s="19"/>
      <c r="BO4863" s="19"/>
      <c r="BP4863" s="19"/>
      <c r="BR4863">
        <f t="shared" si="300"/>
        <v>0</v>
      </c>
      <c r="BS4863">
        <f t="shared" si="301"/>
        <v>0</v>
      </c>
      <c r="BU4863">
        <f t="shared" si="302"/>
        <v>1</v>
      </c>
      <c r="BV4863">
        <f t="shared" si="303"/>
        <v>1</v>
      </c>
    </row>
    <row r="4864" spans="1:74" x14ac:dyDescent="0.3">
      <c r="A4864" s="201">
        <v>4859</v>
      </c>
      <c r="BM4864" s="19"/>
      <c r="BN4864" s="19"/>
      <c r="BO4864" s="19"/>
      <c r="BP4864" s="19"/>
      <c r="BR4864">
        <f t="shared" si="300"/>
        <v>0</v>
      </c>
      <c r="BS4864">
        <f t="shared" si="301"/>
        <v>0</v>
      </c>
      <c r="BU4864">
        <f t="shared" si="302"/>
        <v>1</v>
      </c>
      <c r="BV4864">
        <f t="shared" si="303"/>
        <v>1</v>
      </c>
    </row>
    <row r="4865" spans="1:74" x14ac:dyDescent="0.3">
      <c r="A4865" s="201">
        <v>4860</v>
      </c>
      <c r="BM4865" s="19"/>
      <c r="BN4865" s="19"/>
      <c r="BO4865" s="19"/>
      <c r="BP4865" s="19"/>
      <c r="BR4865">
        <f t="shared" si="300"/>
        <v>0</v>
      </c>
      <c r="BS4865">
        <f t="shared" si="301"/>
        <v>0</v>
      </c>
      <c r="BU4865">
        <f t="shared" si="302"/>
        <v>1</v>
      </c>
      <c r="BV4865">
        <f t="shared" si="303"/>
        <v>1</v>
      </c>
    </row>
    <row r="4866" spans="1:74" x14ac:dyDescent="0.3">
      <c r="A4866" s="201">
        <v>4861</v>
      </c>
      <c r="BM4866" s="19"/>
      <c r="BN4866" s="19"/>
      <c r="BO4866" s="19"/>
      <c r="BP4866" s="19"/>
      <c r="BR4866">
        <f t="shared" si="300"/>
        <v>0</v>
      </c>
      <c r="BS4866">
        <f t="shared" si="301"/>
        <v>0</v>
      </c>
      <c r="BU4866">
        <f t="shared" si="302"/>
        <v>1</v>
      </c>
      <c r="BV4866">
        <f t="shared" si="303"/>
        <v>1</v>
      </c>
    </row>
    <row r="4867" spans="1:74" x14ac:dyDescent="0.3">
      <c r="A4867" s="201">
        <v>4862</v>
      </c>
      <c r="BM4867" s="19"/>
      <c r="BN4867" s="19"/>
      <c r="BO4867" s="19"/>
      <c r="BP4867" s="19"/>
      <c r="BR4867">
        <f t="shared" si="300"/>
        <v>0</v>
      </c>
      <c r="BS4867">
        <f t="shared" si="301"/>
        <v>0</v>
      </c>
      <c r="BU4867">
        <f t="shared" si="302"/>
        <v>1</v>
      </c>
      <c r="BV4867">
        <f t="shared" si="303"/>
        <v>1</v>
      </c>
    </row>
    <row r="4868" spans="1:74" x14ac:dyDescent="0.3">
      <c r="A4868" s="201">
        <v>4863</v>
      </c>
      <c r="BM4868" s="19"/>
      <c r="BN4868" s="19"/>
      <c r="BO4868" s="19"/>
      <c r="BP4868" s="19"/>
      <c r="BR4868">
        <f t="shared" si="300"/>
        <v>0</v>
      </c>
      <c r="BS4868">
        <f t="shared" si="301"/>
        <v>0</v>
      </c>
      <c r="BU4868">
        <f t="shared" si="302"/>
        <v>1</v>
      </c>
      <c r="BV4868">
        <f t="shared" si="303"/>
        <v>1</v>
      </c>
    </row>
    <row r="4869" spans="1:74" x14ac:dyDescent="0.3">
      <c r="A4869" s="201">
        <v>4864</v>
      </c>
      <c r="BM4869" s="19"/>
      <c r="BN4869" s="19"/>
      <c r="BO4869" s="19"/>
      <c r="BP4869" s="19"/>
      <c r="BR4869">
        <f t="shared" si="300"/>
        <v>0</v>
      </c>
      <c r="BS4869">
        <f t="shared" si="301"/>
        <v>0</v>
      </c>
      <c r="BU4869">
        <f t="shared" si="302"/>
        <v>1</v>
      </c>
      <c r="BV4869">
        <f t="shared" si="303"/>
        <v>1</v>
      </c>
    </row>
    <row r="4870" spans="1:74" x14ac:dyDescent="0.3">
      <c r="A4870" s="201">
        <v>4865</v>
      </c>
      <c r="BM4870" s="19"/>
      <c r="BN4870" s="19"/>
      <c r="BO4870" s="19"/>
      <c r="BP4870" s="19"/>
      <c r="BR4870">
        <f t="shared" si="300"/>
        <v>0</v>
      </c>
      <c r="BS4870">
        <f t="shared" si="301"/>
        <v>0</v>
      </c>
      <c r="BU4870">
        <f t="shared" si="302"/>
        <v>1</v>
      </c>
      <c r="BV4870">
        <f t="shared" si="303"/>
        <v>1</v>
      </c>
    </row>
    <row r="4871" spans="1:74" x14ac:dyDescent="0.3">
      <c r="A4871" s="201">
        <v>4866</v>
      </c>
      <c r="BM4871" s="19"/>
      <c r="BN4871" s="19"/>
      <c r="BO4871" s="19"/>
      <c r="BP4871" s="19"/>
      <c r="BR4871">
        <f t="shared" ref="BR4871:BR4934" si="304">BM4871*$BS$1-BN4871</f>
        <v>0</v>
      </c>
      <c r="BS4871">
        <f t="shared" ref="BS4871:BS4934" si="305">BO4871*$BS$1-BP4871</f>
        <v>0</v>
      </c>
      <c r="BU4871">
        <f t="shared" ref="BU4871:BU4934" si="306">IF(BR4871=MAX($BR4871:$BS4871),1,0)</f>
        <v>1</v>
      </c>
      <c r="BV4871">
        <f t="shared" ref="BV4871:BV4934" si="307">IF(BS4871=MAX($BR4871:$BS4871),1,0)</f>
        <v>1</v>
      </c>
    </row>
    <row r="4872" spans="1:74" x14ac:dyDescent="0.3">
      <c r="A4872" s="201">
        <v>4867</v>
      </c>
      <c r="BM4872" s="19"/>
      <c r="BN4872" s="19"/>
      <c r="BO4872" s="19"/>
      <c r="BP4872" s="19"/>
      <c r="BR4872">
        <f t="shared" si="304"/>
        <v>0</v>
      </c>
      <c r="BS4872">
        <f t="shared" si="305"/>
        <v>0</v>
      </c>
      <c r="BU4872">
        <f t="shared" si="306"/>
        <v>1</v>
      </c>
      <c r="BV4872">
        <f t="shared" si="307"/>
        <v>1</v>
      </c>
    </row>
    <row r="4873" spans="1:74" x14ac:dyDescent="0.3">
      <c r="A4873" s="201">
        <v>4868</v>
      </c>
      <c r="BM4873" s="19"/>
      <c r="BN4873" s="19"/>
      <c r="BO4873" s="19"/>
      <c r="BP4873" s="19"/>
      <c r="BR4873">
        <f t="shared" si="304"/>
        <v>0</v>
      </c>
      <c r="BS4873">
        <f t="shared" si="305"/>
        <v>0</v>
      </c>
      <c r="BU4873">
        <f t="shared" si="306"/>
        <v>1</v>
      </c>
      <c r="BV4873">
        <f t="shared" si="307"/>
        <v>1</v>
      </c>
    </row>
    <row r="4874" spans="1:74" x14ac:dyDescent="0.3">
      <c r="A4874" s="201">
        <v>4869</v>
      </c>
      <c r="BM4874" s="19"/>
      <c r="BN4874" s="19"/>
      <c r="BO4874" s="19"/>
      <c r="BP4874" s="19"/>
      <c r="BR4874">
        <f t="shared" si="304"/>
        <v>0</v>
      </c>
      <c r="BS4874">
        <f t="shared" si="305"/>
        <v>0</v>
      </c>
      <c r="BU4874">
        <f t="shared" si="306"/>
        <v>1</v>
      </c>
      <c r="BV4874">
        <f t="shared" si="307"/>
        <v>1</v>
      </c>
    </row>
    <row r="4875" spans="1:74" x14ac:dyDescent="0.3">
      <c r="A4875" s="201">
        <v>4870</v>
      </c>
      <c r="BM4875" s="19"/>
      <c r="BN4875" s="19"/>
      <c r="BO4875" s="19"/>
      <c r="BP4875" s="19"/>
      <c r="BR4875">
        <f t="shared" si="304"/>
        <v>0</v>
      </c>
      <c r="BS4875">
        <f t="shared" si="305"/>
        <v>0</v>
      </c>
      <c r="BU4875">
        <f t="shared" si="306"/>
        <v>1</v>
      </c>
      <c r="BV4875">
        <f t="shared" si="307"/>
        <v>1</v>
      </c>
    </row>
    <row r="4876" spans="1:74" x14ac:dyDescent="0.3">
      <c r="A4876" s="201">
        <v>4871</v>
      </c>
      <c r="BM4876" s="19"/>
      <c r="BN4876" s="19"/>
      <c r="BO4876" s="19"/>
      <c r="BP4876" s="19"/>
      <c r="BR4876">
        <f t="shared" si="304"/>
        <v>0</v>
      </c>
      <c r="BS4876">
        <f t="shared" si="305"/>
        <v>0</v>
      </c>
      <c r="BU4876">
        <f t="shared" si="306"/>
        <v>1</v>
      </c>
      <c r="BV4876">
        <f t="shared" si="307"/>
        <v>1</v>
      </c>
    </row>
    <row r="4877" spans="1:74" x14ac:dyDescent="0.3">
      <c r="A4877" s="201">
        <v>4872</v>
      </c>
      <c r="BM4877" s="19"/>
      <c r="BN4877" s="19"/>
      <c r="BO4877" s="19"/>
      <c r="BP4877" s="19"/>
      <c r="BR4877">
        <f t="shared" si="304"/>
        <v>0</v>
      </c>
      <c r="BS4877">
        <f t="shared" si="305"/>
        <v>0</v>
      </c>
      <c r="BU4877">
        <f t="shared" si="306"/>
        <v>1</v>
      </c>
      <c r="BV4877">
        <f t="shared" si="307"/>
        <v>1</v>
      </c>
    </row>
    <row r="4878" spans="1:74" x14ac:dyDescent="0.3">
      <c r="A4878" s="201">
        <v>4873</v>
      </c>
      <c r="BM4878" s="19"/>
      <c r="BN4878" s="19"/>
      <c r="BO4878" s="19"/>
      <c r="BP4878" s="19"/>
      <c r="BR4878">
        <f t="shared" si="304"/>
        <v>0</v>
      </c>
      <c r="BS4878">
        <f t="shared" si="305"/>
        <v>0</v>
      </c>
      <c r="BU4878">
        <f t="shared" si="306"/>
        <v>1</v>
      </c>
      <c r="BV4878">
        <f t="shared" si="307"/>
        <v>1</v>
      </c>
    </row>
    <row r="4879" spans="1:74" x14ac:dyDescent="0.3">
      <c r="A4879" s="201">
        <v>4874</v>
      </c>
      <c r="BM4879" s="19"/>
      <c r="BN4879" s="19"/>
      <c r="BO4879" s="19"/>
      <c r="BP4879" s="19"/>
      <c r="BR4879">
        <f t="shared" si="304"/>
        <v>0</v>
      </c>
      <c r="BS4879">
        <f t="shared" si="305"/>
        <v>0</v>
      </c>
      <c r="BU4879">
        <f t="shared" si="306"/>
        <v>1</v>
      </c>
      <c r="BV4879">
        <f t="shared" si="307"/>
        <v>1</v>
      </c>
    </row>
    <row r="4880" spans="1:74" x14ac:dyDescent="0.3">
      <c r="A4880" s="201">
        <v>4875</v>
      </c>
      <c r="BM4880" s="19"/>
      <c r="BN4880" s="19"/>
      <c r="BO4880" s="19"/>
      <c r="BP4880" s="19"/>
      <c r="BR4880">
        <f t="shared" si="304"/>
        <v>0</v>
      </c>
      <c r="BS4880">
        <f t="shared" si="305"/>
        <v>0</v>
      </c>
      <c r="BU4880">
        <f t="shared" si="306"/>
        <v>1</v>
      </c>
      <c r="BV4880">
        <f t="shared" si="307"/>
        <v>1</v>
      </c>
    </row>
    <row r="4881" spans="1:74" x14ac:dyDescent="0.3">
      <c r="A4881" s="201">
        <v>4876</v>
      </c>
      <c r="BM4881" s="19"/>
      <c r="BN4881" s="19"/>
      <c r="BO4881" s="19"/>
      <c r="BP4881" s="19"/>
      <c r="BR4881">
        <f t="shared" si="304"/>
        <v>0</v>
      </c>
      <c r="BS4881">
        <f t="shared" si="305"/>
        <v>0</v>
      </c>
      <c r="BU4881">
        <f t="shared" si="306"/>
        <v>1</v>
      </c>
      <c r="BV4881">
        <f t="shared" si="307"/>
        <v>1</v>
      </c>
    </row>
    <row r="4882" spans="1:74" x14ac:dyDescent="0.3">
      <c r="A4882" s="201">
        <v>4877</v>
      </c>
      <c r="BM4882" s="19"/>
      <c r="BN4882" s="19"/>
      <c r="BO4882" s="19"/>
      <c r="BP4882" s="19"/>
      <c r="BR4882">
        <f t="shared" si="304"/>
        <v>0</v>
      </c>
      <c r="BS4882">
        <f t="shared" si="305"/>
        <v>0</v>
      </c>
      <c r="BU4882">
        <f t="shared" si="306"/>
        <v>1</v>
      </c>
      <c r="BV4882">
        <f t="shared" si="307"/>
        <v>1</v>
      </c>
    </row>
    <row r="4883" spans="1:74" x14ac:dyDescent="0.3">
      <c r="A4883" s="201">
        <v>4878</v>
      </c>
      <c r="BM4883" s="19"/>
      <c r="BN4883" s="19"/>
      <c r="BO4883" s="19"/>
      <c r="BP4883" s="19"/>
      <c r="BR4883">
        <f t="shared" si="304"/>
        <v>0</v>
      </c>
      <c r="BS4883">
        <f t="shared" si="305"/>
        <v>0</v>
      </c>
      <c r="BU4883">
        <f t="shared" si="306"/>
        <v>1</v>
      </c>
      <c r="BV4883">
        <f t="shared" si="307"/>
        <v>1</v>
      </c>
    </row>
    <row r="4884" spans="1:74" x14ac:dyDescent="0.3">
      <c r="A4884" s="201">
        <v>4879</v>
      </c>
      <c r="BM4884" s="19"/>
      <c r="BN4884" s="19"/>
      <c r="BO4884" s="19"/>
      <c r="BP4884" s="19"/>
      <c r="BR4884">
        <f t="shared" si="304"/>
        <v>0</v>
      </c>
      <c r="BS4884">
        <f t="shared" si="305"/>
        <v>0</v>
      </c>
      <c r="BU4884">
        <f t="shared" si="306"/>
        <v>1</v>
      </c>
      <c r="BV4884">
        <f t="shared" si="307"/>
        <v>1</v>
      </c>
    </row>
    <row r="4885" spans="1:74" x14ac:dyDescent="0.3">
      <c r="A4885" s="201">
        <v>4880</v>
      </c>
      <c r="BM4885" s="19"/>
      <c r="BN4885" s="19"/>
      <c r="BO4885" s="19"/>
      <c r="BP4885" s="19"/>
      <c r="BR4885">
        <f t="shared" si="304"/>
        <v>0</v>
      </c>
      <c r="BS4885">
        <f t="shared" si="305"/>
        <v>0</v>
      </c>
      <c r="BU4885">
        <f t="shared" si="306"/>
        <v>1</v>
      </c>
      <c r="BV4885">
        <f t="shared" si="307"/>
        <v>1</v>
      </c>
    </row>
    <row r="4886" spans="1:74" x14ac:dyDescent="0.3">
      <c r="A4886" s="201">
        <v>4881</v>
      </c>
      <c r="BM4886" s="19"/>
      <c r="BN4886" s="19"/>
      <c r="BO4886" s="19"/>
      <c r="BP4886" s="19"/>
      <c r="BR4886">
        <f t="shared" si="304"/>
        <v>0</v>
      </c>
      <c r="BS4886">
        <f t="shared" si="305"/>
        <v>0</v>
      </c>
      <c r="BU4886">
        <f t="shared" si="306"/>
        <v>1</v>
      </c>
      <c r="BV4886">
        <f t="shared" si="307"/>
        <v>1</v>
      </c>
    </row>
    <row r="4887" spans="1:74" x14ac:dyDescent="0.3">
      <c r="A4887" s="201">
        <v>4882</v>
      </c>
      <c r="BM4887" s="19"/>
      <c r="BN4887" s="19"/>
      <c r="BO4887" s="19"/>
      <c r="BP4887" s="19"/>
      <c r="BR4887">
        <f t="shared" si="304"/>
        <v>0</v>
      </c>
      <c r="BS4887">
        <f t="shared" si="305"/>
        <v>0</v>
      </c>
      <c r="BU4887">
        <f t="shared" si="306"/>
        <v>1</v>
      </c>
      <c r="BV4887">
        <f t="shared" si="307"/>
        <v>1</v>
      </c>
    </row>
    <row r="4888" spans="1:74" x14ac:dyDescent="0.3">
      <c r="A4888" s="201">
        <v>4883</v>
      </c>
      <c r="BM4888" s="19"/>
      <c r="BN4888" s="19"/>
      <c r="BO4888" s="19"/>
      <c r="BP4888" s="19"/>
      <c r="BR4888">
        <f t="shared" si="304"/>
        <v>0</v>
      </c>
      <c r="BS4888">
        <f t="shared" si="305"/>
        <v>0</v>
      </c>
      <c r="BU4888">
        <f t="shared" si="306"/>
        <v>1</v>
      </c>
      <c r="BV4888">
        <f t="shared" si="307"/>
        <v>1</v>
      </c>
    </row>
    <row r="4889" spans="1:74" x14ac:dyDescent="0.3">
      <c r="A4889" s="201">
        <v>4884</v>
      </c>
      <c r="BM4889" s="19"/>
      <c r="BN4889" s="19"/>
      <c r="BO4889" s="19"/>
      <c r="BP4889" s="19"/>
      <c r="BR4889">
        <f t="shared" si="304"/>
        <v>0</v>
      </c>
      <c r="BS4889">
        <f t="shared" si="305"/>
        <v>0</v>
      </c>
      <c r="BU4889">
        <f t="shared" si="306"/>
        <v>1</v>
      </c>
      <c r="BV4889">
        <f t="shared" si="307"/>
        <v>1</v>
      </c>
    </row>
    <row r="4890" spans="1:74" x14ac:dyDescent="0.3">
      <c r="A4890" s="201">
        <v>4885</v>
      </c>
      <c r="BM4890" s="19"/>
      <c r="BN4890" s="19"/>
      <c r="BO4890" s="19"/>
      <c r="BP4890" s="19"/>
      <c r="BR4890">
        <f t="shared" si="304"/>
        <v>0</v>
      </c>
      <c r="BS4890">
        <f t="shared" si="305"/>
        <v>0</v>
      </c>
      <c r="BU4890">
        <f t="shared" si="306"/>
        <v>1</v>
      </c>
      <c r="BV4890">
        <f t="shared" si="307"/>
        <v>1</v>
      </c>
    </row>
    <row r="4891" spans="1:74" x14ac:dyDescent="0.3">
      <c r="A4891" s="201">
        <v>4886</v>
      </c>
      <c r="BM4891" s="19"/>
      <c r="BN4891" s="19"/>
      <c r="BO4891" s="19"/>
      <c r="BP4891" s="19"/>
      <c r="BR4891">
        <f t="shared" si="304"/>
        <v>0</v>
      </c>
      <c r="BS4891">
        <f t="shared" si="305"/>
        <v>0</v>
      </c>
      <c r="BU4891">
        <f t="shared" si="306"/>
        <v>1</v>
      </c>
      <c r="BV4891">
        <f t="shared" si="307"/>
        <v>1</v>
      </c>
    </row>
    <row r="4892" spans="1:74" x14ac:dyDescent="0.3">
      <c r="A4892" s="201">
        <v>4887</v>
      </c>
      <c r="BM4892" s="19"/>
      <c r="BN4892" s="19"/>
      <c r="BO4892" s="19"/>
      <c r="BP4892" s="19"/>
      <c r="BR4892">
        <f t="shared" si="304"/>
        <v>0</v>
      </c>
      <c r="BS4892">
        <f t="shared" si="305"/>
        <v>0</v>
      </c>
      <c r="BU4892">
        <f t="shared" si="306"/>
        <v>1</v>
      </c>
      <c r="BV4892">
        <f t="shared" si="307"/>
        <v>1</v>
      </c>
    </row>
    <row r="4893" spans="1:74" x14ac:dyDescent="0.3">
      <c r="A4893" s="201">
        <v>4888</v>
      </c>
      <c r="BM4893" s="19"/>
      <c r="BN4893" s="19"/>
      <c r="BO4893" s="19"/>
      <c r="BP4893" s="19"/>
      <c r="BR4893">
        <f t="shared" si="304"/>
        <v>0</v>
      </c>
      <c r="BS4893">
        <f t="shared" si="305"/>
        <v>0</v>
      </c>
      <c r="BU4893">
        <f t="shared" si="306"/>
        <v>1</v>
      </c>
      <c r="BV4893">
        <f t="shared" si="307"/>
        <v>1</v>
      </c>
    </row>
    <row r="4894" spans="1:74" x14ac:dyDescent="0.3">
      <c r="A4894" s="201">
        <v>4889</v>
      </c>
      <c r="BM4894" s="19"/>
      <c r="BN4894" s="19"/>
      <c r="BO4894" s="19"/>
      <c r="BP4894" s="19"/>
      <c r="BR4894">
        <f t="shared" si="304"/>
        <v>0</v>
      </c>
      <c r="BS4894">
        <f t="shared" si="305"/>
        <v>0</v>
      </c>
      <c r="BU4894">
        <f t="shared" si="306"/>
        <v>1</v>
      </c>
      <c r="BV4894">
        <f t="shared" si="307"/>
        <v>1</v>
      </c>
    </row>
    <row r="4895" spans="1:74" x14ac:dyDescent="0.3">
      <c r="A4895" s="201">
        <v>4890</v>
      </c>
      <c r="BM4895" s="19"/>
      <c r="BN4895" s="19"/>
      <c r="BO4895" s="19"/>
      <c r="BP4895" s="19"/>
      <c r="BR4895">
        <f t="shared" si="304"/>
        <v>0</v>
      </c>
      <c r="BS4895">
        <f t="shared" si="305"/>
        <v>0</v>
      </c>
      <c r="BU4895">
        <f t="shared" si="306"/>
        <v>1</v>
      </c>
      <c r="BV4895">
        <f t="shared" si="307"/>
        <v>1</v>
      </c>
    </row>
    <row r="4896" spans="1:74" x14ac:dyDescent="0.3">
      <c r="A4896" s="201">
        <v>4891</v>
      </c>
      <c r="BM4896" s="19"/>
      <c r="BN4896" s="19"/>
      <c r="BO4896" s="19"/>
      <c r="BP4896" s="19"/>
      <c r="BR4896">
        <f t="shared" si="304"/>
        <v>0</v>
      </c>
      <c r="BS4896">
        <f t="shared" si="305"/>
        <v>0</v>
      </c>
      <c r="BU4896">
        <f t="shared" si="306"/>
        <v>1</v>
      </c>
      <c r="BV4896">
        <f t="shared" si="307"/>
        <v>1</v>
      </c>
    </row>
    <row r="4897" spans="1:74" x14ac:dyDescent="0.3">
      <c r="A4897" s="201">
        <v>4892</v>
      </c>
      <c r="BM4897" s="19"/>
      <c r="BN4897" s="19"/>
      <c r="BO4897" s="19"/>
      <c r="BP4897" s="19"/>
      <c r="BR4897">
        <f t="shared" si="304"/>
        <v>0</v>
      </c>
      <c r="BS4897">
        <f t="shared" si="305"/>
        <v>0</v>
      </c>
      <c r="BU4897">
        <f t="shared" si="306"/>
        <v>1</v>
      </c>
      <c r="BV4897">
        <f t="shared" si="307"/>
        <v>1</v>
      </c>
    </row>
    <row r="4898" spans="1:74" x14ac:dyDescent="0.3">
      <c r="A4898" s="201">
        <v>4893</v>
      </c>
      <c r="BM4898" s="19"/>
      <c r="BN4898" s="19"/>
      <c r="BO4898" s="19"/>
      <c r="BP4898" s="19"/>
      <c r="BR4898">
        <f t="shared" si="304"/>
        <v>0</v>
      </c>
      <c r="BS4898">
        <f t="shared" si="305"/>
        <v>0</v>
      </c>
      <c r="BU4898">
        <f t="shared" si="306"/>
        <v>1</v>
      </c>
      <c r="BV4898">
        <f t="shared" si="307"/>
        <v>1</v>
      </c>
    </row>
    <row r="4899" spans="1:74" x14ac:dyDescent="0.3">
      <c r="A4899" s="201">
        <v>4894</v>
      </c>
      <c r="BM4899" s="19"/>
      <c r="BN4899" s="19"/>
      <c r="BO4899" s="19"/>
      <c r="BP4899" s="19"/>
      <c r="BR4899">
        <f t="shared" si="304"/>
        <v>0</v>
      </c>
      <c r="BS4899">
        <f t="shared" si="305"/>
        <v>0</v>
      </c>
      <c r="BU4899">
        <f t="shared" si="306"/>
        <v>1</v>
      </c>
      <c r="BV4899">
        <f t="shared" si="307"/>
        <v>1</v>
      </c>
    </row>
    <row r="4900" spans="1:74" x14ac:dyDescent="0.3">
      <c r="A4900" s="201">
        <v>4895</v>
      </c>
      <c r="BM4900" s="19"/>
      <c r="BN4900" s="19"/>
      <c r="BO4900" s="19"/>
      <c r="BP4900" s="19"/>
      <c r="BR4900">
        <f t="shared" si="304"/>
        <v>0</v>
      </c>
      <c r="BS4900">
        <f t="shared" si="305"/>
        <v>0</v>
      </c>
      <c r="BU4900">
        <f t="shared" si="306"/>
        <v>1</v>
      </c>
      <c r="BV4900">
        <f t="shared" si="307"/>
        <v>1</v>
      </c>
    </row>
    <row r="4901" spans="1:74" x14ac:dyDescent="0.3">
      <c r="A4901" s="201">
        <v>4896</v>
      </c>
      <c r="BM4901" s="19"/>
      <c r="BN4901" s="19"/>
      <c r="BO4901" s="19"/>
      <c r="BP4901" s="19"/>
      <c r="BR4901">
        <f t="shared" si="304"/>
        <v>0</v>
      </c>
      <c r="BS4901">
        <f t="shared" si="305"/>
        <v>0</v>
      </c>
      <c r="BU4901">
        <f t="shared" si="306"/>
        <v>1</v>
      </c>
      <c r="BV4901">
        <f t="shared" si="307"/>
        <v>1</v>
      </c>
    </row>
    <row r="4902" spans="1:74" x14ac:dyDescent="0.3">
      <c r="A4902" s="201">
        <v>4897</v>
      </c>
      <c r="BM4902" s="19"/>
      <c r="BN4902" s="19"/>
      <c r="BO4902" s="19"/>
      <c r="BP4902" s="19"/>
      <c r="BR4902">
        <f t="shared" si="304"/>
        <v>0</v>
      </c>
      <c r="BS4902">
        <f t="shared" si="305"/>
        <v>0</v>
      </c>
      <c r="BU4902">
        <f t="shared" si="306"/>
        <v>1</v>
      </c>
      <c r="BV4902">
        <f t="shared" si="307"/>
        <v>1</v>
      </c>
    </row>
    <row r="4903" spans="1:74" x14ac:dyDescent="0.3">
      <c r="A4903" s="201">
        <v>4898</v>
      </c>
      <c r="BM4903" s="19"/>
      <c r="BN4903" s="19"/>
      <c r="BO4903" s="19"/>
      <c r="BP4903" s="19"/>
      <c r="BR4903">
        <f t="shared" si="304"/>
        <v>0</v>
      </c>
      <c r="BS4903">
        <f t="shared" si="305"/>
        <v>0</v>
      </c>
      <c r="BU4903">
        <f t="shared" si="306"/>
        <v>1</v>
      </c>
      <c r="BV4903">
        <f t="shared" si="307"/>
        <v>1</v>
      </c>
    </row>
    <row r="4904" spans="1:74" x14ac:dyDescent="0.3">
      <c r="A4904" s="201">
        <v>4899</v>
      </c>
      <c r="BM4904" s="19"/>
      <c r="BN4904" s="19"/>
      <c r="BO4904" s="19"/>
      <c r="BP4904" s="19"/>
      <c r="BR4904">
        <f t="shared" si="304"/>
        <v>0</v>
      </c>
      <c r="BS4904">
        <f t="shared" si="305"/>
        <v>0</v>
      </c>
      <c r="BU4904">
        <f t="shared" si="306"/>
        <v>1</v>
      </c>
      <c r="BV4904">
        <f t="shared" si="307"/>
        <v>1</v>
      </c>
    </row>
    <row r="4905" spans="1:74" x14ac:dyDescent="0.3">
      <c r="A4905" s="201">
        <v>4900</v>
      </c>
      <c r="BM4905" s="19"/>
      <c r="BN4905" s="19"/>
      <c r="BO4905" s="19"/>
      <c r="BP4905" s="19"/>
      <c r="BR4905">
        <f t="shared" si="304"/>
        <v>0</v>
      </c>
      <c r="BS4905">
        <f t="shared" si="305"/>
        <v>0</v>
      </c>
      <c r="BU4905">
        <f t="shared" si="306"/>
        <v>1</v>
      </c>
      <c r="BV4905">
        <f t="shared" si="307"/>
        <v>1</v>
      </c>
    </row>
    <row r="4906" spans="1:74" x14ac:dyDescent="0.3">
      <c r="A4906" s="201">
        <v>4901</v>
      </c>
      <c r="BM4906" s="19"/>
      <c r="BN4906" s="19"/>
      <c r="BO4906" s="19"/>
      <c r="BP4906" s="19"/>
      <c r="BR4906">
        <f t="shared" si="304"/>
        <v>0</v>
      </c>
      <c r="BS4906">
        <f t="shared" si="305"/>
        <v>0</v>
      </c>
      <c r="BU4906">
        <f t="shared" si="306"/>
        <v>1</v>
      </c>
      <c r="BV4906">
        <f t="shared" si="307"/>
        <v>1</v>
      </c>
    </row>
    <row r="4907" spans="1:74" x14ac:dyDescent="0.3">
      <c r="A4907" s="201">
        <v>4902</v>
      </c>
      <c r="BM4907" s="19"/>
      <c r="BN4907" s="19"/>
      <c r="BO4907" s="19"/>
      <c r="BP4907" s="19"/>
      <c r="BR4907">
        <f t="shared" si="304"/>
        <v>0</v>
      </c>
      <c r="BS4907">
        <f t="shared" si="305"/>
        <v>0</v>
      </c>
      <c r="BU4907">
        <f t="shared" si="306"/>
        <v>1</v>
      </c>
      <c r="BV4907">
        <f t="shared" si="307"/>
        <v>1</v>
      </c>
    </row>
    <row r="4908" spans="1:74" x14ac:dyDescent="0.3">
      <c r="A4908" s="201">
        <v>4903</v>
      </c>
      <c r="BM4908" s="19"/>
      <c r="BN4908" s="19"/>
      <c r="BO4908" s="19"/>
      <c r="BP4908" s="19"/>
      <c r="BR4908">
        <f t="shared" si="304"/>
        <v>0</v>
      </c>
      <c r="BS4908">
        <f t="shared" si="305"/>
        <v>0</v>
      </c>
      <c r="BU4908">
        <f t="shared" si="306"/>
        <v>1</v>
      </c>
      <c r="BV4908">
        <f t="shared" si="307"/>
        <v>1</v>
      </c>
    </row>
    <row r="4909" spans="1:74" x14ac:dyDescent="0.3">
      <c r="A4909" s="201">
        <v>4904</v>
      </c>
      <c r="BM4909" s="19"/>
      <c r="BN4909" s="19"/>
      <c r="BO4909" s="19"/>
      <c r="BP4909" s="19"/>
      <c r="BR4909">
        <f t="shared" si="304"/>
        <v>0</v>
      </c>
      <c r="BS4909">
        <f t="shared" si="305"/>
        <v>0</v>
      </c>
      <c r="BU4909">
        <f t="shared" si="306"/>
        <v>1</v>
      </c>
      <c r="BV4909">
        <f t="shared" si="307"/>
        <v>1</v>
      </c>
    </row>
    <row r="4910" spans="1:74" x14ac:dyDescent="0.3">
      <c r="A4910" s="201">
        <v>4905</v>
      </c>
      <c r="BM4910" s="19"/>
      <c r="BN4910" s="19"/>
      <c r="BO4910" s="19"/>
      <c r="BP4910" s="19"/>
      <c r="BR4910">
        <f t="shared" si="304"/>
        <v>0</v>
      </c>
      <c r="BS4910">
        <f t="shared" si="305"/>
        <v>0</v>
      </c>
      <c r="BU4910">
        <f t="shared" si="306"/>
        <v>1</v>
      </c>
      <c r="BV4910">
        <f t="shared" si="307"/>
        <v>1</v>
      </c>
    </row>
    <row r="4911" spans="1:74" x14ac:dyDescent="0.3">
      <c r="A4911" s="201">
        <v>4906</v>
      </c>
      <c r="BM4911" s="19"/>
      <c r="BN4911" s="19"/>
      <c r="BO4911" s="19"/>
      <c r="BP4911" s="19"/>
      <c r="BR4911">
        <f t="shared" si="304"/>
        <v>0</v>
      </c>
      <c r="BS4911">
        <f t="shared" si="305"/>
        <v>0</v>
      </c>
      <c r="BU4911">
        <f t="shared" si="306"/>
        <v>1</v>
      </c>
      <c r="BV4911">
        <f t="shared" si="307"/>
        <v>1</v>
      </c>
    </row>
    <row r="4912" spans="1:74" x14ac:dyDescent="0.3">
      <c r="A4912" s="201">
        <v>4907</v>
      </c>
      <c r="BM4912" s="19"/>
      <c r="BN4912" s="19"/>
      <c r="BO4912" s="19"/>
      <c r="BP4912" s="19"/>
      <c r="BR4912">
        <f t="shared" si="304"/>
        <v>0</v>
      </c>
      <c r="BS4912">
        <f t="shared" si="305"/>
        <v>0</v>
      </c>
      <c r="BU4912">
        <f t="shared" si="306"/>
        <v>1</v>
      </c>
      <c r="BV4912">
        <f t="shared" si="307"/>
        <v>1</v>
      </c>
    </row>
    <row r="4913" spans="1:74" x14ac:dyDescent="0.3">
      <c r="A4913" s="201">
        <v>4908</v>
      </c>
      <c r="BM4913" s="19"/>
      <c r="BN4913" s="19"/>
      <c r="BO4913" s="19"/>
      <c r="BP4913" s="19"/>
      <c r="BR4913">
        <f t="shared" si="304"/>
        <v>0</v>
      </c>
      <c r="BS4913">
        <f t="shared" si="305"/>
        <v>0</v>
      </c>
      <c r="BU4913">
        <f t="shared" si="306"/>
        <v>1</v>
      </c>
      <c r="BV4913">
        <f t="shared" si="307"/>
        <v>1</v>
      </c>
    </row>
    <row r="4914" spans="1:74" x14ac:dyDescent="0.3">
      <c r="A4914" s="201">
        <v>4909</v>
      </c>
      <c r="BM4914" s="19"/>
      <c r="BN4914" s="19"/>
      <c r="BO4914" s="19"/>
      <c r="BP4914" s="19"/>
      <c r="BR4914">
        <f t="shared" si="304"/>
        <v>0</v>
      </c>
      <c r="BS4914">
        <f t="shared" si="305"/>
        <v>0</v>
      </c>
      <c r="BU4914">
        <f t="shared" si="306"/>
        <v>1</v>
      </c>
      <c r="BV4914">
        <f t="shared" si="307"/>
        <v>1</v>
      </c>
    </row>
    <row r="4915" spans="1:74" x14ac:dyDescent="0.3">
      <c r="A4915" s="201">
        <v>4910</v>
      </c>
      <c r="BM4915" s="19"/>
      <c r="BN4915" s="19"/>
      <c r="BO4915" s="19"/>
      <c r="BP4915" s="19"/>
      <c r="BR4915">
        <f t="shared" si="304"/>
        <v>0</v>
      </c>
      <c r="BS4915">
        <f t="shared" si="305"/>
        <v>0</v>
      </c>
      <c r="BU4915">
        <f t="shared" si="306"/>
        <v>1</v>
      </c>
      <c r="BV4915">
        <f t="shared" si="307"/>
        <v>1</v>
      </c>
    </row>
    <row r="4916" spans="1:74" x14ac:dyDescent="0.3">
      <c r="A4916" s="201">
        <v>4911</v>
      </c>
      <c r="BM4916" s="19"/>
      <c r="BN4916" s="19"/>
      <c r="BO4916" s="19"/>
      <c r="BP4916" s="19"/>
      <c r="BR4916">
        <f t="shared" si="304"/>
        <v>0</v>
      </c>
      <c r="BS4916">
        <f t="shared" si="305"/>
        <v>0</v>
      </c>
      <c r="BU4916">
        <f t="shared" si="306"/>
        <v>1</v>
      </c>
      <c r="BV4916">
        <f t="shared" si="307"/>
        <v>1</v>
      </c>
    </row>
    <row r="4917" spans="1:74" x14ac:dyDescent="0.3">
      <c r="A4917" s="201">
        <v>4912</v>
      </c>
      <c r="BM4917" s="19"/>
      <c r="BN4917" s="19"/>
      <c r="BO4917" s="19"/>
      <c r="BP4917" s="19"/>
      <c r="BR4917">
        <f t="shared" si="304"/>
        <v>0</v>
      </c>
      <c r="BS4917">
        <f t="shared" si="305"/>
        <v>0</v>
      </c>
      <c r="BU4917">
        <f t="shared" si="306"/>
        <v>1</v>
      </c>
      <c r="BV4917">
        <f t="shared" si="307"/>
        <v>1</v>
      </c>
    </row>
    <row r="4918" spans="1:74" x14ac:dyDescent="0.3">
      <c r="A4918" s="201">
        <v>4913</v>
      </c>
      <c r="BM4918" s="19"/>
      <c r="BN4918" s="19"/>
      <c r="BO4918" s="19"/>
      <c r="BP4918" s="19"/>
      <c r="BR4918">
        <f t="shared" si="304"/>
        <v>0</v>
      </c>
      <c r="BS4918">
        <f t="shared" si="305"/>
        <v>0</v>
      </c>
      <c r="BU4918">
        <f t="shared" si="306"/>
        <v>1</v>
      </c>
      <c r="BV4918">
        <f t="shared" si="307"/>
        <v>1</v>
      </c>
    </row>
    <row r="4919" spans="1:74" x14ac:dyDescent="0.3">
      <c r="A4919" s="201">
        <v>4914</v>
      </c>
      <c r="BM4919" s="19"/>
      <c r="BN4919" s="19"/>
      <c r="BO4919" s="19"/>
      <c r="BP4919" s="19"/>
      <c r="BR4919">
        <f t="shared" si="304"/>
        <v>0</v>
      </c>
      <c r="BS4919">
        <f t="shared" si="305"/>
        <v>0</v>
      </c>
      <c r="BU4919">
        <f t="shared" si="306"/>
        <v>1</v>
      </c>
      <c r="BV4919">
        <f t="shared" si="307"/>
        <v>1</v>
      </c>
    </row>
    <row r="4920" spans="1:74" x14ac:dyDescent="0.3">
      <c r="A4920" s="201">
        <v>4915</v>
      </c>
      <c r="BM4920" s="19"/>
      <c r="BN4920" s="19"/>
      <c r="BO4920" s="19"/>
      <c r="BP4920" s="19"/>
      <c r="BR4920">
        <f t="shared" si="304"/>
        <v>0</v>
      </c>
      <c r="BS4920">
        <f t="shared" si="305"/>
        <v>0</v>
      </c>
      <c r="BU4920">
        <f t="shared" si="306"/>
        <v>1</v>
      </c>
      <c r="BV4920">
        <f t="shared" si="307"/>
        <v>1</v>
      </c>
    </row>
    <row r="4921" spans="1:74" x14ac:dyDescent="0.3">
      <c r="A4921" s="201">
        <v>4916</v>
      </c>
      <c r="BM4921" s="19"/>
      <c r="BN4921" s="19"/>
      <c r="BO4921" s="19"/>
      <c r="BP4921" s="19"/>
      <c r="BR4921">
        <f t="shared" si="304"/>
        <v>0</v>
      </c>
      <c r="BS4921">
        <f t="shared" si="305"/>
        <v>0</v>
      </c>
      <c r="BU4921">
        <f t="shared" si="306"/>
        <v>1</v>
      </c>
      <c r="BV4921">
        <f t="shared" si="307"/>
        <v>1</v>
      </c>
    </row>
    <row r="4922" spans="1:74" x14ac:dyDescent="0.3">
      <c r="A4922" s="201">
        <v>4917</v>
      </c>
      <c r="BM4922" s="19"/>
      <c r="BN4922" s="19"/>
      <c r="BO4922" s="19"/>
      <c r="BP4922" s="19"/>
      <c r="BR4922">
        <f t="shared" si="304"/>
        <v>0</v>
      </c>
      <c r="BS4922">
        <f t="shared" si="305"/>
        <v>0</v>
      </c>
      <c r="BU4922">
        <f t="shared" si="306"/>
        <v>1</v>
      </c>
      <c r="BV4922">
        <f t="shared" si="307"/>
        <v>1</v>
      </c>
    </row>
    <row r="4923" spans="1:74" x14ac:dyDescent="0.3">
      <c r="A4923" s="201">
        <v>4918</v>
      </c>
      <c r="BM4923" s="19"/>
      <c r="BN4923" s="19"/>
      <c r="BO4923" s="19"/>
      <c r="BP4923" s="19"/>
      <c r="BR4923">
        <f t="shared" si="304"/>
        <v>0</v>
      </c>
      <c r="BS4923">
        <f t="shared" si="305"/>
        <v>0</v>
      </c>
      <c r="BU4923">
        <f t="shared" si="306"/>
        <v>1</v>
      </c>
      <c r="BV4923">
        <f t="shared" si="307"/>
        <v>1</v>
      </c>
    </row>
    <row r="4924" spans="1:74" x14ac:dyDescent="0.3">
      <c r="A4924" s="201">
        <v>4919</v>
      </c>
      <c r="BM4924" s="19"/>
      <c r="BN4924" s="19"/>
      <c r="BO4924" s="19"/>
      <c r="BP4924" s="19"/>
      <c r="BR4924">
        <f t="shared" si="304"/>
        <v>0</v>
      </c>
      <c r="BS4924">
        <f t="shared" si="305"/>
        <v>0</v>
      </c>
      <c r="BU4924">
        <f t="shared" si="306"/>
        <v>1</v>
      </c>
      <c r="BV4924">
        <f t="shared" si="307"/>
        <v>1</v>
      </c>
    </row>
    <row r="4925" spans="1:74" x14ac:dyDescent="0.3">
      <c r="A4925" s="201">
        <v>4920</v>
      </c>
      <c r="BM4925" s="19"/>
      <c r="BN4925" s="19"/>
      <c r="BO4925" s="19"/>
      <c r="BP4925" s="19"/>
      <c r="BR4925">
        <f t="shared" si="304"/>
        <v>0</v>
      </c>
      <c r="BS4925">
        <f t="shared" si="305"/>
        <v>0</v>
      </c>
      <c r="BU4925">
        <f t="shared" si="306"/>
        <v>1</v>
      </c>
      <c r="BV4925">
        <f t="shared" si="307"/>
        <v>1</v>
      </c>
    </row>
    <row r="4926" spans="1:74" x14ac:dyDescent="0.3">
      <c r="A4926" s="201">
        <v>4921</v>
      </c>
      <c r="BM4926" s="19"/>
      <c r="BN4926" s="19"/>
      <c r="BO4926" s="19"/>
      <c r="BP4926" s="19"/>
      <c r="BR4926">
        <f t="shared" si="304"/>
        <v>0</v>
      </c>
      <c r="BS4926">
        <f t="shared" si="305"/>
        <v>0</v>
      </c>
      <c r="BU4926">
        <f t="shared" si="306"/>
        <v>1</v>
      </c>
      <c r="BV4926">
        <f t="shared" si="307"/>
        <v>1</v>
      </c>
    </row>
    <row r="4927" spans="1:74" x14ac:dyDescent="0.3">
      <c r="A4927" s="201">
        <v>4922</v>
      </c>
      <c r="BM4927" s="19"/>
      <c r="BN4927" s="19"/>
      <c r="BO4927" s="19"/>
      <c r="BP4927" s="19"/>
      <c r="BR4927">
        <f t="shared" si="304"/>
        <v>0</v>
      </c>
      <c r="BS4927">
        <f t="shared" si="305"/>
        <v>0</v>
      </c>
      <c r="BU4927">
        <f t="shared" si="306"/>
        <v>1</v>
      </c>
      <c r="BV4927">
        <f t="shared" si="307"/>
        <v>1</v>
      </c>
    </row>
    <row r="4928" spans="1:74" x14ac:dyDescent="0.3">
      <c r="A4928" s="201">
        <v>4923</v>
      </c>
      <c r="BM4928" s="19"/>
      <c r="BN4928" s="19"/>
      <c r="BO4928" s="19"/>
      <c r="BP4928" s="19"/>
      <c r="BR4928">
        <f t="shared" si="304"/>
        <v>0</v>
      </c>
      <c r="BS4928">
        <f t="shared" si="305"/>
        <v>0</v>
      </c>
      <c r="BU4928">
        <f t="shared" si="306"/>
        <v>1</v>
      </c>
      <c r="BV4928">
        <f t="shared" si="307"/>
        <v>1</v>
      </c>
    </row>
    <row r="4929" spans="1:74" x14ac:dyDescent="0.3">
      <c r="A4929" s="201">
        <v>4924</v>
      </c>
      <c r="BM4929" s="19"/>
      <c r="BN4929" s="19"/>
      <c r="BO4929" s="19"/>
      <c r="BP4929" s="19"/>
      <c r="BR4929">
        <f t="shared" si="304"/>
        <v>0</v>
      </c>
      <c r="BS4929">
        <f t="shared" si="305"/>
        <v>0</v>
      </c>
      <c r="BU4929">
        <f t="shared" si="306"/>
        <v>1</v>
      </c>
      <c r="BV4929">
        <f t="shared" si="307"/>
        <v>1</v>
      </c>
    </row>
    <row r="4930" spans="1:74" x14ac:dyDescent="0.3">
      <c r="A4930" s="201">
        <v>4925</v>
      </c>
      <c r="BM4930" s="19"/>
      <c r="BN4930" s="19"/>
      <c r="BO4930" s="19"/>
      <c r="BP4930" s="19"/>
      <c r="BR4930">
        <f t="shared" si="304"/>
        <v>0</v>
      </c>
      <c r="BS4930">
        <f t="shared" si="305"/>
        <v>0</v>
      </c>
      <c r="BU4930">
        <f t="shared" si="306"/>
        <v>1</v>
      </c>
      <c r="BV4930">
        <f t="shared" si="307"/>
        <v>1</v>
      </c>
    </row>
    <row r="4931" spans="1:74" x14ac:dyDescent="0.3">
      <c r="A4931" s="201">
        <v>4926</v>
      </c>
      <c r="BM4931" s="19"/>
      <c r="BN4931" s="19"/>
      <c r="BO4931" s="19"/>
      <c r="BP4931" s="19"/>
      <c r="BR4931">
        <f t="shared" si="304"/>
        <v>0</v>
      </c>
      <c r="BS4931">
        <f t="shared" si="305"/>
        <v>0</v>
      </c>
      <c r="BU4931">
        <f t="shared" si="306"/>
        <v>1</v>
      </c>
      <c r="BV4931">
        <f t="shared" si="307"/>
        <v>1</v>
      </c>
    </row>
    <row r="4932" spans="1:74" x14ac:dyDescent="0.3">
      <c r="A4932" s="201">
        <v>4927</v>
      </c>
      <c r="BM4932" s="19"/>
      <c r="BN4932" s="19"/>
      <c r="BO4932" s="19"/>
      <c r="BP4932" s="19"/>
      <c r="BR4932">
        <f t="shared" si="304"/>
        <v>0</v>
      </c>
      <c r="BS4932">
        <f t="shared" si="305"/>
        <v>0</v>
      </c>
      <c r="BU4932">
        <f t="shared" si="306"/>
        <v>1</v>
      </c>
      <c r="BV4932">
        <f t="shared" si="307"/>
        <v>1</v>
      </c>
    </row>
    <row r="4933" spans="1:74" x14ac:dyDescent="0.3">
      <c r="A4933" s="201">
        <v>4928</v>
      </c>
      <c r="BM4933" s="19"/>
      <c r="BN4933" s="19"/>
      <c r="BO4933" s="19"/>
      <c r="BP4933" s="19"/>
      <c r="BR4933">
        <f t="shared" si="304"/>
        <v>0</v>
      </c>
      <c r="BS4933">
        <f t="shared" si="305"/>
        <v>0</v>
      </c>
      <c r="BU4933">
        <f t="shared" si="306"/>
        <v>1</v>
      </c>
      <c r="BV4933">
        <f t="shared" si="307"/>
        <v>1</v>
      </c>
    </row>
    <row r="4934" spans="1:74" x14ac:dyDescent="0.3">
      <c r="A4934" s="201">
        <v>4929</v>
      </c>
      <c r="BM4934" s="19"/>
      <c r="BN4934" s="19"/>
      <c r="BO4934" s="19"/>
      <c r="BP4934" s="19"/>
      <c r="BR4934">
        <f t="shared" si="304"/>
        <v>0</v>
      </c>
      <c r="BS4934">
        <f t="shared" si="305"/>
        <v>0</v>
      </c>
      <c r="BU4934">
        <f t="shared" si="306"/>
        <v>1</v>
      </c>
      <c r="BV4934">
        <f t="shared" si="307"/>
        <v>1</v>
      </c>
    </row>
    <row r="4935" spans="1:74" x14ac:dyDescent="0.3">
      <c r="A4935" s="201">
        <v>4930</v>
      </c>
      <c r="BM4935" s="19"/>
      <c r="BN4935" s="19"/>
      <c r="BO4935" s="19"/>
      <c r="BP4935" s="19"/>
      <c r="BR4935">
        <f t="shared" ref="BR4935:BR4998" si="308">BM4935*$BS$1-BN4935</f>
        <v>0</v>
      </c>
      <c r="BS4935">
        <f t="shared" ref="BS4935:BS4998" si="309">BO4935*$BS$1-BP4935</f>
        <v>0</v>
      </c>
      <c r="BU4935">
        <f t="shared" ref="BU4935:BU4998" si="310">IF(BR4935=MAX($BR4935:$BS4935),1,0)</f>
        <v>1</v>
      </c>
      <c r="BV4935">
        <f t="shared" ref="BV4935:BV4998" si="311">IF(BS4935=MAX($BR4935:$BS4935),1,0)</f>
        <v>1</v>
      </c>
    </row>
    <row r="4936" spans="1:74" x14ac:dyDescent="0.3">
      <c r="A4936" s="201">
        <v>4931</v>
      </c>
      <c r="BM4936" s="19"/>
      <c r="BN4936" s="19"/>
      <c r="BO4936" s="19"/>
      <c r="BP4936" s="19"/>
      <c r="BR4936">
        <f t="shared" si="308"/>
        <v>0</v>
      </c>
      <c r="BS4936">
        <f t="shared" si="309"/>
        <v>0</v>
      </c>
      <c r="BU4936">
        <f t="shared" si="310"/>
        <v>1</v>
      </c>
      <c r="BV4936">
        <f t="shared" si="311"/>
        <v>1</v>
      </c>
    </row>
    <row r="4937" spans="1:74" x14ac:dyDescent="0.3">
      <c r="A4937" s="201">
        <v>4932</v>
      </c>
      <c r="BM4937" s="19"/>
      <c r="BN4937" s="19"/>
      <c r="BO4937" s="19"/>
      <c r="BP4937" s="19"/>
      <c r="BR4937">
        <f t="shared" si="308"/>
        <v>0</v>
      </c>
      <c r="BS4937">
        <f t="shared" si="309"/>
        <v>0</v>
      </c>
      <c r="BU4937">
        <f t="shared" si="310"/>
        <v>1</v>
      </c>
      <c r="BV4937">
        <f t="shared" si="311"/>
        <v>1</v>
      </c>
    </row>
    <row r="4938" spans="1:74" x14ac:dyDescent="0.3">
      <c r="A4938" s="201">
        <v>4933</v>
      </c>
      <c r="BM4938" s="19"/>
      <c r="BN4938" s="19"/>
      <c r="BO4938" s="19"/>
      <c r="BP4938" s="19"/>
      <c r="BR4938">
        <f t="shared" si="308"/>
        <v>0</v>
      </c>
      <c r="BS4938">
        <f t="shared" si="309"/>
        <v>0</v>
      </c>
      <c r="BU4938">
        <f t="shared" si="310"/>
        <v>1</v>
      </c>
      <c r="BV4938">
        <f t="shared" si="311"/>
        <v>1</v>
      </c>
    </row>
    <row r="4939" spans="1:74" x14ac:dyDescent="0.3">
      <c r="A4939" s="201">
        <v>4934</v>
      </c>
      <c r="BM4939" s="19"/>
      <c r="BN4939" s="19"/>
      <c r="BO4939" s="19"/>
      <c r="BP4939" s="19"/>
      <c r="BR4939">
        <f t="shared" si="308"/>
        <v>0</v>
      </c>
      <c r="BS4939">
        <f t="shared" si="309"/>
        <v>0</v>
      </c>
      <c r="BU4939">
        <f t="shared" si="310"/>
        <v>1</v>
      </c>
      <c r="BV4939">
        <f t="shared" si="311"/>
        <v>1</v>
      </c>
    </row>
    <row r="4940" spans="1:74" x14ac:dyDescent="0.3">
      <c r="A4940" s="201">
        <v>4935</v>
      </c>
      <c r="BM4940" s="19"/>
      <c r="BN4940" s="19"/>
      <c r="BO4940" s="19"/>
      <c r="BP4940" s="19"/>
      <c r="BR4940">
        <f t="shared" si="308"/>
        <v>0</v>
      </c>
      <c r="BS4940">
        <f t="shared" si="309"/>
        <v>0</v>
      </c>
      <c r="BU4940">
        <f t="shared" si="310"/>
        <v>1</v>
      </c>
      <c r="BV4940">
        <f t="shared" si="311"/>
        <v>1</v>
      </c>
    </row>
    <row r="4941" spans="1:74" x14ac:dyDescent="0.3">
      <c r="A4941" s="201">
        <v>4936</v>
      </c>
      <c r="BM4941" s="19"/>
      <c r="BN4941" s="19"/>
      <c r="BO4941" s="19"/>
      <c r="BP4941" s="19"/>
      <c r="BR4941">
        <f t="shared" si="308"/>
        <v>0</v>
      </c>
      <c r="BS4941">
        <f t="shared" si="309"/>
        <v>0</v>
      </c>
      <c r="BU4941">
        <f t="shared" si="310"/>
        <v>1</v>
      </c>
      <c r="BV4941">
        <f t="shared" si="311"/>
        <v>1</v>
      </c>
    </row>
    <row r="4942" spans="1:74" x14ac:dyDescent="0.3">
      <c r="A4942" s="201">
        <v>4937</v>
      </c>
      <c r="BM4942" s="19"/>
      <c r="BN4942" s="19"/>
      <c r="BO4942" s="19"/>
      <c r="BP4942" s="19"/>
      <c r="BR4942">
        <f t="shared" si="308"/>
        <v>0</v>
      </c>
      <c r="BS4942">
        <f t="shared" si="309"/>
        <v>0</v>
      </c>
      <c r="BU4942">
        <f t="shared" si="310"/>
        <v>1</v>
      </c>
      <c r="BV4942">
        <f t="shared" si="311"/>
        <v>1</v>
      </c>
    </row>
    <row r="4943" spans="1:74" x14ac:dyDescent="0.3">
      <c r="A4943" s="201">
        <v>4938</v>
      </c>
      <c r="BM4943" s="19"/>
      <c r="BN4943" s="19"/>
      <c r="BO4943" s="19"/>
      <c r="BP4943" s="19"/>
      <c r="BR4943">
        <f t="shared" si="308"/>
        <v>0</v>
      </c>
      <c r="BS4943">
        <f t="shared" si="309"/>
        <v>0</v>
      </c>
      <c r="BU4943">
        <f t="shared" si="310"/>
        <v>1</v>
      </c>
      <c r="BV4943">
        <f t="shared" si="311"/>
        <v>1</v>
      </c>
    </row>
    <row r="4944" spans="1:74" x14ac:dyDescent="0.3">
      <c r="A4944" s="201">
        <v>4939</v>
      </c>
      <c r="BM4944" s="19"/>
      <c r="BN4944" s="19"/>
      <c r="BO4944" s="19"/>
      <c r="BP4944" s="19"/>
      <c r="BR4944">
        <f t="shared" si="308"/>
        <v>0</v>
      </c>
      <c r="BS4944">
        <f t="shared" si="309"/>
        <v>0</v>
      </c>
      <c r="BU4944">
        <f t="shared" si="310"/>
        <v>1</v>
      </c>
      <c r="BV4944">
        <f t="shared" si="311"/>
        <v>1</v>
      </c>
    </row>
    <row r="4945" spans="1:74" x14ac:dyDescent="0.3">
      <c r="A4945" s="201">
        <v>4940</v>
      </c>
      <c r="BM4945" s="19"/>
      <c r="BN4945" s="19"/>
      <c r="BO4945" s="19"/>
      <c r="BP4945" s="19"/>
      <c r="BR4945">
        <f t="shared" si="308"/>
        <v>0</v>
      </c>
      <c r="BS4945">
        <f t="shared" si="309"/>
        <v>0</v>
      </c>
      <c r="BU4945">
        <f t="shared" si="310"/>
        <v>1</v>
      </c>
      <c r="BV4945">
        <f t="shared" si="311"/>
        <v>1</v>
      </c>
    </row>
    <row r="4946" spans="1:74" x14ac:dyDescent="0.3">
      <c r="A4946" s="201">
        <v>4941</v>
      </c>
      <c r="BM4946" s="19"/>
      <c r="BN4946" s="19"/>
      <c r="BO4946" s="19"/>
      <c r="BP4946" s="19"/>
      <c r="BR4946">
        <f t="shared" si="308"/>
        <v>0</v>
      </c>
      <c r="BS4946">
        <f t="shared" si="309"/>
        <v>0</v>
      </c>
      <c r="BU4946">
        <f t="shared" si="310"/>
        <v>1</v>
      </c>
      <c r="BV4946">
        <f t="shared" si="311"/>
        <v>1</v>
      </c>
    </row>
    <row r="4947" spans="1:74" x14ac:dyDescent="0.3">
      <c r="A4947" s="201">
        <v>4942</v>
      </c>
      <c r="BM4947" s="19"/>
      <c r="BN4947" s="19"/>
      <c r="BO4947" s="19"/>
      <c r="BP4947" s="19"/>
      <c r="BR4947">
        <f t="shared" si="308"/>
        <v>0</v>
      </c>
      <c r="BS4947">
        <f t="shared" si="309"/>
        <v>0</v>
      </c>
      <c r="BU4947">
        <f t="shared" si="310"/>
        <v>1</v>
      </c>
      <c r="BV4947">
        <f t="shared" si="311"/>
        <v>1</v>
      </c>
    </row>
    <row r="4948" spans="1:74" x14ac:dyDescent="0.3">
      <c r="A4948" s="201">
        <v>4943</v>
      </c>
      <c r="BM4948" s="19"/>
      <c r="BN4948" s="19"/>
      <c r="BO4948" s="19"/>
      <c r="BP4948" s="19"/>
      <c r="BR4948">
        <f t="shared" si="308"/>
        <v>0</v>
      </c>
      <c r="BS4948">
        <f t="shared" si="309"/>
        <v>0</v>
      </c>
      <c r="BU4948">
        <f t="shared" si="310"/>
        <v>1</v>
      </c>
      <c r="BV4948">
        <f t="shared" si="311"/>
        <v>1</v>
      </c>
    </row>
    <row r="4949" spans="1:74" x14ac:dyDescent="0.3">
      <c r="A4949" s="201">
        <v>4944</v>
      </c>
      <c r="BM4949" s="19"/>
      <c r="BN4949" s="19"/>
      <c r="BO4949" s="19"/>
      <c r="BP4949" s="19"/>
      <c r="BR4949">
        <f t="shared" si="308"/>
        <v>0</v>
      </c>
      <c r="BS4949">
        <f t="shared" si="309"/>
        <v>0</v>
      </c>
      <c r="BU4949">
        <f t="shared" si="310"/>
        <v>1</v>
      </c>
      <c r="BV4949">
        <f t="shared" si="311"/>
        <v>1</v>
      </c>
    </row>
    <row r="4950" spans="1:74" x14ac:dyDescent="0.3">
      <c r="A4950" s="201">
        <v>4945</v>
      </c>
      <c r="BM4950" s="19"/>
      <c r="BN4950" s="19"/>
      <c r="BO4950" s="19"/>
      <c r="BP4950" s="19"/>
      <c r="BR4950">
        <f t="shared" si="308"/>
        <v>0</v>
      </c>
      <c r="BS4950">
        <f t="shared" si="309"/>
        <v>0</v>
      </c>
      <c r="BU4950">
        <f t="shared" si="310"/>
        <v>1</v>
      </c>
      <c r="BV4950">
        <f t="shared" si="311"/>
        <v>1</v>
      </c>
    </row>
    <row r="4951" spans="1:74" x14ac:dyDescent="0.3">
      <c r="A4951" s="201">
        <v>4946</v>
      </c>
      <c r="BM4951" s="19"/>
      <c r="BN4951" s="19"/>
      <c r="BO4951" s="19"/>
      <c r="BP4951" s="19"/>
      <c r="BR4951">
        <f t="shared" si="308"/>
        <v>0</v>
      </c>
      <c r="BS4951">
        <f t="shared" si="309"/>
        <v>0</v>
      </c>
      <c r="BU4951">
        <f t="shared" si="310"/>
        <v>1</v>
      </c>
      <c r="BV4951">
        <f t="shared" si="311"/>
        <v>1</v>
      </c>
    </row>
    <row r="4952" spans="1:74" x14ac:dyDescent="0.3">
      <c r="A4952" s="201">
        <v>4947</v>
      </c>
      <c r="BM4952" s="19"/>
      <c r="BN4952" s="19"/>
      <c r="BO4952" s="19"/>
      <c r="BP4952" s="19"/>
      <c r="BR4952">
        <f t="shared" si="308"/>
        <v>0</v>
      </c>
      <c r="BS4952">
        <f t="shared" si="309"/>
        <v>0</v>
      </c>
      <c r="BU4952">
        <f t="shared" si="310"/>
        <v>1</v>
      </c>
      <c r="BV4952">
        <f t="shared" si="311"/>
        <v>1</v>
      </c>
    </row>
    <row r="4953" spans="1:74" x14ac:dyDescent="0.3">
      <c r="A4953" s="201">
        <v>4948</v>
      </c>
      <c r="BM4953" s="19"/>
      <c r="BN4953" s="19"/>
      <c r="BO4953" s="19"/>
      <c r="BP4953" s="19"/>
      <c r="BR4953">
        <f t="shared" si="308"/>
        <v>0</v>
      </c>
      <c r="BS4953">
        <f t="shared" si="309"/>
        <v>0</v>
      </c>
      <c r="BU4953">
        <f t="shared" si="310"/>
        <v>1</v>
      </c>
      <c r="BV4953">
        <f t="shared" si="311"/>
        <v>1</v>
      </c>
    </row>
    <row r="4954" spans="1:74" x14ac:dyDescent="0.3">
      <c r="A4954" s="201">
        <v>4949</v>
      </c>
      <c r="BM4954" s="19"/>
      <c r="BN4954" s="19"/>
      <c r="BO4954" s="19"/>
      <c r="BP4954" s="19"/>
      <c r="BR4954">
        <f t="shared" si="308"/>
        <v>0</v>
      </c>
      <c r="BS4954">
        <f t="shared" si="309"/>
        <v>0</v>
      </c>
      <c r="BU4954">
        <f t="shared" si="310"/>
        <v>1</v>
      </c>
      <c r="BV4954">
        <f t="shared" si="311"/>
        <v>1</v>
      </c>
    </row>
    <row r="4955" spans="1:74" x14ac:dyDescent="0.3">
      <c r="A4955" s="201">
        <v>4950</v>
      </c>
      <c r="BM4955" s="19"/>
      <c r="BN4955" s="19"/>
      <c r="BO4955" s="19"/>
      <c r="BP4955" s="19"/>
      <c r="BR4955">
        <f t="shared" si="308"/>
        <v>0</v>
      </c>
      <c r="BS4955">
        <f t="shared" si="309"/>
        <v>0</v>
      </c>
      <c r="BU4955">
        <f t="shared" si="310"/>
        <v>1</v>
      </c>
      <c r="BV4955">
        <f t="shared" si="311"/>
        <v>1</v>
      </c>
    </row>
    <row r="4956" spans="1:74" x14ac:dyDescent="0.3">
      <c r="A4956" s="201">
        <v>4951</v>
      </c>
      <c r="BM4956" s="19"/>
      <c r="BN4956" s="19"/>
      <c r="BO4956" s="19"/>
      <c r="BP4956" s="19"/>
      <c r="BR4956">
        <f t="shared" si="308"/>
        <v>0</v>
      </c>
      <c r="BS4956">
        <f t="shared" si="309"/>
        <v>0</v>
      </c>
      <c r="BU4956">
        <f t="shared" si="310"/>
        <v>1</v>
      </c>
      <c r="BV4956">
        <f t="shared" si="311"/>
        <v>1</v>
      </c>
    </row>
    <row r="4957" spans="1:74" x14ac:dyDescent="0.3">
      <c r="A4957" s="201">
        <v>4952</v>
      </c>
      <c r="BM4957" s="19"/>
      <c r="BN4957" s="19"/>
      <c r="BO4957" s="19"/>
      <c r="BP4957" s="19"/>
      <c r="BR4957">
        <f t="shared" si="308"/>
        <v>0</v>
      </c>
      <c r="BS4957">
        <f t="shared" si="309"/>
        <v>0</v>
      </c>
      <c r="BU4957">
        <f t="shared" si="310"/>
        <v>1</v>
      </c>
      <c r="BV4957">
        <f t="shared" si="311"/>
        <v>1</v>
      </c>
    </row>
    <row r="4958" spans="1:74" x14ac:dyDescent="0.3">
      <c r="A4958" s="201">
        <v>4953</v>
      </c>
      <c r="BM4958" s="19"/>
      <c r="BN4958" s="19"/>
      <c r="BO4958" s="19"/>
      <c r="BP4958" s="19"/>
      <c r="BR4958">
        <f t="shared" si="308"/>
        <v>0</v>
      </c>
      <c r="BS4958">
        <f t="shared" si="309"/>
        <v>0</v>
      </c>
      <c r="BU4958">
        <f t="shared" si="310"/>
        <v>1</v>
      </c>
      <c r="BV4958">
        <f t="shared" si="311"/>
        <v>1</v>
      </c>
    </row>
    <row r="4959" spans="1:74" x14ac:dyDescent="0.3">
      <c r="A4959" s="201">
        <v>4954</v>
      </c>
      <c r="BM4959" s="19"/>
      <c r="BN4959" s="19"/>
      <c r="BO4959" s="19"/>
      <c r="BP4959" s="19"/>
      <c r="BR4959">
        <f t="shared" si="308"/>
        <v>0</v>
      </c>
      <c r="BS4959">
        <f t="shared" si="309"/>
        <v>0</v>
      </c>
      <c r="BU4959">
        <f t="shared" si="310"/>
        <v>1</v>
      </c>
      <c r="BV4959">
        <f t="shared" si="311"/>
        <v>1</v>
      </c>
    </row>
    <row r="4960" spans="1:74" x14ac:dyDescent="0.3">
      <c r="A4960" s="201">
        <v>4955</v>
      </c>
      <c r="BM4960" s="19"/>
      <c r="BN4960" s="19"/>
      <c r="BO4960" s="19"/>
      <c r="BP4960" s="19"/>
      <c r="BR4960">
        <f t="shared" si="308"/>
        <v>0</v>
      </c>
      <c r="BS4960">
        <f t="shared" si="309"/>
        <v>0</v>
      </c>
      <c r="BU4960">
        <f t="shared" si="310"/>
        <v>1</v>
      </c>
      <c r="BV4960">
        <f t="shared" si="311"/>
        <v>1</v>
      </c>
    </row>
    <row r="4961" spans="1:74" x14ac:dyDescent="0.3">
      <c r="A4961" s="201">
        <v>4956</v>
      </c>
      <c r="BM4961" s="19"/>
      <c r="BN4961" s="19"/>
      <c r="BO4961" s="19"/>
      <c r="BP4961" s="19"/>
      <c r="BR4961">
        <f t="shared" si="308"/>
        <v>0</v>
      </c>
      <c r="BS4961">
        <f t="shared" si="309"/>
        <v>0</v>
      </c>
      <c r="BU4961">
        <f t="shared" si="310"/>
        <v>1</v>
      </c>
      <c r="BV4961">
        <f t="shared" si="311"/>
        <v>1</v>
      </c>
    </row>
    <row r="4962" spans="1:74" x14ac:dyDescent="0.3">
      <c r="A4962" s="201">
        <v>4957</v>
      </c>
      <c r="BM4962" s="19"/>
      <c r="BN4962" s="19"/>
      <c r="BO4962" s="19"/>
      <c r="BP4962" s="19"/>
      <c r="BR4962">
        <f t="shared" si="308"/>
        <v>0</v>
      </c>
      <c r="BS4962">
        <f t="shared" si="309"/>
        <v>0</v>
      </c>
      <c r="BU4962">
        <f t="shared" si="310"/>
        <v>1</v>
      </c>
      <c r="BV4962">
        <f t="shared" si="311"/>
        <v>1</v>
      </c>
    </row>
    <row r="4963" spans="1:74" x14ac:dyDescent="0.3">
      <c r="A4963" s="201">
        <v>4958</v>
      </c>
      <c r="BM4963" s="19"/>
      <c r="BN4963" s="19"/>
      <c r="BO4963" s="19"/>
      <c r="BP4963" s="19"/>
      <c r="BR4963">
        <f t="shared" si="308"/>
        <v>0</v>
      </c>
      <c r="BS4963">
        <f t="shared" si="309"/>
        <v>0</v>
      </c>
      <c r="BU4963">
        <f t="shared" si="310"/>
        <v>1</v>
      </c>
      <c r="BV4963">
        <f t="shared" si="311"/>
        <v>1</v>
      </c>
    </row>
    <row r="4964" spans="1:74" x14ac:dyDescent="0.3">
      <c r="A4964" s="201">
        <v>4959</v>
      </c>
      <c r="BM4964" s="19"/>
      <c r="BN4964" s="19"/>
      <c r="BO4964" s="19"/>
      <c r="BP4964" s="19"/>
      <c r="BR4964">
        <f t="shared" si="308"/>
        <v>0</v>
      </c>
      <c r="BS4964">
        <f t="shared" si="309"/>
        <v>0</v>
      </c>
      <c r="BU4964">
        <f t="shared" si="310"/>
        <v>1</v>
      </c>
      <c r="BV4964">
        <f t="shared" si="311"/>
        <v>1</v>
      </c>
    </row>
    <row r="4965" spans="1:74" x14ac:dyDescent="0.3">
      <c r="A4965" s="201">
        <v>4960</v>
      </c>
      <c r="BM4965" s="19"/>
      <c r="BN4965" s="19"/>
      <c r="BO4965" s="19"/>
      <c r="BP4965" s="19"/>
      <c r="BR4965">
        <f t="shared" si="308"/>
        <v>0</v>
      </c>
      <c r="BS4965">
        <f t="shared" si="309"/>
        <v>0</v>
      </c>
      <c r="BU4965">
        <f t="shared" si="310"/>
        <v>1</v>
      </c>
      <c r="BV4965">
        <f t="shared" si="311"/>
        <v>1</v>
      </c>
    </row>
    <row r="4966" spans="1:74" x14ac:dyDescent="0.3">
      <c r="A4966" s="201">
        <v>4961</v>
      </c>
      <c r="BM4966" s="19"/>
      <c r="BN4966" s="19"/>
      <c r="BO4966" s="19"/>
      <c r="BP4966" s="19"/>
      <c r="BR4966">
        <f t="shared" si="308"/>
        <v>0</v>
      </c>
      <c r="BS4966">
        <f t="shared" si="309"/>
        <v>0</v>
      </c>
      <c r="BU4966">
        <f t="shared" si="310"/>
        <v>1</v>
      </c>
      <c r="BV4966">
        <f t="shared" si="311"/>
        <v>1</v>
      </c>
    </row>
    <row r="4967" spans="1:74" x14ac:dyDescent="0.3">
      <c r="A4967" s="201">
        <v>4962</v>
      </c>
      <c r="BM4967" s="19"/>
      <c r="BN4967" s="19"/>
      <c r="BO4967" s="19"/>
      <c r="BP4967" s="19"/>
      <c r="BR4967">
        <f t="shared" si="308"/>
        <v>0</v>
      </c>
      <c r="BS4967">
        <f t="shared" si="309"/>
        <v>0</v>
      </c>
      <c r="BU4967">
        <f t="shared" si="310"/>
        <v>1</v>
      </c>
      <c r="BV4967">
        <f t="shared" si="311"/>
        <v>1</v>
      </c>
    </row>
    <row r="4968" spans="1:74" x14ac:dyDescent="0.3">
      <c r="A4968" s="201">
        <v>4963</v>
      </c>
      <c r="BM4968" s="19"/>
      <c r="BN4968" s="19"/>
      <c r="BO4968" s="19"/>
      <c r="BP4968" s="19"/>
      <c r="BR4968">
        <f t="shared" si="308"/>
        <v>0</v>
      </c>
      <c r="BS4968">
        <f t="shared" si="309"/>
        <v>0</v>
      </c>
      <c r="BU4968">
        <f t="shared" si="310"/>
        <v>1</v>
      </c>
      <c r="BV4968">
        <f t="shared" si="311"/>
        <v>1</v>
      </c>
    </row>
    <row r="4969" spans="1:74" x14ac:dyDescent="0.3">
      <c r="A4969" s="201">
        <v>4964</v>
      </c>
      <c r="BM4969" s="19"/>
      <c r="BN4969" s="19"/>
      <c r="BO4969" s="19"/>
      <c r="BP4969" s="19"/>
      <c r="BR4969">
        <f t="shared" si="308"/>
        <v>0</v>
      </c>
      <c r="BS4969">
        <f t="shared" si="309"/>
        <v>0</v>
      </c>
      <c r="BU4969">
        <f t="shared" si="310"/>
        <v>1</v>
      </c>
      <c r="BV4969">
        <f t="shared" si="311"/>
        <v>1</v>
      </c>
    </row>
    <row r="4970" spans="1:74" x14ac:dyDescent="0.3">
      <c r="A4970" s="201">
        <v>4965</v>
      </c>
      <c r="BM4970" s="19"/>
      <c r="BN4970" s="19"/>
      <c r="BO4970" s="19"/>
      <c r="BP4970" s="19"/>
      <c r="BR4970">
        <f t="shared" si="308"/>
        <v>0</v>
      </c>
      <c r="BS4970">
        <f t="shared" si="309"/>
        <v>0</v>
      </c>
      <c r="BU4970">
        <f t="shared" si="310"/>
        <v>1</v>
      </c>
      <c r="BV4970">
        <f t="shared" si="311"/>
        <v>1</v>
      </c>
    </row>
    <row r="4971" spans="1:74" x14ac:dyDescent="0.3">
      <c r="A4971" s="201">
        <v>4966</v>
      </c>
      <c r="BM4971" s="19"/>
      <c r="BN4971" s="19"/>
      <c r="BO4971" s="19"/>
      <c r="BP4971" s="19"/>
      <c r="BR4971">
        <f t="shared" si="308"/>
        <v>0</v>
      </c>
      <c r="BS4971">
        <f t="shared" si="309"/>
        <v>0</v>
      </c>
      <c r="BU4971">
        <f t="shared" si="310"/>
        <v>1</v>
      </c>
      <c r="BV4971">
        <f t="shared" si="311"/>
        <v>1</v>
      </c>
    </row>
    <row r="4972" spans="1:74" x14ac:dyDescent="0.3">
      <c r="A4972" s="201">
        <v>4967</v>
      </c>
      <c r="BM4972" s="19"/>
      <c r="BN4972" s="19"/>
      <c r="BO4972" s="19"/>
      <c r="BP4972" s="19"/>
      <c r="BR4972">
        <f t="shared" si="308"/>
        <v>0</v>
      </c>
      <c r="BS4972">
        <f t="shared" si="309"/>
        <v>0</v>
      </c>
      <c r="BU4972">
        <f t="shared" si="310"/>
        <v>1</v>
      </c>
      <c r="BV4972">
        <f t="shared" si="311"/>
        <v>1</v>
      </c>
    </row>
    <row r="4973" spans="1:74" x14ac:dyDescent="0.3">
      <c r="A4973" s="201">
        <v>4968</v>
      </c>
      <c r="BM4973" s="19"/>
      <c r="BN4973" s="19"/>
      <c r="BO4973" s="19"/>
      <c r="BP4973" s="19"/>
      <c r="BR4973">
        <f t="shared" si="308"/>
        <v>0</v>
      </c>
      <c r="BS4973">
        <f t="shared" si="309"/>
        <v>0</v>
      </c>
      <c r="BU4973">
        <f t="shared" si="310"/>
        <v>1</v>
      </c>
      <c r="BV4973">
        <f t="shared" si="311"/>
        <v>1</v>
      </c>
    </row>
    <row r="4974" spans="1:74" x14ac:dyDescent="0.3">
      <c r="A4974" s="201">
        <v>4969</v>
      </c>
      <c r="BM4974" s="19"/>
      <c r="BN4974" s="19"/>
      <c r="BO4974" s="19"/>
      <c r="BP4974" s="19"/>
      <c r="BR4974">
        <f t="shared" si="308"/>
        <v>0</v>
      </c>
      <c r="BS4974">
        <f t="shared" si="309"/>
        <v>0</v>
      </c>
      <c r="BU4974">
        <f t="shared" si="310"/>
        <v>1</v>
      </c>
      <c r="BV4974">
        <f t="shared" si="311"/>
        <v>1</v>
      </c>
    </row>
    <row r="4975" spans="1:74" x14ac:dyDescent="0.3">
      <c r="A4975" s="201">
        <v>4970</v>
      </c>
      <c r="BM4975" s="19"/>
      <c r="BN4975" s="19"/>
      <c r="BO4975" s="19"/>
      <c r="BP4975" s="19"/>
      <c r="BR4975">
        <f t="shared" si="308"/>
        <v>0</v>
      </c>
      <c r="BS4975">
        <f t="shared" si="309"/>
        <v>0</v>
      </c>
      <c r="BU4975">
        <f t="shared" si="310"/>
        <v>1</v>
      </c>
      <c r="BV4975">
        <f t="shared" si="311"/>
        <v>1</v>
      </c>
    </row>
    <row r="4976" spans="1:74" x14ac:dyDescent="0.3">
      <c r="A4976" s="201">
        <v>4971</v>
      </c>
      <c r="BM4976" s="19"/>
      <c r="BN4976" s="19"/>
      <c r="BO4976" s="19"/>
      <c r="BP4976" s="19"/>
      <c r="BR4976">
        <f t="shared" si="308"/>
        <v>0</v>
      </c>
      <c r="BS4976">
        <f t="shared" si="309"/>
        <v>0</v>
      </c>
      <c r="BU4976">
        <f t="shared" si="310"/>
        <v>1</v>
      </c>
      <c r="BV4976">
        <f t="shared" si="311"/>
        <v>1</v>
      </c>
    </row>
    <row r="4977" spans="1:74" x14ac:dyDescent="0.3">
      <c r="A4977" s="201">
        <v>4972</v>
      </c>
      <c r="BM4977" s="19"/>
      <c r="BN4977" s="19"/>
      <c r="BO4977" s="19"/>
      <c r="BP4977" s="19"/>
      <c r="BR4977">
        <f t="shared" si="308"/>
        <v>0</v>
      </c>
      <c r="BS4977">
        <f t="shared" si="309"/>
        <v>0</v>
      </c>
      <c r="BU4977">
        <f t="shared" si="310"/>
        <v>1</v>
      </c>
      <c r="BV4977">
        <f t="shared" si="311"/>
        <v>1</v>
      </c>
    </row>
    <row r="4978" spans="1:74" x14ac:dyDescent="0.3">
      <c r="A4978" s="201">
        <v>4973</v>
      </c>
      <c r="BM4978" s="19"/>
      <c r="BN4978" s="19"/>
      <c r="BO4978" s="19"/>
      <c r="BP4978" s="19"/>
      <c r="BR4978">
        <f t="shared" si="308"/>
        <v>0</v>
      </c>
      <c r="BS4978">
        <f t="shared" si="309"/>
        <v>0</v>
      </c>
      <c r="BU4978">
        <f t="shared" si="310"/>
        <v>1</v>
      </c>
      <c r="BV4978">
        <f t="shared" si="311"/>
        <v>1</v>
      </c>
    </row>
    <row r="4979" spans="1:74" x14ac:dyDescent="0.3">
      <c r="A4979" s="201">
        <v>4974</v>
      </c>
      <c r="BM4979" s="19"/>
      <c r="BN4979" s="19"/>
      <c r="BO4979" s="19"/>
      <c r="BP4979" s="19"/>
      <c r="BR4979">
        <f t="shared" si="308"/>
        <v>0</v>
      </c>
      <c r="BS4979">
        <f t="shared" si="309"/>
        <v>0</v>
      </c>
      <c r="BU4979">
        <f t="shared" si="310"/>
        <v>1</v>
      </c>
      <c r="BV4979">
        <f t="shared" si="311"/>
        <v>1</v>
      </c>
    </row>
    <row r="4980" spans="1:74" x14ac:dyDescent="0.3">
      <c r="A4980" s="201">
        <v>4975</v>
      </c>
      <c r="BM4980" s="19"/>
      <c r="BN4980" s="19"/>
      <c r="BO4980" s="19"/>
      <c r="BP4980" s="19"/>
      <c r="BR4980">
        <f t="shared" si="308"/>
        <v>0</v>
      </c>
      <c r="BS4980">
        <f t="shared" si="309"/>
        <v>0</v>
      </c>
      <c r="BU4980">
        <f t="shared" si="310"/>
        <v>1</v>
      </c>
      <c r="BV4980">
        <f t="shared" si="311"/>
        <v>1</v>
      </c>
    </row>
    <row r="4981" spans="1:74" x14ac:dyDescent="0.3">
      <c r="A4981" s="201">
        <v>4976</v>
      </c>
      <c r="BM4981" s="19"/>
      <c r="BN4981" s="19"/>
      <c r="BO4981" s="19"/>
      <c r="BP4981" s="19"/>
      <c r="BR4981">
        <f t="shared" si="308"/>
        <v>0</v>
      </c>
      <c r="BS4981">
        <f t="shared" si="309"/>
        <v>0</v>
      </c>
      <c r="BU4981">
        <f t="shared" si="310"/>
        <v>1</v>
      </c>
      <c r="BV4981">
        <f t="shared" si="311"/>
        <v>1</v>
      </c>
    </row>
    <row r="4982" spans="1:74" x14ac:dyDescent="0.3">
      <c r="A4982" s="201">
        <v>4977</v>
      </c>
      <c r="BM4982" s="19"/>
      <c r="BN4982" s="19"/>
      <c r="BO4982" s="19"/>
      <c r="BP4982" s="19"/>
      <c r="BR4982">
        <f t="shared" si="308"/>
        <v>0</v>
      </c>
      <c r="BS4982">
        <f t="shared" si="309"/>
        <v>0</v>
      </c>
      <c r="BU4982">
        <f t="shared" si="310"/>
        <v>1</v>
      </c>
      <c r="BV4982">
        <f t="shared" si="311"/>
        <v>1</v>
      </c>
    </row>
    <row r="4983" spans="1:74" x14ac:dyDescent="0.3">
      <c r="A4983" s="201">
        <v>4978</v>
      </c>
      <c r="BM4983" s="19"/>
      <c r="BN4983" s="19"/>
      <c r="BO4983" s="19"/>
      <c r="BP4983" s="19"/>
      <c r="BR4983">
        <f t="shared" si="308"/>
        <v>0</v>
      </c>
      <c r="BS4983">
        <f t="shared" si="309"/>
        <v>0</v>
      </c>
      <c r="BU4983">
        <f t="shared" si="310"/>
        <v>1</v>
      </c>
      <c r="BV4983">
        <f t="shared" si="311"/>
        <v>1</v>
      </c>
    </row>
    <row r="4984" spans="1:74" x14ac:dyDescent="0.3">
      <c r="A4984" s="201">
        <v>4979</v>
      </c>
      <c r="BM4984" s="19"/>
      <c r="BN4984" s="19"/>
      <c r="BO4984" s="19"/>
      <c r="BP4984" s="19"/>
      <c r="BR4984">
        <f t="shared" si="308"/>
        <v>0</v>
      </c>
      <c r="BS4984">
        <f t="shared" si="309"/>
        <v>0</v>
      </c>
      <c r="BU4984">
        <f t="shared" si="310"/>
        <v>1</v>
      </c>
      <c r="BV4984">
        <f t="shared" si="311"/>
        <v>1</v>
      </c>
    </row>
    <row r="4985" spans="1:74" x14ac:dyDescent="0.3">
      <c r="A4985" s="201">
        <v>4980</v>
      </c>
      <c r="BM4985" s="19"/>
      <c r="BN4985" s="19"/>
      <c r="BO4985" s="19"/>
      <c r="BP4985" s="19"/>
      <c r="BR4985">
        <f t="shared" si="308"/>
        <v>0</v>
      </c>
      <c r="BS4985">
        <f t="shared" si="309"/>
        <v>0</v>
      </c>
      <c r="BU4985">
        <f t="shared" si="310"/>
        <v>1</v>
      </c>
      <c r="BV4985">
        <f t="shared" si="311"/>
        <v>1</v>
      </c>
    </row>
    <row r="4986" spans="1:74" x14ac:dyDescent="0.3">
      <c r="A4986" s="201">
        <v>4981</v>
      </c>
      <c r="BM4986" s="19"/>
      <c r="BN4986" s="19"/>
      <c r="BO4986" s="19"/>
      <c r="BP4986" s="19"/>
      <c r="BR4986">
        <f t="shared" si="308"/>
        <v>0</v>
      </c>
      <c r="BS4986">
        <f t="shared" si="309"/>
        <v>0</v>
      </c>
      <c r="BU4986">
        <f t="shared" si="310"/>
        <v>1</v>
      </c>
      <c r="BV4986">
        <f t="shared" si="311"/>
        <v>1</v>
      </c>
    </row>
    <row r="4987" spans="1:74" x14ac:dyDescent="0.3">
      <c r="A4987" s="201">
        <v>4982</v>
      </c>
      <c r="BM4987" s="19"/>
      <c r="BN4987" s="19"/>
      <c r="BO4987" s="19"/>
      <c r="BP4987" s="19"/>
      <c r="BR4987">
        <f t="shared" si="308"/>
        <v>0</v>
      </c>
      <c r="BS4987">
        <f t="shared" si="309"/>
        <v>0</v>
      </c>
      <c r="BU4987">
        <f t="shared" si="310"/>
        <v>1</v>
      </c>
      <c r="BV4987">
        <f t="shared" si="311"/>
        <v>1</v>
      </c>
    </row>
    <row r="4988" spans="1:74" x14ac:dyDescent="0.3">
      <c r="A4988" s="201">
        <v>4983</v>
      </c>
      <c r="BM4988" s="19"/>
      <c r="BN4988" s="19"/>
      <c r="BO4988" s="19"/>
      <c r="BP4988" s="19"/>
      <c r="BR4988">
        <f t="shared" si="308"/>
        <v>0</v>
      </c>
      <c r="BS4988">
        <f t="shared" si="309"/>
        <v>0</v>
      </c>
      <c r="BU4988">
        <f t="shared" si="310"/>
        <v>1</v>
      </c>
      <c r="BV4988">
        <f t="shared" si="311"/>
        <v>1</v>
      </c>
    </row>
    <row r="4989" spans="1:74" x14ac:dyDescent="0.3">
      <c r="A4989" s="201">
        <v>4984</v>
      </c>
      <c r="BM4989" s="19"/>
      <c r="BN4989" s="19"/>
      <c r="BO4989" s="19"/>
      <c r="BP4989" s="19"/>
      <c r="BR4989">
        <f t="shared" si="308"/>
        <v>0</v>
      </c>
      <c r="BS4989">
        <f t="shared" si="309"/>
        <v>0</v>
      </c>
      <c r="BU4989">
        <f t="shared" si="310"/>
        <v>1</v>
      </c>
      <c r="BV4989">
        <f t="shared" si="311"/>
        <v>1</v>
      </c>
    </row>
    <row r="4990" spans="1:74" x14ac:dyDescent="0.3">
      <c r="A4990" s="201">
        <v>4985</v>
      </c>
      <c r="BM4990" s="19"/>
      <c r="BN4990" s="19"/>
      <c r="BO4990" s="19"/>
      <c r="BP4990" s="19"/>
      <c r="BR4990">
        <f t="shared" si="308"/>
        <v>0</v>
      </c>
      <c r="BS4990">
        <f t="shared" si="309"/>
        <v>0</v>
      </c>
      <c r="BU4990">
        <f t="shared" si="310"/>
        <v>1</v>
      </c>
      <c r="BV4990">
        <f t="shared" si="311"/>
        <v>1</v>
      </c>
    </row>
    <row r="4991" spans="1:74" x14ac:dyDescent="0.3">
      <c r="A4991" s="201">
        <v>4986</v>
      </c>
      <c r="BM4991" s="19"/>
      <c r="BN4991" s="19"/>
      <c r="BO4991" s="19"/>
      <c r="BP4991" s="19"/>
      <c r="BR4991">
        <f t="shared" si="308"/>
        <v>0</v>
      </c>
      <c r="BS4991">
        <f t="shared" si="309"/>
        <v>0</v>
      </c>
      <c r="BU4991">
        <f t="shared" si="310"/>
        <v>1</v>
      </c>
      <c r="BV4991">
        <f t="shared" si="311"/>
        <v>1</v>
      </c>
    </row>
    <row r="4992" spans="1:74" x14ac:dyDescent="0.3">
      <c r="A4992" s="201">
        <v>4987</v>
      </c>
      <c r="BM4992" s="19"/>
      <c r="BN4992" s="19"/>
      <c r="BO4992" s="19"/>
      <c r="BP4992" s="19"/>
      <c r="BR4992">
        <f t="shared" si="308"/>
        <v>0</v>
      </c>
      <c r="BS4992">
        <f t="shared" si="309"/>
        <v>0</v>
      </c>
      <c r="BU4992">
        <f t="shared" si="310"/>
        <v>1</v>
      </c>
      <c r="BV4992">
        <f t="shared" si="311"/>
        <v>1</v>
      </c>
    </row>
    <row r="4993" spans="1:74" x14ac:dyDescent="0.3">
      <c r="A4993" s="201">
        <v>4988</v>
      </c>
      <c r="BM4993" s="19"/>
      <c r="BN4993" s="19"/>
      <c r="BO4993" s="19"/>
      <c r="BP4993" s="19"/>
      <c r="BR4993">
        <f t="shared" si="308"/>
        <v>0</v>
      </c>
      <c r="BS4993">
        <f t="shared" si="309"/>
        <v>0</v>
      </c>
      <c r="BU4993">
        <f t="shared" si="310"/>
        <v>1</v>
      </c>
      <c r="BV4993">
        <f t="shared" si="311"/>
        <v>1</v>
      </c>
    </row>
    <row r="4994" spans="1:74" x14ac:dyDescent="0.3">
      <c r="A4994" s="201">
        <v>4989</v>
      </c>
      <c r="BM4994" s="19"/>
      <c r="BN4994" s="19"/>
      <c r="BO4994" s="19"/>
      <c r="BP4994" s="19"/>
      <c r="BR4994">
        <f t="shared" si="308"/>
        <v>0</v>
      </c>
      <c r="BS4994">
        <f t="shared" si="309"/>
        <v>0</v>
      </c>
      <c r="BU4994">
        <f t="shared" si="310"/>
        <v>1</v>
      </c>
      <c r="BV4994">
        <f t="shared" si="311"/>
        <v>1</v>
      </c>
    </row>
    <row r="4995" spans="1:74" x14ac:dyDescent="0.3">
      <c r="A4995" s="201">
        <v>4990</v>
      </c>
      <c r="BM4995" s="19"/>
      <c r="BN4995" s="19"/>
      <c r="BO4995" s="19"/>
      <c r="BP4995" s="19"/>
      <c r="BR4995">
        <f t="shared" si="308"/>
        <v>0</v>
      </c>
      <c r="BS4995">
        <f t="shared" si="309"/>
        <v>0</v>
      </c>
      <c r="BU4995">
        <f t="shared" si="310"/>
        <v>1</v>
      </c>
      <c r="BV4995">
        <f t="shared" si="311"/>
        <v>1</v>
      </c>
    </row>
    <row r="4996" spans="1:74" x14ac:dyDescent="0.3">
      <c r="A4996" s="201">
        <v>4991</v>
      </c>
      <c r="BM4996" s="19"/>
      <c r="BN4996" s="19"/>
      <c r="BO4996" s="19"/>
      <c r="BP4996" s="19"/>
      <c r="BR4996">
        <f t="shared" si="308"/>
        <v>0</v>
      </c>
      <c r="BS4996">
        <f t="shared" si="309"/>
        <v>0</v>
      </c>
      <c r="BU4996">
        <f t="shared" si="310"/>
        <v>1</v>
      </c>
      <c r="BV4996">
        <f t="shared" si="311"/>
        <v>1</v>
      </c>
    </row>
    <row r="4997" spans="1:74" x14ac:dyDescent="0.3">
      <c r="A4997" s="201">
        <v>4992</v>
      </c>
      <c r="BM4997" s="19"/>
      <c r="BN4997" s="19"/>
      <c r="BO4997" s="19"/>
      <c r="BP4997" s="19"/>
      <c r="BR4997">
        <f t="shared" si="308"/>
        <v>0</v>
      </c>
      <c r="BS4997">
        <f t="shared" si="309"/>
        <v>0</v>
      </c>
      <c r="BU4997">
        <f t="shared" si="310"/>
        <v>1</v>
      </c>
      <c r="BV4997">
        <f t="shared" si="311"/>
        <v>1</v>
      </c>
    </row>
    <row r="4998" spans="1:74" x14ac:dyDescent="0.3">
      <c r="A4998" s="201">
        <v>4993</v>
      </c>
      <c r="BM4998" s="19"/>
      <c r="BN4998" s="19"/>
      <c r="BO4998" s="19"/>
      <c r="BP4998" s="19"/>
      <c r="BR4998">
        <f t="shared" si="308"/>
        <v>0</v>
      </c>
      <c r="BS4998">
        <f t="shared" si="309"/>
        <v>0</v>
      </c>
      <c r="BU4998">
        <f t="shared" si="310"/>
        <v>1</v>
      </c>
      <c r="BV4998">
        <f t="shared" si="311"/>
        <v>1</v>
      </c>
    </row>
    <row r="4999" spans="1:74" x14ac:dyDescent="0.3">
      <c r="A4999" s="201">
        <v>4994</v>
      </c>
      <c r="BM4999" s="19"/>
      <c r="BN4999" s="19"/>
      <c r="BO4999" s="19"/>
      <c r="BP4999" s="19"/>
      <c r="BR4999">
        <f t="shared" ref="BR4999:BR5062" si="312">BM4999*$BS$1-BN4999</f>
        <v>0</v>
      </c>
      <c r="BS4999">
        <f t="shared" ref="BS4999:BS5062" si="313">BO4999*$BS$1-BP4999</f>
        <v>0</v>
      </c>
      <c r="BU4999">
        <f t="shared" ref="BU4999:BU5062" si="314">IF(BR4999=MAX($BR4999:$BS4999),1,0)</f>
        <v>1</v>
      </c>
      <c r="BV4999">
        <f t="shared" ref="BV4999:BV5062" si="315">IF(BS4999=MAX($BR4999:$BS4999),1,0)</f>
        <v>1</v>
      </c>
    </row>
    <row r="5000" spans="1:74" x14ac:dyDescent="0.3">
      <c r="A5000" s="201">
        <v>4995</v>
      </c>
      <c r="BM5000" s="19"/>
      <c r="BN5000" s="19"/>
      <c r="BO5000" s="19"/>
      <c r="BP5000" s="19"/>
      <c r="BR5000">
        <f t="shared" si="312"/>
        <v>0</v>
      </c>
      <c r="BS5000">
        <f t="shared" si="313"/>
        <v>0</v>
      </c>
      <c r="BU5000">
        <f t="shared" si="314"/>
        <v>1</v>
      </c>
      <c r="BV5000">
        <f t="shared" si="315"/>
        <v>1</v>
      </c>
    </row>
    <row r="5001" spans="1:74" x14ac:dyDescent="0.3">
      <c r="A5001" s="201">
        <v>4996</v>
      </c>
      <c r="BM5001" s="19"/>
      <c r="BN5001" s="19"/>
      <c r="BO5001" s="19"/>
      <c r="BP5001" s="19"/>
      <c r="BR5001">
        <f t="shared" si="312"/>
        <v>0</v>
      </c>
      <c r="BS5001">
        <f t="shared" si="313"/>
        <v>0</v>
      </c>
      <c r="BU5001">
        <f t="shared" si="314"/>
        <v>1</v>
      </c>
      <c r="BV5001">
        <f t="shared" si="315"/>
        <v>1</v>
      </c>
    </row>
    <row r="5002" spans="1:74" x14ac:dyDescent="0.3">
      <c r="A5002" s="201">
        <v>4997</v>
      </c>
      <c r="BM5002" s="19"/>
      <c r="BN5002" s="19"/>
      <c r="BO5002" s="19"/>
      <c r="BP5002" s="19"/>
      <c r="BR5002">
        <f t="shared" si="312"/>
        <v>0</v>
      </c>
      <c r="BS5002">
        <f t="shared" si="313"/>
        <v>0</v>
      </c>
      <c r="BU5002">
        <f t="shared" si="314"/>
        <v>1</v>
      </c>
      <c r="BV5002">
        <f t="shared" si="315"/>
        <v>1</v>
      </c>
    </row>
    <row r="5003" spans="1:74" x14ac:dyDescent="0.3">
      <c r="A5003" s="201">
        <v>4998</v>
      </c>
      <c r="BM5003" s="19"/>
      <c r="BN5003" s="19"/>
      <c r="BO5003" s="19"/>
      <c r="BP5003" s="19"/>
      <c r="BR5003">
        <f t="shared" si="312"/>
        <v>0</v>
      </c>
      <c r="BS5003">
        <f t="shared" si="313"/>
        <v>0</v>
      </c>
      <c r="BU5003">
        <f t="shared" si="314"/>
        <v>1</v>
      </c>
      <c r="BV5003">
        <f t="shared" si="315"/>
        <v>1</v>
      </c>
    </row>
    <row r="5004" spans="1:74" x14ac:dyDescent="0.3">
      <c r="A5004" s="201">
        <v>4999</v>
      </c>
      <c r="BM5004" s="19"/>
      <c r="BN5004" s="19"/>
      <c r="BO5004" s="19"/>
      <c r="BP5004" s="19"/>
      <c r="BR5004">
        <f t="shared" si="312"/>
        <v>0</v>
      </c>
      <c r="BS5004">
        <f t="shared" si="313"/>
        <v>0</v>
      </c>
      <c r="BU5004">
        <f t="shared" si="314"/>
        <v>1</v>
      </c>
      <c r="BV5004">
        <f t="shared" si="315"/>
        <v>1</v>
      </c>
    </row>
    <row r="5005" spans="1:74" x14ac:dyDescent="0.3">
      <c r="A5005" s="201">
        <v>5000</v>
      </c>
      <c r="BM5005" s="19"/>
      <c r="BN5005" s="19"/>
      <c r="BO5005" s="19"/>
      <c r="BP5005" s="19"/>
      <c r="BR5005">
        <f t="shared" si="312"/>
        <v>0</v>
      </c>
      <c r="BS5005">
        <f t="shared" si="313"/>
        <v>0</v>
      </c>
      <c r="BU5005">
        <f t="shared" si="314"/>
        <v>1</v>
      </c>
      <c r="BV5005">
        <f t="shared" si="315"/>
        <v>1</v>
      </c>
    </row>
    <row r="5006" spans="1:74" x14ac:dyDescent="0.3">
      <c r="A5006" s="129">
        <v>5001</v>
      </c>
      <c r="BM5006" s="19"/>
      <c r="BN5006" s="19"/>
      <c r="BO5006" s="19"/>
      <c r="BP5006" s="19"/>
      <c r="BR5006">
        <f t="shared" si="312"/>
        <v>0</v>
      </c>
      <c r="BS5006">
        <f t="shared" si="313"/>
        <v>0</v>
      </c>
      <c r="BU5006">
        <f t="shared" si="314"/>
        <v>1</v>
      </c>
      <c r="BV5006">
        <f t="shared" si="315"/>
        <v>1</v>
      </c>
    </row>
    <row r="5007" spans="1:74" x14ac:dyDescent="0.3">
      <c r="A5007" s="129">
        <v>5002</v>
      </c>
      <c r="BM5007" s="19"/>
      <c r="BN5007" s="19"/>
      <c r="BO5007" s="19"/>
      <c r="BP5007" s="19"/>
      <c r="BR5007">
        <f t="shared" si="312"/>
        <v>0</v>
      </c>
      <c r="BS5007">
        <f t="shared" si="313"/>
        <v>0</v>
      </c>
      <c r="BU5007">
        <f t="shared" si="314"/>
        <v>1</v>
      </c>
      <c r="BV5007">
        <f t="shared" si="315"/>
        <v>1</v>
      </c>
    </row>
    <row r="5008" spans="1:74" x14ac:dyDescent="0.3">
      <c r="A5008" s="129">
        <v>5003</v>
      </c>
      <c r="BM5008" s="19"/>
      <c r="BN5008" s="19"/>
      <c r="BO5008" s="19"/>
      <c r="BP5008" s="19"/>
      <c r="BR5008">
        <f t="shared" si="312"/>
        <v>0</v>
      </c>
      <c r="BS5008">
        <f t="shared" si="313"/>
        <v>0</v>
      </c>
      <c r="BU5008">
        <f t="shared" si="314"/>
        <v>1</v>
      </c>
      <c r="BV5008">
        <f t="shared" si="315"/>
        <v>1</v>
      </c>
    </row>
    <row r="5009" spans="1:74" x14ac:dyDescent="0.3">
      <c r="A5009" s="129">
        <v>5004</v>
      </c>
      <c r="BM5009" s="19"/>
      <c r="BN5009" s="19"/>
      <c r="BO5009" s="19"/>
      <c r="BP5009" s="19"/>
      <c r="BR5009">
        <f t="shared" si="312"/>
        <v>0</v>
      </c>
      <c r="BS5009">
        <f t="shared" si="313"/>
        <v>0</v>
      </c>
      <c r="BU5009">
        <f t="shared" si="314"/>
        <v>1</v>
      </c>
      <c r="BV5009">
        <f t="shared" si="315"/>
        <v>1</v>
      </c>
    </row>
    <row r="5010" spans="1:74" x14ac:dyDescent="0.3">
      <c r="A5010" s="129">
        <v>5005</v>
      </c>
      <c r="BM5010" s="19"/>
      <c r="BN5010" s="19"/>
      <c r="BO5010" s="19"/>
      <c r="BP5010" s="19"/>
      <c r="BR5010">
        <f t="shared" si="312"/>
        <v>0</v>
      </c>
      <c r="BS5010">
        <f t="shared" si="313"/>
        <v>0</v>
      </c>
      <c r="BU5010">
        <f t="shared" si="314"/>
        <v>1</v>
      </c>
      <c r="BV5010">
        <f t="shared" si="315"/>
        <v>1</v>
      </c>
    </row>
    <row r="5011" spans="1:74" x14ac:dyDescent="0.3">
      <c r="A5011" s="129">
        <v>5006</v>
      </c>
      <c r="BM5011" s="19"/>
      <c r="BN5011" s="19"/>
      <c r="BO5011" s="19"/>
      <c r="BP5011" s="19"/>
      <c r="BR5011">
        <f t="shared" si="312"/>
        <v>0</v>
      </c>
      <c r="BS5011">
        <f t="shared" si="313"/>
        <v>0</v>
      </c>
      <c r="BU5011">
        <f t="shared" si="314"/>
        <v>1</v>
      </c>
      <c r="BV5011">
        <f t="shared" si="315"/>
        <v>1</v>
      </c>
    </row>
    <row r="5012" spans="1:74" x14ac:dyDescent="0.3">
      <c r="A5012" s="129">
        <v>5007</v>
      </c>
      <c r="BM5012" s="19"/>
      <c r="BN5012" s="19"/>
      <c r="BO5012" s="19"/>
      <c r="BP5012" s="19"/>
      <c r="BR5012">
        <f t="shared" si="312"/>
        <v>0</v>
      </c>
      <c r="BS5012">
        <f t="shared" si="313"/>
        <v>0</v>
      </c>
      <c r="BU5012">
        <f t="shared" si="314"/>
        <v>1</v>
      </c>
      <c r="BV5012">
        <f t="shared" si="315"/>
        <v>1</v>
      </c>
    </row>
    <row r="5013" spans="1:74" x14ac:dyDescent="0.3">
      <c r="A5013" s="129">
        <v>5008</v>
      </c>
      <c r="BM5013" s="19"/>
      <c r="BN5013" s="19"/>
      <c r="BO5013" s="19"/>
      <c r="BP5013" s="19"/>
      <c r="BR5013">
        <f t="shared" si="312"/>
        <v>0</v>
      </c>
      <c r="BS5013">
        <f t="shared" si="313"/>
        <v>0</v>
      </c>
      <c r="BU5013">
        <f t="shared" si="314"/>
        <v>1</v>
      </c>
      <c r="BV5013">
        <f t="shared" si="315"/>
        <v>1</v>
      </c>
    </row>
    <row r="5014" spans="1:74" x14ac:dyDescent="0.3">
      <c r="A5014" s="129">
        <v>5009</v>
      </c>
      <c r="BM5014" s="19"/>
      <c r="BN5014" s="19"/>
      <c r="BO5014" s="19"/>
      <c r="BP5014" s="19"/>
      <c r="BR5014">
        <f t="shared" si="312"/>
        <v>0</v>
      </c>
      <c r="BS5014">
        <f t="shared" si="313"/>
        <v>0</v>
      </c>
      <c r="BU5014">
        <f t="shared" si="314"/>
        <v>1</v>
      </c>
      <c r="BV5014">
        <f t="shared" si="315"/>
        <v>1</v>
      </c>
    </row>
    <row r="5015" spans="1:74" x14ac:dyDescent="0.3">
      <c r="A5015" s="129">
        <v>5010</v>
      </c>
      <c r="BM5015" s="19"/>
      <c r="BN5015" s="19"/>
      <c r="BO5015" s="19"/>
      <c r="BP5015" s="19"/>
      <c r="BR5015">
        <f t="shared" si="312"/>
        <v>0</v>
      </c>
      <c r="BS5015">
        <f t="shared" si="313"/>
        <v>0</v>
      </c>
      <c r="BU5015">
        <f t="shared" si="314"/>
        <v>1</v>
      </c>
      <c r="BV5015">
        <f t="shared" si="315"/>
        <v>1</v>
      </c>
    </row>
    <row r="5016" spans="1:74" x14ac:dyDescent="0.3">
      <c r="A5016" s="129">
        <v>5011</v>
      </c>
      <c r="BM5016" s="19"/>
      <c r="BN5016" s="19"/>
      <c r="BO5016" s="19"/>
      <c r="BP5016" s="19"/>
      <c r="BR5016">
        <f t="shared" si="312"/>
        <v>0</v>
      </c>
      <c r="BS5016">
        <f t="shared" si="313"/>
        <v>0</v>
      </c>
      <c r="BU5016">
        <f t="shared" si="314"/>
        <v>1</v>
      </c>
      <c r="BV5016">
        <f t="shared" si="315"/>
        <v>1</v>
      </c>
    </row>
    <row r="5017" spans="1:74" x14ac:dyDescent="0.3">
      <c r="A5017" s="129">
        <v>5012</v>
      </c>
      <c r="BM5017" s="19"/>
      <c r="BN5017" s="19"/>
      <c r="BO5017" s="19"/>
      <c r="BP5017" s="19"/>
      <c r="BR5017">
        <f t="shared" si="312"/>
        <v>0</v>
      </c>
      <c r="BS5017">
        <f t="shared" si="313"/>
        <v>0</v>
      </c>
      <c r="BU5017">
        <f t="shared" si="314"/>
        <v>1</v>
      </c>
      <c r="BV5017">
        <f t="shared" si="315"/>
        <v>1</v>
      </c>
    </row>
    <row r="5018" spans="1:74" x14ac:dyDescent="0.3">
      <c r="A5018" s="129">
        <v>5013</v>
      </c>
      <c r="BM5018" s="19"/>
      <c r="BN5018" s="19"/>
      <c r="BO5018" s="19"/>
      <c r="BP5018" s="19"/>
      <c r="BR5018">
        <f t="shared" si="312"/>
        <v>0</v>
      </c>
      <c r="BS5018">
        <f t="shared" si="313"/>
        <v>0</v>
      </c>
      <c r="BU5018">
        <f t="shared" si="314"/>
        <v>1</v>
      </c>
      <c r="BV5018">
        <f t="shared" si="315"/>
        <v>1</v>
      </c>
    </row>
    <row r="5019" spans="1:74" x14ac:dyDescent="0.3">
      <c r="A5019" s="129">
        <v>5014</v>
      </c>
      <c r="BM5019" s="19"/>
      <c r="BN5019" s="19"/>
      <c r="BO5019" s="19"/>
      <c r="BP5019" s="19"/>
      <c r="BR5019">
        <f t="shared" si="312"/>
        <v>0</v>
      </c>
      <c r="BS5019">
        <f t="shared" si="313"/>
        <v>0</v>
      </c>
      <c r="BU5019">
        <f t="shared" si="314"/>
        <v>1</v>
      </c>
      <c r="BV5019">
        <f t="shared" si="315"/>
        <v>1</v>
      </c>
    </row>
    <row r="5020" spans="1:74" x14ac:dyDescent="0.3">
      <c r="A5020" s="129">
        <v>5015</v>
      </c>
      <c r="BM5020" s="19"/>
      <c r="BN5020" s="19"/>
      <c r="BO5020" s="19"/>
      <c r="BP5020" s="19"/>
      <c r="BR5020">
        <f t="shared" si="312"/>
        <v>0</v>
      </c>
      <c r="BS5020">
        <f t="shared" si="313"/>
        <v>0</v>
      </c>
      <c r="BU5020">
        <f t="shared" si="314"/>
        <v>1</v>
      </c>
      <c r="BV5020">
        <f t="shared" si="315"/>
        <v>1</v>
      </c>
    </row>
    <row r="5021" spans="1:74" x14ac:dyDescent="0.3">
      <c r="A5021" s="129">
        <v>5016</v>
      </c>
      <c r="BM5021" s="19"/>
      <c r="BN5021" s="19"/>
      <c r="BO5021" s="19"/>
      <c r="BP5021" s="19"/>
      <c r="BR5021">
        <f t="shared" si="312"/>
        <v>0</v>
      </c>
      <c r="BS5021">
        <f t="shared" si="313"/>
        <v>0</v>
      </c>
      <c r="BU5021">
        <f t="shared" si="314"/>
        <v>1</v>
      </c>
      <c r="BV5021">
        <f t="shared" si="315"/>
        <v>1</v>
      </c>
    </row>
    <row r="5022" spans="1:74" x14ac:dyDescent="0.3">
      <c r="A5022" s="129">
        <v>5017</v>
      </c>
      <c r="BM5022" s="19"/>
      <c r="BN5022" s="19"/>
      <c r="BO5022" s="19"/>
      <c r="BP5022" s="19"/>
      <c r="BR5022">
        <f t="shared" si="312"/>
        <v>0</v>
      </c>
      <c r="BS5022">
        <f t="shared" si="313"/>
        <v>0</v>
      </c>
      <c r="BU5022">
        <f t="shared" si="314"/>
        <v>1</v>
      </c>
      <c r="BV5022">
        <f t="shared" si="315"/>
        <v>1</v>
      </c>
    </row>
    <row r="5023" spans="1:74" x14ac:dyDescent="0.3">
      <c r="A5023" s="129">
        <v>5018</v>
      </c>
      <c r="BM5023" s="19"/>
      <c r="BN5023" s="19"/>
      <c r="BO5023" s="19"/>
      <c r="BP5023" s="19"/>
      <c r="BR5023">
        <f t="shared" si="312"/>
        <v>0</v>
      </c>
      <c r="BS5023">
        <f t="shared" si="313"/>
        <v>0</v>
      </c>
      <c r="BU5023">
        <f t="shared" si="314"/>
        <v>1</v>
      </c>
      <c r="BV5023">
        <f t="shared" si="315"/>
        <v>1</v>
      </c>
    </row>
    <row r="5024" spans="1:74" x14ac:dyDescent="0.3">
      <c r="A5024" s="129">
        <v>5019</v>
      </c>
      <c r="BM5024" s="19"/>
      <c r="BN5024" s="19"/>
      <c r="BO5024" s="19"/>
      <c r="BP5024" s="19"/>
      <c r="BR5024">
        <f t="shared" si="312"/>
        <v>0</v>
      </c>
      <c r="BS5024">
        <f t="shared" si="313"/>
        <v>0</v>
      </c>
      <c r="BU5024">
        <f t="shared" si="314"/>
        <v>1</v>
      </c>
      <c r="BV5024">
        <f t="shared" si="315"/>
        <v>1</v>
      </c>
    </row>
    <row r="5025" spans="1:74" x14ac:dyDescent="0.3">
      <c r="A5025" s="129">
        <v>5020</v>
      </c>
      <c r="BM5025" s="19"/>
      <c r="BN5025" s="19"/>
      <c r="BO5025" s="19"/>
      <c r="BP5025" s="19"/>
      <c r="BR5025">
        <f t="shared" si="312"/>
        <v>0</v>
      </c>
      <c r="BS5025">
        <f t="shared" si="313"/>
        <v>0</v>
      </c>
      <c r="BU5025">
        <f t="shared" si="314"/>
        <v>1</v>
      </c>
      <c r="BV5025">
        <f t="shared" si="315"/>
        <v>1</v>
      </c>
    </row>
    <row r="5026" spans="1:74" x14ac:dyDescent="0.3">
      <c r="A5026" s="129">
        <v>5021</v>
      </c>
      <c r="BM5026" s="19"/>
      <c r="BN5026" s="19"/>
      <c r="BO5026" s="19"/>
      <c r="BP5026" s="19"/>
      <c r="BR5026">
        <f t="shared" si="312"/>
        <v>0</v>
      </c>
      <c r="BS5026">
        <f t="shared" si="313"/>
        <v>0</v>
      </c>
      <c r="BU5026">
        <f t="shared" si="314"/>
        <v>1</v>
      </c>
      <c r="BV5026">
        <f t="shared" si="315"/>
        <v>1</v>
      </c>
    </row>
    <row r="5027" spans="1:74" x14ac:dyDescent="0.3">
      <c r="A5027" s="129">
        <v>5022</v>
      </c>
      <c r="BM5027" s="19"/>
      <c r="BN5027" s="19"/>
      <c r="BO5027" s="19"/>
      <c r="BP5027" s="19"/>
      <c r="BR5027">
        <f t="shared" si="312"/>
        <v>0</v>
      </c>
      <c r="BS5027">
        <f t="shared" si="313"/>
        <v>0</v>
      </c>
      <c r="BU5027">
        <f t="shared" si="314"/>
        <v>1</v>
      </c>
      <c r="BV5027">
        <f t="shared" si="315"/>
        <v>1</v>
      </c>
    </row>
    <row r="5028" spans="1:74" x14ac:dyDescent="0.3">
      <c r="A5028" s="129">
        <v>5023</v>
      </c>
      <c r="BM5028" s="19"/>
      <c r="BN5028" s="19"/>
      <c r="BO5028" s="19"/>
      <c r="BP5028" s="19"/>
      <c r="BR5028">
        <f t="shared" si="312"/>
        <v>0</v>
      </c>
      <c r="BS5028">
        <f t="shared" si="313"/>
        <v>0</v>
      </c>
      <c r="BU5028">
        <f t="shared" si="314"/>
        <v>1</v>
      </c>
      <c r="BV5028">
        <f t="shared" si="315"/>
        <v>1</v>
      </c>
    </row>
    <row r="5029" spans="1:74" x14ac:dyDescent="0.3">
      <c r="A5029" s="129">
        <v>5024</v>
      </c>
      <c r="BM5029" s="19"/>
      <c r="BN5029" s="19"/>
      <c r="BO5029" s="19"/>
      <c r="BP5029" s="19"/>
      <c r="BR5029">
        <f t="shared" si="312"/>
        <v>0</v>
      </c>
      <c r="BS5029">
        <f t="shared" si="313"/>
        <v>0</v>
      </c>
      <c r="BU5029">
        <f t="shared" si="314"/>
        <v>1</v>
      </c>
      <c r="BV5029">
        <f t="shared" si="315"/>
        <v>1</v>
      </c>
    </row>
    <row r="5030" spans="1:74" x14ac:dyDescent="0.3">
      <c r="A5030" s="129">
        <v>5025</v>
      </c>
      <c r="BM5030" s="19"/>
      <c r="BN5030" s="19"/>
      <c r="BO5030" s="19"/>
      <c r="BP5030" s="19"/>
      <c r="BR5030">
        <f t="shared" si="312"/>
        <v>0</v>
      </c>
      <c r="BS5030">
        <f t="shared" si="313"/>
        <v>0</v>
      </c>
      <c r="BU5030">
        <f t="shared" si="314"/>
        <v>1</v>
      </c>
      <c r="BV5030">
        <f t="shared" si="315"/>
        <v>1</v>
      </c>
    </row>
    <row r="5031" spans="1:74" x14ac:dyDescent="0.3">
      <c r="A5031" s="129">
        <v>5026</v>
      </c>
      <c r="BM5031" s="19"/>
      <c r="BN5031" s="19"/>
      <c r="BO5031" s="19"/>
      <c r="BP5031" s="19"/>
      <c r="BR5031">
        <f t="shared" si="312"/>
        <v>0</v>
      </c>
      <c r="BS5031">
        <f t="shared" si="313"/>
        <v>0</v>
      </c>
      <c r="BU5031">
        <f t="shared" si="314"/>
        <v>1</v>
      </c>
      <c r="BV5031">
        <f t="shared" si="315"/>
        <v>1</v>
      </c>
    </row>
    <row r="5032" spans="1:74" x14ac:dyDescent="0.3">
      <c r="A5032" s="129">
        <v>5027</v>
      </c>
      <c r="BM5032" s="19"/>
      <c r="BN5032" s="19"/>
      <c r="BO5032" s="19"/>
      <c r="BP5032" s="19"/>
      <c r="BR5032">
        <f t="shared" si="312"/>
        <v>0</v>
      </c>
      <c r="BS5032">
        <f t="shared" si="313"/>
        <v>0</v>
      </c>
      <c r="BU5032">
        <f t="shared" si="314"/>
        <v>1</v>
      </c>
      <c r="BV5032">
        <f t="shared" si="315"/>
        <v>1</v>
      </c>
    </row>
    <row r="5033" spans="1:74" x14ac:dyDescent="0.3">
      <c r="A5033" s="129">
        <v>5028</v>
      </c>
      <c r="BM5033" s="19"/>
      <c r="BN5033" s="19"/>
      <c r="BO5033" s="19"/>
      <c r="BP5033" s="19"/>
      <c r="BR5033">
        <f t="shared" si="312"/>
        <v>0</v>
      </c>
      <c r="BS5033">
        <f t="shared" si="313"/>
        <v>0</v>
      </c>
      <c r="BU5033">
        <f t="shared" si="314"/>
        <v>1</v>
      </c>
      <c r="BV5033">
        <f t="shared" si="315"/>
        <v>1</v>
      </c>
    </row>
    <row r="5034" spans="1:74" x14ac:dyDescent="0.3">
      <c r="A5034" s="129">
        <v>5029</v>
      </c>
      <c r="BM5034" s="19"/>
      <c r="BN5034" s="19"/>
      <c r="BO5034" s="19"/>
      <c r="BP5034" s="19"/>
      <c r="BR5034">
        <f t="shared" si="312"/>
        <v>0</v>
      </c>
      <c r="BS5034">
        <f t="shared" si="313"/>
        <v>0</v>
      </c>
      <c r="BU5034">
        <f t="shared" si="314"/>
        <v>1</v>
      </c>
      <c r="BV5034">
        <f t="shared" si="315"/>
        <v>1</v>
      </c>
    </row>
    <row r="5035" spans="1:74" x14ac:dyDescent="0.3">
      <c r="A5035" s="129">
        <v>5030</v>
      </c>
      <c r="BM5035" s="19"/>
      <c r="BN5035" s="19"/>
      <c r="BO5035" s="19"/>
      <c r="BP5035" s="19"/>
      <c r="BR5035">
        <f t="shared" si="312"/>
        <v>0</v>
      </c>
      <c r="BS5035">
        <f t="shared" si="313"/>
        <v>0</v>
      </c>
      <c r="BU5035">
        <f t="shared" si="314"/>
        <v>1</v>
      </c>
      <c r="BV5035">
        <f t="shared" si="315"/>
        <v>1</v>
      </c>
    </row>
    <row r="5036" spans="1:74" x14ac:dyDescent="0.3">
      <c r="A5036" s="129">
        <v>5031</v>
      </c>
      <c r="BM5036" s="19"/>
      <c r="BN5036" s="19"/>
      <c r="BO5036" s="19"/>
      <c r="BP5036" s="19"/>
      <c r="BR5036">
        <f t="shared" si="312"/>
        <v>0</v>
      </c>
      <c r="BS5036">
        <f t="shared" si="313"/>
        <v>0</v>
      </c>
      <c r="BU5036">
        <f t="shared" si="314"/>
        <v>1</v>
      </c>
      <c r="BV5036">
        <f t="shared" si="315"/>
        <v>1</v>
      </c>
    </row>
    <row r="5037" spans="1:74" x14ac:dyDescent="0.3">
      <c r="A5037" s="129">
        <v>5032</v>
      </c>
      <c r="BM5037" s="19"/>
      <c r="BN5037" s="19"/>
      <c r="BO5037" s="19"/>
      <c r="BP5037" s="19"/>
      <c r="BR5037">
        <f t="shared" si="312"/>
        <v>0</v>
      </c>
      <c r="BS5037">
        <f t="shared" si="313"/>
        <v>0</v>
      </c>
      <c r="BU5037">
        <f t="shared" si="314"/>
        <v>1</v>
      </c>
      <c r="BV5037">
        <f t="shared" si="315"/>
        <v>1</v>
      </c>
    </row>
    <row r="5038" spans="1:74" x14ac:dyDescent="0.3">
      <c r="A5038" s="129">
        <v>5033</v>
      </c>
      <c r="BM5038" s="19"/>
      <c r="BN5038" s="19"/>
      <c r="BO5038" s="19"/>
      <c r="BP5038" s="19"/>
      <c r="BR5038">
        <f t="shared" si="312"/>
        <v>0</v>
      </c>
      <c r="BS5038">
        <f t="shared" si="313"/>
        <v>0</v>
      </c>
      <c r="BU5038">
        <f t="shared" si="314"/>
        <v>1</v>
      </c>
      <c r="BV5038">
        <f t="shared" si="315"/>
        <v>1</v>
      </c>
    </row>
    <row r="5039" spans="1:74" x14ac:dyDescent="0.3">
      <c r="A5039" s="129">
        <v>5034</v>
      </c>
      <c r="BM5039" s="19"/>
      <c r="BN5039" s="19"/>
      <c r="BO5039" s="19"/>
      <c r="BP5039" s="19"/>
      <c r="BR5039">
        <f t="shared" si="312"/>
        <v>0</v>
      </c>
      <c r="BS5039">
        <f t="shared" si="313"/>
        <v>0</v>
      </c>
      <c r="BU5039">
        <f t="shared" si="314"/>
        <v>1</v>
      </c>
      <c r="BV5039">
        <f t="shared" si="315"/>
        <v>1</v>
      </c>
    </row>
    <row r="5040" spans="1:74" x14ac:dyDescent="0.3">
      <c r="A5040" s="129">
        <v>5035</v>
      </c>
      <c r="BM5040" s="19"/>
      <c r="BN5040" s="19"/>
      <c r="BO5040" s="19"/>
      <c r="BP5040" s="19"/>
      <c r="BR5040">
        <f t="shared" si="312"/>
        <v>0</v>
      </c>
      <c r="BS5040">
        <f t="shared" si="313"/>
        <v>0</v>
      </c>
      <c r="BU5040">
        <f t="shared" si="314"/>
        <v>1</v>
      </c>
      <c r="BV5040">
        <f t="shared" si="315"/>
        <v>1</v>
      </c>
    </row>
    <row r="5041" spans="1:74" x14ac:dyDescent="0.3">
      <c r="A5041" s="129">
        <v>5036</v>
      </c>
      <c r="BM5041" s="19"/>
      <c r="BN5041" s="19"/>
      <c r="BO5041" s="19"/>
      <c r="BP5041" s="19"/>
      <c r="BR5041">
        <f t="shared" si="312"/>
        <v>0</v>
      </c>
      <c r="BS5041">
        <f t="shared" si="313"/>
        <v>0</v>
      </c>
      <c r="BU5041">
        <f t="shared" si="314"/>
        <v>1</v>
      </c>
      <c r="BV5041">
        <f t="shared" si="315"/>
        <v>1</v>
      </c>
    </row>
    <row r="5042" spans="1:74" x14ac:dyDescent="0.3">
      <c r="A5042" s="129">
        <v>5037</v>
      </c>
      <c r="BM5042" s="19"/>
      <c r="BN5042" s="19"/>
      <c r="BO5042" s="19"/>
      <c r="BP5042" s="19"/>
      <c r="BR5042">
        <f t="shared" si="312"/>
        <v>0</v>
      </c>
      <c r="BS5042">
        <f t="shared" si="313"/>
        <v>0</v>
      </c>
      <c r="BU5042">
        <f t="shared" si="314"/>
        <v>1</v>
      </c>
      <c r="BV5042">
        <f t="shared" si="315"/>
        <v>1</v>
      </c>
    </row>
    <row r="5043" spans="1:74" x14ac:dyDescent="0.3">
      <c r="A5043" s="129">
        <v>5038</v>
      </c>
      <c r="BM5043" s="19"/>
      <c r="BN5043" s="19"/>
      <c r="BO5043" s="19"/>
      <c r="BP5043" s="19"/>
      <c r="BR5043">
        <f t="shared" si="312"/>
        <v>0</v>
      </c>
      <c r="BS5043">
        <f t="shared" si="313"/>
        <v>0</v>
      </c>
      <c r="BU5043">
        <f t="shared" si="314"/>
        <v>1</v>
      </c>
      <c r="BV5043">
        <f t="shared" si="315"/>
        <v>1</v>
      </c>
    </row>
    <row r="5044" spans="1:74" x14ac:dyDescent="0.3">
      <c r="A5044" s="129">
        <v>5039</v>
      </c>
      <c r="BM5044" s="19"/>
      <c r="BN5044" s="19"/>
      <c r="BO5044" s="19"/>
      <c r="BP5044" s="19"/>
      <c r="BR5044">
        <f t="shared" si="312"/>
        <v>0</v>
      </c>
      <c r="BS5044">
        <f t="shared" si="313"/>
        <v>0</v>
      </c>
      <c r="BU5044">
        <f t="shared" si="314"/>
        <v>1</v>
      </c>
      <c r="BV5044">
        <f t="shared" si="315"/>
        <v>1</v>
      </c>
    </row>
    <row r="5045" spans="1:74" x14ac:dyDescent="0.3">
      <c r="A5045" s="129">
        <v>5040</v>
      </c>
      <c r="BM5045" s="19"/>
      <c r="BN5045" s="19"/>
      <c r="BO5045" s="19"/>
      <c r="BP5045" s="19"/>
      <c r="BR5045">
        <f t="shared" si="312"/>
        <v>0</v>
      </c>
      <c r="BS5045">
        <f t="shared" si="313"/>
        <v>0</v>
      </c>
      <c r="BU5045">
        <f t="shared" si="314"/>
        <v>1</v>
      </c>
      <c r="BV5045">
        <f t="shared" si="315"/>
        <v>1</v>
      </c>
    </row>
    <row r="5046" spans="1:74" x14ac:dyDescent="0.3">
      <c r="A5046" s="129">
        <v>5041</v>
      </c>
      <c r="BM5046" s="19"/>
      <c r="BN5046" s="19"/>
      <c r="BO5046" s="19"/>
      <c r="BP5046" s="19"/>
      <c r="BR5046">
        <f t="shared" si="312"/>
        <v>0</v>
      </c>
      <c r="BS5046">
        <f t="shared" si="313"/>
        <v>0</v>
      </c>
      <c r="BU5046">
        <f t="shared" si="314"/>
        <v>1</v>
      </c>
      <c r="BV5046">
        <f t="shared" si="315"/>
        <v>1</v>
      </c>
    </row>
    <row r="5047" spans="1:74" x14ac:dyDescent="0.3">
      <c r="A5047" s="129">
        <v>5042</v>
      </c>
      <c r="BM5047" s="19"/>
      <c r="BN5047" s="19"/>
      <c r="BO5047" s="19"/>
      <c r="BP5047" s="19"/>
      <c r="BR5047">
        <f t="shared" si="312"/>
        <v>0</v>
      </c>
      <c r="BS5047">
        <f t="shared" si="313"/>
        <v>0</v>
      </c>
      <c r="BU5047">
        <f t="shared" si="314"/>
        <v>1</v>
      </c>
      <c r="BV5047">
        <f t="shared" si="315"/>
        <v>1</v>
      </c>
    </row>
    <row r="5048" spans="1:74" x14ac:dyDescent="0.3">
      <c r="A5048" s="129">
        <v>5043</v>
      </c>
      <c r="BM5048" s="19"/>
      <c r="BN5048" s="19"/>
      <c r="BO5048" s="19"/>
      <c r="BP5048" s="19"/>
      <c r="BR5048">
        <f t="shared" si="312"/>
        <v>0</v>
      </c>
      <c r="BS5048">
        <f t="shared" si="313"/>
        <v>0</v>
      </c>
      <c r="BU5048">
        <f t="shared" si="314"/>
        <v>1</v>
      </c>
      <c r="BV5048">
        <f t="shared" si="315"/>
        <v>1</v>
      </c>
    </row>
    <row r="5049" spans="1:74" x14ac:dyDescent="0.3">
      <c r="A5049" s="129">
        <v>5044</v>
      </c>
      <c r="BM5049" s="19"/>
      <c r="BN5049" s="19"/>
      <c r="BO5049" s="19"/>
      <c r="BP5049" s="19"/>
      <c r="BR5049">
        <f t="shared" si="312"/>
        <v>0</v>
      </c>
      <c r="BS5049">
        <f t="shared" si="313"/>
        <v>0</v>
      </c>
      <c r="BU5049">
        <f t="shared" si="314"/>
        <v>1</v>
      </c>
      <c r="BV5049">
        <f t="shared" si="315"/>
        <v>1</v>
      </c>
    </row>
    <row r="5050" spans="1:74" x14ac:dyDescent="0.3">
      <c r="A5050" s="129">
        <v>5045</v>
      </c>
      <c r="BM5050" s="19"/>
      <c r="BN5050" s="19"/>
      <c r="BO5050" s="19"/>
      <c r="BP5050" s="19"/>
      <c r="BR5050">
        <f t="shared" si="312"/>
        <v>0</v>
      </c>
      <c r="BS5050">
        <f t="shared" si="313"/>
        <v>0</v>
      </c>
      <c r="BU5050">
        <f t="shared" si="314"/>
        <v>1</v>
      </c>
      <c r="BV5050">
        <f t="shared" si="315"/>
        <v>1</v>
      </c>
    </row>
    <row r="5051" spans="1:74" x14ac:dyDescent="0.3">
      <c r="A5051" s="129">
        <v>5046</v>
      </c>
      <c r="BM5051" s="19"/>
      <c r="BN5051" s="19"/>
      <c r="BO5051" s="19"/>
      <c r="BP5051" s="19"/>
      <c r="BR5051">
        <f t="shared" si="312"/>
        <v>0</v>
      </c>
      <c r="BS5051">
        <f t="shared" si="313"/>
        <v>0</v>
      </c>
      <c r="BU5051">
        <f t="shared" si="314"/>
        <v>1</v>
      </c>
      <c r="BV5051">
        <f t="shared" si="315"/>
        <v>1</v>
      </c>
    </row>
    <row r="5052" spans="1:74" x14ac:dyDescent="0.3">
      <c r="A5052" s="129">
        <v>5047</v>
      </c>
      <c r="BM5052" s="19"/>
      <c r="BN5052" s="19"/>
      <c r="BO5052" s="19"/>
      <c r="BP5052" s="19"/>
      <c r="BR5052">
        <f t="shared" si="312"/>
        <v>0</v>
      </c>
      <c r="BS5052">
        <f t="shared" si="313"/>
        <v>0</v>
      </c>
      <c r="BU5052">
        <f t="shared" si="314"/>
        <v>1</v>
      </c>
      <c r="BV5052">
        <f t="shared" si="315"/>
        <v>1</v>
      </c>
    </row>
    <row r="5053" spans="1:74" x14ac:dyDescent="0.3">
      <c r="A5053" s="129">
        <v>5048</v>
      </c>
      <c r="BM5053" s="19"/>
      <c r="BN5053" s="19"/>
      <c r="BO5053" s="19"/>
      <c r="BP5053" s="19"/>
      <c r="BR5053">
        <f t="shared" si="312"/>
        <v>0</v>
      </c>
      <c r="BS5053">
        <f t="shared" si="313"/>
        <v>0</v>
      </c>
      <c r="BU5053">
        <f t="shared" si="314"/>
        <v>1</v>
      </c>
      <c r="BV5053">
        <f t="shared" si="315"/>
        <v>1</v>
      </c>
    </row>
    <row r="5054" spans="1:74" x14ac:dyDescent="0.3">
      <c r="A5054" s="129">
        <v>5049</v>
      </c>
      <c r="BM5054" s="19"/>
      <c r="BN5054" s="19"/>
      <c r="BO5054" s="19"/>
      <c r="BP5054" s="19"/>
      <c r="BR5054">
        <f t="shared" si="312"/>
        <v>0</v>
      </c>
      <c r="BS5054">
        <f t="shared" si="313"/>
        <v>0</v>
      </c>
      <c r="BU5054">
        <f t="shared" si="314"/>
        <v>1</v>
      </c>
      <c r="BV5054">
        <f t="shared" si="315"/>
        <v>1</v>
      </c>
    </row>
    <row r="5055" spans="1:74" x14ac:dyDescent="0.3">
      <c r="A5055" s="129">
        <v>5050</v>
      </c>
      <c r="BM5055" s="19"/>
      <c r="BN5055" s="19"/>
      <c r="BO5055" s="19"/>
      <c r="BP5055" s="19"/>
      <c r="BR5055">
        <f t="shared" si="312"/>
        <v>0</v>
      </c>
      <c r="BS5055">
        <f t="shared" si="313"/>
        <v>0</v>
      </c>
      <c r="BU5055">
        <f t="shared" si="314"/>
        <v>1</v>
      </c>
      <c r="BV5055">
        <f t="shared" si="315"/>
        <v>1</v>
      </c>
    </row>
    <row r="5056" spans="1:74" x14ac:dyDescent="0.3">
      <c r="A5056" s="129">
        <v>5051</v>
      </c>
      <c r="BM5056" s="19"/>
      <c r="BN5056" s="19"/>
      <c r="BO5056" s="19"/>
      <c r="BP5056" s="19"/>
      <c r="BR5056">
        <f t="shared" si="312"/>
        <v>0</v>
      </c>
      <c r="BS5056">
        <f t="shared" si="313"/>
        <v>0</v>
      </c>
      <c r="BU5056">
        <f t="shared" si="314"/>
        <v>1</v>
      </c>
      <c r="BV5056">
        <f t="shared" si="315"/>
        <v>1</v>
      </c>
    </row>
    <row r="5057" spans="1:74" x14ac:dyDescent="0.3">
      <c r="A5057" s="129">
        <v>5052</v>
      </c>
      <c r="BM5057" s="19"/>
      <c r="BN5057" s="19"/>
      <c r="BO5057" s="19"/>
      <c r="BP5057" s="19"/>
      <c r="BR5057">
        <f t="shared" si="312"/>
        <v>0</v>
      </c>
      <c r="BS5057">
        <f t="shared" si="313"/>
        <v>0</v>
      </c>
      <c r="BU5057">
        <f t="shared" si="314"/>
        <v>1</v>
      </c>
      <c r="BV5057">
        <f t="shared" si="315"/>
        <v>1</v>
      </c>
    </row>
    <row r="5058" spans="1:74" x14ac:dyDescent="0.3">
      <c r="A5058" s="129">
        <v>5053</v>
      </c>
      <c r="BM5058" s="19"/>
      <c r="BN5058" s="19"/>
      <c r="BO5058" s="19"/>
      <c r="BP5058" s="19"/>
      <c r="BR5058">
        <f t="shared" si="312"/>
        <v>0</v>
      </c>
      <c r="BS5058">
        <f t="shared" si="313"/>
        <v>0</v>
      </c>
      <c r="BU5058">
        <f t="shared" si="314"/>
        <v>1</v>
      </c>
      <c r="BV5058">
        <f t="shared" si="315"/>
        <v>1</v>
      </c>
    </row>
    <row r="5059" spans="1:74" x14ac:dyDescent="0.3">
      <c r="A5059" s="129">
        <v>5054</v>
      </c>
      <c r="BM5059" s="19"/>
      <c r="BN5059" s="19"/>
      <c r="BO5059" s="19"/>
      <c r="BP5059" s="19"/>
      <c r="BR5059">
        <f t="shared" si="312"/>
        <v>0</v>
      </c>
      <c r="BS5059">
        <f t="shared" si="313"/>
        <v>0</v>
      </c>
      <c r="BU5059">
        <f t="shared" si="314"/>
        <v>1</v>
      </c>
      <c r="BV5059">
        <f t="shared" si="315"/>
        <v>1</v>
      </c>
    </row>
    <row r="5060" spans="1:74" x14ac:dyDescent="0.3">
      <c r="A5060" s="129">
        <v>5055</v>
      </c>
      <c r="BM5060" s="19"/>
      <c r="BN5060" s="19"/>
      <c r="BO5060" s="19"/>
      <c r="BP5060" s="19"/>
      <c r="BR5060">
        <f t="shared" si="312"/>
        <v>0</v>
      </c>
      <c r="BS5060">
        <f t="shared" si="313"/>
        <v>0</v>
      </c>
      <c r="BU5060">
        <f t="shared" si="314"/>
        <v>1</v>
      </c>
      <c r="BV5060">
        <f t="shared" si="315"/>
        <v>1</v>
      </c>
    </row>
    <row r="5061" spans="1:74" x14ac:dyDescent="0.3">
      <c r="A5061" s="129">
        <v>5056</v>
      </c>
      <c r="BM5061" s="19"/>
      <c r="BN5061" s="19"/>
      <c r="BO5061" s="19"/>
      <c r="BP5061" s="19"/>
      <c r="BR5061">
        <f t="shared" si="312"/>
        <v>0</v>
      </c>
      <c r="BS5061">
        <f t="shared" si="313"/>
        <v>0</v>
      </c>
      <c r="BU5061">
        <f t="shared" si="314"/>
        <v>1</v>
      </c>
      <c r="BV5061">
        <f t="shared" si="315"/>
        <v>1</v>
      </c>
    </row>
    <row r="5062" spans="1:74" x14ac:dyDescent="0.3">
      <c r="A5062" s="129">
        <v>5057</v>
      </c>
      <c r="BM5062" s="19"/>
      <c r="BN5062" s="19"/>
      <c r="BO5062" s="19"/>
      <c r="BP5062" s="19"/>
      <c r="BR5062">
        <f t="shared" si="312"/>
        <v>0</v>
      </c>
      <c r="BS5062">
        <f t="shared" si="313"/>
        <v>0</v>
      </c>
      <c r="BU5062">
        <f t="shared" si="314"/>
        <v>1</v>
      </c>
      <c r="BV5062">
        <f t="shared" si="315"/>
        <v>1</v>
      </c>
    </row>
    <row r="5063" spans="1:74" x14ac:dyDescent="0.3">
      <c r="A5063" s="129">
        <v>5058</v>
      </c>
      <c r="BM5063" s="19"/>
      <c r="BN5063" s="19"/>
      <c r="BO5063" s="19"/>
      <c r="BP5063" s="19"/>
      <c r="BR5063">
        <f t="shared" ref="BR5063:BR5126" si="316">BM5063*$BS$1-BN5063</f>
        <v>0</v>
      </c>
      <c r="BS5063">
        <f t="shared" ref="BS5063:BS5126" si="317">BO5063*$BS$1-BP5063</f>
        <v>0</v>
      </c>
      <c r="BU5063">
        <f t="shared" ref="BU5063:BU5126" si="318">IF(BR5063=MAX($BR5063:$BS5063),1,0)</f>
        <v>1</v>
      </c>
      <c r="BV5063">
        <f t="shared" ref="BV5063:BV5126" si="319">IF(BS5063=MAX($BR5063:$BS5063),1,0)</f>
        <v>1</v>
      </c>
    </row>
    <row r="5064" spans="1:74" x14ac:dyDescent="0.3">
      <c r="A5064" s="129">
        <v>5059</v>
      </c>
      <c r="BM5064" s="19"/>
      <c r="BN5064" s="19"/>
      <c r="BO5064" s="19"/>
      <c r="BP5064" s="19"/>
      <c r="BR5064">
        <f t="shared" si="316"/>
        <v>0</v>
      </c>
      <c r="BS5064">
        <f t="shared" si="317"/>
        <v>0</v>
      </c>
      <c r="BU5064">
        <f t="shared" si="318"/>
        <v>1</v>
      </c>
      <c r="BV5064">
        <f t="shared" si="319"/>
        <v>1</v>
      </c>
    </row>
    <row r="5065" spans="1:74" x14ac:dyDescent="0.3">
      <c r="A5065" s="129">
        <v>5060</v>
      </c>
      <c r="BM5065" s="19"/>
      <c r="BN5065" s="19"/>
      <c r="BO5065" s="19"/>
      <c r="BP5065" s="19"/>
      <c r="BR5065">
        <f t="shared" si="316"/>
        <v>0</v>
      </c>
      <c r="BS5065">
        <f t="shared" si="317"/>
        <v>0</v>
      </c>
      <c r="BU5065">
        <f t="shared" si="318"/>
        <v>1</v>
      </c>
      <c r="BV5065">
        <f t="shared" si="319"/>
        <v>1</v>
      </c>
    </row>
    <row r="5066" spans="1:74" x14ac:dyDescent="0.3">
      <c r="A5066" s="129">
        <v>5061</v>
      </c>
      <c r="BM5066" s="19"/>
      <c r="BN5066" s="19"/>
      <c r="BO5066" s="19"/>
      <c r="BP5066" s="19"/>
      <c r="BR5066">
        <f t="shared" si="316"/>
        <v>0</v>
      </c>
      <c r="BS5066">
        <f t="shared" si="317"/>
        <v>0</v>
      </c>
      <c r="BU5066">
        <f t="shared" si="318"/>
        <v>1</v>
      </c>
      <c r="BV5066">
        <f t="shared" si="319"/>
        <v>1</v>
      </c>
    </row>
    <row r="5067" spans="1:74" x14ac:dyDescent="0.3">
      <c r="A5067" s="129">
        <v>5062</v>
      </c>
      <c r="BM5067" s="19"/>
      <c r="BN5067" s="19"/>
      <c r="BO5067" s="19"/>
      <c r="BP5067" s="19"/>
      <c r="BR5067">
        <f t="shared" si="316"/>
        <v>0</v>
      </c>
      <c r="BS5067">
        <f t="shared" si="317"/>
        <v>0</v>
      </c>
      <c r="BU5067">
        <f t="shared" si="318"/>
        <v>1</v>
      </c>
      <c r="BV5067">
        <f t="shared" si="319"/>
        <v>1</v>
      </c>
    </row>
    <row r="5068" spans="1:74" x14ac:dyDescent="0.3">
      <c r="A5068" s="129">
        <v>5063</v>
      </c>
      <c r="BM5068" s="19"/>
      <c r="BN5068" s="19"/>
      <c r="BO5068" s="19"/>
      <c r="BP5068" s="19"/>
      <c r="BR5068">
        <f t="shared" si="316"/>
        <v>0</v>
      </c>
      <c r="BS5068">
        <f t="shared" si="317"/>
        <v>0</v>
      </c>
      <c r="BU5068">
        <f t="shared" si="318"/>
        <v>1</v>
      </c>
      <c r="BV5068">
        <f t="shared" si="319"/>
        <v>1</v>
      </c>
    </row>
    <row r="5069" spans="1:74" x14ac:dyDescent="0.3">
      <c r="A5069" s="129">
        <v>5064</v>
      </c>
      <c r="BM5069" s="19"/>
      <c r="BN5069" s="19"/>
      <c r="BO5069" s="19"/>
      <c r="BP5069" s="19"/>
      <c r="BR5069">
        <f t="shared" si="316"/>
        <v>0</v>
      </c>
      <c r="BS5069">
        <f t="shared" si="317"/>
        <v>0</v>
      </c>
      <c r="BU5069">
        <f t="shared" si="318"/>
        <v>1</v>
      </c>
      <c r="BV5069">
        <f t="shared" si="319"/>
        <v>1</v>
      </c>
    </row>
    <row r="5070" spans="1:74" x14ac:dyDescent="0.3">
      <c r="A5070" s="129">
        <v>5065</v>
      </c>
      <c r="BM5070" s="19"/>
      <c r="BN5070" s="19"/>
      <c r="BO5070" s="19"/>
      <c r="BP5070" s="19"/>
      <c r="BR5070">
        <f t="shared" si="316"/>
        <v>0</v>
      </c>
      <c r="BS5070">
        <f t="shared" si="317"/>
        <v>0</v>
      </c>
      <c r="BU5070">
        <f t="shared" si="318"/>
        <v>1</v>
      </c>
      <c r="BV5070">
        <f t="shared" si="319"/>
        <v>1</v>
      </c>
    </row>
    <row r="5071" spans="1:74" x14ac:dyDescent="0.3">
      <c r="A5071" s="129">
        <v>5066</v>
      </c>
      <c r="BM5071" s="19"/>
      <c r="BN5071" s="19"/>
      <c r="BO5071" s="19"/>
      <c r="BP5071" s="19"/>
      <c r="BR5071">
        <f t="shared" si="316"/>
        <v>0</v>
      </c>
      <c r="BS5071">
        <f t="shared" si="317"/>
        <v>0</v>
      </c>
      <c r="BU5071">
        <f t="shared" si="318"/>
        <v>1</v>
      </c>
      <c r="BV5071">
        <f t="shared" si="319"/>
        <v>1</v>
      </c>
    </row>
    <row r="5072" spans="1:74" x14ac:dyDescent="0.3">
      <c r="A5072" s="129">
        <v>5067</v>
      </c>
      <c r="BM5072" s="19"/>
      <c r="BN5072" s="19"/>
      <c r="BO5072" s="19"/>
      <c r="BP5072" s="19"/>
      <c r="BR5072">
        <f t="shared" si="316"/>
        <v>0</v>
      </c>
      <c r="BS5072">
        <f t="shared" si="317"/>
        <v>0</v>
      </c>
      <c r="BU5072">
        <f t="shared" si="318"/>
        <v>1</v>
      </c>
      <c r="BV5072">
        <f t="shared" si="319"/>
        <v>1</v>
      </c>
    </row>
    <row r="5073" spans="1:74" x14ac:dyDescent="0.3">
      <c r="A5073" s="129">
        <v>5068</v>
      </c>
      <c r="BM5073" s="19"/>
      <c r="BN5073" s="19"/>
      <c r="BO5073" s="19"/>
      <c r="BP5073" s="19"/>
      <c r="BR5073">
        <f t="shared" si="316"/>
        <v>0</v>
      </c>
      <c r="BS5073">
        <f t="shared" si="317"/>
        <v>0</v>
      </c>
      <c r="BU5073">
        <f t="shared" si="318"/>
        <v>1</v>
      </c>
      <c r="BV5073">
        <f t="shared" si="319"/>
        <v>1</v>
      </c>
    </row>
    <row r="5074" spans="1:74" x14ac:dyDescent="0.3">
      <c r="A5074" s="129">
        <v>5069</v>
      </c>
      <c r="BM5074" s="19"/>
      <c r="BN5074" s="19"/>
      <c r="BO5074" s="19"/>
      <c r="BP5074" s="19"/>
      <c r="BR5074">
        <f t="shared" si="316"/>
        <v>0</v>
      </c>
      <c r="BS5074">
        <f t="shared" si="317"/>
        <v>0</v>
      </c>
      <c r="BU5074">
        <f t="shared" si="318"/>
        <v>1</v>
      </c>
      <c r="BV5074">
        <f t="shared" si="319"/>
        <v>1</v>
      </c>
    </row>
    <row r="5075" spans="1:74" x14ac:dyDescent="0.3">
      <c r="A5075" s="129">
        <v>5070</v>
      </c>
      <c r="BM5075" s="19"/>
      <c r="BN5075" s="19"/>
      <c r="BO5075" s="19"/>
      <c r="BP5075" s="19"/>
      <c r="BR5075">
        <f t="shared" si="316"/>
        <v>0</v>
      </c>
      <c r="BS5075">
        <f t="shared" si="317"/>
        <v>0</v>
      </c>
      <c r="BU5075">
        <f t="shared" si="318"/>
        <v>1</v>
      </c>
      <c r="BV5075">
        <f t="shared" si="319"/>
        <v>1</v>
      </c>
    </row>
    <row r="5076" spans="1:74" x14ac:dyDescent="0.3">
      <c r="A5076" s="129">
        <v>5071</v>
      </c>
      <c r="BM5076" s="19"/>
      <c r="BN5076" s="19"/>
      <c r="BO5076" s="19"/>
      <c r="BP5076" s="19"/>
      <c r="BR5076">
        <f t="shared" si="316"/>
        <v>0</v>
      </c>
      <c r="BS5076">
        <f t="shared" si="317"/>
        <v>0</v>
      </c>
      <c r="BU5076">
        <f t="shared" si="318"/>
        <v>1</v>
      </c>
      <c r="BV5076">
        <f t="shared" si="319"/>
        <v>1</v>
      </c>
    </row>
    <row r="5077" spans="1:74" x14ac:dyDescent="0.3">
      <c r="A5077" s="129">
        <v>5072</v>
      </c>
      <c r="BM5077" s="19"/>
      <c r="BN5077" s="19"/>
      <c r="BO5077" s="19"/>
      <c r="BP5077" s="19"/>
      <c r="BR5077">
        <f t="shared" si="316"/>
        <v>0</v>
      </c>
      <c r="BS5077">
        <f t="shared" si="317"/>
        <v>0</v>
      </c>
      <c r="BU5077">
        <f t="shared" si="318"/>
        <v>1</v>
      </c>
      <c r="BV5077">
        <f t="shared" si="319"/>
        <v>1</v>
      </c>
    </row>
    <row r="5078" spans="1:74" x14ac:dyDescent="0.3">
      <c r="A5078" s="129">
        <v>5073</v>
      </c>
      <c r="BM5078" s="19"/>
      <c r="BN5078" s="19"/>
      <c r="BO5078" s="19"/>
      <c r="BP5078" s="19"/>
      <c r="BR5078">
        <f t="shared" si="316"/>
        <v>0</v>
      </c>
      <c r="BS5078">
        <f t="shared" si="317"/>
        <v>0</v>
      </c>
      <c r="BU5078">
        <f t="shared" si="318"/>
        <v>1</v>
      </c>
      <c r="BV5078">
        <f t="shared" si="319"/>
        <v>1</v>
      </c>
    </row>
    <row r="5079" spans="1:74" x14ac:dyDescent="0.3">
      <c r="A5079" s="129">
        <v>5074</v>
      </c>
      <c r="BM5079" s="19"/>
      <c r="BN5079" s="19"/>
      <c r="BO5079" s="19"/>
      <c r="BP5079" s="19"/>
      <c r="BR5079">
        <f t="shared" si="316"/>
        <v>0</v>
      </c>
      <c r="BS5079">
        <f t="shared" si="317"/>
        <v>0</v>
      </c>
      <c r="BU5079">
        <f t="shared" si="318"/>
        <v>1</v>
      </c>
      <c r="BV5079">
        <f t="shared" si="319"/>
        <v>1</v>
      </c>
    </row>
    <row r="5080" spans="1:74" x14ac:dyDescent="0.3">
      <c r="A5080" s="129">
        <v>5075</v>
      </c>
      <c r="BM5080" s="19"/>
      <c r="BN5080" s="19"/>
      <c r="BO5080" s="19"/>
      <c r="BP5080" s="19"/>
      <c r="BR5080">
        <f t="shared" si="316"/>
        <v>0</v>
      </c>
      <c r="BS5080">
        <f t="shared" si="317"/>
        <v>0</v>
      </c>
      <c r="BU5080">
        <f t="shared" si="318"/>
        <v>1</v>
      </c>
      <c r="BV5080">
        <f t="shared" si="319"/>
        <v>1</v>
      </c>
    </row>
    <row r="5081" spans="1:74" x14ac:dyDescent="0.3">
      <c r="A5081" s="129">
        <v>5076</v>
      </c>
      <c r="BM5081" s="19"/>
      <c r="BN5081" s="19"/>
      <c r="BO5081" s="19"/>
      <c r="BP5081" s="19"/>
      <c r="BR5081">
        <f t="shared" si="316"/>
        <v>0</v>
      </c>
      <c r="BS5081">
        <f t="shared" si="317"/>
        <v>0</v>
      </c>
      <c r="BU5081">
        <f t="shared" si="318"/>
        <v>1</v>
      </c>
      <c r="BV5081">
        <f t="shared" si="319"/>
        <v>1</v>
      </c>
    </row>
    <row r="5082" spans="1:74" x14ac:dyDescent="0.3">
      <c r="A5082" s="129">
        <v>5077</v>
      </c>
      <c r="BM5082" s="19"/>
      <c r="BN5082" s="19"/>
      <c r="BO5082" s="19"/>
      <c r="BP5082" s="19"/>
      <c r="BR5082">
        <f t="shared" si="316"/>
        <v>0</v>
      </c>
      <c r="BS5082">
        <f t="shared" si="317"/>
        <v>0</v>
      </c>
      <c r="BU5082">
        <f t="shared" si="318"/>
        <v>1</v>
      </c>
      <c r="BV5082">
        <f t="shared" si="319"/>
        <v>1</v>
      </c>
    </row>
    <row r="5083" spans="1:74" x14ac:dyDescent="0.3">
      <c r="A5083" s="129">
        <v>5078</v>
      </c>
      <c r="BM5083" s="19"/>
      <c r="BN5083" s="19"/>
      <c r="BO5083" s="19"/>
      <c r="BP5083" s="19"/>
      <c r="BR5083">
        <f t="shared" si="316"/>
        <v>0</v>
      </c>
      <c r="BS5083">
        <f t="shared" si="317"/>
        <v>0</v>
      </c>
      <c r="BU5083">
        <f t="shared" si="318"/>
        <v>1</v>
      </c>
      <c r="BV5083">
        <f t="shared" si="319"/>
        <v>1</v>
      </c>
    </row>
    <row r="5084" spans="1:74" x14ac:dyDescent="0.3">
      <c r="A5084" s="129">
        <v>5079</v>
      </c>
      <c r="BM5084" s="19"/>
      <c r="BN5084" s="19"/>
      <c r="BO5084" s="19"/>
      <c r="BP5084" s="19"/>
      <c r="BR5084">
        <f t="shared" si="316"/>
        <v>0</v>
      </c>
      <c r="BS5084">
        <f t="shared" si="317"/>
        <v>0</v>
      </c>
      <c r="BU5084">
        <f t="shared" si="318"/>
        <v>1</v>
      </c>
      <c r="BV5084">
        <f t="shared" si="319"/>
        <v>1</v>
      </c>
    </row>
    <row r="5085" spans="1:74" x14ac:dyDescent="0.3">
      <c r="A5085" s="129">
        <v>5080</v>
      </c>
      <c r="BM5085" s="19"/>
      <c r="BN5085" s="19"/>
      <c r="BO5085" s="19"/>
      <c r="BP5085" s="19"/>
      <c r="BR5085">
        <f t="shared" si="316"/>
        <v>0</v>
      </c>
      <c r="BS5085">
        <f t="shared" si="317"/>
        <v>0</v>
      </c>
      <c r="BU5085">
        <f t="shared" si="318"/>
        <v>1</v>
      </c>
      <c r="BV5085">
        <f t="shared" si="319"/>
        <v>1</v>
      </c>
    </row>
    <row r="5086" spans="1:74" x14ac:dyDescent="0.3">
      <c r="A5086" s="129">
        <v>5081</v>
      </c>
      <c r="BM5086" s="19"/>
      <c r="BN5086" s="19"/>
      <c r="BO5086" s="19"/>
      <c r="BP5086" s="19"/>
      <c r="BR5086">
        <f t="shared" si="316"/>
        <v>0</v>
      </c>
      <c r="BS5086">
        <f t="shared" si="317"/>
        <v>0</v>
      </c>
      <c r="BU5086">
        <f t="shared" si="318"/>
        <v>1</v>
      </c>
      <c r="BV5086">
        <f t="shared" si="319"/>
        <v>1</v>
      </c>
    </row>
    <row r="5087" spans="1:74" x14ac:dyDescent="0.3">
      <c r="A5087" s="129">
        <v>5082</v>
      </c>
      <c r="BM5087" s="19"/>
      <c r="BN5087" s="19"/>
      <c r="BO5087" s="19"/>
      <c r="BP5087" s="19"/>
      <c r="BR5087">
        <f t="shared" si="316"/>
        <v>0</v>
      </c>
      <c r="BS5087">
        <f t="shared" si="317"/>
        <v>0</v>
      </c>
      <c r="BU5087">
        <f t="shared" si="318"/>
        <v>1</v>
      </c>
      <c r="BV5087">
        <f t="shared" si="319"/>
        <v>1</v>
      </c>
    </row>
    <row r="5088" spans="1:74" x14ac:dyDescent="0.3">
      <c r="A5088" s="129">
        <v>5083</v>
      </c>
      <c r="BM5088" s="19"/>
      <c r="BN5088" s="19"/>
      <c r="BO5088" s="19"/>
      <c r="BP5088" s="19"/>
      <c r="BR5088">
        <f t="shared" si="316"/>
        <v>0</v>
      </c>
      <c r="BS5088">
        <f t="shared" si="317"/>
        <v>0</v>
      </c>
      <c r="BU5088">
        <f t="shared" si="318"/>
        <v>1</v>
      </c>
      <c r="BV5088">
        <f t="shared" si="319"/>
        <v>1</v>
      </c>
    </row>
    <row r="5089" spans="1:74" x14ac:dyDescent="0.3">
      <c r="A5089" s="129">
        <v>5084</v>
      </c>
      <c r="BM5089" s="19"/>
      <c r="BN5089" s="19"/>
      <c r="BO5089" s="19"/>
      <c r="BP5089" s="19"/>
      <c r="BR5089">
        <f t="shared" si="316"/>
        <v>0</v>
      </c>
      <c r="BS5089">
        <f t="shared" si="317"/>
        <v>0</v>
      </c>
      <c r="BU5089">
        <f t="shared" si="318"/>
        <v>1</v>
      </c>
      <c r="BV5089">
        <f t="shared" si="319"/>
        <v>1</v>
      </c>
    </row>
    <row r="5090" spans="1:74" x14ac:dyDescent="0.3">
      <c r="A5090" s="129">
        <v>5085</v>
      </c>
      <c r="BM5090" s="19"/>
      <c r="BN5090" s="19"/>
      <c r="BO5090" s="19"/>
      <c r="BP5090" s="19"/>
      <c r="BR5090">
        <f t="shared" si="316"/>
        <v>0</v>
      </c>
      <c r="BS5090">
        <f t="shared" si="317"/>
        <v>0</v>
      </c>
      <c r="BU5090">
        <f t="shared" si="318"/>
        <v>1</v>
      </c>
      <c r="BV5090">
        <f t="shared" si="319"/>
        <v>1</v>
      </c>
    </row>
    <row r="5091" spans="1:74" x14ac:dyDescent="0.3">
      <c r="A5091" s="129">
        <v>5086</v>
      </c>
      <c r="BM5091" s="19"/>
      <c r="BN5091" s="19"/>
      <c r="BO5091" s="19"/>
      <c r="BP5091" s="19"/>
      <c r="BR5091">
        <f t="shared" si="316"/>
        <v>0</v>
      </c>
      <c r="BS5091">
        <f t="shared" si="317"/>
        <v>0</v>
      </c>
      <c r="BU5091">
        <f t="shared" si="318"/>
        <v>1</v>
      </c>
      <c r="BV5091">
        <f t="shared" si="319"/>
        <v>1</v>
      </c>
    </row>
    <row r="5092" spans="1:74" x14ac:dyDescent="0.3">
      <c r="A5092" s="129">
        <v>5087</v>
      </c>
      <c r="BM5092" s="19"/>
      <c r="BN5092" s="19"/>
      <c r="BO5092" s="19"/>
      <c r="BP5092" s="19"/>
      <c r="BR5092">
        <f t="shared" si="316"/>
        <v>0</v>
      </c>
      <c r="BS5092">
        <f t="shared" si="317"/>
        <v>0</v>
      </c>
      <c r="BU5092">
        <f t="shared" si="318"/>
        <v>1</v>
      </c>
      <c r="BV5092">
        <f t="shared" si="319"/>
        <v>1</v>
      </c>
    </row>
    <row r="5093" spans="1:74" x14ac:dyDescent="0.3">
      <c r="A5093" s="129">
        <v>5088</v>
      </c>
      <c r="BM5093" s="19"/>
      <c r="BN5093" s="19"/>
      <c r="BO5093" s="19"/>
      <c r="BP5093" s="19"/>
      <c r="BR5093">
        <f t="shared" si="316"/>
        <v>0</v>
      </c>
      <c r="BS5093">
        <f t="shared" si="317"/>
        <v>0</v>
      </c>
      <c r="BU5093">
        <f t="shared" si="318"/>
        <v>1</v>
      </c>
      <c r="BV5093">
        <f t="shared" si="319"/>
        <v>1</v>
      </c>
    </row>
    <row r="5094" spans="1:74" x14ac:dyDescent="0.3">
      <c r="A5094" s="129">
        <v>5089</v>
      </c>
      <c r="BM5094" s="19"/>
      <c r="BN5094" s="19"/>
      <c r="BO5094" s="19"/>
      <c r="BP5094" s="19"/>
      <c r="BR5094">
        <f t="shared" si="316"/>
        <v>0</v>
      </c>
      <c r="BS5094">
        <f t="shared" si="317"/>
        <v>0</v>
      </c>
      <c r="BU5094">
        <f t="shared" si="318"/>
        <v>1</v>
      </c>
      <c r="BV5094">
        <f t="shared" si="319"/>
        <v>1</v>
      </c>
    </row>
    <row r="5095" spans="1:74" x14ac:dyDescent="0.3">
      <c r="A5095" s="129">
        <v>5090</v>
      </c>
      <c r="BM5095" s="19"/>
      <c r="BN5095" s="19"/>
      <c r="BO5095" s="19"/>
      <c r="BP5095" s="19"/>
      <c r="BR5095">
        <f t="shared" si="316"/>
        <v>0</v>
      </c>
      <c r="BS5095">
        <f t="shared" si="317"/>
        <v>0</v>
      </c>
      <c r="BU5095">
        <f t="shared" si="318"/>
        <v>1</v>
      </c>
      <c r="BV5095">
        <f t="shared" si="319"/>
        <v>1</v>
      </c>
    </row>
    <row r="5096" spans="1:74" x14ac:dyDescent="0.3">
      <c r="A5096" s="129">
        <v>5091</v>
      </c>
      <c r="BM5096" s="19"/>
      <c r="BN5096" s="19"/>
      <c r="BO5096" s="19"/>
      <c r="BP5096" s="19"/>
      <c r="BR5096">
        <f t="shared" si="316"/>
        <v>0</v>
      </c>
      <c r="BS5096">
        <f t="shared" si="317"/>
        <v>0</v>
      </c>
      <c r="BU5096">
        <f t="shared" si="318"/>
        <v>1</v>
      </c>
      <c r="BV5096">
        <f t="shared" si="319"/>
        <v>1</v>
      </c>
    </row>
    <row r="5097" spans="1:74" x14ac:dyDescent="0.3">
      <c r="A5097" s="129">
        <v>5092</v>
      </c>
      <c r="BM5097" s="19"/>
      <c r="BN5097" s="19"/>
      <c r="BO5097" s="19"/>
      <c r="BP5097" s="19"/>
      <c r="BR5097">
        <f t="shared" si="316"/>
        <v>0</v>
      </c>
      <c r="BS5097">
        <f t="shared" si="317"/>
        <v>0</v>
      </c>
      <c r="BU5097">
        <f t="shared" si="318"/>
        <v>1</v>
      </c>
      <c r="BV5097">
        <f t="shared" si="319"/>
        <v>1</v>
      </c>
    </row>
    <row r="5098" spans="1:74" x14ac:dyDescent="0.3">
      <c r="A5098" s="129">
        <v>5093</v>
      </c>
      <c r="BM5098" s="19"/>
      <c r="BN5098" s="19"/>
      <c r="BO5098" s="19"/>
      <c r="BP5098" s="19"/>
      <c r="BR5098">
        <f t="shared" si="316"/>
        <v>0</v>
      </c>
      <c r="BS5098">
        <f t="shared" si="317"/>
        <v>0</v>
      </c>
      <c r="BU5098">
        <f t="shared" si="318"/>
        <v>1</v>
      </c>
      <c r="BV5098">
        <f t="shared" si="319"/>
        <v>1</v>
      </c>
    </row>
    <row r="5099" spans="1:74" x14ac:dyDescent="0.3">
      <c r="A5099" s="129">
        <v>5094</v>
      </c>
      <c r="BM5099" s="19"/>
      <c r="BN5099" s="19"/>
      <c r="BO5099" s="19"/>
      <c r="BP5099" s="19"/>
      <c r="BR5099">
        <f t="shared" si="316"/>
        <v>0</v>
      </c>
      <c r="BS5099">
        <f t="shared" si="317"/>
        <v>0</v>
      </c>
      <c r="BU5099">
        <f t="shared" si="318"/>
        <v>1</v>
      </c>
      <c r="BV5099">
        <f t="shared" si="319"/>
        <v>1</v>
      </c>
    </row>
    <row r="5100" spans="1:74" x14ac:dyDescent="0.3">
      <c r="A5100" s="129">
        <v>5095</v>
      </c>
      <c r="BM5100" s="19"/>
      <c r="BN5100" s="19"/>
      <c r="BO5100" s="19"/>
      <c r="BP5100" s="19"/>
      <c r="BR5100">
        <f t="shared" si="316"/>
        <v>0</v>
      </c>
      <c r="BS5100">
        <f t="shared" si="317"/>
        <v>0</v>
      </c>
      <c r="BU5100">
        <f t="shared" si="318"/>
        <v>1</v>
      </c>
      <c r="BV5100">
        <f t="shared" si="319"/>
        <v>1</v>
      </c>
    </row>
    <row r="5101" spans="1:74" x14ac:dyDescent="0.3">
      <c r="A5101" s="129">
        <v>5096</v>
      </c>
      <c r="BM5101" s="19"/>
      <c r="BN5101" s="19"/>
      <c r="BO5101" s="19"/>
      <c r="BP5101" s="19"/>
      <c r="BR5101">
        <f t="shared" si="316"/>
        <v>0</v>
      </c>
      <c r="BS5101">
        <f t="shared" si="317"/>
        <v>0</v>
      </c>
      <c r="BU5101">
        <f t="shared" si="318"/>
        <v>1</v>
      </c>
      <c r="BV5101">
        <f t="shared" si="319"/>
        <v>1</v>
      </c>
    </row>
    <row r="5102" spans="1:74" x14ac:dyDescent="0.3">
      <c r="A5102" s="129">
        <v>5097</v>
      </c>
      <c r="BM5102" s="19"/>
      <c r="BN5102" s="19"/>
      <c r="BO5102" s="19"/>
      <c r="BP5102" s="19"/>
      <c r="BR5102">
        <f t="shared" si="316"/>
        <v>0</v>
      </c>
      <c r="BS5102">
        <f t="shared" si="317"/>
        <v>0</v>
      </c>
      <c r="BU5102">
        <f t="shared" si="318"/>
        <v>1</v>
      </c>
      <c r="BV5102">
        <f t="shared" si="319"/>
        <v>1</v>
      </c>
    </row>
    <row r="5103" spans="1:74" x14ac:dyDescent="0.3">
      <c r="A5103" s="129">
        <v>5098</v>
      </c>
      <c r="BM5103" s="19"/>
      <c r="BN5103" s="19"/>
      <c r="BO5103" s="19"/>
      <c r="BP5103" s="19"/>
      <c r="BR5103">
        <f t="shared" si="316"/>
        <v>0</v>
      </c>
      <c r="BS5103">
        <f t="shared" si="317"/>
        <v>0</v>
      </c>
      <c r="BU5103">
        <f t="shared" si="318"/>
        <v>1</v>
      </c>
      <c r="BV5103">
        <f t="shared" si="319"/>
        <v>1</v>
      </c>
    </row>
    <row r="5104" spans="1:74" x14ac:dyDescent="0.3">
      <c r="A5104" s="129">
        <v>5099</v>
      </c>
      <c r="BM5104" s="19"/>
      <c r="BN5104" s="19"/>
      <c r="BO5104" s="19"/>
      <c r="BP5104" s="19"/>
      <c r="BR5104">
        <f t="shared" si="316"/>
        <v>0</v>
      </c>
      <c r="BS5104">
        <f t="shared" si="317"/>
        <v>0</v>
      </c>
      <c r="BU5104">
        <f t="shared" si="318"/>
        <v>1</v>
      </c>
      <c r="BV5104">
        <f t="shared" si="319"/>
        <v>1</v>
      </c>
    </row>
    <row r="5105" spans="1:74" x14ac:dyDescent="0.3">
      <c r="A5105" s="129">
        <v>5100</v>
      </c>
      <c r="BM5105" s="19"/>
      <c r="BN5105" s="19"/>
      <c r="BO5105" s="19"/>
      <c r="BP5105" s="19"/>
      <c r="BR5105">
        <f t="shared" si="316"/>
        <v>0</v>
      </c>
      <c r="BS5105">
        <f t="shared" si="317"/>
        <v>0</v>
      </c>
      <c r="BU5105">
        <f t="shared" si="318"/>
        <v>1</v>
      </c>
      <c r="BV5105">
        <f t="shared" si="319"/>
        <v>1</v>
      </c>
    </row>
    <row r="5106" spans="1:74" x14ac:dyDescent="0.3">
      <c r="A5106" s="129">
        <v>5101</v>
      </c>
      <c r="BM5106" s="19"/>
      <c r="BN5106" s="19"/>
      <c r="BO5106" s="19"/>
      <c r="BP5106" s="19"/>
      <c r="BR5106">
        <f t="shared" si="316"/>
        <v>0</v>
      </c>
      <c r="BS5106">
        <f t="shared" si="317"/>
        <v>0</v>
      </c>
      <c r="BU5106">
        <f t="shared" si="318"/>
        <v>1</v>
      </c>
      <c r="BV5106">
        <f t="shared" si="319"/>
        <v>1</v>
      </c>
    </row>
    <row r="5107" spans="1:74" x14ac:dyDescent="0.3">
      <c r="A5107" s="129">
        <v>5102</v>
      </c>
      <c r="BM5107" s="19"/>
      <c r="BN5107" s="19"/>
      <c r="BO5107" s="19"/>
      <c r="BP5107" s="19"/>
      <c r="BR5107">
        <f t="shared" si="316"/>
        <v>0</v>
      </c>
      <c r="BS5107">
        <f t="shared" si="317"/>
        <v>0</v>
      </c>
      <c r="BU5107">
        <f t="shared" si="318"/>
        <v>1</v>
      </c>
      <c r="BV5107">
        <f t="shared" si="319"/>
        <v>1</v>
      </c>
    </row>
    <row r="5108" spans="1:74" x14ac:dyDescent="0.3">
      <c r="A5108" s="129">
        <v>5103</v>
      </c>
      <c r="BM5108" s="19"/>
      <c r="BN5108" s="19"/>
      <c r="BO5108" s="19"/>
      <c r="BP5108" s="19"/>
      <c r="BR5108">
        <f t="shared" si="316"/>
        <v>0</v>
      </c>
      <c r="BS5108">
        <f t="shared" si="317"/>
        <v>0</v>
      </c>
      <c r="BU5108">
        <f t="shared" si="318"/>
        <v>1</v>
      </c>
      <c r="BV5108">
        <f t="shared" si="319"/>
        <v>1</v>
      </c>
    </row>
    <row r="5109" spans="1:74" x14ac:dyDescent="0.3">
      <c r="A5109" s="129">
        <v>5104</v>
      </c>
      <c r="BM5109" s="19"/>
      <c r="BN5109" s="19"/>
      <c r="BO5109" s="19"/>
      <c r="BP5109" s="19"/>
      <c r="BR5109">
        <f t="shared" si="316"/>
        <v>0</v>
      </c>
      <c r="BS5109">
        <f t="shared" si="317"/>
        <v>0</v>
      </c>
      <c r="BU5109">
        <f t="shared" si="318"/>
        <v>1</v>
      </c>
      <c r="BV5109">
        <f t="shared" si="319"/>
        <v>1</v>
      </c>
    </row>
    <row r="5110" spans="1:74" x14ac:dyDescent="0.3">
      <c r="A5110" s="129">
        <v>5105</v>
      </c>
      <c r="BM5110" s="19"/>
      <c r="BN5110" s="19"/>
      <c r="BO5110" s="19"/>
      <c r="BP5110" s="19"/>
      <c r="BR5110">
        <f t="shared" si="316"/>
        <v>0</v>
      </c>
      <c r="BS5110">
        <f t="shared" si="317"/>
        <v>0</v>
      </c>
      <c r="BU5110">
        <f t="shared" si="318"/>
        <v>1</v>
      </c>
      <c r="BV5110">
        <f t="shared" si="319"/>
        <v>1</v>
      </c>
    </row>
    <row r="5111" spans="1:74" x14ac:dyDescent="0.3">
      <c r="A5111" s="129">
        <v>5106</v>
      </c>
      <c r="BM5111" s="19"/>
      <c r="BN5111" s="19"/>
      <c r="BO5111" s="19"/>
      <c r="BP5111" s="19"/>
      <c r="BR5111">
        <f t="shared" si="316"/>
        <v>0</v>
      </c>
      <c r="BS5111">
        <f t="shared" si="317"/>
        <v>0</v>
      </c>
      <c r="BU5111">
        <f t="shared" si="318"/>
        <v>1</v>
      </c>
      <c r="BV5111">
        <f t="shared" si="319"/>
        <v>1</v>
      </c>
    </row>
    <row r="5112" spans="1:74" x14ac:dyDescent="0.3">
      <c r="A5112" s="129">
        <v>5107</v>
      </c>
      <c r="BM5112" s="19"/>
      <c r="BN5112" s="19"/>
      <c r="BO5112" s="19"/>
      <c r="BP5112" s="19"/>
      <c r="BR5112">
        <f t="shared" si="316"/>
        <v>0</v>
      </c>
      <c r="BS5112">
        <f t="shared" si="317"/>
        <v>0</v>
      </c>
      <c r="BU5112">
        <f t="shared" si="318"/>
        <v>1</v>
      </c>
      <c r="BV5112">
        <f t="shared" si="319"/>
        <v>1</v>
      </c>
    </row>
    <row r="5113" spans="1:74" x14ac:dyDescent="0.3">
      <c r="A5113" s="129">
        <v>5108</v>
      </c>
      <c r="BM5113" s="19"/>
      <c r="BN5113" s="19"/>
      <c r="BO5113" s="19"/>
      <c r="BP5113" s="19"/>
      <c r="BR5113">
        <f t="shared" si="316"/>
        <v>0</v>
      </c>
      <c r="BS5113">
        <f t="shared" si="317"/>
        <v>0</v>
      </c>
      <c r="BU5113">
        <f t="shared" si="318"/>
        <v>1</v>
      </c>
      <c r="BV5113">
        <f t="shared" si="319"/>
        <v>1</v>
      </c>
    </row>
    <row r="5114" spans="1:74" x14ac:dyDescent="0.3">
      <c r="A5114" s="129">
        <v>5109</v>
      </c>
      <c r="BM5114" s="19"/>
      <c r="BN5114" s="19"/>
      <c r="BO5114" s="19"/>
      <c r="BP5114" s="19"/>
      <c r="BR5114">
        <f t="shared" si="316"/>
        <v>0</v>
      </c>
      <c r="BS5114">
        <f t="shared" si="317"/>
        <v>0</v>
      </c>
      <c r="BU5114">
        <f t="shared" si="318"/>
        <v>1</v>
      </c>
      <c r="BV5114">
        <f t="shared" si="319"/>
        <v>1</v>
      </c>
    </row>
    <row r="5115" spans="1:74" x14ac:dyDescent="0.3">
      <c r="A5115" s="129">
        <v>5110</v>
      </c>
      <c r="BM5115" s="19"/>
      <c r="BN5115" s="19"/>
      <c r="BO5115" s="19"/>
      <c r="BP5115" s="19"/>
      <c r="BR5115">
        <f t="shared" si="316"/>
        <v>0</v>
      </c>
      <c r="BS5115">
        <f t="shared" si="317"/>
        <v>0</v>
      </c>
      <c r="BU5115">
        <f t="shared" si="318"/>
        <v>1</v>
      </c>
      <c r="BV5115">
        <f t="shared" si="319"/>
        <v>1</v>
      </c>
    </row>
    <row r="5116" spans="1:74" x14ac:dyDescent="0.3">
      <c r="A5116" s="129">
        <v>5111</v>
      </c>
      <c r="BM5116" s="19"/>
      <c r="BN5116" s="19"/>
      <c r="BO5116" s="19"/>
      <c r="BP5116" s="19"/>
      <c r="BR5116">
        <f t="shared" si="316"/>
        <v>0</v>
      </c>
      <c r="BS5116">
        <f t="shared" si="317"/>
        <v>0</v>
      </c>
      <c r="BU5116">
        <f t="shared" si="318"/>
        <v>1</v>
      </c>
      <c r="BV5116">
        <f t="shared" si="319"/>
        <v>1</v>
      </c>
    </row>
    <row r="5117" spans="1:74" x14ac:dyDescent="0.3">
      <c r="A5117" s="129">
        <v>5112</v>
      </c>
      <c r="BM5117" s="19"/>
      <c r="BN5117" s="19"/>
      <c r="BO5117" s="19"/>
      <c r="BP5117" s="19"/>
      <c r="BR5117">
        <f t="shared" si="316"/>
        <v>0</v>
      </c>
      <c r="BS5117">
        <f t="shared" si="317"/>
        <v>0</v>
      </c>
      <c r="BU5117">
        <f t="shared" si="318"/>
        <v>1</v>
      </c>
      <c r="BV5117">
        <f t="shared" si="319"/>
        <v>1</v>
      </c>
    </row>
    <row r="5118" spans="1:74" x14ac:dyDescent="0.3">
      <c r="A5118" s="129">
        <v>5113</v>
      </c>
      <c r="BM5118" s="19"/>
      <c r="BN5118" s="19"/>
      <c r="BO5118" s="19"/>
      <c r="BP5118" s="19"/>
      <c r="BR5118">
        <f t="shared" si="316"/>
        <v>0</v>
      </c>
      <c r="BS5118">
        <f t="shared" si="317"/>
        <v>0</v>
      </c>
      <c r="BU5118">
        <f t="shared" si="318"/>
        <v>1</v>
      </c>
      <c r="BV5118">
        <f t="shared" si="319"/>
        <v>1</v>
      </c>
    </row>
    <row r="5119" spans="1:74" x14ac:dyDescent="0.3">
      <c r="A5119" s="129">
        <v>5114</v>
      </c>
      <c r="BM5119" s="19"/>
      <c r="BN5119" s="19"/>
      <c r="BO5119" s="19"/>
      <c r="BP5119" s="19"/>
      <c r="BR5119">
        <f t="shared" si="316"/>
        <v>0</v>
      </c>
      <c r="BS5119">
        <f t="shared" si="317"/>
        <v>0</v>
      </c>
      <c r="BU5119">
        <f t="shared" si="318"/>
        <v>1</v>
      </c>
      <c r="BV5119">
        <f t="shared" si="319"/>
        <v>1</v>
      </c>
    </row>
    <row r="5120" spans="1:74" x14ac:dyDescent="0.3">
      <c r="A5120" s="129">
        <v>5115</v>
      </c>
      <c r="BM5120" s="19"/>
      <c r="BN5120" s="19"/>
      <c r="BO5120" s="19"/>
      <c r="BP5120" s="19"/>
      <c r="BR5120">
        <f t="shared" si="316"/>
        <v>0</v>
      </c>
      <c r="BS5120">
        <f t="shared" si="317"/>
        <v>0</v>
      </c>
      <c r="BU5120">
        <f t="shared" si="318"/>
        <v>1</v>
      </c>
      <c r="BV5120">
        <f t="shared" si="319"/>
        <v>1</v>
      </c>
    </row>
    <row r="5121" spans="1:74" x14ac:dyDescent="0.3">
      <c r="A5121" s="129">
        <v>5116</v>
      </c>
      <c r="BM5121" s="19"/>
      <c r="BN5121" s="19"/>
      <c r="BO5121" s="19"/>
      <c r="BP5121" s="19"/>
      <c r="BR5121">
        <f t="shared" si="316"/>
        <v>0</v>
      </c>
      <c r="BS5121">
        <f t="shared" si="317"/>
        <v>0</v>
      </c>
      <c r="BU5121">
        <f t="shared" si="318"/>
        <v>1</v>
      </c>
      <c r="BV5121">
        <f t="shared" si="319"/>
        <v>1</v>
      </c>
    </row>
    <row r="5122" spans="1:74" x14ac:dyDescent="0.3">
      <c r="A5122" s="129">
        <v>5117</v>
      </c>
      <c r="BM5122" s="19"/>
      <c r="BN5122" s="19"/>
      <c r="BO5122" s="19"/>
      <c r="BP5122" s="19"/>
      <c r="BR5122">
        <f t="shared" si="316"/>
        <v>0</v>
      </c>
      <c r="BS5122">
        <f t="shared" si="317"/>
        <v>0</v>
      </c>
      <c r="BU5122">
        <f t="shared" si="318"/>
        <v>1</v>
      </c>
      <c r="BV5122">
        <f t="shared" si="319"/>
        <v>1</v>
      </c>
    </row>
    <row r="5123" spans="1:74" x14ac:dyDescent="0.3">
      <c r="A5123" s="129">
        <v>5118</v>
      </c>
      <c r="BM5123" s="19"/>
      <c r="BN5123" s="19"/>
      <c r="BO5123" s="19"/>
      <c r="BP5123" s="19"/>
      <c r="BR5123">
        <f t="shared" si="316"/>
        <v>0</v>
      </c>
      <c r="BS5123">
        <f t="shared" si="317"/>
        <v>0</v>
      </c>
      <c r="BU5123">
        <f t="shared" si="318"/>
        <v>1</v>
      </c>
      <c r="BV5123">
        <f t="shared" si="319"/>
        <v>1</v>
      </c>
    </row>
    <row r="5124" spans="1:74" x14ac:dyDescent="0.3">
      <c r="A5124" s="129">
        <v>5119</v>
      </c>
      <c r="BM5124" s="19"/>
      <c r="BN5124" s="19"/>
      <c r="BO5124" s="19"/>
      <c r="BP5124" s="19"/>
      <c r="BR5124">
        <f t="shared" si="316"/>
        <v>0</v>
      </c>
      <c r="BS5124">
        <f t="shared" si="317"/>
        <v>0</v>
      </c>
      <c r="BU5124">
        <f t="shared" si="318"/>
        <v>1</v>
      </c>
      <c r="BV5124">
        <f t="shared" si="319"/>
        <v>1</v>
      </c>
    </row>
    <row r="5125" spans="1:74" x14ac:dyDescent="0.3">
      <c r="A5125" s="129">
        <v>5120</v>
      </c>
      <c r="BM5125" s="19"/>
      <c r="BN5125" s="19"/>
      <c r="BO5125" s="19"/>
      <c r="BP5125" s="19"/>
      <c r="BR5125">
        <f t="shared" si="316"/>
        <v>0</v>
      </c>
      <c r="BS5125">
        <f t="shared" si="317"/>
        <v>0</v>
      </c>
      <c r="BU5125">
        <f t="shared" si="318"/>
        <v>1</v>
      </c>
      <c r="BV5125">
        <f t="shared" si="319"/>
        <v>1</v>
      </c>
    </row>
    <row r="5126" spans="1:74" x14ac:dyDescent="0.3">
      <c r="A5126" s="129">
        <v>5121</v>
      </c>
      <c r="BM5126" s="19"/>
      <c r="BN5126" s="19"/>
      <c r="BO5126" s="19"/>
      <c r="BP5126" s="19"/>
      <c r="BR5126">
        <f t="shared" si="316"/>
        <v>0</v>
      </c>
      <c r="BS5126">
        <f t="shared" si="317"/>
        <v>0</v>
      </c>
      <c r="BU5126">
        <f t="shared" si="318"/>
        <v>1</v>
      </c>
      <c r="BV5126">
        <f t="shared" si="319"/>
        <v>1</v>
      </c>
    </row>
    <row r="5127" spans="1:74" x14ac:dyDescent="0.3">
      <c r="A5127" s="129">
        <v>5122</v>
      </c>
      <c r="BM5127" s="19"/>
      <c r="BN5127" s="19"/>
      <c r="BO5127" s="19"/>
      <c r="BP5127" s="19"/>
      <c r="BR5127">
        <f t="shared" ref="BR5127:BR5190" si="320">BM5127*$BS$1-BN5127</f>
        <v>0</v>
      </c>
      <c r="BS5127">
        <f t="shared" ref="BS5127:BS5190" si="321">BO5127*$BS$1-BP5127</f>
        <v>0</v>
      </c>
      <c r="BU5127">
        <f t="shared" ref="BU5127:BU5190" si="322">IF(BR5127=MAX($BR5127:$BS5127),1,0)</f>
        <v>1</v>
      </c>
      <c r="BV5127">
        <f t="shared" ref="BV5127:BV5190" si="323">IF(BS5127=MAX($BR5127:$BS5127),1,0)</f>
        <v>1</v>
      </c>
    </row>
    <row r="5128" spans="1:74" x14ac:dyDescent="0.3">
      <c r="A5128" s="129">
        <v>5123</v>
      </c>
      <c r="BM5128" s="19"/>
      <c r="BN5128" s="19"/>
      <c r="BO5128" s="19"/>
      <c r="BP5128" s="19"/>
      <c r="BR5128">
        <f t="shared" si="320"/>
        <v>0</v>
      </c>
      <c r="BS5128">
        <f t="shared" si="321"/>
        <v>0</v>
      </c>
      <c r="BU5128">
        <f t="shared" si="322"/>
        <v>1</v>
      </c>
      <c r="BV5128">
        <f t="shared" si="323"/>
        <v>1</v>
      </c>
    </row>
    <row r="5129" spans="1:74" x14ac:dyDescent="0.3">
      <c r="A5129" s="129">
        <v>5124</v>
      </c>
      <c r="BM5129" s="19"/>
      <c r="BN5129" s="19"/>
      <c r="BO5129" s="19"/>
      <c r="BP5129" s="19"/>
      <c r="BR5129">
        <f t="shared" si="320"/>
        <v>0</v>
      </c>
      <c r="BS5129">
        <f t="shared" si="321"/>
        <v>0</v>
      </c>
      <c r="BU5129">
        <f t="shared" si="322"/>
        <v>1</v>
      </c>
      <c r="BV5129">
        <f t="shared" si="323"/>
        <v>1</v>
      </c>
    </row>
    <row r="5130" spans="1:74" x14ac:dyDescent="0.3">
      <c r="A5130" s="129">
        <v>5125</v>
      </c>
      <c r="BM5130" s="19"/>
      <c r="BN5130" s="19"/>
      <c r="BO5130" s="19"/>
      <c r="BP5130" s="19"/>
      <c r="BR5130">
        <f t="shared" si="320"/>
        <v>0</v>
      </c>
      <c r="BS5130">
        <f t="shared" si="321"/>
        <v>0</v>
      </c>
      <c r="BU5130">
        <f t="shared" si="322"/>
        <v>1</v>
      </c>
      <c r="BV5130">
        <f t="shared" si="323"/>
        <v>1</v>
      </c>
    </row>
    <row r="5131" spans="1:74" x14ac:dyDescent="0.3">
      <c r="A5131" s="129">
        <v>5126</v>
      </c>
      <c r="BM5131" s="19"/>
      <c r="BN5131" s="19"/>
      <c r="BO5131" s="19"/>
      <c r="BP5131" s="19"/>
      <c r="BR5131">
        <f t="shared" si="320"/>
        <v>0</v>
      </c>
      <c r="BS5131">
        <f t="shared" si="321"/>
        <v>0</v>
      </c>
      <c r="BU5131">
        <f t="shared" si="322"/>
        <v>1</v>
      </c>
      <c r="BV5131">
        <f t="shared" si="323"/>
        <v>1</v>
      </c>
    </row>
    <row r="5132" spans="1:74" x14ac:dyDescent="0.3">
      <c r="A5132" s="129">
        <v>5127</v>
      </c>
      <c r="BM5132" s="19"/>
      <c r="BN5132" s="19"/>
      <c r="BO5132" s="19"/>
      <c r="BP5132" s="19"/>
      <c r="BR5132">
        <f t="shared" si="320"/>
        <v>0</v>
      </c>
      <c r="BS5132">
        <f t="shared" si="321"/>
        <v>0</v>
      </c>
      <c r="BU5132">
        <f t="shared" si="322"/>
        <v>1</v>
      </c>
      <c r="BV5132">
        <f t="shared" si="323"/>
        <v>1</v>
      </c>
    </row>
    <row r="5133" spans="1:74" x14ac:dyDescent="0.3">
      <c r="A5133" s="129">
        <v>5128</v>
      </c>
      <c r="BM5133" s="19"/>
      <c r="BN5133" s="19"/>
      <c r="BO5133" s="19"/>
      <c r="BP5133" s="19"/>
      <c r="BR5133">
        <f t="shared" si="320"/>
        <v>0</v>
      </c>
      <c r="BS5133">
        <f t="shared" si="321"/>
        <v>0</v>
      </c>
      <c r="BU5133">
        <f t="shared" si="322"/>
        <v>1</v>
      </c>
      <c r="BV5133">
        <f t="shared" si="323"/>
        <v>1</v>
      </c>
    </row>
    <row r="5134" spans="1:74" x14ac:dyDescent="0.3">
      <c r="A5134" s="129">
        <v>5129</v>
      </c>
      <c r="BM5134" s="19"/>
      <c r="BN5134" s="19"/>
      <c r="BO5134" s="19"/>
      <c r="BP5134" s="19"/>
      <c r="BR5134">
        <f t="shared" si="320"/>
        <v>0</v>
      </c>
      <c r="BS5134">
        <f t="shared" si="321"/>
        <v>0</v>
      </c>
      <c r="BU5134">
        <f t="shared" si="322"/>
        <v>1</v>
      </c>
      <c r="BV5134">
        <f t="shared" si="323"/>
        <v>1</v>
      </c>
    </row>
    <row r="5135" spans="1:74" x14ac:dyDescent="0.3">
      <c r="A5135" s="129">
        <v>5130</v>
      </c>
      <c r="BM5135" s="19"/>
      <c r="BN5135" s="19"/>
      <c r="BO5135" s="19"/>
      <c r="BP5135" s="19"/>
      <c r="BR5135">
        <f t="shared" si="320"/>
        <v>0</v>
      </c>
      <c r="BS5135">
        <f t="shared" si="321"/>
        <v>0</v>
      </c>
      <c r="BU5135">
        <f t="shared" si="322"/>
        <v>1</v>
      </c>
      <c r="BV5135">
        <f t="shared" si="323"/>
        <v>1</v>
      </c>
    </row>
    <row r="5136" spans="1:74" x14ac:dyDescent="0.3">
      <c r="A5136" s="129">
        <v>5131</v>
      </c>
      <c r="BM5136" s="19"/>
      <c r="BN5136" s="19"/>
      <c r="BO5136" s="19"/>
      <c r="BP5136" s="19"/>
      <c r="BR5136">
        <f t="shared" si="320"/>
        <v>0</v>
      </c>
      <c r="BS5136">
        <f t="shared" si="321"/>
        <v>0</v>
      </c>
      <c r="BU5136">
        <f t="shared" si="322"/>
        <v>1</v>
      </c>
      <c r="BV5136">
        <f t="shared" si="323"/>
        <v>1</v>
      </c>
    </row>
    <row r="5137" spans="1:74" x14ac:dyDescent="0.3">
      <c r="A5137" s="129">
        <v>5132</v>
      </c>
      <c r="BM5137" s="19"/>
      <c r="BN5137" s="19"/>
      <c r="BO5137" s="19"/>
      <c r="BP5137" s="19"/>
      <c r="BR5137">
        <f t="shared" si="320"/>
        <v>0</v>
      </c>
      <c r="BS5137">
        <f t="shared" si="321"/>
        <v>0</v>
      </c>
      <c r="BU5137">
        <f t="shared" si="322"/>
        <v>1</v>
      </c>
      <c r="BV5137">
        <f t="shared" si="323"/>
        <v>1</v>
      </c>
    </row>
    <row r="5138" spans="1:74" x14ac:dyDescent="0.3">
      <c r="A5138" s="129">
        <v>5133</v>
      </c>
      <c r="BM5138" s="19"/>
      <c r="BN5138" s="19"/>
      <c r="BO5138" s="19"/>
      <c r="BP5138" s="19"/>
      <c r="BR5138">
        <f t="shared" si="320"/>
        <v>0</v>
      </c>
      <c r="BS5138">
        <f t="shared" si="321"/>
        <v>0</v>
      </c>
      <c r="BU5138">
        <f t="shared" si="322"/>
        <v>1</v>
      </c>
      <c r="BV5138">
        <f t="shared" si="323"/>
        <v>1</v>
      </c>
    </row>
    <row r="5139" spans="1:74" x14ac:dyDescent="0.3">
      <c r="A5139" s="129">
        <v>5134</v>
      </c>
      <c r="BM5139" s="19"/>
      <c r="BN5139" s="19"/>
      <c r="BO5139" s="19"/>
      <c r="BP5139" s="19"/>
      <c r="BR5139">
        <f t="shared" si="320"/>
        <v>0</v>
      </c>
      <c r="BS5139">
        <f t="shared" si="321"/>
        <v>0</v>
      </c>
      <c r="BU5139">
        <f t="shared" si="322"/>
        <v>1</v>
      </c>
      <c r="BV5139">
        <f t="shared" si="323"/>
        <v>1</v>
      </c>
    </row>
    <row r="5140" spans="1:74" x14ac:dyDescent="0.3">
      <c r="A5140" s="129">
        <v>5135</v>
      </c>
      <c r="BM5140" s="19"/>
      <c r="BN5140" s="19"/>
      <c r="BO5140" s="19"/>
      <c r="BP5140" s="19"/>
      <c r="BR5140">
        <f t="shared" si="320"/>
        <v>0</v>
      </c>
      <c r="BS5140">
        <f t="shared" si="321"/>
        <v>0</v>
      </c>
      <c r="BU5140">
        <f t="shared" si="322"/>
        <v>1</v>
      </c>
      <c r="BV5140">
        <f t="shared" si="323"/>
        <v>1</v>
      </c>
    </row>
    <row r="5141" spans="1:74" x14ac:dyDescent="0.3">
      <c r="A5141" s="129">
        <v>5136</v>
      </c>
      <c r="BM5141" s="19"/>
      <c r="BN5141" s="19"/>
      <c r="BO5141" s="19"/>
      <c r="BP5141" s="19"/>
      <c r="BR5141">
        <f t="shared" si="320"/>
        <v>0</v>
      </c>
      <c r="BS5141">
        <f t="shared" si="321"/>
        <v>0</v>
      </c>
      <c r="BU5141">
        <f t="shared" si="322"/>
        <v>1</v>
      </c>
      <c r="BV5141">
        <f t="shared" si="323"/>
        <v>1</v>
      </c>
    </row>
    <row r="5142" spans="1:74" x14ac:dyDescent="0.3">
      <c r="A5142" s="129">
        <v>5137</v>
      </c>
      <c r="BM5142" s="19"/>
      <c r="BN5142" s="19"/>
      <c r="BO5142" s="19"/>
      <c r="BP5142" s="19"/>
      <c r="BR5142">
        <f t="shared" si="320"/>
        <v>0</v>
      </c>
      <c r="BS5142">
        <f t="shared" si="321"/>
        <v>0</v>
      </c>
      <c r="BU5142">
        <f t="shared" si="322"/>
        <v>1</v>
      </c>
      <c r="BV5142">
        <f t="shared" si="323"/>
        <v>1</v>
      </c>
    </row>
    <row r="5143" spans="1:74" x14ac:dyDescent="0.3">
      <c r="A5143" s="129">
        <v>5138</v>
      </c>
      <c r="BM5143" s="19"/>
      <c r="BN5143" s="19"/>
      <c r="BO5143" s="19"/>
      <c r="BP5143" s="19"/>
      <c r="BR5143">
        <f t="shared" si="320"/>
        <v>0</v>
      </c>
      <c r="BS5143">
        <f t="shared" si="321"/>
        <v>0</v>
      </c>
      <c r="BU5143">
        <f t="shared" si="322"/>
        <v>1</v>
      </c>
      <c r="BV5143">
        <f t="shared" si="323"/>
        <v>1</v>
      </c>
    </row>
    <row r="5144" spans="1:74" x14ac:dyDescent="0.3">
      <c r="A5144" s="129">
        <v>5139</v>
      </c>
      <c r="BM5144" s="19"/>
      <c r="BN5144" s="19"/>
      <c r="BO5144" s="19"/>
      <c r="BP5144" s="19"/>
      <c r="BR5144">
        <f t="shared" si="320"/>
        <v>0</v>
      </c>
      <c r="BS5144">
        <f t="shared" si="321"/>
        <v>0</v>
      </c>
      <c r="BU5144">
        <f t="shared" si="322"/>
        <v>1</v>
      </c>
      <c r="BV5144">
        <f t="shared" si="323"/>
        <v>1</v>
      </c>
    </row>
    <row r="5145" spans="1:74" x14ac:dyDescent="0.3">
      <c r="A5145" s="129">
        <v>5140</v>
      </c>
      <c r="BM5145" s="19"/>
      <c r="BN5145" s="19"/>
      <c r="BO5145" s="19"/>
      <c r="BP5145" s="19"/>
      <c r="BR5145">
        <f t="shared" si="320"/>
        <v>0</v>
      </c>
      <c r="BS5145">
        <f t="shared" si="321"/>
        <v>0</v>
      </c>
      <c r="BU5145">
        <f t="shared" si="322"/>
        <v>1</v>
      </c>
      <c r="BV5145">
        <f t="shared" si="323"/>
        <v>1</v>
      </c>
    </row>
    <row r="5146" spans="1:74" x14ac:dyDescent="0.3">
      <c r="A5146" s="129">
        <v>5141</v>
      </c>
      <c r="BM5146" s="19"/>
      <c r="BN5146" s="19"/>
      <c r="BO5146" s="19"/>
      <c r="BP5146" s="19"/>
      <c r="BR5146">
        <f t="shared" si="320"/>
        <v>0</v>
      </c>
      <c r="BS5146">
        <f t="shared" si="321"/>
        <v>0</v>
      </c>
      <c r="BU5146">
        <f t="shared" si="322"/>
        <v>1</v>
      </c>
      <c r="BV5146">
        <f t="shared" si="323"/>
        <v>1</v>
      </c>
    </row>
    <row r="5147" spans="1:74" x14ac:dyDescent="0.3">
      <c r="A5147" s="129">
        <v>5142</v>
      </c>
      <c r="BM5147" s="19"/>
      <c r="BN5147" s="19"/>
      <c r="BO5147" s="19"/>
      <c r="BP5147" s="19"/>
      <c r="BR5147">
        <f t="shared" si="320"/>
        <v>0</v>
      </c>
      <c r="BS5147">
        <f t="shared" si="321"/>
        <v>0</v>
      </c>
      <c r="BU5147">
        <f t="shared" si="322"/>
        <v>1</v>
      </c>
      <c r="BV5147">
        <f t="shared" si="323"/>
        <v>1</v>
      </c>
    </row>
    <row r="5148" spans="1:74" x14ac:dyDescent="0.3">
      <c r="A5148" s="129">
        <v>5143</v>
      </c>
      <c r="BM5148" s="19"/>
      <c r="BN5148" s="19"/>
      <c r="BO5148" s="19"/>
      <c r="BP5148" s="19"/>
      <c r="BR5148">
        <f t="shared" si="320"/>
        <v>0</v>
      </c>
      <c r="BS5148">
        <f t="shared" si="321"/>
        <v>0</v>
      </c>
      <c r="BU5148">
        <f t="shared" si="322"/>
        <v>1</v>
      </c>
      <c r="BV5148">
        <f t="shared" si="323"/>
        <v>1</v>
      </c>
    </row>
    <row r="5149" spans="1:74" x14ac:dyDescent="0.3">
      <c r="A5149" s="129">
        <v>5144</v>
      </c>
      <c r="BM5149" s="19"/>
      <c r="BN5149" s="19"/>
      <c r="BO5149" s="19"/>
      <c r="BP5149" s="19"/>
      <c r="BR5149">
        <f t="shared" si="320"/>
        <v>0</v>
      </c>
      <c r="BS5149">
        <f t="shared" si="321"/>
        <v>0</v>
      </c>
      <c r="BU5149">
        <f t="shared" si="322"/>
        <v>1</v>
      </c>
      <c r="BV5149">
        <f t="shared" si="323"/>
        <v>1</v>
      </c>
    </row>
    <row r="5150" spans="1:74" x14ac:dyDescent="0.3">
      <c r="A5150" s="129">
        <v>5145</v>
      </c>
      <c r="BM5150" s="19"/>
      <c r="BN5150" s="19"/>
      <c r="BO5150" s="19"/>
      <c r="BP5150" s="19"/>
      <c r="BR5150">
        <f t="shared" si="320"/>
        <v>0</v>
      </c>
      <c r="BS5150">
        <f t="shared" si="321"/>
        <v>0</v>
      </c>
      <c r="BU5150">
        <f t="shared" si="322"/>
        <v>1</v>
      </c>
      <c r="BV5150">
        <f t="shared" si="323"/>
        <v>1</v>
      </c>
    </row>
    <row r="5151" spans="1:74" x14ac:dyDescent="0.3">
      <c r="A5151" s="129">
        <v>5146</v>
      </c>
      <c r="BM5151" s="19"/>
      <c r="BN5151" s="19"/>
      <c r="BO5151" s="19"/>
      <c r="BP5151" s="19"/>
      <c r="BR5151">
        <f t="shared" si="320"/>
        <v>0</v>
      </c>
      <c r="BS5151">
        <f t="shared" si="321"/>
        <v>0</v>
      </c>
      <c r="BU5151">
        <f t="shared" si="322"/>
        <v>1</v>
      </c>
      <c r="BV5151">
        <f t="shared" si="323"/>
        <v>1</v>
      </c>
    </row>
    <row r="5152" spans="1:74" x14ac:dyDescent="0.3">
      <c r="A5152" s="129">
        <v>5147</v>
      </c>
      <c r="BM5152" s="19"/>
      <c r="BN5152" s="19"/>
      <c r="BO5152" s="19"/>
      <c r="BP5152" s="19"/>
      <c r="BR5152">
        <f t="shared" si="320"/>
        <v>0</v>
      </c>
      <c r="BS5152">
        <f t="shared" si="321"/>
        <v>0</v>
      </c>
      <c r="BU5152">
        <f t="shared" si="322"/>
        <v>1</v>
      </c>
      <c r="BV5152">
        <f t="shared" si="323"/>
        <v>1</v>
      </c>
    </row>
    <row r="5153" spans="1:74" x14ac:dyDescent="0.3">
      <c r="A5153" s="129">
        <v>5148</v>
      </c>
      <c r="BM5153" s="19"/>
      <c r="BN5153" s="19"/>
      <c r="BO5153" s="19"/>
      <c r="BP5153" s="19"/>
      <c r="BR5153">
        <f t="shared" si="320"/>
        <v>0</v>
      </c>
      <c r="BS5153">
        <f t="shared" si="321"/>
        <v>0</v>
      </c>
      <c r="BU5153">
        <f t="shared" si="322"/>
        <v>1</v>
      </c>
      <c r="BV5153">
        <f t="shared" si="323"/>
        <v>1</v>
      </c>
    </row>
    <row r="5154" spans="1:74" x14ac:dyDescent="0.3">
      <c r="A5154" s="129">
        <v>5149</v>
      </c>
      <c r="BM5154" s="19"/>
      <c r="BN5154" s="19"/>
      <c r="BO5154" s="19"/>
      <c r="BP5154" s="19"/>
      <c r="BR5154">
        <f t="shared" si="320"/>
        <v>0</v>
      </c>
      <c r="BS5154">
        <f t="shared" si="321"/>
        <v>0</v>
      </c>
      <c r="BU5154">
        <f t="shared" si="322"/>
        <v>1</v>
      </c>
      <c r="BV5154">
        <f t="shared" si="323"/>
        <v>1</v>
      </c>
    </row>
    <row r="5155" spans="1:74" x14ac:dyDescent="0.3">
      <c r="A5155" s="129">
        <v>5150</v>
      </c>
      <c r="BM5155" s="19"/>
      <c r="BN5155" s="19"/>
      <c r="BO5155" s="19"/>
      <c r="BP5155" s="19"/>
      <c r="BR5155">
        <f t="shared" si="320"/>
        <v>0</v>
      </c>
      <c r="BS5155">
        <f t="shared" si="321"/>
        <v>0</v>
      </c>
      <c r="BU5155">
        <f t="shared" si="322"/>
        <v>1</v>
      </c>
      <c r="BV5155">
        <f t="shared" si="323"/>
        <v>1</v>
      </c>
    </row>
    <row r="5156" spans="1:74" x14ac:dyDescent="0.3">
      <c r="A5156" s="129">
        <v>5151</v>
      </c>
      <c r="BM5156" s="19"/>
      <c r="BN5156" s="19"/>
      <c r="BO5156" s="19"/>
      <c r="BP5156" s="19"/>
      <c r="BR5156">
        <f t="shared" si="320"/>
        <v>0</v>
      </c>
      <c r="BS5156">
        <f t="shared" si="321"/>
        <v>0</v>
      </c>
      <c r="BU5156">
        <f t="shared" si="322"/>
        <v>1</v>
      </c>
      <c r="BV5156">
        <f t="shared" si="323"/>
        <v>1</v>
      </c>
    </row>
    <row r="5157" spans="1:74" x14ac:dyDescent="0.3">
      <c r="A5157" s="129">
        <v>5152</v>
      </c>
      <c r="BM5157" s="19"/>
      <c r="BN5157" s="19"/>
      <c r="BO5157" s="19"/>
      <c r="BP5157" s="19"/>
      <c r="BR5157">
        <f t="shared" si="320"/>
        <v>0</v>
      </c>
      <c r="BS5157">
        <f t="shared" si="321"/>
        <v>0</v>
      </c>
      <c r="BU5157">
        <f t="shared" si="322"/>
        <v>1</v>
      </c>
      <c r="BV5157">
        <f t="shared" si="323"/>
        <v>1</v>
      </c>
    </row>
    <row r="5158" spans="1:74" x14ac:dyDescent="0.3">
      <c r="A5158" s="129">
        <v>5153</v>
      </c>
      <c r="BM5158" s="19"/>
      <c r="BN5158" s="19"/>
      <c r="BO5158" s="19"/>
      <c r="BP5158" s="19"/>
      <c r="BR5158">
        <f t="shared" si="320"/>
        <v>0</v>
      </c>
      <c r="BS5158">
        <f t="shared" si="321"/>
        <v>0</v>
      </c>
      <c r="BU5158">
        <f t="shared" si="322"/>
        <v>1</v>
      </c>
      <c r="BV5158">
        <f t="shared" si="323"/>
        <v>1</v>
      </c>
    </row>
    <row r="5159" spans="1:74" x14ac:dyDescent="0.3">
      <c r="A5159" s="129">
        <v>5154</v>
      </c>
      <c r="BM5159" s="19"/>
      <c r="BN5159" s="19"/>
      <c r="BO5159" s="19"/>
      <c r="BP5159" s="19"/>
      <c r="BR5159">
        <f t="shared" si="320"/>
        <v>0</v>
      </c>
      <c r="BS5159">
        <f t="shared" si="321"/>
        <v>0</v>
      </c>
      <c r="BU5159">
        <f t="shared" si="322"/>
        <v>1</v>
      </c>
      <c r="BV5159">
        <f t="shared" si="323"/>
        <v>1</v>
      </c>
    </row>
    <row r="5160" spans="1:74" x14ac:dyDescent="0.3">
      <c r="A5160" s="129">
        <v>5155</v>
      </c>
      <c r="BM5160" s="19"/>
      <c r="BN5160" s="19"/>
      <c r="BO5160" s="19"/>
      <c r="BP5160" s="19"/>
      <c r="BR5160">
        <f t="shared" si="320"/>
        <v>0</v>
      </c>
      <c r="BS5160">
        <f t="shared" si="321"/>
        <v>0</v>
      </c>
      <c r="BU5160">
        <f t="shared" si="322"/>
        <v>1</v>
      </c>
      <c r="BV5160">
        <f t="shared" si="323"/>
        <v>1</v>
      </c>
    </row>
    <row r="5161" spans="1:74" x14ac:dyDescent="0.3">
      <c r="A5161" s="129">
        <v>5156</v>
      </c>
      <c r="BM5161" s="19"/>
      <c r="BN5161" s="19"/>
      <c r="BO5161" s="19"/>
      <c r="BP5161" s="19"/>
      <c r="BR5161">
        <f t="shared" si="320"/>
        <v>0</v>
      </c>
      <c r="BS5161">
        <f t="shared" si="321"/>
        <v>0</v>
      </c>
      <c r="BU5161">
        <f t="shared" si="322"/>
        <v>1</v>
      </c>
      <c r="BV5161">
        <f t="shared" si="323"/>
        <v>1</v>
      </c>
    </row>
    <row r="5162" spans="1:74" x14ac:dyDescent="0.3">
      <c r="A5162" s="129">
        <v>5157</v>
      </c>
      <c r="BM5162" s="19"/>
      <c r="BN5162" s="19"/>
      <c r="BO5162" s="19"/>
      <c r="BP5162" s="19"/>
      <c r="BR5162">
        <f t="shared" si="320"/>
        <v>0</v>
      </c>
      <c r="BS5162">
        <f t="shared" si="321"/>
        <v>0</v>
      </c>
      <c r="BU5162">
        <f t="shared" si="322"/>
        <v>1</v>
      </c>
      <c r="BV5162">
        <f t="shared" si="323"/>
        <v>1</v>
      </c>
    </row>
    <row r="5163" spans="1:74" x14ac:dyDescent="0.3">
      <c r="A5163" s="129">
        <v>5158</v>
      </c>
      <c r="BM5163" s="19"/>
      <c r="BN5163" s="19"/>
      <c r="BO5163" s="19"/>
      <c r="BP5163" s="19"/>
      <c r="BR5163">
        <f t="shared" si="320"/>
        <v>0</v>
      </c>
      <c r="BS5163">
        <f t="shared" si="321"/>
        <v>0</v>
      </c>
      <c r="BU5163">
        <f t="shared" si="322"/>
        <v>1</v>
      </c>
      <c r="BV5163">
        <f t="shared" si="323"/>
        <v>1</v>
      </c>
    </row>
    <row r="5164" spans="1:74" x14ac:dyDescent="0.3">
      <c r="A5164" s="129">
        <v>5159</v>
      </c>
      <c r="BM5164" s="19"/>
      <c r="BN5164" s="19"/>
      <c r="BO5164" s="19"/>
      <c r="BP5164" s="19"/>
      <c r="BR5164">
        <f t="shared" si="320"/>
        <v>0</v>
      </c>
      <c r="BS5164">
        <f t="shared" si="321"/>
        <v>0</v>
      </c>
      <c r="BU5164">
        <f t="shared" si="322"/>
        <v>1</v>
      </c>
      <c r="BV5164">
        <f t="shared" si="323"/>
        <v>1</v>
      </c>
    </row>
    <row r="5165" spans="1:74" x14ac:dyDescent="0.3">
      <c r="A5165" s="129">
        <v>5160</v>
      </c>
      <c r="BM5165" s="19"/>
      <c r="BN5165" s="19"/>
      <c r="BO5165" s="19"/>
      <c r="BP5165" s="19"/>
      <c r="BR5165">
        <f t="shared" si="320"/>
        <v>0</v>
      </c>
      <c r="BS5165">
        <f t="shared" si="321"/>
        <v>0</v>
      </c>
      <c r="BU5165">
        <f t="shared" si="322"/>
        <v>1</v>
      </c>
      <c r="BV5165">
        <f t="shared" si="323"/>
        <v>1</v>
      </c>
    </row>
    <row r="5166" spans="1:74" x14ac:dyDescent="0.3">
      <c r="A5166" s="129">
        <v>5161</v>
      </c>
      <c r="BM5166" s="19"/>
      <c r="BN5166" s="19"/>
      <c r="BO5166" s="19"/>
      <c r="BP5166" s="19"/>
      <c r="BR5166">
        <f t="shared" si="320"/>
        <v>0</v>
      </c>
      <c r="BS5166">
        <f t="shared" si="321"/>
        <v>0</v>
      </c>
      <c r="BU5166">
        <f t="shared" si="322"/>
        <v>1</v>
      </c>
      <c r="BV5166">
        <f t="shared" si="323"/>
        <v>1</v>
      </c>
    </row>
    <row r="5167" spans="1:74" x14ac:dyDescent="0.3">
      <c r="A5167" s="129">
        <v>5162</v>
      </c>
      <c r="BM5167" s="19"/>
      <c r="BN5167" s="19"/>
      <c r="BO5167" s="19"/>
      <c r="BP5167" s="19"/>
      <c r="BR5167">
        <f t="shared" si="320"/>
        <v>0</v>
      </c>
      <c r="BS5167">
        <f t="shared" si="321"/>
        <v>0</v>
      </c>
      <c r="BU5167">
        <f t="shared" si="322"/>
        <v>1</v>
      </c>
      <c r="BV5167">
        <f t="shared" si="323"/>
        <v>1</v>
      </c>
    </row>
    <row r="5168" spans="1:74" x14ac:dyDescent="0.3">
      <c r="A5168" s="129">
        <v>5163</v>
      </c>
      <c r="BM5168" s="19"/>
      <c r="BN5168" s="19"/>
      <c r="BO5168" s="19"/>
      <c r="BP5168" s="19"/>
      <c r="BR5168">
        <f t="shared" si="320"/>
        <v>0</v>
      </c>
      <c r="BS5168">
        <f t="shared" si="321"/>
        <v>0</v>
      </c>
      <c r="BU5168">
        <f t="shared" si="322"/>
        <v>1</v>
      </c>
      <c r="BV5168">
        <f t="shared" si="323"/>
        <v>1</v>
      </c>
    </row>
    <row r="5169" spans="1:74" x14ac:dyDescent="0.3">
      <c r="A5169" s="129">
        <v>5164</v>
      </c>
      <c r="BM5169" s="19"/>
      <c r="BN5169" s="19"/>
      <c r="BO5169" s="19"/>
      <c r="BP5169" s="19"/>
      <c r="BR5169">
        <f t="shared" si="320"/>
        <v>0</v>
      </c>
      <c r="BS5169">
        <f t="shared" si="321"/>
        <v>0</v>
      </c>
      <c r="BU5169">
        <f t="shared" si="322"/>
        <v>1</v>
      </c>
      <c r="BV5169">
        <f t="shared" si="323"/>
        <v>1</v>
      </c>
    </row>
    <row r="5170" spans="1:74" x14ac:dyDescent="0.3">
      <c r="A5170" s="129">
        <v>5165</v>
      </c>
      <c r="BM5170" s="19"/>
      <c r="BN5170" s="19"/>
      <c r="BO5170" s="19"/>
      <c r="BP5170" s="19"/>
      <c r="BR5170">
        <f t="shared" si="320"/>
        <v>0</v>
      </c>
      <c r="BS5170">
        <f t="shared" si="321"/>
        <v>0</v>
      </c>
      <c r="BU5170">
        <f t="shared" si="322"/>
        <v>1</v>
      </c>
      <c r="BV5170">
        <f t="shared" si="323"/>
        <v>1</v>
      </c>
    </row>
    <row r="5171" spans="1:74" x14ac:dyDescent="0.3">
      <c r="A5171" s="129">
        <v>5166</v>
      </c>
      <c r="BM5171" s="19"/>
      <c r="BN5171" s="19"/>
      <c r="BO5171" s="19"/>
      <c r="BP5171" s="19"/>
      <c r="BR5171">
        <f t="shared" si="320"/>
        <v>0</v>
      </c>
      <c r="BS5171">
        <f t="shared" si="321"/>
        <v>0</v>
      </c>
      <c r="BU5171">
        <f t="shared" si="322"/>
        <v>1</v>
      </c>
      <c r="BV5171">
        <f t="shared" si="323"/>
        <v>1</v>
      </c>
    </row>
    <row r="5172" spans="1:74" x14ac:dyDescent="0.3">
      <c r="A5172" s="129">
        <v>5167</v>
      </c>
      <c r="BM5172" s="19"/>
      <c r="BN5172" s="19"/>
      <c r="BO5172" s="19"/>
      <c r="BP5172" s="19"/>
      <c r="BR5172">
        <f t="shared" si="320"/>
        <v>0</v>
      </c>
      <c r="BS5172">
        <f t="shared" si="321"/>
        <v>0</v>
      </c>
      <c r="BU5172">
        <f t="shared" si="322"/>
        <v>1</v>
      </c>
      <c r="BV5172">
        <f t="shared" si="323"/>
        <v>1</v>
      </c>
    </row>
    <row r="5173" spans="1:74" x14ac:dyDescent="0.3">
      <c r="A5173" s="129">
        <v>5168</v>
      </c>
      <c r="BM5173" s="19"/>
      <c r="BN5173" s="19"/>
      <c r="BO5173" s="19"/>
      <c r="BP5173" s="19"/>
      <c r="BR5173">
        <f t="shared" si="320"/>
        <v>0</v>
      </c>
      <c r="BS5173">
        <f t="shared" si="321"/>
        <v>0</v>
      </c>
      <c r="BU5173">
        <f t="shared" si="322"/>
        <v>1</v>
      </c>
      <c r="BV5173">
        <f t="shared" si="323"/>
        <v>1</v>
      </c>
    </row>
    <row r="5174" spans="1:74" x14ac:dyDescent="0.3">
      <c r="A5174" s="129">
        <v>5169</v>
      </c>
      <c r="BM5174" s="19"/>
      <c r="BN5174" s="19"/>
      <c r="BO5174" s="19"/>
      <c r="BP5174" s="19"/>
      <c r="BR5174">
        <f t="shared" si="320"/>
        <v>0</v>
      </c>
      <c r="BS5174">
        <f t="shared" si="321"/>
        <v>0</v>
      </c>
      <c r="BU5174">
        <f t="shared" si="322"/>
        <v>1</v>
      </c>
      <c r="BV5174">
        <f t="shared" si="323"/>
        <v>1</v>
      </c>
    </row>
    <row r="5175" spans="1:74" x14ac:dyDescent="0.3">
      <c r="A5175" s="129">
        <v>5170</v>
      </c>
      <c r="BM5175" s="19"/>
      <c r="BN5175" s="19"/>
      <c r="BO5175" s="19"/>
      <c r="BP5175" s="19"/>
      <c r="BR5175">
        <f t="shared" si="320"/>
        <v>0</v>
      </c>
      <c r="BS5175">
        <f t="shared" si="321"/>
        <v>0</v>
      </c>
      <c r="BU5175">
        <f t="shared" si="322"/>
        <v>1</v>
      </c>
      <c r="BV5175">
        <f t="shared" si="323"/>
        <v>1</v>
      </c>
    </row>
    <row r="5176" spans="1:74" x14ac:dyDescent="0.3">
      <c r="A5176" s="129">
        <v>5171</v>
      </c>
      <c r="BM5176" s="19"/>
      <c r="BN5176" s="19"/>
      <c r="BO5176" s="19"/>
      <c r="BP5176" s="19"/>
      <c r="BR5176">
        <f t="shared" si="320"/>
        <v>0</v>
      </c>
      <c r="BS5176">
        <f t="shared" si="321"/>
        <v>0</v>
      </c>
      <c r="BU5176">
        <f t="shared" si="322"/>
        <v>1</v>
      </c>
      <c r="BV5176">
        <f t="shared" si="323"/>
        <v>1</v>
      </c>
    </row>
    <row r="5177" spans="1:74" x14ac:dyDescent="0.3">
      <c r="A5177" s="129">
        <v>5172</v>
      </c>
      <c r="BM5177" s="19"/>
      <c r="BN5177" s="19"/>
      <c r="BO5177" s="19"/>
      <c r="BP5177" s="19"/>
      <c r="BR5177">
        <f t="shared" si="320"/>
        <v>0</v>
      </c>
      <c r="BS5177">
        <f t="shared" si="321"/>
        <v>0</v>
      </c>
      <c r="BU5177">
        <f t="shared" si="322"/>
        <v>1</v>
      </c>
      <c r="BV5177">
        <f t="shared" si="323"/>
        <v>1</v>
      </c>
    </row>
    <row r="5178" spans="1:74" x14ac:dyDescent="0.3">
      <c r="A5178" s="129">
        <v>5173</v>
      </c>
      <c r="BM5178" s="19"/>
      <c r="BN5178" s="19"/>
      <c r="BO5178" s="19"/>
      <c r="BP5178" s="19"/>
      <c r="BR5178">
        <f t="shared" si="320"/>
        <v>0</v>
      </c>
      <c r="BS5178">
        <f t="shared" si="321"/>
        <v>0</v>
      </c>
      <c r="BU5178">
        <f t="shared" si="322"/>
        <v>1</v>
      </c>
      <c r="BV5178">
        <f t="shared" si="323"/>
        <v>1</v>
      </c>
    </row>
    <row r="5179" spans="1:74" x14ac:dyDescent="0.3">
      <c r="A5179" s="129">
        <v>5174</v>
      </c>
      <c r="BM5179" s="19"/>
      <c r="BN5179" s="19"/>
      <c r="BO5179" s="19"/>
      <c r="BP5179" s="19"/>
      <c r="BR5179">
        <f t="shared" si="320"/>
        <v>0</v>
      </c>
      <c r="BS5179">
        <f t="shared" si="321"/>
        <v>0</v>
      </c>
      <c r="BU5179">
        <f t="shared" si="322"/>
        <v>1</v>
      </c>
      <c r="BV5179">
        <f t="shared" si="323"/>
        <v>1</v>
      </c>
    </row>
    <row r="5180" spans="1:74" x14ac:dyDescent="0.3">
      <c r="A5180" s="129">
        <v>5175</v>
      </c>
      <c r="BM5180" s="19"/>
      <c r="BN5180" s="19"/>
      <c r="BO5180" s="19"/>
      <c r="BP5180" s="19"/>
      <c r="BR5180">
        <f t="shared" si="320"/>
        <v>0</v>
      </c>
      <c r="BS5180">
        <f t="shared" si="321"/>
        <v>0</v>
      </c>
      <c r="BU5180">
        <f t="shared" si="322"/>
        <v>1</v>
      </c>
      <c r="BV5180">
        <f t="shared" si="323"/>
        <v>1</v>
      </c>
    </row>
    <row r="5181" spans="1:74" x14ac:dyDescent="0.3">
      <c r="A5181" s="129">
        <v>5176</v>
      </c>
      <c r="BM5181" s="19"/>
      <c r="BN5181" s="19"/>
      <c r="BO5181" s="19"/>
      <c r="BP5181" s="19"/>
      <c r="BR5181">
        <f t="shared" si="320"/>
        <v>0</v>
      </c>
      <c r="BS5181">
        <f t="shared" si="321"/>
        <v>0</v>
      </c>
      <c r="BU5181">
        <f t="shared" si="322"/>
        <v>1</v>
      </c>
      <c r="BV5181">
        <f t="shared" si="323"/>
        <v>1</v>
      </c>
    </row>
    <row r="5182" spans="1:74" x14ac:dyDescent="0.3">
      <c r="A5182" s="129">
        <v>5177</v>
      </c>
      <c r="BM5182" s="19"/>
      <c r="BN5182" s="19"/>
      <c r="BO5182" s="19"/>
      <c r="BP5182" s="19"/>
      <c r="BR5182">
        <f t="shared" si="320"/>
        <v>0</v>
      </c>
      <c r="BS5182">
        <f t="shared" si="321"/>
        <v>0</v>
      </c>
      <c r="BU5182">
        <f t="shared" si="322"/>
        <v>1</v>
      </c>
      <c r="BV5182">
        <f t="shared" si="323"/>
        <v>1</v>
      </c>
    </row>
    <row r="5183" spans="1:74" x14ac:dyDescent="0.3">
      <c r="A5183" s="129">
        <v>5178</v>
      </c>
      <c r="BM5183" s="19"/>
      <c r="BN5183" s="19"/>
      <c r="BO5183" s="19"/>
      <c r="BP5183" s="19"/>
      <c r="BR5183">
        <f t="shared" si="320"/>
        <v>0</v>
      </c>
      <c r="BS5183">
        <f t="shared" si="321"/>
        <v>0</v>
      </c>
      <c r="BU5183">
        <f t="shared" si="322"/>
        <v>1</v>
      </c>
      <c r="BV5183">
        <f t="shared" si="323"/>
        <v>1</v>
      </c>
    </row>
    <row r="5184" spans="1:74" x14ac:dyDescent="0.3">
      <c r="A5184" s="129">
        <v>5179</v>
      </c>
      <c r="BM5184" s="19"/>
      <c r="BN5184" s="19"/>
      <c r="BO5184" s="19"/>
      <c r="BP5184" s="19"/>
      <c r="BR5184">
        <f t="shared" si="320"/>
        <v>0</v>
      </c>
      <c r="BS5184">
        <f t="shared" si="321"/>
        <v>0</v>
      </c>
      <c r="BU5184">
        <f t="shared" si="322"/>
        <v>1</v>
      </c>
      <c r="BV5184">
        <f t="shared" si="323"/>
        <v>1</v>
      </c>
    </row>
    <row r="5185" spans="1:74" x14ac:dyDescent="0.3">
      <c r="A5185" s="129">
        <v>5180</v>
      </c>
      <c r="BM5185" s="19"/>
      <c r="BN5185" s="19"/>
      <c r="BO5185" s="19"/>
      <c r="BP5185" s="19"/>
      <c r="BR5185">
        <f t="shared" si="320"/>
        <v>0</v>
      </c>
      <c r="BS5185">
        <f t="shared" si="321"/>
        <v>0</v>
      </c>
      <c r="BU5185">
        <f t="shared" si="322"/>
        <v>1</v>
      </c>
      <c r="BV5185">
        <f t="shared" si="323"/>
        <v>1</v>
      </c>
    </row>
    <row r="5186" spans="1:74" x14ac:dyDescent="0.3">
      <c r="A5186" s="129">
        <v>5181</v>
      </c>
      <c r="BM5186" s="19"/>
      <c r="BN5186" s="19"/>
      <c r="BO5186" s="19"/>
      <c r="BP5186" s="19"/>
      <c r="BR5186">
        <f t="shared" si="320"/>
        <v>0</v>
      </c>
      <c r="BS5186">
        <f t="shared" si="321"/>
        <v>0</v>
      </c>
      <c r="BU5186">
        <f t="shared" si="322"/>
        <v>1</v>
      </c>
      <c r="BV5186">
        <f t="shared" si="323"/>
        <v>1</v>
      </c>
    </row>
    <row r="5187" spans="1:74" x14ac:dyDescent="0.3">
      <c r="A5187" s="129">
        <v>5182</v>
      </c>
      <c r="BM5187" s="19"/>
      <c r="BN5187" s="19"/>
      <c r="BO5187" s="19"/>
      <c r="BP5187" s="19"/>
      <c r="BR5187">
        <f t="shared" si="320"/>
        <v>0</v>
      </c>
      <c r="BS5187">
        <f t="shared" si="321"/>
        <v>0</v>
      </c>
      <c r="BU5187">
        <f t="shared" si="322"/>
        <v>1</v>
      </c>
      <c r="BV5187">
        <f t="shared" si="323"/>
        <v>1</v>
      </c>
    </row>
    <row r="5188" spans="1:74" x14ac:dyDescent="0.3">
      <c r="A5188" s="129">
        <v>5183</v>
      </c>
      <c r="BM5188" s="19"/>
      <c r="BN5188" s="19"/>
      <c r="BO5188" s="19"/>
      <c r="BP5188" s="19"/>
      <c r="BR5188">
        <f t="shared" si="320"/>
        <v>0</v>
      </c>
      <c r="BS5188">
        <f t="shared" si="321"/>
        <v>0</v>
      </c>
      <c r="BU5188">
        <f t="shared" si="322"/>
        <v>1</v>
      </c>
      <c r="BV5188">
        <f t="shared" si="323"/>
        <v>1</v>
      </c>
    </row>
    <row r="5189" spans="1:74" x14ac:dyDescent="0.3">
      <c r="A5189" s="129">
        <v>5184</v>
      </c>
      <c r="BM5189" s="19"/>
      <c r="BN5189" s="19"/>
      <c r="BO5189" s="19"/>
      <c r="BP5189" s="19"/>
      <c r="BR5189">
        <f t="shared" si="320"/>
        <v>0</v>
      </c>
      <c r="BS5189">
        <f t="shared" si="321"/>
        <v>0</v>
      </c>
      <c r="BU5189">
        <f t="shared" si="322"/>
        <v>1</v>
      </c>
      <c r="BV5189">
        <f t="shared" si="323"/>
        <v>1</v>
      </c>
    </row>
    <row r="5190" spans="1:74" x14ac:dyDescent="0.3">
      <c r="A5190" s="129">
        <v>5185</v>
      </c>
      <c r="BM5190" s="19"/>
      <c r="BN5190" s="19"/>
      <c r="BO5190" s="19"/>
      <c r="BP5190" s="19"/>
      <c r="BR5190">
        <f t="shared" si="320"/>
        <v>0</v>
      </c>
      <c r="BS5190">
        <f t="shared" si="321"/>
        <v>0</v>
      </c>
      <c r="BU5190">
        <f t="shared" si="322"/>
        <v>1</v>
      </c>
      <c r="BV5190">
        <f t="shared" si="323"/>
        <v>1</v>
      </c>
    </row>
    <row r="5191" spans="1:74" x14ac:dyDescent="0.3">
      <c r="A5191" s="129">
        <v>5186</v>
      </c>
      <c r="BM5191" s="19"/>
      <c r="BN5191" s="19"/>
      <c r="BO5191" s="19"/>
      <c r="BP5191" s="19"/>
      <c r="BR5191">
        <f t="shared" ref="BR5191:BR5254" si="324">BM5191*$BS$1-BN5191</f>
        <v>0</v>
      </c>
      <c r="BS5191">
        <f t="shared" ref="BS5191:BS5254" si="325">BO5191*$BS$1-BP5191</f>
        <v>0</v>
      </c>
      <c r="BU5191">
        <f t="shared" ref="BU5191:BU5254" si="326">IF(BR5191=MAX($BR5191:$BS5191),1,0)</f>
        <v>1</v>
      </c>
      <c r="BV5191">
        <f t="shared" ref="BV5191:BV5254" si="327">IF(BS5191=MAX($BR5191:$BS5191),1,0)</f>
        <v>1</v>
      </c>
    </row>
    <row r="5192" spans="1:74" x14ac:dyDescent="0.3">
      <c r="A5192" s="129">
        <v>5187</v>
      </c>
      <c r="BM5192" s="19"/>
      <c r="BN5192" s="19"/>
      <c r="BO5192" s="19"/>
      <c r="BP5192" s="19"/>
      <c r="BR5192">
        <f t="shared" si="324"/>
        <v>0</v>
      </c>
      <c r="BS5192">
        <f t="shared" si="325"/>
        <v>0</v>
      </c>
      <c r="BU5192">
        <f t="shared" si="326"/>
        <v>1</v>
      </c>
      <c r="BV5192">
        <f t="shared" si="327"/>
        <v>1</v>
      </c>
    </row>
    <row r="5193" spans="1:74" x14ac:dyDescent="0.3">
      <c r="A5193" s="129">
        <v>5188</v>
      </c>
      <c r="BM5193" s="19"/>
      <c r="BN5193" s="19"/>
      <c r="BO5193" s="19"/>
      <c r="BP5193" s="19"/>
      <c r="BR5193">
        <f t="shared" si="324"/>
        <v>0</v>
      </c>
      <c r="BS5193">
        <f t="shared" si="325"/>
        <v>0</v>
      </c>
      <c r="BU5193">
        <f t="shared" si="326"/>
        <v>1</v>
      </c>
      <c r="BV5193">
        <f t="shared" si="327"/>
        <v>1</v>
      </c>
    </row>
    <row r="5194" spans="1:74" x14ac:dyDescent="0.3">
      <c r="A5194" s="129">
        <v>5189</v>
      </c>
      <c r="BM5194" s="19"/>
      <c r="BN5194" s="19"/>
      <c r="BO5194" s="19"/>
      <c r="BP5194" s="19"/>
      <c r="BR5194">
        <f t="shared" si="324"/>
        <v>0</v>
      </c>
      <c r="BS5194">
        <f t="shared" si="325"/>
        <v>0</v>
      </c>
      <c r="BU5194">
        <f t="shared" si="326"/>
        <v>1</v>
      </c>
      <c r="BV5194">
        <f t="shared" si="327"/>
        <v>1</v>
      </c>
    </row>
    <row r="5195" spans="1:74" x14ac:dyDescent="0.3">
      <c r="A5195" s="129">
        <v>5190</v>
      </c>
      <c r="BM5195" s="19"/>
      <c r="BN5195" s="19"/>
      <c r="BO5195" s="19"/>
      <c r="BP5195" s="19"/>
      <c r="BR5195">
        <f t="shared" si="324"/>
        <v>0</v>
      </c>
      <c r="BS5195">
        <f t="shared" si="325"/>
        <v>0</v>
      </c>
      <c r="BU5195">
        <f t="shared" si="326"/>
        <v>1</v>
      </c>
      <c r="BV5195">
        <f t="shared" si="327"/>
        <v>1</v>
      </c>
    </row>
    <row r="5196" spans="1:74" x14ac:dyDescent="0.3">
      <c r="A5196" s="129">
        <v>5191</v>
      </c>
      <c r="BM5196" s="19"/>
      <c r="BN5196" s="19"/>
      <c r="BO5196" s="19"/>
      <c r="BP5196" s="19"/>
      <c r="BR5196">
        <f t="shared" si="324"/>
        <v>0</v>
      </c>
      <c r="BS5196">
        <f t="shared" si="325"/>
        <v>0</v>
      </c>
      <c r="BU5196">
        <f t="shared" si="326"/>
        <v>1</v>
      </c>
      <c r="BV5196">
        <f t="shared" si="327"/>
        <v>1</v>
      </c>
    </row>
    <row r="5197" spans="1:74" x14ac:dyDescent="0.3">
      <c r="A5197" s="129">
        <v>5192</v>
      </c>
      <c r="BM5197" s="19"/>
      <c r="BN5197" s="19"/>
      <c r="BO5197" s="19"/>
      <c r="BP5197" s="19"/>
      <c r="BR5197">
        <f t="shared" si="324"/>
        <v>0</v>
      </c>
      <c r="BS5197">
        <f t="shared" si="325"/>
        <v>0</v>
      </c>
      <c r="BU5197">
        <f t="shared" si="326"/>
        <v>1</v>
      </c>
      <c r="BV5197">
        <f t="shared" si="327"/>
        <v>1</v>
      </c>
    </row>
    <row r="5198" spans="1:74" x14ac:dyDescent="0.3">
      <c r="A5198" s="129">
        <v>5193</v>
      </c>
      <c r="BM5198" s="19"/>
      <c r="BN5198" s="19"/>
      <c r="BO5198" s="19"/>
      <c r="BP5198" s="19"/>
      <c r="BR5198">
        <f t="shared" si="324"/>
        <v>0</v>
      </c>
      <c r="BS5198">
        <f t="shared" si="325"/>
        <v>0</v>
      </c>
      <c r="BU5198">
        <f t="shared" si="326"/>
        <v>1</v>
      </c>
      <c r="BV5198">
        <f t="shared" si="327"/>
        <v>1</v>
      </c>
    </row>
    <row r="5199" spans="1:74" x14ac:dyDescent="0.3">
      <c r="A5199" s="129">
        <v>5194</v>
      </c>
      <c r="BM5199" s="19"/>
      <c r="BN5199" s="19"/>
      <c r="BO5199" s="19"/>
      <c r="BP5199" s="19"/>
      <c r="BR5199">
        <f t="shared" si="324"/>
        <v>0</v>
      </c>
      <c r="BS5199">
        <f t="shared" si="325"/>
        <v>0</v>
      </c>
      <c r="BU5199">
        <f t="shared" si="326"/>
        <v>1</v>
      </c>
      <c r="BV5199">
        <f t="shared" si="327"/>
        <v>1</v>
      </c>
    </row>
    <row r="5200" spans="1:74" x14ac:dyDescent="0.3">
      <c r="A5200" s="129">
        <v>5195</v>
      </c>
      <c r="BM5200" s="19"/>
      <c r="BN5200" s="19"/>
      <c r="BO5200" s="19"/>
      <c r="BP5200" s="19"/>
      <c r="BR5200">
        <f t="shared" si="324"/>
        <v>0</v>
      </c>
      <c r="BS5200">
        <f t="shared" si="325"/>
        <v>0</v>
      </c>
      <c r="BU5200">
        <f t="shared" si="326"/>
        <v>1</v>
      </c>
      <c r="BV5200">
        <f t="shared" si="327"/>
        <v>1</v>
      </c>
    </row>
    <row r="5201" spans="1:74" x14ac:dyDescent="0.3">
      <c r="A5201" s="129">
        <v>5196</v>
      </c>
      <c r="BM5201" s="19"/>
      <c r="BN5201" s="19"/>
      <c r="BO5201" s="19"/>
      <c r="BP5201" s="19"/>
      <c r="BR5201">
        <f t="shared" si="324"/>
        <v>0</v>
      </c>
      <c r="BS5201">
        <f t="shared" si="325"/>
        <v>0</v>
      </c>
      <c r="BU5201">
        <f t="shared" si="326"/>
        <v>1</v>
      </c>
      <c r="BV5201">
        <f t="shared" si="327"/>
        <v>1</v>
      </c>
    </row>
    <row r="5202" spans="1:74" x14ac:dyDescent="0.3">
      <c r="A5202" s="129">
        <v>5197</v>
      </c>
      <c r="BM5202" s="19"/>
      <c r="BN5202" s="19"/>
      <c r="BO5202" s="19"/>
      <c r="BP5202" s="19"/>
      <c r="BR5202">
        <f t="shared" si="324"/>
        <v>0</v>
      </c>
      <c r="BS5202">
        <f t="shared" si="325"/>
        <v>0</v>
      </c>
      <c r="BU5202">
        <f t="shared" si="326"/>
        <v>1</v>
      </c>
      <c r="BV5202">
        <f t="shared" si="327"/>
        <v>1</v>
      </c>
    </row>
    <row r="5203" spans="1:74" x14ac:dyDescent="0.3">
      <c r="A5203" s="129">
        <v>5198</v>
      </c>
      <c r="BM5203" s="19"/>
      <c r="BN5203" s="19"/>
      <c r="BO5203" s="19"/>
      <c r="BP5203" s="19"/>
      <c r="BR5203">
        <f t="shared" si="324"/>
        <v>0</v>
      </c>
      <c r="BS5203">
        <f t="shared" si="325"/>
        <v>0</v>
      </c>
      <c r="BU5203">
        <f t="shared" si="326"/>
        <v>1</v>
      </c>
      <c r="BV5203">
        <f t="shared" si="327"/>
        <v>1</v>
      </c>
    </row>
    <row r="5204" spans="1:74" x14ac:dyDescent="0.3">
      <c r="A5204" s="129">
        <v>5199</v>
      </c>
      <c r="BM5204" s="19"/>
      <c r="BN5204" s="19"/>
      <c r="BO5204" s="19"/>
      <c r="BP5204" s="19"/>
      <c r="BR5204">
        <f t="shared" si="324"/>
        <v>0</v>
      </c>
      <c r="BS5204">
        <f t="shared" si="325"/>
        <v>0</v>
      </c>
      <c r="BU5204">
        <f t="shared" si="326"/>
        <v>1</v>
      </c>
      <c r="BV5204">
        <f t="shared" si="327"/>
        <v>1</v>
      </c>
    </row>
    <row r="5205" spans="1:74" x14ac:dyDescent="0.3">
      <c r="A5205" s="129">
        <v>5200</v>
      </c>
      <c r="BM5205" s="19"/>
      <c r="BN5205" s="19"/>
      <c r="BO5205" s="19"/>
      <c r="BP5205" s="19"/>
      <c r="BR5205">
        <f t="shared" si="324"/>
        <v>0</v>
      </c>
      <c r="BS5205">
        <f t="shared" si="325"/>
        <v>0</v>
      </c>
      <c r="BU5205">
        <f t="shared" si="326"/>
        <v>1</v>
      </c>
      <c r="BV5205">
        <f t="shared" si="327"/>
        <v>1</v>
      </c>
    </row>
    <row r="5206" spans="1:74" x14ac:dyDescent="0.3">
      <c r="A5206" s="129">
        <v>5201</v>
      </c>
      <c r="BM5206" s="19"/>
      <c r="BN5206" s="19"/>
      <c r="BO5206" s="19"/>
      <c r="BP5206" s="19"/>
      <c r="BR5206">
        <f t="shared" si="324"/>
        <v>0</v>
      </c>
      <c r="BS5206">
        <f t="shared" si="325"/>
        <v>0</v>
      </c>
      <c r="BU5206">
        <f t="shared" si="326"/>
        <v>1</v>
      </c>
      <c r="BV5206">
        <f t="shared" si="327"/>
        <v>1</v>
      </c>
    </row>
    <row r="5207" spans="1:74" x14ac:dyDescent="0.3">
      <c r="A5207" s="129">
        <v>5202</v>
      </c>
      <c r="BM5207" s="19"/>
      <c r="BN5207" s="19"/>
      <c r="BO5207" s="19"/>
      <c r="BP5207" s="19"/>
      <c r="BR5207">
        <f t="shared" si="324"/>
        <v>0</v>
      </c>
      <c r="BS5207">
        <f t="shared" si="325"/>
        <v>0</v>
      </c>
      <c r="BU5207">
        <f t="shared" si="326"/>
        <v>1</v>
      </c>
      <c r="BV5207">
        <f t="shared" si="327"/>
        <v>1</v>
      </c>
    </row>
    <row r="5208" spans="1:74" x14ac:dyDescent="0.3">
      <c r="A5208" s="129">
        <v>5203</v>
      </c>
      <c r="BM5208" s="19"/>
      <c r="BN5208" s="19"/>
      <c r="BO5208" s="19"/>
      <c r="BP5208" s="19"/>
      <c r="BR5208">
        <f t="shared" si="324"/>
        <v>0</v>
      </c>
      <c r="BS5208">
        <f t="shared" si="325"/>
        <v>0</v>
      </c>
      <c r="BU5208">
        <f t="shared" si="326"/>
        <v>1</v>
      </c>
      <c r="BV5208">
        <f t="shared" si="327"/>
        <v>1</v>
      </c>
    </row>
    <row r="5209" spans="1:74" x14ac:dyDescent="0.3">
      <c r="A5209" s="129">
        <v>5204</v>
      </c>
      <c r="BM5209" s="19"/>
      <c r="BN5209" s="19"/>
      <c r="BO5209" s="19"/>
      <c r="BP5209" s="19"/>
      <c r="BR5209">
        <f t="shared" si="324"/>
        <v>0</v>
      </c>
      <c r="BS5209">
        <f t="shared" si="325"/>
        <v>0</v>
      </c>
      <c r="BU5209">
        <f t="shared" si="326"/>
        <v>1</v>
      </c>
      <c r="BV5209">
        <f t="shared" si="327"/>
        <v>1</v>
      </c>
    </row>
    <row r="5210" spans="1:74" x14ac:dyDescent="0.3">
      <c r="A5210" s="129">
        <v>5205</v>
      </c>
      <c r="BM5210" s="19"/>
      <c r="BN5210" s="19"/>
      <c r="BO5210" s="19"/>
      <c r="BP5210" s="19"/>
      <c r="BR5210">
        <f t="shared" si="324"/>
        <v>0</v>
      </c>
      <c r="BS5210">
        <f t="shared" si="325"/>
        <v>0</v>
      </c>
      <c r="BU5210">
        <f t="shared" si="326"/>
        <v>1</v>
      </c>
      <c r="BV5210">
        <f t="shared" si="327"/>
        <v>1</v>
      </c>
    </row>
    <row r="5211" spans="1:74" x14ac:dyDescent="0.3">
      <c r="A5211" s="129">
        <v>5206</v>
      </c>
      <c r="BM5211" s="19"/>
      <c r="BN5211" s="19"/>
      <c r="BO5211" s="19"/>
      <c r="BP5211" s="19"/>
      <c r="BR5211">
        <f t="shared" si="324"/>
        <v>0</v>
      </c>
      <c r="BS5211">
        <f t="shared" si="325"/>
        <v>0</v>
      </c>
      <c r="BU5211">
        <f t="shared" si="326"/>
        <v>1</v>
      </c>
      <c r="BV5211">
        <f t="shared" si="327"/>
        <v>1</v>
      </c>
    </row>
    <row r="5212" spans="1:74" x14ac:dyDescent="0.3">
      <c r="A5212" s="129">
        <v>5207</v>
      </c>
      <c r="BM5212" s="19"/>
      <c r="BN5212" s="19"/>
      <c r="BO5212" s="19"/>
      <c r="BP5212" s="19"/>
      <c r="BR5212">
        <f t="shared" si="324"/>
        <v>0</v>
      </c>
      <c r="BS5212">
        <f t="shared" si="325"/>
        <v>0</v>
      </c>
      <c r="BU5212">
        <f t="shared" si="326"/>
        <v>1</v>
      </c>
      <c r="BV5212">
        <f t="shared" si="327"/>
        <v>1</v>
      </c>
    </row>
    <row r="5213" spans="1:74" x14ac:dyDescent="0.3">
      <c r="A5213" s="129">
        <v>5208</v>
      </c>
      <c r="BM5213" s="19"/>
      <c r="BN5213" s="19"/>
      <c r="BO5213" s="19"/>
      <c r="BP5213" s="19"/>
      <c r="BR5213">
        <f t="shared" si="324"/>
        <v>0</v>
      </c>
      <c r="BS5213">
        <f t="shared" si="325"/>
        <v>0</v>
      </c>
      <c r="BU5213">
        <f t="shared" si="326"/>
        <v>1</v>
      </c>
      <c r="BV5213">
        <f t="shared" si="327"/>
        <v>1</v>
      </c>
    </row>
    <row r="5214" spans="1:74" x14ac:dyDescent="0.3">
      <c r="A5214" s="129">
        <v>5209</v>
      </c>
      <c r="BM5214" s="19"/>
      <c r="BN5214" s="19"/>
      <c r="BO5214" s="19"/>
      <c r="BP5214" s="19"/>
      <c r="BR5214">
        <f t="shared" si="324"/>
        <v>0</v>
      </c>
      <c r="BS5214">
        <f t="shared" si="325"/>
        <v>0</v>
      </c>
      <c r="BU5214">
        <f t="shared" si="326"/>
        <v>1</v>
      </c>
      <c r="BV5214">
        <f t="shared" si="327"/>
        <v>1</v>
      </c>
    </row>
    <row r="5215" spans="1:74" x14ac:dyDescent="0.3">
      <c r="A5215" s="129">
        <v>5210</v>
      </c>
      <c r="BM5215" s="19"/>
      <c r="BN5215" s="19"/>
      <c r="BO5215" s="19"/>
      <c r="BP5215" s="19"/>
      <c r="BR5215">
        <f t="shared" si="324"/>
        <v>0</v>
      </c>
      <c r="BS5215">
        <f t="shared" si="325"/>
        <v>0</v>
      </c>
      <c r="BU5215">
        <f t="shared" si="326"/>
        <v>1</v>
      </c>
      <c r="BV5215">
        <f t="shared" si="327"/>
        <v>1</v>
      </c>
    </row>
    <row r="5216" spans="1:74" x14ac:dyDescent="0.3">
      <c r="A5216" s="129">
        <v>5211</v>
      </c>
      <c r="BM5216" s="19"/>
      <c r="BN5216" s="19"/>
      <c r="BO5216" s="19"/>
      <c r="BP5216" s="19"/>
      <c r="BR5216">
        <f t="shared" si="324"/>
        <v>0</v>
      </c>
      <c r="BS5216">
        <f t="shared" si="325"/>
        <v>0</v>
      </c>
      <c r="BU5216">
        <f t="shared" si="326"/>
        <v>1</v>
      </c>
      <c r="BV5216">
        <f t="shared" si="327"/>
        <v>1</v>
      </c>
    </row>
    <row r="5217" spans="1:74" x14ac:dyDescent="0.3">
      <c r="A5217" s="129">
        <v>5212</v>
      </c>
      <c r="BM5217" s="19"/>
      <c r="BN5217" s="19"/>
      <c r="BO5217" s="19"/>
      <c r="BP5217" s="19"/>
      <c r="BR5217">
        <f t="shared" si="324"/>
        <v>0</v>
      </c>
      <c r="BS5217">
        <f t="shared" si="325"/>
        <v>0</v>
      </c>
      <c r="BU5217">
        <f t="shared" si="326"/>
        <v>1</v>
      </c>
      <c r="BV5217">
        <f t="shared" si="327"/>
        <v>1</v>
      </c>
    </row>
    <row r="5218" spans="1:74" x14ac:dyDescent="0.3">
      <c r="A5218" s="129">
        <v>5213</v>
      </c>
      <c r="BM5218" s="19"/>
      <c r="BN5218" s="19"/>
      <c r="BO5218" s="19"/>
      <c r="BP5218" s="19"/>
      <c r="BR5218">
        <f t="shared" si="324"/>
        <v>0</v>
      </c>
      <c r="BS5218">
        <f t="shared" si="325"/>
        <v>0</v>
      </c>
      <c r="BU5218">
        <f t="shared" si="326"/>
        <v>1</v>
      </c>
      <c r="BV5218">
        <f t="shared" si="327"/>
        <v>1</v>
      </c>
    </row>
    <row r="5219" spans="1:74" x14ac:dyDescent="0.3">
      <c r="A5219" s="129">
        <v>5214</v>
      </c>
      <c r="BM5219" s="19"/>
      <c r="BN5219" s="19"/>
      <c r="BO5219" s="19"/>
      <c r="BP5219" s="19"/>
      <c r="BR5219">
        <f t="shared" si="324"/>
        <v>0</v>
      </c>
      <c r="BS5219">
        <f t="shared" si="325"/>
        <v>0</v>
      </c>
      <c r="BU5219">
        <f t="shared" si="326"/>
        <v>1</v>
      </c>
      <c r="BV5219">
        <f t="shared" si="327"/>
        <v>1</v>
      </c>
    </row>
    <row r="5220" spans="1:74" x14ac:dyDescent="0.3">
      <c r="A5220" s="129">
        <v>5215</v>
      </c>
      <c r="BM5220" s="19"/>
      <c r="BN5220" s="19"/>
      <c r="BO5220" s="19"/>
      <c r="BP5220" s="19"/>
      <c r="BR5220">
        <f t="shared" si="324"/>
        <v>0</v>
      </c>
      <c r="BS5220">
        <f t="shared" si="325"/>
        <v>0</v>
      </c>
      <c r="BU5220">
        <f t="shared" si="326"/>
        <v>1</v>
      </c>
      <c r="BV5220">
        <f t="shared" si="327"/>
        <v>1</v>
      </c>
    </row>
    <row r="5221" spans="1:74" x14ac:dyDescent="0.3">
      <c r="A5221" s="129">
        <v>5216</v>
      </c>
      <c r="BM5221" s="19"/>
      <c r="BN5221" s="19"/>
      <c r="BO5221" s="19"/>
      <c r="BP5221" s="19"/>
      <c r="BR5221">
        <f t="shared" si="324"/>
        <v>0</v>
      </c>
      <c r="BS5221">
        <f t="shared" si="325"/>
        <v>0</v>
      </c>
      <c r="BU5221">
        <f t="shared" si="326"/>
        <v>1</v>
      </c>
      <c r="BV5221">
        <f t="shared" si="327"/>
        <v>1</v>
      </c>
    </row>
    <row r="5222" spans="1:74" x14ac:dyDescent="0.3">
      <c r="A5222" s="129">
        <v>5217</v>
      </c>
      <c r="BM5222" s="19"/>
      <c r="BN5222" s="19"/>
      <c r="BO5222" s="19"/>
      <c r="BP5222" s="19"/>
      <c r="BR5222">
        <f t="shared" si="324"/>
        <v>0</v>
      </c>
      <c r="BS5222">
        <f t="shared" si="325"/>
        <v>0</v>
      </c>
      <c r="BU5222">
        <f t="shared" si="326"/>
        <v>1</v>
      </c>
      <c r="BV5222">
        <f t="shared" si="327"/>
        <v>1</v>
      </c>
    </row>
    <row r="5223" spans="1:74" x14ac:dyDescent="0.3">
      <c r="A5223" s="129">
        <v>5218</v>
      </c>
      <c r="BM5223" s="19"/>
      <c r="BN5223" s="19"/>
      <c r="BO5223" s="19"/>
      <c r="BP5223" s="19"/>
      <c r="BR5223">
        <f t="shared" si="324"/>
        <v>0</v>
      </c>
      <c r="BS5223">
        <f t="shared" si="325"/>
        <v>0</v>
      </c>
      <c r="BU5223">
        <f t="shared" si="326"/>
        <v>1</v>
      </c>
      <c r="BV5223">
        <f t="shared" si="327"/>
        <v>1</v>
      </c>
    </row>
    <row r="5224" spans="1:74" x14ac:dyDescent="0.3">
      <c r="A5224" s="129">
        <v>5219</v>
      </c>
      <c r="BM5224" s="19"/>
      <c r="BN5224" s="19"/>
      <c r="BO5224" s="19"/>
      <c r="BP5224" s="19"/>
      <c r="BR5224">
        <f t="shared" si="324"/>
        <v>0</v>
      </c>
      <c r="BS5224">
        <f t="shared" si="325"/>
        <v>0</v>
      </c>
      <c r="BU5224">
        <f t="shared" si="326"/>
        <v>1</v>
      </c>
      <c r="BV5224">
        <f t="shared" si="327"/>
        <v>1</v>
      </c>
    </row>
    <row r="5225" spans="1:74" x14ac:dyDescent="0.3">
      <c r="A5225" s="129">
        <v>5220</v>
      </c>
      <c r="BM5225" s="19"/>
      <c r="BN5225" s="19"/>
      <c r="BO5225" s="19"/>
      <c r="BP5225" s="19"/>
      <c r="BR5225">
        <f t="shared" si="324"/>
        <v>0</v>
      </c>
      <c r="BS5225">
        <f t="shared" si="325"/>
        <v>0</v>
      </c>
      <c r="BU5225">
        <f t="shared" si="326"/>
        <v>1</v>
      </c>
      <c r="BV5225">
        <f t="shared" si="327"/>
        <v>1</v>
      </c>
    </row>
    <row r="5226" spans="1:74" x14ac:dyDescent="0.3">
      <c r="A5226" s="129">
        <v>5221</v>
      </c>
      <c r="BM5226" s="19"/>
      <c r="BN5226" s="19"/>
      <c r="BO5226" s="19"/>
      <c r="BP5226" s="19"/>
      <c r="BR5226">
        <f t="shared" si="324"/>
        <v>0</v>
      </c>
      <c r="BS5226">
        <f t="shared" si="325"/>
        <v>0</v>
      </c>
      <c r="BU5226">
        <f t="shared" si="326"/>
        <v>1</v>
      </c>
      <c r="BV5226">
        <f t="shared" si="327"/>
        <v>1</v>
      </c>
    </row>
    <row r="5227" spans="1:74" x14ac:dyDescent="0.3">
      <c r="A5227" s="129">
        <v>5222</v>
      </c>
      <c r="BM5227" s="19"/>
      <c r="BN5227" s="19"/>
      <c r="BO5227" s="19"/>
      <c r="BP5227" s="19"/>
      <c r="BR5227">
        <f t="shared" si="324"/>
        <v>0</v>
      </c>
      <c r="BS5227">
        <f t="shared" si="325"/>
        <v>0</v>
      </c>
      <c r="BU5227">
        <f t="shared" si="326"/>
        <v>1</v>
      </c>
      <c r="BV5227">
        <f t="shared" si="327"/>
        <v>1</v>
      </c>
    </row>
    <row r="5228" spans="1:74" x14ac:dyDescent="0.3">
      <c r="A5228" s="129">
        <v>5223</v>
      </c>
      <c r="BM5228" s="19"/>
      <c r="BN5228" s="19"/>
      <c r="BO5228" s="19"/>
      <c r="BP5228" s="19"/>
      <c r="BR5228">
        <f t="shared" si="324"/>
        <v>0</v>
      </c>
      <c r="BS5228">
        <f t="shared" si="325"/>
        <v>0</v>
      </c>
      <c r="BU5228">
        <f t="shared" si="326"/>
        <v>1</v>
      </c>
      <c r="BV5228">
        <f t="shared" si="327"/>
        <v>1</v>
      </c>
    </row>
    <row r="5229" spans="1:74" x14ac:dyDescent="0.3">
      <c r="A5229" s="129">
        <v>5224</v>
      </c>
      <c r="BM5229" s="19"/>
      <c r="BN5229" s="19"/>
      <c r="BO5229" s="19"/>
      <c r="BP5229" s="19"/>
      <c r="BR5229">
        <f t="shared" si="324"/>
        <v>0</v>
      </c>
      <c r="BS5229">
        <f t="shared" si="325"/>
        <v>0</v>
      </c>
      <c r="BU5229">
        <f t="shared" si="326"/>
        <v>1</v>
      </c>
      <c r="BV5229">
        <f t="shared" si="327"/>
        <v>1</v>
      </c>
    </row>
    <row r="5230" spans="1:74" x14ac:dyDescent="0.3">
      <c r="A5230" s="129">
        <v>5225</v>
      </c>
      <c r="BM5230" s="19"/>
      <c r="BN5230" s="19"/>
      <c r="BO5230" s="19"/>
      <c r="BP5230" s="19"/>
      <c r="BR5230">
        <f t="shared" si="324"/>
        <v>0</v>
      </c>
      <c r="BS5230">
        <f t="shared" si="325"/>
        <v>0</v>
      </c>
      <c r="BU5230">
        <f t="shared" si="326"/>
        <v>1</v>
      </c>
      <c r="BV5230">
        <f t="shared" si="327"/>
        <v>1</v>
      </c>
    </row>
    <row r="5231" spans="1:74" x14ac:dyDescent="0.3">
      <c r="A5231" s="129">
        <v>5226</v>
      </c>
      <c r="BM5231" s="19"/>
      <c r="BN5231" s="19"/>
      <c r="BO5231" s="19"/>
      <c r="BP5231" s="19"/>
      <c r="BR5231">
        <f t="shared" si="324"/>
        <v>0</v>
      </c>
      <c r="BS5231">
        <f t="shared" si="325"/>
        <v>0</v>
      </c>
      <c r="BU5231">
        <f t="shared" si="326"/>
        <v>1</v>
      </c>
      <c r="BV5231">
        <f t="shared" si="327"/>
        <v>1</v>
      </c>
    </row>
    <row r="5232" spans="1:74" x14ac:dyDescent="0.3">
      <c r="A5232" s="129">
        <v>5227</v>
      </c>
      <c r="BM5232" s="19"/>
      <c r="BN5232" s="19"/>
      <c r="BO5232" s="19"/>
      <c r="BP5232" s="19"/>
      <c r="BR5232">
        <f t="shared" si="324"/>
        <v>0</v>
      </c>
      <c r="BS5232">
        <f t="shared" si="325"/>
        <v>0</v>
      </c>
      <c r="BU5232">
        <f t="shared" si="326"/>
        <v>1</v>
      </c>
      <c r="BV5232">
        <f t="shared" si="327"/>
        <v>1</v>
      </c>
    </row>
    <row r="5233" spans="1:74" x14ac:dyDescent="0.3">
      <c r="A5233" s="129">
        <v>5228</v>
      </c>
      <c r="BM5233" s="19"/>
      <c r="BN5233" s="19"/>
      <c r="BO5233" s="19"/>
      <c r="BP5233" s="19"/>
      <c r="BR5233">
        <f t="shared" si="324"/>
        <v>0</v>
      </c>
      <c r="BS5233">
        <f t="shared" si="325"/>
        <v>0</v>
      </c>
      <c r="BU5233">
        <f t="shared" si="326"/>
        <v>1</v>
      </c>
      <c r="BV5233">
        <f t="shared" si="327"/>
        <v>1</v>
      </c>
    </row>
    <row r="5234" spans="1:74" x14ac:dyDescent="0.3">
      <c r="A5234" s="129">
        <v>5229</v>
      </c>
      <c r="BM5234" s="19"/>
      <c r="BN5234" s="19"/>
      <c r="BO5234" s="19"/>
      <c r="BP5234" s="19"/>
      <c r="BR5234">
        <f t="shared" si="324"/>
        <v>0</v>
      </c>
      <c r="BS5234">
        <f t="shared" si="325"/>
        <v>0</v>
      </c>
      <c r="BU5234">
        <f t="shared" si="326"/>
        <v>1</v>
      </c>
      <c r="BV5234">
        <f t="shared" si="327"/>
        <v>1</v>
      </c>
    </row>
    <row r="5235" spans="1:74" x14ac:dyDescent="0.3">
      <c r="A5235" s="129">
        <v>5230</v>
      </c>
      <c r="BM5235" s="19"/>
      <c r="BN5235" s="19"/>
      <c r="BO5235" s="19"/>
      <c r="BP5235" s="19"/>
      <c r="BR5235">
        <f t="shared" si="324"/>
        <v>0</v>
      </c>
      <c r="BS5235">
        <f t="shared" si="325"/>
        <v>0</v>
      </c>
      <c r="BU5235">
        <f t="shared" si="326"/>
        <v>1</v>
      </c>
      <c r="BV5235">
        <f t="shared" si="327"/>
        <v>1</v>
      </c>
    </row>
    <row r="5236" spans="1:74" x14ac:dyDescent="0.3">
      <c r="A5236" s="129">
        <v>5231</v>
      </c>
      <c r="BM5236" s="19"/>
      <c r="BN5236" s="19"/>
      <c r="BO5236" s="19"/>
      <c r="BP5236" s="19"/>
      <c r="BR5236">
        <f t="shared" si="324"/>
        <v>0</v>
      </c>
      <c r="BS5236">
        <f t="shared" si="325"/>
        <v>0</v>
      </c>
      <c r="BU5236">
        <f t="shared" si="326"/>
        <v>1</v>
      </c>
      <c r="BV5236">
        <f t="shared" si="327"/>
        <v>1</v>
      </c>
    </row>
    <row r="5237" spans="1:74" x14ac:dyDescent="0.3">
      <c r="A5237" s="129">
        <v>5232</v>
      </c>
      <c r="BM5237" s="19"/>
      <c r="BN5237" s="19"/>
      <c r="BO5237" s="19"/>
      <c r="BP5237" s="19"/>
      <c r="BR5237">
        <f t="shared" si="324"/>
        <v>0</v>
      </c>
      <c r="BS5237">
        <f t="shared" si="325"/>
        <v>0</v>
      </c>
      <c r="BU5237">
        <f t="shared" si="326"/>
        <v>1</v>
      </c>
      <c r="BV5237">
        <f t="shared" si="327"/>
        <v>1</v>
      </c>
    </row>
    <row r="5238" spans="1:74" x14ac:dyDescent="0.3">
      <c r="A5238" s="129">
        <v>5233</v>
      </c>
      <c r="BM5238" s="19"/>
      <c r="BN5238" s="19"/>
      <c r="BO5238" s="19"/>
      <c r="BP5238" s="19"/>
      <c r="BR5238">
        <f t="shared" si="324"/>
        <v>0</v>
      </c>
      <c r="BS5238">
        <f t="shared" si="325"/>
        <v>0</v>
      </c>
      <c r="BU5238">
        <f t="shared" si="326"/>
        <v>1</v>
      </c>
      <c r="BV5238">
        <f t="shared" si="327"/>
        <v>1</v>
      </c>
    </row>
    <row r="5239" spans="1:74" x14ac:dyDescent="0.3">
      <c r="A5239" s="129">
        <v>5234</v>
      </c>
      <c r="BM5239" s="19"/>
      <c r="BN5239" s="19"/>
      <c r="BO5239" s="19"/>
      <c r="BP5239" s="19"/>
      <c r="BR5239">
        <f t="shared" si="324"/>
        <v>0</v>
      </c>
      <c r="BS5239">
        <f t="shared" si="325"/>
        <v>0</v>
      </c>
      <c r="BU5239">
        <f t="shared" si="326"/>
        <v>1</v>
      </c>
      <c r="BV5239">
        <f t="shared" si="327"/>
        <v>1</v>
      </c>
    </row>
    <row r="5240" spans="1:74" x14ac:dyDescent="0.3">
      <c r="A5240" s="129">
        <v>5235</v>
      </c>
      <c r="BM5240" s="19"/>
      <c r="BN5240" s="19"/>
      <c r="BO5240" s="19"/>
      <c r="BP5240" s="19"/>
      <c r="BR5240">
        <f t="shared" si="324"/>
        <v>0</v>
      </c>
      <c r="BS5240">
        <f t="shared" si="325"/>
        <v>0</v>
      </c>
      <c r="BU5240">
        <f t="shared" si="326"/>
        <v>1</v>
      </c>
      <c r="BV5240">
        <f t="shared" si="327"/>
        <v>1</v>
      </c>
    </row>
    <row r="5241" spans="1:74" x14ac:dyDescent="0.3">
      <c r="A5241" s="129">
        <v>5236</v>
      </c>
      <c r="BM5241" s="19"/>
      <c r="BN5241" s="19"/>
      <c r="BO5241" s="19"/>
      <c r="BP5241" s="19"/>
      <c r="BR5241">
        <f t="shared" si="324"/>
        <v>0</v>
      </c>
      <c r="BS5241">
        <f t="shared" si="325"/>
        <v>0</v>
      </c>
      <c r="BU5241">
        <f t="shared" si="326"/>
        <v>1</v>
      </c>
      <c r="BV5241">
        <f t="shared" si="327"/>
        <v>1</v>
      </c>
    </row>
    <row r="5242" spans="1:74" x14ac:dyDescent="0.3">
      <c r="A5242" s="129">
        <v>5237</v>
      </c>
      <c r="BM5242" s="19"/>
      <c r="BN5242" s="19"/>
      <c r="BO5242" s="19"/>
      <c r="BP5242" s="19"/>
      <c r="BR5242">
        <f t="shared" si="324"/>
        <v>0</v>
      </c>
      <c r="BS5242">
        <f t="shared" si="325"/>
        <v>0</v>
      </c>
      <c r="BU5242">
        <f t="shared" si="326"/>
        <v>1</v>
      </c>
      <c r="BV5242">
        <f t="shared" si="327"/>
        <v>1</v>
      </c>
    </row>
    <row r="5243" spans="1:74" x14ac:dyDescent="0.3">
      <c r="A5243" s="129">
        <v>5238</v>
      </c>
      <c r="BM5243" s="19"/>
      <c r="BN5243" s="19"/>
      <c r="BO5243" s="19"/>
      <c r="BP5243" s="19"/>
      <c r="BR5243">
        <f t="shared" si="324"/>
        <v>0</v>
      </c>
      <c r="BS5243">
        <f t="shared" si="325"/>
        <v>0</v>
      </c>
      <c r="BU5243">
        <f t="shared" si="326"/>
        <v>1</v>
      </c>
      <c r="BV5243">
        <f t="shared" si="327"/>
        <v>1</v>
      </c>
    </row>
    <row r="5244" spans="1:74" x14ac:dyDescent="0.3">
      <c r="A5244" s="129">
        <v>5239</v>
      </c>
      <c r="BM5244" s="19"/>
      <c r="BN5244" s="19"/>
      <c r="BO5244" s="19"/>
      <c r="BP5244" s="19"/>
      <c r="BR5244">
        <f t="shared" si="324"/>
        <v>0</v>
      </c>
      <c r="BS5244">
        <f t="shared" si="325"/>
        <v>0</v>
      </c>
      <c r="BU5244">
        <f t="shared" si="326"/>
        <v>1</v>
      </c>
      <c r="BV5244">
        <f t="shared" si="327"/>
        <v>1</v>
      </c>
    </row>
    <row r="5245" spans="1:74" x14ac:dyDescent="0.3">
      <c r="A5245" s="129">
        <v>5240</v>
      </c>
      <c r="BM5245" s="19"/>
      <c r="BN5245" s="19"/>
      <c r="BO5245" s="19"/>
      <c r="BP5245" s="19"/>
      <c r="BR5245">
        <f t="shared" si="324"/>
        <v>0</v>
      </c>
      <c r="BS5245">
        <f t="shared" si="325"/>
        <v>0</v>
      </c>
      <c r="BU5245">
        <f t="shared" si="326"/>
        <v>1</v>
      </c>
      <c r="BV5245">
        <f t="shared" si="327"/>
        <v>1</v>
      </c>
    </row>
    <row r="5246" spans="1:74" x14ac:dyDescent="0.3">
      <c r="A5246" s="129">
        <v>5241</v>
      </c>
      <c r="BM5246" s="19"/>
      <c r="BN5246" s="19"/>
      <c r="BO5246" s="19"/>
      <c r="BP5246" s="19"/>
      <c r="BR5246">
        <f t="shared" si="324"/>
        <v>0</v>
      </c>
      <c r="BS5246">
        <f t="shared" si="325"/>
        <v>0</v>
      </c>
      <c r="BU5246">
        <f t="shared" si="326"/>
        <v>1</v>
      </c>
      <c r="BV5246">
        <f t="shared" si="327"/>
        <v>1</v>
      </c>
    </row>
    <row r="5247" spans="1:74" x14ac:dyDescent="0.3">
      <c r="A5247" s="129">
        <v>5242</v>
      </c>
      <c r="BM5247" s="19"/>
      <c r="BN5247" s="19"/>
      <c r="BO5247" s="19"/>
      <c r="BP5247" s="19"/>
      <c r="BR5247">
        <f t="shared" si="324"/>
        <v>0</v>
      </c>
      <c r="BS5247">
        <f t="shared" si="325"/>
        <v>0</v>
      </c>
      <c r="BU5247">
        <f t="shared" si="326"/>
        <v>1</v>
      </c>
      <c r="BV5247">
        <f t="shared" si="327"/>
        <v>1</v>
      </c>
    </row>
    <row r="5248" spans="1:74" x14ac:dyDescent="0.3">
      <c r="A5248" s="129">
        <v>5243</v>
      </c>
      <c r="BM5248" s="19"/>
      <c r="BN5248" s="19"/>
      <c r="BO5248" s="19"/>
      <c r="BP5248" s="19"/>
      <c r="BR5248">
        <f t="shared" si="324"/>
        <v>0</v>
      </c>
      <c r="BS5248">
        <f t="shared" si="325"/>
        <v>0</v>
      </c>
      <c r="BU5248">
        <f t="shared" si="326"/>
        <v>1</v>
      </c>
      <c r="BV5248">
        <f t="shared" si="327"/>
        <v>1</v>
      </c>
    </row>
    <row r="5249" spans="1:74" x14ac:dyDescent="0.3">
      <c r="A5249" s="129">
        <v>5244</v>
      </c>
      <c r="BM5249" s="19"/>
      <c r="BN5249" s="19"/>
      <c r="BO5249" s="19"/>
      <c r="BP5249" s="19"/>
      <c r="BR5249">
        <f t="shared" si="324"/>
        <v>0</v>
      </c>
      <c r="BS5249">
        <f t="shared" si="325"/>
        <v>0</v>
      </c>
      <c r="BU5249">
        <f t="shared" si="326"/>
        <v>1</v>
      </c>
      <c r="BV5249">
        <f t="shared" si="327"/>
        <v>1</v>
      </c>
    </row>
    <row r="5250" spans="1:74" x14ac:dyDescent="0.3">
      <c r="A5250" s="129">
        <v>5245</v>
      </c>
      <c r="BM5250" s="19"/>
      <c r="BN5250" s="19"/>
      <c r="BO5250" s="19"/>
      <c r="BP5250" s="19"/>
      <c r="BR5250">
        <f t="shared" si="324"/>
        <v>0</v>
      </c>
      <c r="BS5250">
        <f t="shared" si="325"/>
        <v>0</v>
      </c>
      <c r="BU5250">
        <f t="shared" si="326"/>
        <v>1</v>
      </c>
      <c r="BV5250">
        <f t="shared" si="327"/>
        <v>1</v>
      </c>
    </row>
    <row r="5251" spans="1:74" x14ac:dyDescent="0.3">
      <c r="A5251" s="129">
        <v>5246</v>
      </c>
      <c r="BM5251" s="19"/>
      <c r="BN5251" s="19"/>
      <c r="BO5251" s="19"/>
      <c r="BP5251" s="19"/>
      <c r="BR5251">
        <f t="shared" si="324"/>
        <v>0</v>
      </c>
      <c r="BS5251">
        <f t="shared" si="325"/>
        <v>0</v>
      </c>
      <c r="BU5251">
        <f t="shared" si="326"/>
        <v>1</v>
      </c>
      <c r="BV5251">
        <f t="shared" si="327"/>
        <v>1</v>
      </c>
    </row>
    <row r="5252" spans="1:74" x14ac:dyDescent="0.3">
      <c r="A5252" s="129">
        <v>5247</v>
      </c>
      <c r="BM5252" s="19"/>
      <c r="BN5252" s="19"/>
      <c r="BO5252" s="19"/>
      <c r="BP5252" s="19"/>
      <c r="BR5252">
        <f t="shared" si="324"/>
        <v>0</v>
      </c>
      <c r="BS5252">
        <f t="shared" si="325"/>
        <v>0</v>
      </c>
      <c r="BU5252">
        <f t="shared" si="326"/>
        <v>1</v>
      </c>
      <c r="BV5252">
        <f t="shared" si="327"/>
        <v>1</v>
      </c>
    </row>
    <row r="5253" spans="1:74" x14ac:dyDescent="0.3">
      <c r="A5253" s="129">
        <v>5248</v>
      </c>
      <c r="BM5253" s="19"/>
      <c r="BN5253" s="19"/>
      <c r="BO5253" s="19"/>
      <c r="BP5253" s="19"/>
      <c r="BR5253">
        <f t="shared" si="324"/>
        <v>0</v>
      </c>
      <c r="BS5253">
        <f t="shared" si="325"/>
        <v>0</v>
      </c>
      <c r="BU5253">
        <f t="shared" si="326"/>
        <v>1</v>
      </c>
      <c r="BV5253">
        <f t="shared" si="327"/>
        <v>1</v>
      </c>
    </row>
    <row r="5254" spans="1:74" x14ac:dyDescent="0.3">
      <c r="A5254" s="129">
        <v>5249</v>
      </c>
      <c r="BM5254" s="19"/>
      <c r="BN5254" s="19"/>
      <c r="BO5254" s="19"/>
      <c r="BP5254" s="19"/>
      <c r="BR5254">
        <f t="shared" si="324"/>
        <v>0</v>
      </c>
      <c r="BS5254">
        <f t="shared" si="325"/>
        <v>0</v>
      </c>
      <c r="BU5254">
        <f t="shared" si="326"/>
        <v>1</v>
      </c>
      <c r="BV5254">
        <f t="shared" si="327"/>
        <v>1</v>
      </c>
    </row>
    <row r="5255" spans="1:74" x14ac:dyDescent="0.3">
      <c r="A5255" s="129">
        <v>5250</v>
      </c>
      <c r="BM5255" s="19"/>
      <c r="BN5255" s="19"/>
      <c r="BO5255" s="19"/>
      <c r="BP5255" s="19"/>
      <c r="BR5255">
        <f t="shared" ref="BR5255:BR5318" si="328">BM5255*$BS$1-BN5255</f>
        <v>0</v>
      </c>
      <c r="BS5255">
        <f t="shared" ref="BS5255:BS5318" si="329">BO5255*$BS$1-BP5255</f>
        <v>0</v>
      </c>
      <c r="BU5255">
        <f t="shared" ref="BU5255:BU5318" si="330">IF(BR5255=MAX($BR5255:$BS5255),1,0)</f>
        <v>1</v>
      </c>
      <c r="BV5255">
        <f t="shared" ref="BV5255:BV5318" si="331">IF(BS5255=MAX($BR5255:$BS5255),1,0)</f>
        <v>1</v>
      </c>
    </row>
    <row r="5256" spans="1:74" x14ac:dyDescent="0.3">
      <c r="A5256" s="129">
        <v>5251</v>
      </c>
      <c r="BM5256" s="19"/>
      <c r="BN5256" s="19"/>
      <c r="BO5256" s="19"/>
      <c r="BP5256" s="19"/>
      <c r="BR5256">
        <f t="shared" si="328"/>
        <v>0</v>
      </c>
      <c r="BS5256">
        <f t="shared" si="329"/>
        <v>0</v>
      </c>
      <c r="BU5256">
        <f t="shared" si="330"/>
        <v>1</v>
      </c>
      <c r="BV5256">
        <f t="shared" si="331"/>
        <v>1</v>
      </c>
    </row>
    <row r="5257" spans="1:74" x14ac:dyDescent="0.3">
      <c r="A5257" s="129">
        <v>5252</v>
      </c>
      <c r="BM5257" s="19"/>
      <c r="BN5257" s="19"/>
      <c r="BO5257" s="19"/>
      <c r="BP5257" s="19"/>
      <c r="BR5257">
        <f t="shared" si="328"/>
        <v>0</v>
      </c>
      <c r="BS5257">
        <f t="shared" si="329"/>
        <v>0</v>
      </c>
      <c r="BU5257">
        <f t="shared" si="330"/>
        <v>1</v>
      </c>
      <c r="BV5257">
        <f t="shared" si="331"/>
        <v>1</v>
      </c>
    </row>
    <row r="5258" spans="1:74" x14ac:dyDescent="0.3">
      <c r="A5258" s="129">
        <v>5253</v>
      </c>
      <c r="BM5258" s="19"/>
      <c r="BN5258" s="19"/>
      <c r="BO5258" s="19"/>
      <c r="BP5258" s="19"/>
      <c r="BR5258">
        <f t="shared" si="328"/>
        <v>0</v>
      </c>
      <c r="BS5258">
        <f t="shared" si="329"/>
        <v>0</v>
      </c>
      <c r="BU5258">
        <f t="shared" si="330"/>
        <v>1</v>
      </c>
      <c r="BV5258">
        <f t="shared" si="331"/>
        <v>1</v>
      </c>
    </row>
    <row r="5259" spans="1:74" x14ac:dyDescent="0.3">
      <c r="A5259" s="129">
        <v>5254</v>
      </c>
      <c r="BM5259" s="19"/>
      <c r="BN5259" s="19"/>
      <c r="BO5259" s="19"/>
      <c r="BP5259" s="19"/>
      <c r="BR5259">
        <f t="shared" si="328"/>
        <v>0</v>
      </c>
      <c r="BS5259">
        <f t="shared" si="329"/>
        <v>0</v>
      </c>
      <c r="BU5259">
        <f t="shared" si="330"/>
        <v>1</v>
      </c>
      <c r="BV5259">
        <f t="shared" si="331"/>
        <v>1</v>
      </c>
    </row>
    <row r="5260" spans="1:74" x14ac:dyDescent="0.3">
      <c r="A5260" s="129">
        <v>5255</v>
      </c>
      <c r="BM5260" s="19"/>
      <c r="BN5260" s="19"/>
      <c r="BO5260" s="19"/>
      <c r="BP5260" s="19"/>
      <c r="BR5260">
        <f t="shared" si="328"/>
        <v>0</v>
      </c>
      <c r="BS5260">
        <f t="shared" si="329"/>
        <v>0</v>
      </c>
      <c r="BU5260">
        <f t="shared" si="330"/>
        <v>1</v>
      </c>
      <c r="BV5260">
        <f t="shared" si="331"/>
        <v>1</v>
      </c>
    </row>
    <row r="5261" spans="1:74" x14ac:dyDescent="0.3">
      <c r="A5261" s="129">
        <v>5256</v>
      </c>
      <c r="BM5261" s="19"/>
      <c r="BN5261" s="19"/>
      <c r="BO5261" s="19"/>
      <c r="BP5261" s="19"/>
      <c r="BR5261">
        <f t="shared" si="328"/>
        <v>0</v>
      </c>
      <c r="BS5261">
        <f t="shared" si="329"/>
        <v>0</v>
      </c>
      <c r="BU5261">
        <f t="shared" si="330"/>
        <v>1</v>
      </c>
      <c r="BV5261">
        <f t="shared" si="331"/>
        <v>1</v>
      </c>
    </row>
    <row r="5262" spans="1:74" x14ac:dyDescent="0.3">
      <c r="A5262" s="129">
        <v>5257</v>
      </c>
      <c r="BM5262" s="19"/>
      <c r="BN5262" s="19"/>
      <c r="BO5262" s="19"/>
      <c r="BP5262" s="19"/>
      <c r="BR5262">
        <f t="shared" si="328"/>
        <v>0</v>
      </c>
      <c r="BS5262">
        <f t="shared" si="329"/>
        <v>0</v>
      </c>
      <c r="BU5262">
        <f t="shared" si="330"/>
        <v>1</v>
      </c>
      <c r="BV5262">
        <f t="shared" si="331"/>
        <v>1</v>
      </c>
    </row>
    <row r="5263" spans="1:74" x14ac:dyDescent="0.3">
      <c r="A5263" s="129">
        <v>5258</v>
      </c>
      <c r="BM5263" s="19"/>
      <c r="BN5263" s="19"/>
      <c r="BO5263" s="19"/>
      <c r="BP5263" s="19"/>
      <c r="BR5263">
        <f t="shared" si="328"/>
        <v>0</v>
      </c>
      <c r="BS5263">
        <f t="shared" si="329"/>
        <v>0</v>
      </c>
      <c r="BU5263">
        <f t="shared" si="330"/>
        <v>1</v>
      </c>
      <c r="BV5263">
        <f t="shared" si="331"/>
        <v>1</v>
      </c>
    </row>
    <row r="5264" spans="1:74" x14ac:dyDescent="0.3">
      <c r="A5264" s="129">
        <v>5259</v>
      </c>
      <c r="BM5264" s="19"/>
      <c r="BN5264" s="19"/>
      <c r="BO5264" s="19"/>
      <c r="BP5264" s="19"/>
      <c r="BR5264">
        <f t="shared" si="328"/>
        <v>0</v>
      </c>
      <c r="BS5264">
        <f t="shared" si="329"/>
        <v>0</v>
      </c>
      <c r="BU5264">
        <f t="shared" si="330"/>
        <v>1</v>
      </c>
      <c r="BV5264">
        <f t="shared" si="331"/>
        <v>1</v>
      </c>
    </row>
    <row r="5265" spans="1:74" x14ac:dyDescent="0.3">
      <c r="A5265" s="129">
        <v>5260</v>
      </c>
      <c r="BM5265" s="19"/>
      <c r="BN5265" s="19"/>
      <c r="BO5265" s="19"/>
      <c r="BP5265" s="19"/>
      <c r="BR5265">
        <f t="shared" si="328"/>
        <v>0</v>
      </c>
      <c r="BS5265">
        <f t="shared" si="329"/>
        <v>0</v>
      </c>
      <c r="BU5265">
        <f t="shared" si="330"/>
        <v>1</v>
      </c>
      <c r="BV5265">
        <f t="shared" si="331"/>
        <v>1</v>
      </c>
    </row>
    <row r="5266" spans="1:74" x14ac:dyDescent="0.3">
      <c r="A5266" s="129">
        <v>5261</v>
      </c>
      <c r="BM5266" s="19"/>
      <c r="BN5266" s="19"/>
      <c r="BO5266" s="19"/>
      <c r="BP5266" s="19"/>
      <c r="BR5266">
        <f t="shared" si="328"/>
        <v>0</v>
      </c>
      <c r="BS5266">
        <f t="shared" si="329"/>
        <v>0</v>
      </c>
      <c r="BU5266">
        <f t="shared" si="330"/>
        <v>1</v>
      </c>
      <c r="BV5266">
        <f t="shared" si="331"/>
        <v>1</v>
      </c>
    </row>
    <row r="5267" spans="1:74" x14ac:dyDescent="0.3">
      <c r="A5267" s="129">
        <v>5262</v>
      </c>
      <c r="BM5267" s="19"/>
      <c r="BN5267" s="19"/>
      <c r="BO5267" s="19"/>
      <c r="BP5267" s="19"/>
      <c r="BR5267">
        <f t="shared" si="328"/>
        <v>0</v>
      </c>
      <c r="BS5267">
        <f t="shared" si="329"/>
        <v>0</v>
      </c>
      <c r="BU5267">
        <f t="shared" si="330"/>
        <v>1</v>
      </c>
      <c r="BV5267">
        <f t="shared" si="331"/>
        <v>1</v>
      </c>
    </row>
    <row r="5268" spans="1:74" x14ac:dyDescent="0.3">
      <c r="A5268" s="129">
        <v>5263</v>
      </c>
      <c r="BM5268" s="19"/>
      <c r="BN5268" s="19"/>
      <c r="BO5268" s="19"/>
      <c r="BP5268" s="19"/>
      <c r="BR5268">
        <f t="shared" si="328"/>
        <v>0</v>
      </c>
      <c r="BS5268">
        <f t="shared" si="329"/>
        <v>0</v>
      </c>
      <c r="BU5268">
        <f t="shared" si="330"/>
        <v>1</v>
      </c>
      <c r="BV5268">
        <f t="shared" si="331"/>
        <v>1</v>
      </c>
    </row>
    <row r="5269" spans="1:74" x14ac:dyDescent="0.3">
      <c r="A5269" s="129">
        <v>5264</v>
      </c>
      <c r="BM5269" s="19"/>
      <c r="BN5269" s="19"/>
      <c r="BO5269" s="19"/>
      <c r="BP5269" s="19"/>
      <c r="BR5269">
        <f t="shared" si="328"/>
        <v>0</v>
      </c>
      <c r="BS5269">
        <f t="shared" si="329"/>
        <v>0</v>
      </c>
      <c r="BU5269">
        <f t="shared" si="330"/>
        <v>1</v>
      </c>
      <c r="BV5269">
        <f t="shared" si="331"/>
        <v>1</v>
      </c>
    </row>
    <row r="5270" spans="1:74" x14ac:dyDescent="0.3">
      <c r="A5270" s="129">
        <v>5265</v>
      </c>
      <c r="BM5270" s="19"/>
      <c r="BN5270" s="19"/>
      <c r="BO5270" s="19"/>
      <c r="BP5270" s="19"/>
      <c r="BR5270">
        <f t="shared" si="328"/>
        <v>0</v>
      </c>
      <c r="BS5270">
        <f t="shared" si="329"/>
        <v>0</v>
      </c>
      <c r="BU5270">
        <f t="shared" si="330"/>
        <v>1</v>
      </c>
      <c r="BV5270">
        <f t="shared" si="331"/>
        <v>1</v>
      </c>
    </row>
    <row r="5271" spans="1:74" x14ac:dyDescent="0.3">
      <c r="A5271" s="129">
        <v>5266</v>
      </c>
      <c r="BM5271" s="19"/>
      <c r="BN5271" s="19"/>
      <c r="BO5271" s="19"/>
      <c r="BP5271" s="19"/>
      <c r="BR5271">
        <f t="shared" si="328"/>
        <v>0</v>
      </c>
      <c r="BS5271">
        <f t="shared" si="329"/>
        <v>0</v>
      </c>
      <c r="BU5271">
        <f t="shared" si="330"/>
        <v>1</v>
      </c>
      <c r="BV5271">
        <f t="shared" si="331"/>
        <v>1</v>
      </c>
    </row>
    <row r="5272" spans="1:74" x14ac:dyDescent="0.3">
      <c r="A5272" s="129">
        <v>5267</v>
      </c>
      <c r="BM5272" s="19"/>
      <c r="BN5272" s="19"/>
      <c r="BO5272" s="19"/>
      <c r="BP5272" s="19"/>
      <c r="BR5272">
        <f t="shared" si="328"/>
        <v>0</v>
      </c>
      <c r="BS5272">
        <f t="shared" si="329"/>
        <v>0</v>
      </c>
      <c r="BU5272">
        <f t="shared" si="330"/>
        <v>1</v>
      </c>
      <c r="BV5272">
        <f t="shared" si="331"/>
        <v>1</v>
      </c>
    </row>
    <row r="5273" spans="1:74" x14ac:dyDescent="0.3">
      <c r="A5273" s="129">
        <v>5268</v>
      </c>
      <c r="BM5273" s="19"/>
      <c r="BN5273" s="19"/>
      <c r="BO5273" s="19"/>
      <c r="BP5273" s="19"/>
      <c r="BR5273">
        <f t="shared" si="328"/>
        <v>0</v>
      </c>
      <c r="BS5273">
        <f t="shared" si="329"/>
        <v>0</v>
      </c>
      <c r="BU5273">
        <f t="shared" si="330"/>
        <v>1</v>
      </c>
      <c r="BV5273">
        <f t="shared" si="331"/>
        <v>1</v>
      </c>
    </row>
    <row r="5274" spans="1:74" x14ac:dyDescent="0.3">
      <c r="A5274" s="129">
        <v>5269</v>
      </c>
      <c r="BM5274" s="19"/>
      <c r="BN5274" s="19"/>
      <c r="BO5274" s="19"/>
      <c r="BP5274" s="19"/>
      <c r="BR5274">
        <f t="shared" si="328"/>
        <v>0</v>
      </c>
      <c r="BS5274">
        <f t="shared" si="329"/>
        <v>0</v>
      </c>
      <c r="BU5274">
        <f t="shared" si="330"/>
        <v>1</v>
      </c>
      <c r="BV5274">
        <f t="shared" si="331"/>
        <v>1</v>
      </c>
    </row>
    <row r="5275" spans="1:74" x14ac:dyDescent="0.3">
      <c r="A5275" s="129">
        <v>5270</v>
      </c>
      <c r="BM5275" s="19"/>
      <c r="BN5275" s="19"/>
      <c r="BO5275" s="19"/>
      <c r="BP5275" s="19"/>
      <c r="BR5275">
        <f t="shared" si="328"/>
        <v>0</v>
      </c>
      <c r="BS5275">
        <f t="shared" si="329"/>
        <v>0</v>
      </c>
      <c r="BU5275">
        <f t="shared" si="330"/>
        <v>1</v>
      </c>
      <c r="BV5275">
        <f t="shared" si="331"/>
        <v>1</v>
      </c>
    </row>
    <row r="5276" spans="1:74" x14ac:dyDescent="0.3">
      <c r="A5276" s="129">
        <v>5271</v>
      </c>
      <c r="BM5276" s="19"/>
      <c r="BN5276" s="19"/>
      <c r="BO5276" s="19"/>
      <c r="BP5276" s="19"/>
      <c r="BR5276">
        <f t="shared" si="328"/>
        <v>0</v>
      </c>
      <c r="BS5276">
        <f t="shared" si="329"/>
        <v>0</v>
      </c>
      <c r="BU5276">
        <f t="shared" si="330"/>
        <v>1</v>
      </c>
      <c r="BV5276">
        <f t="shared" si="331"/>
        <v>1</v>
      </c>
    </row>
    <row r="5277" spans="1:74" x14ac:dyDescent="0.3">
      <c r="A5277" s="129">
        <v>5272</v>
      </c>
      <c r="BM5277" s="19"/>
      <c r="BN5277" s="19"/>
      <c r="BO5277" s="19"/>
      <c r="BP5277" s="19"/>
      <c r="BR5277">
        <f t="shared" si="328"/>
        <v>0</v>
      </c>
      <c r="BS5277">
        <f t="shared" si="329"/>
        <v>0</v>
      </c>
      <c r="BU5277">
        <f t="shared" si="330"/>
        <v>1</v>
      </c>
      <c r="BV5277">
        <f t="shared" si="331"/>
        <v>1</v>
      </c>
    </row>
    <row r="5278" spans="1:74" x14ac:dyDescent="0.3">
      <c r="A5278" s="129">
        <v>5273</v>
      </c>
      <c r="BM5278" s="19"/>
      <c r="BN5278" s="19"/>
      <c r="BO5278" s="19"/>
      <c r="BP5278" s="19"/>
      <c r="BR5278">
        <f t="shared" si="328"/>
        <v>0</v>
      </c>
      <c r="BS5278">
        <f t="shared" si="329"/>
        <v>0</v>
      </c>
      <c r="BU5278">
        <f t="shared" si="330"/>
        <v>1</v>
      </c>
      <c r="BV5278">
        <f t="shared" si="331"/>
        <v>1</v>
      </c>
    </row>
    <row r="5279" spans="1:74" x14ac:dyDescent="0.3">
      <c r="A5279" s="129">
        <v>5274</v>
      </c>
      <c r="BM5279" s="19"/>
      <c r="BN5279" s="19"/>
      <c r="BO5279" s="19"/>
      <c r="BP5279" s="19"/>
      <c r="BR5279">
        <f t="shared" si="328"/>
        <v>0</v>
      </c>
      <c r="BS5279">
        <f t="shared" si="329"/>
        <v>0</v>
      </c>
      <c r="BU5279">
        <f t="shared" si="330"/>
        <v>1</v>
      </c>
      <c r="BV5279">
        <f t="shared" si="331"/>
        <v>1</v>
      </c>
    </row>
    <row r="5280" spans="1:74" x14ac:dyDescent="0.3">
      <c r="A5280" s="129">
        <v>5275</v>
      </c>
      <c r="BM5280" s="19"/>
      <c r="BN5280" s="19"/>
      <c r="BO5280" s="19"/>
      <c r="BP5280" s="19"/>
      <c r="BR5280">
        <f t="shared" si="328"/>
        <v>0</v>
      </c>
      <c r="BS5280">
        <f t="shared" si="329"/>
        <v>0</v>
      </c>
      <c r="BU5280">
        <f t="shared" si="330"/>
        <v>1</v>
      </c>
      <c r="BV5280">
        <f t="shared" si="331"/>
        <v>1</v>
      </c>
    </row>
    <row r="5281" spans="1:74" x14ac:dyDescent="0.3">
      <c r="A5281" s="129">
        <v>5276</v>
      </c>
      <c r="BM5281" s="19"/>
      <c r="BN5281" s="19"/>
      <c r="BO5281" s="19"/>
      <c r="BP5281" s="19"/>
      <c r="BR5281">
        <f t="shared" si="328"/>
        <v>0</v>
      </c>
      <c r="BS5281">
        <f t="shared" si="329"/>
        <v>0</v>
      </c>
      <c r="BU5281">
        <f t="shared" si="330"/>
        <v>1</v>
      </c>
      <c r="BV5281">
        <f t="shared" si="331"/>
        <v>1</v>
      </c>
    </row>
    <row r="5282" spans="1:74" x14ac:dyDescent="0.3">
      <c r="A5282" s="129">
        <v>5277</v>
      </c>
      <c r="BM5282" s="19"/>
      <c r="BN5282" s="19"/>
      <c r="BO5282" s="19"/>
      <c r="BP5282" s="19"/>
      <c r="BR5282">
        <f t="shared" si="328"/>
        <v>0</v>
      </c>
      <c r="BS5282">
        <f t="shared" si="329"/>
        <v>0</v>
      </c>
      <c r="BU5282">
        <f t="shared" si="330"/>
        <v>1</v>
      </c>
      <c r="BV5282">
        <f t="shared" si="331"/>
        <v>1</v>
      </c>
    </row>
    <row r="5283" spans="1:74" x14ac:dyDescent="0.3">
      <c r="A5283" s="129">
        <v>5278</v>
      </c>
      <c r="BM5283" s="19"/>
      <c r="BN5283" s="19"/>
      <c r="BO5283" s="19"/>
      <c r="BP5283" s="19"/>
      <c r="BR5283">
        <f t="shared" si="328"/>
        <v>0</v>
      </c>
      <c r="BS5283">
        <f t="shared" si="329"/>
        <v>0</v>
      </c>
      <c r="BU5283">
        <f t="shared" si="330"/>
        <v>1</v>
      </c>
      <c r="BV5283">
        <f t="shared" si="331"/>
        <v>1</v>
      </c>
    </row>
    <row r="5284" spans="1:74" x14ac:dyDescent="0.3">
      <c r="A5284" s="129">
        <v>5279</v>
      </c>
      <c r="BM5284" s="19"/>
      <c r="BN5284" s="19"/>
      <c r="BO5284" s="19"/>
      <c r="BP5284" s="19"/>
      <c r="BR5284">
        <f t="shared" si="328"/>
        <v>0</v>
      </c>
      <c r="BS5284">
        <f t="shared" si="329"/>
        <v>0</v>
      </c>
      <c r="BU5284">
        <f t="shared" si="330"/>
        <v>1</v>
      </c>
      <c r="BV5284">
        <f t="shared" si="331"/>
        <v>1</v>
      </c>
    </row>
    <row r="5285" spans="1:74" x14ac:dyDescent="0.3">
      <c r="A5285" s="129">
        <v>5280</v>
      </c>
      <c r="BM5285" s="19"/>
      <c r="BN5285" s="19"/>
      <c r="BO5285" s="19"/>
      <c r="BP5285" s="19"/>
      <c r="BR5285">
        <f t="shared" si="328"/>
        <v>0</v>
      </c>
      <c r="BS5285">
        <f t="shared" si="329"/>
        <v>0</v>
      </c>
      <c r="BU5285">
        <f t="shared" si="330"/>
        <v>1</v>
      </c>
      <c r="BV5285">
        <f t="shared" si="331"/>
        <v>1</v>
      </c>
    </row>
    <row r="5286" spans="1:74" x14ac:dyDescent="0.3">
      <c r="A5286" s="129">
        <v>5281</v>
      </c>
      <c r="BM5286" s="19"/>
      <c r="BN5286" s="19"/>
      <c r="BO5286" s="19"/>
      <c r="BP5286" s="19"/>
      <c r="BR5286">
        <f t="shared" si="328"/>
        <v>0</v>
      </c>
      <c r="BS5286">
        <f t="shared" si="329"/>
        <v>0</v>
      </c>
      <c r="BU5286">
        <f t="shared" si="330"/>
        <v>1</v>
      </c>
      <c r="BV5286">
        <f t="shared" si="331"/>
        <v>1</v>
      </c>
    </row>
    <row r="5287" spans="1:74" x14ac:dyDescent="0.3">
      <c r="A5287" s="129">
        <v>5282</v>
      </c>
      <c r="BM5287" s="19"/>
      <c r="BN5287" s="19"/>
      <c r="BO5287" s="19"/>
      <c r="BP5287" s="19"/>
      <c r="BR5287">
        <f t="shared" si="328"/>
        <v>0</v>
      </c>
      <c r="BS5287">
        <f t="shared" si="329"/>
        <v>0</v>
      </c>
      <c r="BU5287">
        <f t="shared" si="330"/>
        <v>1</v>
      </c>
      <c r="BV5287">
        <f t="shared" si="331"/>
        <v>1</v>
      </c>
    </row>
    <row r="5288" spans="1:74" x14ac:dyDescent="0.3">
      <c r="A5288" s="129">
        <v>5283</v>
      </c>
      <c r="BM5288" s="19"/>
      <c r="BN5288" s="19"/>
      <c r="BO5288" s="19"/>
      <c r="BP5288" s="19"/>
      <c r="BR5288">
        <f t="shared" si="328"/>
        <v>0</v>
      </c>
      <c r="BS5288">
        <f t="shared" si="329"/>
        <v>0</v>
      </c>
      <c r="BU5288">
        <f t="shared" si="330"/>
        <v>1</v>
      </c>
      <c r="BV5288">
        <f t="shared" si="331"/>
        <v>1</v>
      </c>
    </row>
    <row r="5289" spans="1:74" x14ac:dyDescent="0.3">
      <c r="A5289" s="129">
        <v>5284</v>
      </c>
      <c r="BM5289" s="19"/>
      <c r="BN5289" s="19"/>
      <c r="BO5289" s="19"/>
      <c r="BP5289" s="19"/>
      <c r="BR5289">
        <f t="shared" si="328"/>
        <v>0</v>
      </c>
      <c r="BS5289">
        <f t="shared" si="329"/>
        <v>0</v>
      </c>
      <c r="BU5289">
        <f t="shared" si="330"/>
        <v>1</v>
      </c>
      <c r="BV5289">
        <f t="shared" si="331"/>
        <v>1</v>
      </c>
    </row>
    <row r="5290" spans="1:74" x14ac:dyDescent="0.3">
      <c r="A5290" s="129">
        <v>5285</v>
      </c>
      <c r="BM5290" s="19"/>
      <c r="BN5290" s="19"/>
      <c r="BO5290" s="19"/>
      <c r="BP5290" s="19"/>
      <c r="BR5290">
        <f t="shared" si="328"/>
        <v>0</v>
      </c>
      <c r="BS5290">
        <f t="shared" si="329"/>
        <v>0</v>
      </c>
      <c r="BU5290">
        <f t="shared" si="330"/>
        <v>1</v>
      </c>
      <c r="BV5290">
        <f t="shared" si="331"/>
        <v>1</v>
      </c>
    </row>
    <row r="5291" spans="1:74" x14ac:dyDescent="0.3">
      <c r="A5291" s="129">
        <v>5286</v>
      </c>
      <c r="BM5291" s="19"/>
      <c r="BN5291" s="19"/>
      <c r="BO5291" s="19"/>
      <c r="BP5291" s="19"/>
      <c r="BR5291">
        <f t="shared" si="328"/>
        <v>0</v>
      </c>
      <c r="BS5291">
        <f t="shared" si="329"/>
        <v>0</v>
      </c>
      <c r="BU5291">
        <f t="shared" si="330"/>
        <v>1</v>
      </c>
      <c r="BV5291">
        <f t="shared" si="331"/>
        <v>1</v>
      </c>
    </row>
    <row r="5292" spans="1:74" x14ac:dyDescent="0.3">
      <c r="A5292" s="129">
        <v>5287</v>
      </c>
      <c r="BM5292" s="19"/>
      <c r="BN5292" s="19"/>
      <c r="BO5292" s="19"/>
      <c r="BP5292" s="19"/>
      <c r="BR5292">
        <f t="shared" si="328"/>
        <v>0</v>
      </c>
      <c r="BS5292">
        <f t="shared" si="329"/>
        <v>0</v>
      </c>
      <c r="BU5292">
        <f t="shared" si="330"/>
        <v>1</v>
      </c>
      <c r="BV5292">
        <f t="shared" si="331"/>
        <v>1</v>
      </c>
    </row>
    <row r="5293" spans="1:74" x14ac:dyDescent="0.3">
      <c r="A5293" s="129">
        <v>5288</v>
      </c>
      <c r="BM5293" s="19"/>
      <c r="BN5293" s="19"/>
      <c r="BO5293" s="19"/>
      <c r="BP5293" s="19"/>
      <c r="BR5293">
        <f t="shared" si="328"/>
        <v>0</v>
      </c>
      <c r="BS5293">
        <f t="shared" si="329"/>
        <v>0</v>
      </c>
      <c r="BU5293">
        <f t="shared" si="330"/>
        <v>1</v>
      </c>
      <c r="BV5293">
        <f t="shared" si="331"/>
        <v>1</v>
      </c>
    </row>
    <row r="5294" spans="1:74" x14ac:dyDescent="0.3">
      <c r="A5294" s="129">
        <v>5289</v>
      </c>
      <c r="BM5294" s="19"/>
      <c r="BN5294" s="19"/>
      <c r="BO5294" s="19"/>
      <c r="BP5294" s="19"/>
      <c r="BR5294">
        <f t="shared" si="328"/>
        <v>0</v>
      </c>
      <c r="BS5294">
        <f t="shared" si="329"/>
        <v>0</v>
      </c>
      <c r="BU5294">
        <f t="shared" si="330"/>
        <v>1</v>
      </c>
      <c r="BV5294">
        <f t="shared" si="331"/>
        <v>1</v>
      </c>
    </row>
    <row r="5295" spans="1:74" x14ac:dyDescent="0.3">
      <c r="A5295" s="129">
        <v>5290</v>
      </c>
      <c r="BM5295" s="19"/>
      <c r="BN5295" s="19"/>
      <c r="BO5295" s="19"/>
      <c r="BP5295" s="19"/>
      <c r="BR5295">
        <f t="shared" si="328"/>
        <v>0</v>
      </c>
      <c r="BS5295">
        <f t="shared" si="329"/>
        <v>0</v>
      </c>
      <c r="BU5295">
        <f t="shared" si="330"/>
        <v>1</v>
      </c>
      <c r="BV5295">
        <f t="shared" si="331"/>
        <v>1</v>
      </c>
    </row>
    <row r="5296" spans="1:74" x14ac:dyDescent="0.3">
      <c r="A5296" s="129">
        <v>5291</v>
      </c>
      <c r="BM5296" s="19"/>
      <c r="BN5296" s="19"/>
      <c r="BO5296" s="19"/>
      <c r="BP5296" s="19"/>
      <c r="BR5296">
        <f t="shared" si="328"/>
        <v>0</v>
      </c>
      <c r="BS5296">
        <f t="shared" si="329"/>
        <v>0</v>
      </c>
      <c r="BU5296">
        <f t="shared" si="330"/>
        <v>1</v>
      </c>
      <c r="BV5296">
        <f t="shared" si="331"/>
        <v>1</v>
      </c>
    </row>
    <row r="5297" spans="1:74" x14ac:dyDescent="0.3">
      <c r="A5297" s="129">
        <v>5292</v>
      </c>
      <c r="BM5297" s="19"/>
      <c r="BN5297" s="19"/>
      <c r="BO5297" s="19"/>
      <c r="BP5297" s="19"/>
      <c r="BR5297">
        <f t="shared" si="328"/>
        <v>0</v>
      </c>
      <c r="BS5297">
        <f t="shared" si="329"/>
        <v>0</v>
      </c>
      <c r="BU5297">
        <f t="shared" si="330"/>
        <v>1</v>
      </c>
      <c r="BV5297">
        <f t="shared" si="331"/>
        <v>1</v>
      </c>
    </row>
    <row r="5298" spans="1:74" x14ac:dyDescent="0.3">
      <c r="A5298" s="129">
        <v>5293</v>
      </c>
      <c r="BM5298" s="19"/>
      <c r="BN5298" s="19"/>
      <c r="BO5298" s="19"/>
      <c r="BP5298" s="19"/>
      <c r="BR5298">
        <f t="shared" si="328"/>
        <v>0</v>
      </c>
      <c r="BS5298">
        <f t="shared" si="329"/>
        <v>0</v>
      </c>
      <c r="BU5298">
        <f t="shared" si="330"/>
        <v>1</v>
      </c>
      <c r="BV5298">
        <f t="shared" si="331"/>
        <v>1</v>
      </c>
    </row>
    <row r="5299" spans="1:74" x14ac:dyDescent="0.3">
      <c r="A5299" s="129">
        <v>5294</v>
      </c>
      <c r="BM5299" s="19"/>
      <c r="BN5299" s="19"/>
      <c r="BO5299" s="19"/>
      <c r="BP5299" s="19"/>
      <c r="BR5299">
        <f t="shared" si="328"/>
        <v>0</v>
      </c>
      <c r="BS5299">
        <f t="shared" si="329"/>
        <v>0</v>
      </c>
      <c r="BU5299">
        <f t="shared" si="330"/>
        <v>1</v>
      </c>
      <c r="BV5299">
        <f t="shared" si="331"/>
        <v>1</v>
      </c>
    </row>
    <row r="5300" spans="1:74" x14ac:dyDescent="0.3">
      <c r="A5300" s="129">
        <v>5295</v>
      </c>
      <c r="BM5300" s="19"/>
      <c r="BN5300" s="19"/>
      <c r="BO5300" s="19"/>
      <c r="BP5300" s="19"/>
      <c r="BR5300">
        <f t="shared" si="328"/>
        <v>0</v>
      </c>
      <c r="BS5300">
        <f t="shared" si="329"/>
        <v>0</v>
      </c>
      <c r="BU5300">
        <f t="shared" si="330"/>
        <v>1</v>
      </c>
      <c r="BV5300">
        <f t="shared" si="331"/>
        <v>1</v>
      </c>
    </row>
    <row r="5301" spans="1:74" x14ac:dyDescent="0.3">
      <c r="A5301" s="129">
        <v>5296</v>
      </c>
      <c r="BM5301" s="19"/>
      <c r="BN5301" s="19"/>
      <c r="BO5301" s="19"/>
      <c r="BP5301" s="19"/>
      <c r="BR5301">
        <f t="shared" si="328"/>
        <v>0</v>
      </c>
      <c r="BS5301">
        <f t="shared" si="329"/>
        <v>0</v>
      </c>
      <c r="BU5301">
        <f t="shared" si="330"/>
        <v>1</v>
      </c>
      <c r="BV5301">
        <f t="shared" si="331"/>
        <v>1</v>
      </c>
    </row>
    <row r="5302" spans="1:74" x14ac:dyDescent="0.3">
      <c r="A5302" s="129">
        <v>5297</v>
      </c>
      <c r="BM5302" s="19"/>
      <c r="BN5302" s="19"/>
      <c r="BO5302" s="19"/>
      <c r="BP5302" s="19"/>
      <c r="BR5302">
        <f t="shared" si="328"/>
        <v>0</v>
      </c>
      <c r="BS5302">
        <f t="shared" si="329"/>
        <v>0</v>
      </c>
      <c r="BU5302">
        <f t="shared" si="330"/>
        <v>1</v>
      </c>
      <c r="BV5302">
        <f t="shared" si="331"/>
        <v>1</v>
      </c>
    </row>
    <row r="5303" spans="1:74" x14ac:dyDescent="0.3">
      <c r="A5303" s="129">
        <v>5298</v>
      </c>
      <c r="BM5303" s="19"/>
      <c r="BN5303" s="19"/>
      <c r="BO5303" s="19"/>
      <c r="BP5303" s="19"/>
      <c r="BR5303">
        <f t="shared" si="328"/>
        <v>0</v>
      </c>
      <c r="BS5303">
        <f t="shared" si="329"/>
        <v>0</v>
      </c>
      <c r="BU5303">
        <f t="shared" si="330"/>
        <v>1</v>
      </c>
      <c r="BV5303">
        <f t="shared" si="331"/>
        <v>1</v>
      </c>
    </row>
    <row r="5304" spans="1:74" x14ac:dyDescent="0.3">
      <c r="A5304" s="129">
        <v>5299</v>
      </c>
      <c r="BM5304" s="19"/>
      <c r="BN5304" s="19"/>
      <c r="BO5304" s="19"/>
      <c r="BP5304" s="19"/>
      <c r="BR5304">
        <f t="shared" si="328"/>
        <v>0</v>
      </c>
      <c r="BS5304">
        <f t="shared" si="329"/>
        <v>0</v>
      </c>
      <c r="BU5304">
        <f t="shared" si="330"/>
        <v>1</v>
      </c>
      <c r="BV5304">
        <f t="shared" si="331"/>
        <v>1</v>
      </c>
    </row>
    <row r="5305" spans="1:74" x14ac:dyDescent="0.3">
      <c r="A5305" s="129">
        <v>5300</v>
      </c>
      <c r="BM5305" s="19"/>
      <c r="BN5305" s="19"/>
      <c r="BO5305" s="19"/>
      <c r="BP5305" s="19"/>
      <c r="BR5305">
        <f t="shared" si="328"/>
        <v>0</v>
      </c>
      <c r="BS5305">
        <f t="shared" si="329"/>
        <v>0</v>
      </c>
      <c r="BU5305">
        <f t="shared" si="330"/>
        <v>1</v>
      </c>
      <c r="BV5305">
        <f t="shared" si="331"/>
        <v>1</v>
      </c>
    </row>
    <row r="5306" spans="1:74" x14ac:dyDescent="0.3">
      <c r="A5306" s="129">
        <v>5301</v>
      </c>
      <c r="BM5306" s="19"/>
      <c r="BN5306" s="19"/>
      <c r="BO5306" s="19"/>
      <c r="BP5306" s="19"/>
      <c r="BR5306">
        <f t="shared" si="328"/>
        <v>0</v>
      </c>
      <c r="BS5306">
        <f t="shared" si="329"/>
        <v>0</v>
      </c>
      <c r="BU5306">
        <f t="shared" si="330"/>
        <v>1</v>
      </c>
      <c r="BV5306">
        <f t="shared" si="331"/>
        <v>1</v>
      </c>
    </row>
    <row r="5307" spans="1:74" x14ac:dyDescent="0.3">
      <c r="A5307" s="129">
        <v>5302</v>
      </c>
      <c r="BM5307" s="19"/>
      <c r="BN5307" s="19"/>
      <c r="BO5307" s="19"/>
      <c r="BP5307" s="19"/>
      <c r="BR5307">
        <f t="shared" si="328"/>
        <v>0</v>
      </c>
      <c r="BS5307">
        <f t="shared" si="329"/>
        <v>0</v>
      </c>
      <c r="BU5307">
        <f t="shared" si="330"/>
        <v>1</v>
      </c>
      <c r="BV5307">
        <f t="shared" si="331"/>
        <v>1</v>
      </c>
    </row>
    <row r="5308" spans="1:74" x14ac:dyDescent="0.3">
      <c r="A5308" s="129">
        <v>5303</v>
      </c>
      <c r="BM5308" s="19"/>
      <c r="BN5308" s="19"/>
      <c r="BO5308" s="19"/>
      <c r="BP5308" s="19"/>
      <c r="BR5308">
        <f t="shared" si="328"/>
        <v>0</v>
      </c>
      <c r="BS5308">
        <f t="shared" si="329"/>
        <v>0</v>
      </c>
      <c r="BU5308">
        <f t="shared" si="330"/>
        <v>1</v>
      </c>
      <c r="BV5308">
        <f t="shared" si="331"/>
        <v>1</v>
      </c>
    </row>
    <row r="5309" spans="1:74" x14ac:dyDescent="0.3">
      <c r="A5309" s="129">
        <v>5304</v>
      </c>
      <c r="BM5309" s="19"/>
      <c r="BN5309" s="19"/>
      <c r="BO5309" s="19"/>
      <c r="BP5309" s="19"/>
      <c r="BR5309">
        <f t="shared" si="328"/>
        <v>0</v>
      </c>
      <c r="BS5309">
        <f t="shared" si="329"/>
        <v>0</v>
      </c>
      <c r="BU5309">
        <f t="shared" si="330"/>
        <v>1</v>
      </c>
      <c r="BV5309">
        <f t="shared" si="331"/>
        <v>1</v>
      </c>
    </row>
    <row r="5310" spans="1:74" x14ac:dyDescent="0.3">
      <c r="A5310" s="129">
        <v>5305</v>
      </c>
      <c r="BM5310" s="19"/>
      <c r="BN5310" s="19"/>
      <c r="BO5310" s="19"/>
      <c r="BP5310" s="19"/>
      <c r="BR5310">
        <f t="shared" si="328"/>
        <v>0</v>
      </c>
      <c r="BS5310">
        <f t="shared" si="329"/>
        <v>0</v>
      </c>
      <c r="BU5310">
        <f t="shared" si="330"/>
        <v>1</v>
      </c>
      <c r="BV5310">
        <f t="shared" si="331"/>
        <v>1</v>
      </c>
    </row>
    <row r="5311" spans="1:74" x14ac:dyDescent="0.3">
      <c r="A5311" s="129">
        <v>5306</v>
      </c>
      <c r="BM5311" s="19"/>
      <c r="BN5311" s="19"/>
      <c r="BO5311" s="19"/>
      <c r="BP5311" s="19"/>
      <c r="BR5311">
        <f t="shared" si="328"/>
        <v>0</v>
      </c>
      <c r="BS5311">
        <f t="shared" si="329"/>
        <v>0</v>
      </c>
      <c r="BU5311">
        <f t="shared" si="330"/>
        <v>1</v>
      </c>
      <c r="BV5311">
        <f t="shared" si="331"/>
        <v>1</v>
      </c>
    </row>
    <row r="5312" spans="1:74" x14ac:dyDescent="0.3">
      <c r="A5312" s="129">
        <v>5307</v>
      </c>
      <c r="BM5312" s="19"/>
      <c r="BN5312" s="19"/>
      <c r="BO5312" s="19"/>
      <c r="BP5312" s="19"/>
      <c r="BR5312">
        <f t="shared" si="328"/>
        <v>0</v>
      </c>
      <c r="BS5312">
        <f t="shared" si="329"/>
        <v>0</v>
      </c>
      <c r="BU5312">
        <f t="shared" si="330"/>
        <v>1</v>
      </c>
      <c r="BV5312">
        <f t="shared" si="331"/>
        <v>1</v>
      </c>
    </row>
    <row r="5313" spans="1:74" x14ac:dyDescent="0.3">
      <c r="A5313" s="129">
        <v>5308</v>
      </c>
      <c r="BM5313" s="19"/>
      <c r="BN5313" s="19"/>
      <c r="BO5313" s="19"/>
      <c r="BP5313" s="19"/>
      <c r="BR5313">
        <f t="shared" si="328"/>
        <v>0</v>
      </c>
      <c r="BS5313">
        <f t="shared" si="329"/>
        <v>0</v>
      </c>
      <c r="BU5313">
        <f t="shared" si="330"/>
        <v>1</v>
      </c>
      <c r="BV5313">
        <f t="shared" si="331"/>
        <v>1</v>
      </c>
    </row>
    <row r="5314" spans="1:74" x14ac:dyDescent="0.3">
      <c r="A5314" s="129">
        <v>5309</v>
      </c>
      <c r="BM5314" s="19"/>
      <c r="BN5314" s="19"/>
      <c r="BO5314" s="19"/>
      <c r="BP5314" s="19"/>
      <c r="BR5314">
        <f t="shared" si="328"/>
        <v>0</v>
      </c>
      <c r="BS5314">
        <f t="shared" si="329"/>
        <v>0</v>
      </c>
      <c r="BU5314">
        <f t="shared" si="330"/>
        <v>1</v>
      </c>
      <c r="BV5314">
        <f t="shared" si="331"/>
        <v>1</v>
      </c>
    </row>
    <row r="5315" spans="1:74" x14ac:dyDescent="0.3">
      <c r="A5315" s="129">
        <v>5310</v>
      </c>
      <c r="BM5315" s="19"/>
      <c r="BN5315" s="19"/>
      <c r="BO5315" s="19"/>
      <c r="BP5315" s="19"/>
      <c r="BR5315">
        <f t="shared" si="328"/>
        <v>0</v>
      </c>
      <c r="BS5315">
        <f t="shared" si="329"/>
        <v>0</v>
      </c>
      <c r="BU5315">
        <f t="shared" si="330"/>
        <v>1</v>
      </c>
      <c r="BV5315">
        <f t="shared" si="331"/>
        <v>1</v>
      </c>
    </row>
    <row r="5316" spans="1:74" x14ac:dyDescent="0.3">
      <c r="A5316" s="129">
        <v>5311</v>
      </c>
      <c r="BM5316" s="19"/>
      <c r="BN5316" s="19"/>
      <c r="BO5316" s="19"/>
      <c r="BP5316" s="19"/>
      <c r="BR5316">
        <f t="shared" si="328"/>
        <v>0</v>
      </c>
      <c r="BS5316">
        <f t="shared" si="329"/>
        <v>0</v>
      </c>
      <c r="BU5316">
        <f t="shared" si="330"/>
        <v>1</v>
      </c>
      <c r="BV5316">
        <f t="shared" si="331"/>
        <v>1</v>
      </c>
    </row>
    <row r="5317" spans="1:74" x14ac:dyDescent="0.3">
      <c r="A5317" s="129">
        <v>5312</v>
      </c>
      <c r="BM5317" s="19"/>
      <c r="BN5317" s="19"/>
      <c r="BO5317" s="19"/>
      <c r="BP5317" s="19"/>
      <c r="BR5317">
        <f t="shared" si="328"/>
        <v>0</v>
      </c>
      <c r="BS5317">
        <f t="shared" si="329"/>
        <v>0</v>
      </c>
      <c r="BU5317">
        <f t="shared" si="330"/>
        <v>1</v>
      </c>
      <c r="BV5317">
        <f t="shared" si="331"/>
        <v>1</v>
      </c>
    </row>
    <row r="5318" spans="1:74" x14ac:dyDescent="0.3">
      <c r="A5318" s="129">
        <v>5313</v>
      </c>
      <c r="BM5318" s="19"/>
      <c r="BN5318" s="19"/>
      <c r="BO5318" s="19"/>
      <c r="BP5318" s="19"/>
      <c r="BR5318">
        <f t="shared" si="328"/>
        <v>0</v>
      </c>
      <c r="BS5318">
        <f t="shared" si="329"/>
        <v>0</v>
      </c>
      <c r="BU5318">
        <f t="shared" si="330"/>
        <v>1</v>
      </c>
      <c r="BV5318">
        <f t="shared" si="331"/>
        <v>1</v>
      </c>
    </row>
    <row r="5319" spans="1:74" x14ac:dyDescent="0.3">
      <c r="A5319" s="129">
        <v>5314</v>
      </c>
      <c r="BM5319" s="19"/>
      <c r="BN5319" s="19"/>
      <c r="BO5319" s="19"/>
      <c r="BP5319" s="19"/>
      <c r="BR5319">
        <f t="shared" ref="BR5319:BR5382" si="332">BM5319*$BS$1-BN5319</f>
        <v>0</v>
      </c>
      <c r="BS5319">
        <f t="shared" ref="BS5319:BS5382" si="333">BO5319*$BS$1-BP5319</f>
        <v>0</v>
      </c>
      <c r="BU5319">
        <f t="shared" ref="BU5319:BU5382" si="334">IF(BR5319=MAX($BR5319:$BS5319),1,0)</f>
        <v>1</v>
      </c>
      <c r="BV5319">
        <f t="shared" ref="BV5319:BV5382" si="335">IF(BS5319=MAX($BR5319:$BS5319),1,0)</f>
        <v>1</v>
      </c>
    </row>
    <row r="5320" spans="1:74" x14ac:dyDescent="0.3">
      <c r="A5320" s="129">
        <v>5315</v>
      </c>
      <c r="BM5320" s="19"/>
      <c r="BN5320" s="19"/>
      <c r="BO5320" s="19"/>
      <c r="BP5320" s="19"/>
      <c r="BR5320">
        <f t="shared" si="332"/>
        <v>0</v>
      </c>
      <c r="BS5320">
        <f t="shared" si="333"/>
        <v>0</v>
      </c>
      <c r="BU5320">
        <f t="shared" si="334"/>
        <v>1</v>
      </c>
      <c r="BV5320">
        <f t="shared" si="335"/>
        <v>1</v>
      </c>
    </row>
    <row r="5321" spans="1:74" x14ac:dyDescent="0.3">
      <c r="A5321" s="129">
        <v>5316</v>
      </c>
      <c r="BM5321" s="19"/>
      <c r="BN5321" s="19"/>
      <c r="BO5321" s="19"/>
      <c r="BP5321" s="19"/>
      <c r="BR5321">
        <f t="shared" si="332"/>
        <v>0</v>
      </c>
      <c r="BS5321">
        <f t="shared" si="333"/>
        <v>0</v>
      </c>
      <c r="BU5321">
        <f t="shared" si="334"/>
        <v>1</v>
      </c>
      <c r="BV5321">
        <f t="shared" si="335"/>
        <v>1</v>
      </c>
    </row>
    <row r="5322" spans="1:74" x14ac:dyDescent="0.3">
      <c r="A5322" s="129">
        <v>5317</v>
      </c>
      <c r="BM5322" s="19"/>
      <c r="BN5322" s="19"/>
      <c r="BO5322" s="19"/>
      <c r="BP5322" s="19"/>
      <c r="BR5322">
        <f t="shared" si="332"/>
        <v>0</v>
      </c>
      <c r="BS5322">
        <f t="shared" si="333"/>
        <v>0</v>
      </c>
      <c r="BU5322">
        <f t="shared" si="334"/>
        <v>1</v>
      </c>
      <c r="BV5322">
        <f t="shared" si="335"/>
        <v>1</v>
      </c>
    </row>
    <row r="5323" spans="1:74" x14ac:dyDescent="0.3">
      <c r="A5323" s="129">
        <v>5318</v>
      </c>
      <c r="BM5323" s="19"/>
      <c r="BN5323" s="19"/>
      <c r="BO5323" s="19"/>
      <c r="BP5323" s="19"/>
      <c r="BR5323">
        <f t="shared" si="332"/>
        <v>0</v>
      </c>
      <c r="BS5323">
        <f t="shared" si="333"/>
        <v>0</v>
      </c>
      <c r="BU5323">
        <f t="shared" si="334"/>
        <v>1</v>
      </c>
      <c r="BV5323">
        <f t="shared" si="335"/>
        <v>1</v>
      </c>
    </row>
    <row r="5324" spans="1:74" x14ac:dyDescent="0.3">
      <c r="A5324" s="129">
        <v>5319</v>
      </c>
      <c r="BM5324" s="19"/>
      <c r="BN5324" s="19"/>
      <c r="BO5324" s="19"/>
      <c r="BP5324" s="19"/>
      <c r="BR5324">
        <f t="shared" si="332"/>
        <v>0</v>
      </c>
      <c r="BS5324">
        <f t="shared" si="333"/>
        <v>0</v>
      </c>
      <c r="BU5324">
        <f t="shared" si="334"/>
        <v>1</v>
      </c>
      <c r="BV5324">
        <f t="shared" si="335"/>
        <v>1</v>
      </c>
    </row>
    <row r="5325" spans="1:74" x14ac:dyDescent="0.3">
      <c r="A5325" s="129">
        <v>5320</v>
      </c>
      <c r="BM5325" s="19"/>
      <c r="BN5325" s="19"/>
      <c r="BO5325" s="19"/>
      <c r="BP5325" s="19"/>
      <c r="BR5325">
        <f t="shared" si="332"/>
        <v>0</v>
      </c>
      <c r="BS5325">
        <f t="shared" si="333"/>
        <v>0</v>
      </c>
      <c r="BU5325">
        <f t="shared" si="334"/>
        <v>1</v>
      </c>
      <c r="BV5325">
        <f t="shared" si="335"/>
        <v>1</v>
      </c>
    </row>
    <row r="5326" spans="1:74" x14ac:dyDescent="0.3">
      <c r="A5326" s="129">
        <v>5321</v>
      </c>
      <c r="BM5326" s="19"/>
      <c r="BN5326" s="19"/>
      <c r="BO5326" s="19"/>
      <c r="BP5326" s="19"/>
      <c r="BR5326">
        <f t="shared" si="332"/>
        <v>0</v>
      </c>
      <c r="BS5326">
        <f t="shared" si="333"/>
        <v>0</v>
      </c>
      <c r="BU5326">
        <f t="shared" si="334"/>
        <v>1</v>
      </c>
      <c r="BV5326">
        <f t="shared" si="335"/>
        <v>1</v>
      </c>
    </row>
    <row r="5327" spans="1:74" x14ac:dyDescent="0.3">
      <c r="A5327" s="129">
        <v>5322</v>
      </c>
      <c r="BM5327" s="19"/>
      <c r="BN5327" s="19"/>
      <c r="BO5327" s="19"/>
      <c r="BP5327" s="19"/>
      <c r="BR5327">
        <f t="shared" si="332"/>
        <v>0</v>
      </c>
      <c r="BS5327">
        <f t="shared" si="333"/>
        <v>0</v>
      </c>
      <c r="BU5327">
        <f t="shared" si="334"/>
        <v>1</v>
      </c>
      <c r="BV5327">
        <f t="shared" si="335"/>
        <v>1</v>
      </c>
    </row>
    <row r="5328" spans="1:74" x14ac:dyDescent="0.3">
      <c r="A5328" s="129">
        <v>5323</v>
      </c>
      <c r="BM5328" s="19"/>
      <c r="BN5328" s="19"/>
      <c r="BO5328" s="19"/>
      <c r="BP5328" s="19"/>
      <c r="BR5328">
        <f t="shared" si="332"/>
        <v>0</v>
      </c>
      <c r="BS5328">
        <f t="shared" si="333"/>
        <v>0</v>
      </c>
      <c r="BU5328">
        <f t="shared" si="334"/>
        <v>1</v>
      </c>
      <c r="BV5328">
        <f t="shared" si="335"/>
        <v>1</v>
      </c>
    </row>
    <row r="5329" spans="1:74" x14ac:dyDescent="0.3">
      <c r="A5329" s="129">
        <v>5324</v>
      </c>
      <c r="BM5329" s="19"/>
      <c r="BN5329" s="19"/>
      <c r="BO5329" s="19"/>
      <c r="BP5329" s="19"/>
      <c r="BR5329">
        <f t="shared" si="332"/>
        <v>0</v>
      </c>
      <c r="BS5329">
        <f t="shared" si="333"/>
        <v>0</v>
      </c>
      <c r="BU5329">
        <f t="shared" si="334"/>
        <v>1</v>
      </c>
      <c r="BV5329">
        <f t="shared" si="335"/>
        <v>1</v>
      </c>
    </row>
    <row r="5330" spans="1:74" x14ac:dyDescent="0.3">
      <c r="A5330" s="129">
        <v>5325</v>
      </c>
      <c r="BM5330" s="19"/>
      <c r="BN5330" s="19"/>
      <c r="BO5330" s="19"/>
      <c r="BP5330" s="19"/>
      <c r="BR5330">
        <f t="shared" si="332"/>
        <v>0</v>
      </c>
      <c r="BS5330">
        <f t="shared" si="333"/>
        <v>0</v>
      </c>
      <c r="BU5330">
        <f t="shared" si="334"/>
        <v>1</v>
      </c>
      <c r="BV5330">
        <f t="shared" si="335"/>
        <v>1</v>
      </c>
    </row>
    <row r="5331" spans="1:74" x14ac:dyDescent="0.3">
      <c r="A5331" s="129">
        <v>5326</v>
      </c>
      <c r="BM5331" s="19"/>
      <c r="BN5331" s="19"/>
      <c r="BO5331" s="19"/>
      <c r="BP5331" s="19"/>
      <c r="BR5331">
        <f t="shared" si="332"/>
        <v>0</v>
      </c>
      <c r="BS5331">
        <f t="shared" si="333"/>
        <v>0</v>
      </c>
      <c r="BU5331">
        <f t="shared" si="334"/>
        <v>1</v>
      </c>
      <c r="BV5331">
        <f t="shared" si="335"/>
        <v>1</v>
      </c>
    </row>
    <row r="5332" spans="1:74" x14ac:dyDescent="0.3">
      <c r="A5332" s="129">
        <v>5327</v>
      </c>
      <c r="BM5332" s="19"/>
      <c r="BN5332" s="19"/>
      <c r="BO5332" s="19"/>
      <c r="BP5332" s="19"/>
      <c r="BR5332">
        <f t="shared" si="332"/>
        <v>0</v>
      </c>
      <c r="BS5332">
        <f t="shared" si="333"/>
        <v>0</v>
      </c>
      <c r="BU5332">
        <f t="shared" si="334"/>
        <v>1</v>
      </c>
      <c r="BV5332">
        <f t="shared" si="335"/>
        <v>1</v>
      </c>
    </row>
    <row r="5333" spans="1:74" x14ac:dyDescent="0.3">
      <c r="A5333" s="129">
        <v>5328</v>
      </c>
      <c r="BM5333" s="19"/>
      <c r="BN5333" s="19"/>
      <c r="BO5333" s="19"/>
      <c r="BP5333" s="19"/>
      <c r="BR5333">
        <f t="shared" si="332"/>
        <v>0</v>
      </c>
      <c r="BS5333">
        <f t="shared" si="333"/>
        <v>0</v>
      </c>
      <c r="BU5333">
        <f t="shared" si="334"/>
        <v>1</v>
      </c>
      <c r="BV5333">
        <f t="shared" si="335"/>
        <v>1</v>
      </c>
    </row>
    <row r="5334" spans="1:74" x14ac:dyDescent="0.3">
      <c r="A5334" s="129">
        <v>5329</v>
      </c>
      <c r="BM5334" s="19"/>
      <c r="BN5334" s="19"/>
      <c r="BO5334" s="19"/>
      <c r="BP5334" s="19"/>
      <c r="BR5334">
        <f t="shared" si="332"/>
        <v>0</v>
      </c>
      <c r="BS5334">
        <f t="shared" si="333"/>
        <v>0</v>
      </c>
      <c r="BU5334">
        <f t="shared" si="334"/>
        <v>1</v>
      </c>
      <c r="BV5334">
        <f t="shared" si="335"/>
        <v>1</v>
      </c>
    </row>
    <row r="5335" spans="1:74" x14ac:dyDescent="0.3">
      <c r="A5335" s="129">
        <v>5330</v>
      </c>
      <c r="BM5335" s="19"/>
      <c r="BN5335" s="19"/>
      <c r="BO5335" s="19"/>
      <c r="BP5335" s="19"/>
      <c r="BR5335">
        <f t="shared" si="332"/>
        <v>0</v>
      </c>
      <c r="BS5335">
        <f t="shared" si="333"/>
        <v>0</v>
      </c>
      <c r="BU5335">
        <f t="shared" si="334"/>
        <v>1</v>
      </c>
      <c r="BV5335">
        <f t="shared" si="335"/>
        <v>1</v>
      </c>
    </row>
    <row r="5336" spans="1:74" x14ac:dyDescent="0.3">
      <c r="A5336" s="129">
        <v>5331</v>
      </c>
      <c r="BM5336" s="19"/>
      <c r="BN5336" s="19"/>
      <c r="BO5336" s="19"/>
      <c r="BP5336" s="19"/>
      <c r="BR5336">
        <f t="shared" si="332"/>
        <v>0</v>
      </c>
      <c r="BS5336">
        <f t="shared" si="333"/>
        <v>0</v>
      </c>
      <c r="BU5336">
        <f t="shared" si="334"/>
        <v>1</v>
      </c>
      <c r="BV5336">
        <f t="shared" si="335"/>
        <v>1</v>
      </c>
    </row>
    <row r="5337" spans="1:74" x14ac:dyDescent="0.3">
      <c r="A5337" s="129">
        <v>5332</v>
      </c>
      <c r="BM5337" s="19"/>
      <c r="BN5337" s="19"/>
      <c r="BO5337" s="19"/>
      <c r="BP5337" s="19"/>
      <c r="BR5337">
        <f t="shared" si="332"/>
        <v>0</v>
      </c>
      <c r="BS5337">
        <f t="shared" si="333"/>
        <v>0</v>
      </c>
      <c r="BU5337">
        <f t="shared" si="334"/>
        <v>1</v>
      </c>
      <c r="BV5337">
        <f t="shared" si="335"/>
        <v>1</v>
      </c>
    </row>
    <row r="5338" spans="1:74" x14ac:dyDescent="0.3">
      <c r="A5338" s="129">
        <v>5333</v>
      </c>
      <c r="BM5338" s="19"/>
      <c r="BN5338" s="19"/>
      <c r="BO5338" s="19"/>
      <c r="BP5338" s="19"/>
      <c r="BR5338">
        <f t="shared" si="332"/>
        <v>0</v>
      </c>
      <c r="BS5338">
        <f t="shared" si="333"/>
        <v>0</v>
      </c>
      <c r="BU5338">
        <f t="shared" si="334"/>
        <v>1</v>
      </c>
      <c r="BV5338">
        <f t="shared" si="335"/>
        <v>1</v>
      </c>
    </row>
    <row r="5339" spans="1:74" x14ac:dyDescent="0.3">
      <c r="A5339" s="129">
        <v>5334</v>
      </c>
      <c r="BM5339" s="19"/>
      <c r="BN5339" s="19"/>
      <c r="BO5339" s="19"/>
      <c r="BP5339" s="19"/>
      <c r="BR5339">
        <f t="shared" si="332"/>
        <v>0</v>
      </c>
      <c r="BS5339">
        <f t="shared" si="333"/>
        <v>0</v>
      </c>
      <c r="BU5339">
        <f t="shared" si="334"/>
        <v>1</v>
      </c>
      <c r="BV5339">
        <f t="shared" si="335"/>
        <v>1</v>
      </c>
    </row>
    <row r="5340" spans="1:74" x14ac:dyDescent="0.3">
      <c r="A5340" s="129">
        <v>5335</v>
      </c>
      <c r="BM5340" s="19"/>
      <c r="BN5340" s="19"/>
      <c r="BO5340" s="19"/>
      <c r="BP5340" s="19"/>
      <c r="BR5340">
        <f t="shared" si="332"/>
        <v>0</v>
      </c>
      <c r="BS5340">
        <f t="shared" si="333"/>
        <v>0</v>
      </c>
      <c r="BU5340">
        <f t="shared" si="334"/>
        <v>1</v>
      </c>
      <c r="BV5340">
        <f t="shared" si="335"/>
        <v>1</v>
      </c>
    </row>
    <row r="5341" spans="1:74" x14ac:dyDescent="0.3">
      <c r="A5341" s="129">
        <v>5336</v>
      </c>
      <c r="BM5341" s="19"/>
      <c r="BN5341" s="19"/>
      <c r="BO5341" s="19"/>
      <c r="BP5341" s="19"/>
      <c r="BR5341">
        <f t="shared" si="332"/>
        <v>0</v>
      </c>
      <c r="BS5341">
        <f t="shared" si="333"/>
        <v>0</v>
      </c>
      <c r="BU5341">
        <f t="shared" si="334"/>
        <v>1</v>
      </c>
      <c r="BV5341">
        <f t="shared" si="335"/>
        <v>1</v>
      </c>
    </row>
    <row r="5342" spans="1:74" x14ac:dyDescent="0.3">
      <c r="A5342" s="129">
        <v>5337</v>
      </c>
      <c r="BM5342" s="19"/>
      <c r="BN5342" s="19"/>
      <c r="BO5342" s="19"/>
      <c r="BP5342" s="19"/>
      <c r="BR5342">
        <f t="shared" si="332"/>
        <v>0</v>
      </c>
      <c r="BS5342">
        <f t="shared" si="333"/>
        <v>0</v>
      </c>
      <c r="BU5342">
        <f t="shared" si="334"/>
        <v>1</v>
      </c>
      <c r="BV5342">
        <f t="shared" si="335"/>
        <v>1</v>
      </c>
    </row>
    <row r="5343" spans="1:74" x14ac:dyDescent="0.3">
      <c r="A5343" s="129">
        <v>5338</v>
      </c>
      <c r="BM5343" s="19"/>
      <c r="BN5343" s="19"/>
      <c r="BO5343" s="19"/>
      <c r="BP5343" s="19"/>
      <c r="BR5343">
        <f t="shared" si="332"/>
        <v>0</v>
      </c>
      <c r="BS5343">
        <f t="shared" si="333"/>
        <v>0</v>
      </c>
      <c r="BU5343">
        <f t="shared" si="334"/>
        <v>1</v>
      </c>
      <c r="BV5343">
        <f t="shared" si="335"/>
        <v>1</v>
      </c>
    </row>
    <row r="5344" spans="1:74" x14ac:dyDescent="0.3">
      <c r="A5344" s="129">
        <v>5339</v>
      </c>
      <c r="BM5344" s="19"/>
      <c r="BN5344" s="19"/>
      <c r="BO5344" s="19"/>
      <c r="BP5344" s="19"/>
      <c r="BR5344">
        <f t="shared" si="332"/>
        <v>0</v>
      </c>
      <c r="BS5344">
        <f t="shared" si="333"/>
        <v>0</v>
      </c>
      <c r="BU5344">
        <f t="shared" si="334"/>
        <v>1</v>
      </c>
      <c r="BV5344">
        <f t="shared" si="335"/>
        <v>1</v>
      </c>
    </row>
    <row r="5345" spans="1:74" x14ac:dyDescent="0.3">
      <c r="A5345" s="129">
        <v>5340</v>
      </c>
      <c r="BM5345" s="19"/>
      <c r="BN5345" s="19"/>
      <c r="BO5345" s="19"/>
      <c r="BP5345" s="19"/>
      <c r="BR5345">
        <f t="shared" si="332"/>
        <v>0</v>
      </c>
      <c r="BS5345">
        <f t="shared" si="333"/>
        <v>0</v>
      </c>
      <c r="BU5345">
        <f t="shared" si="334"/>
        <v>1</v>
      </c>
      <c r="BV5345">
        <f t="shared" si="335"/>
        <v>1</v>
      </c>
    </row>
    <row r="5346" spans="1:74" x14ac:dyDescent="0.3">
      <c r="A5346" s="129">
        <v>5341</v>
      </c>
      <c r="BM5346" s="19"/>
      <c r="BN5346" s="19"/>
      <c r="BO5346" s="19"/>
      <c r="BP5346" s="19"/>
      <c r="BR5346">
        <f t="shared" si="332"/>
        <v>0</v>
      </c>
      <c r="BS5346">
        <f t="shared" si="333"/>
        <v>0</v>
      </c>
      <c r="BU5346">
        <f t="shared" si="334"/>
        <v>1</v>
      </c>
      <c r="BV5346">
        <f t="shared" si="335"/>
        <v>1</v>
      </c>
    </row>
    <row r="5347" spans="1:74" x14ac:dyDescent="0.3">
      <c r="A5347" s="129">
        <v>5342</v>
      </c>
      <c r="BM5347" s="19"/>
      <c r="BN5347" s="19"/>
      <c r="BO5347" s="19"/>
      <c r="BP5347" s="19"/>
      <c r="BR5347">
        <f t="shared" si="332"/>
        <v>0</v>
      </c>
      <c r="BS5347">
        <f t="shared" si="333"/>
        <v>0</v>
      </c>
      <c r="BU5347">
        <f t="shared" si="334"/>
        <v>1</v>
      </c>
      <c r="BV5347">
        <f t="shared" si="335"/>
        <v>1</v>
      </c>
    </row>
    <row r="5348" spans="1:74" x14ac:dyDescent="0.3">
      <c r="A5348" s="129">
        <v>5343</v>
      </c>
      <c r="BM5348" s="19"/>
      <c r="BN5348" s="19"/>
      <c r="BO5348" s="19"/>
      <c r="BP5348" s="19"/>
      <c r="BR5348">
        <f t="shared" si="332"/>
        <v>0</v>
      </c>
      <c r="BS5348">
        <f t="shared" si="333"/>
        <v>0</v>
      </c>
      <c r="BU5348">
        <f t="shared" si="334"/>
        <v>1</v>
      </c>
      <c r="BV5348">
        <f t="shared" si="335"/>
        <v>1</v>
      </c>
    </row>
    <row r="5349" spans="1:74" x14ac:dyDescent="0.3">
      <c r="A5349" s="129">
        <v>5344</v>
      </c>
      <c r="BM5349" s="19"/>
      <c r="BN5349" s="19"/>
      <c r="BO5349" s="19"/>
      <c r="BP5349" s="19"/>
      <c r="BR5349">
        <f t="shared" si="332"/>
        <v>0</v>
      </c>
      <c r="BS5349">
        <f t="shared" si="333"/>
        <v>0</v>
      </c>
      <c r="BU5349">
        <f t="shared" si="334"/>
        <v>1</v>
      </c>
      <c r="BV5349">
        <f t="shared" si="335"/>
        <v>1</v>
      </c>
    </row>
    <row r="5350" spans="1:74" x14ac:dyDescent="0.3">
      <c r="A5350" s="129">
        <v>5345</v>
      </c>
      <c r="BM5350" s="19"/>
      <c r="BN5350" s="19"/>
      <c r="BO5350" s="19"/>
      <c r="BP5350" s="19"/>
      <c r="BR5350">
        <f t="shared" si="332"/>
        <v>0</v>
      </c>
      <c r="BS5350">
        <f t="shared" si="333"/>
        <v>0</v>
      </c>
      <c r="BU5350">
        <f t="shared" si="334"/>
        <v>1</v>
      </c>
      <c r="BV5350">
        <f t="shared" si="335"/>
        <v>1</v>
      </c>
    </row>
    <row r="5351" spans="1:74" x14ac:dyDescent="0.3">
      <c r="A5351" s="129">
        <v>5346</v>
      </c>
      <c r="BM5351" s="19"/>
      <c r="BN5351" s="19"/>
      <c r="BO5351" s="19"/>
      <c r="BP5351" s="19"/>
      <c r="BR5351">
        <f t="shared" si="332"/>
        <v>0</v>
      </c>
      <c r="BS5351">
        <f t="shared" si="333"/>
        <v>0</v>
      </c>
      <c r="BU5351">
        <f t="shared" si="334"/>
        <v>1</v>
      </c>
      <c r="BV5351">
        <f t="shared" si="335"/>
        <v>1</v>
      </c>
    </row>
    <row r="5352" spans="1:74" x14ac:dyDescent="0.3">
      <c r="A5352" s="129">
        <v>5347</v>
      </c>
      <c r="BM5352" s="19"/>
      <c r="BN5352" s="19"/>
      <c r="BO5352" s="19"/>
      <c r="BP5352" s="19"/>
      <c r="BR5352">
        <f t="shared" si="332"/>
        <v>0</v>
      </c>
      <c r="BS5352">
        <f t="shared" si="333"/>
        <v>0</v>
      </c>
      <c r="BU5352">
        <f t="shared" si="334"/>
        <v>1</v>
      </c>
      <c r="BV5352">
        <f t="shared" si="335"/>
        <v>1</v>
      </c>
    </row>
    <row r="5353" spans="1:74" x14ac:dyDescent="0.3">
      <c r="A5353" s="129">
        <v>5348</v>
      </c>
      <c r="BM5353" s="19"/>
      <c r="BN5353" s="19"/>
      <c r="BO5353" s="19"/>
      <c r="BP5353" s="19"/>
      <c r="BR5353">
        <f t="shared" si="332"/>
        <v>0</v>
      </c>
      <c r="BS5353">
        <f t="shared" si="333"/>
        <v>0</v>
      </c>
      <c r="BU5353">
        <f t="shared" si="334"/>
        <v>1</v>
      </c>
      <c r="BV5353">
        <f t="shared" si="335"/>
        <v>1</v>
      </c>
    </row>
    <row r="5354" spans="1:74" x14ac:dyDescent="0.3">
      <c r="A5354" s="129">
        <v>5349</v>
      </c>
      <c r="BM5354" s="19"/>
      <c r="BN5354" s="19"/>
      <c r="BO5354" s="19"/>
      <c r="BP5354" s="19"/>
      <c r="BR5354">
        <f t="shared" si="332"/>
        <v>0</v>
      </c>
      <c r="BS5354">
        <f t="shared" si="333"/>
        <v>0</v>
      </c>
      <c r="BU5354">
        <f t="shared" si="334"/>
        <v>1</v>
      </c>
      <c r="BV5354">
        <f t="shared" si="335"/>
        <v>1</v>
      </c>
    </row>
    <row r="5355" spans="1:74" x14ac:dyDescent="0.3">
      <c r="A5355" s="129">
        <v>5350</v>
      </c>
      <c r="BM5355" s="19"/>
      <c r="BN5355" s="19"/>
      <c r="BO5355" s="19"/>
      <c r="BP5355" s="19"/>
      <c r="BR5355">
        <f t="shared" si="332"/>
        <v>0</v>
      </c>
      <c r="BS5355">
        <f t="shared" si="333"/>
        <v>0</v>
      </c>
      <c r="BU5355">
        <f t="shared" si="334"/>
        <v>1</v>
      </c>
      <c r="BV5355">
        <f t="shared" si="335"/>
        <v>1</v>
      </c>
    </row>
    <row r="5356" spans="1:74" x14ac:dyDescent="0.3">
      <c r="A5356" s="129">
        <v>5351</v>
      </c>
      <c r="BM5356" s="19"/>
      <c r="BN5356" s="19"/>
      <c r="BO5356" s="19"/>
      <c r="BP5356" s="19"/>
      <c r="BR5356">
        <f t="shared" si="332"/>
        <v>0</v>
      </c>
      <c r="BS5356">
        <f t="shared" si="333"/>
        <v>0</v>
      </c>
      <c r="BU5356">
        <f t="shared" si="334"/>
        <v>1</v>
      </c>
      <c r="BV5356">
        <f t="shared" si="335"/>
        <v>1</v>
      </c>
    </row>
    <row r="5357" spans="1:74" x14ac:dyDescent="0.3">
      <c r="A5357" s="129">
        <v>5352</v>
      </c>
      <c r="BM5357" s="19"/>
      <c r="BN5357" s="19"/>
      <c r="BO5357" s="19"/>
      <c r="BP5357" s="19"/>
      <c r="BR5357">
        <f t="shared" si="332"/>
        <v>0</v>
      </c>
      <c r="BS5357">
        <f t="shared" si="333"/>
        <v>0</v>
      </c>
      <c r="BU5357">
        <f t="shared" si="334"/>
        <v>1</v>
      </c>
      <c r="BV5357">
        <f t="shared" si="335"/>
        <v>1</v>
      </c>
    </row>
    <row r="5358" spans="1:74" x14ac:dyDescent="0.3">
      <c r="A5358" s="129">
        <v>5353</v>
      </c>
      <c r="BM5358" s="19"/>
      <c r="BN5358" s="19"/>
      <c r="BO5358" s="19"/>
      <c r="BP5358" s="19"/>
      <c r="BR5358">
        <f t="shared" si="332"/>
        <v>0</v>
      </c>
      <c r="BS5358">
        <f t="shared" si="333"/>
        <v>0</v>
      </c>
      <c r="BU5358">
        <f t="shared" si="334"/>
        <v>1</v>
      </c>
      <c r="BV5358">
        <f t="shared" si="335"/>
        <v>1</v>
      </c>
    </row>
    <row r="5359" spans="1:74" x14ac:dyDescent="0.3">
      <c r="A5359" s="129">
        <v>5354</v>
      </c>
      <c r="BM5359" s="19"/>
      <c r="BN5359" s="19"/>
      <c r="BO5359" s="19"/>
      <c r="BP5359" s="19"/>
      <c r="BR5359">
        <f t="shared" si="332"/>
        <v>0</v>
      </c>
      <c r="BS5359">
        <f t="shared" si="333"/>
        <v>0</v>
      </c>
      <c r="BU5359">
        <f t="shared" si="334"/>
        <v>1</v>
      </c>
      <c r="BV5359">
        <f t="shared" si="335"/>
        <v>1</v>
      </c>
    </row>
    <row r="5360" spans="1:74" x14ac:dyDescent="0.3">
      <c r="A5360" s="129">
        <v>5355</v>
      </c>
      <c r="BM5360" s="19"/>
      <c r="BN5360" s="19"/>
      <c r="BO5360" s="19"/>
      <c r="BP5360" s="19"/>
      <c r="BR5360">
        <f t="shared" si="332"/>
        <v>0</v>
      </c>
      <c r="BS5360">
        <f t="shared" si="333"/>
        <v>0</v>
      </c>
      <c r="BU5360">
        <f t="shared" si="334"/>
        <v>1</v>
      </c>
      <c r="BV5360">
        <f t="shared" si="335"/>
        <v>1</v>
      </c>
    </row>
    <row r="5361" spans="1:74" x14ac:dyDescent="0.3">
      <c r="A5361" s="129">
        <v>5356</v>
      </c>
      <c r="BM5361" s="19"/>
      <c r="BN5361" s="19"/>
      <c r="BO5361" s="19"/>
      <c r="BP5361" s="19"/>
      <c r="BR5361">
        <f t="shared" si="332"/>
        <v>0</v>
      </c>
      <c r="BS5361">
        <f t="shared" si="333"/>
        <v>0</v>
      </c>
      <c r="BU5361">
        <f t="shared" si="334"/>
        <v>1</v>
      </c>
      <c r="BV5361">
        <f t="shared" si="335"/>
        <v>1</v>
      </c>
    </row>
    <row r="5362" spans="1:74" x14ac:dyDescent="0.3">
      <c r="A5362" s="129">
        <v>5357</v>
      </c>
      <c r="BM5362" s="19"/>
      <c r="BN5362" s="19"/>
      <c r="BO5362" s="19"/>
      <c r="BP5362" s="19"/>
      <c r="BR5362">
        <f t="shared" si="332"/>
        <v>0</v>
      </c>
      <c r="BS5362">
        <f t="shared" si="333"/>
        <v>0</v>
      </c>
      <c r="BU5362">
        <f t="shared" si="334"/>
        <v>1</v>
      </c>
      <c r="BV5362">
        <f t="shared" si="335"/>
        <v>1</v>
      </c>
    </row>
    <row r="5363" spans="1:74" x14ac:dyDescent="0.3">
      <c r="A5363" s="129">
        <v>5358</v>
      </c>
      <c r="BM5363" s="19"/>
      <c r="BN5363" s="19"/>
      <c r="BO5363" s="19"/>
      <c r="BP5363" s="19"/>
      <c r="BR5363">
        <f t="shared" si="332"/>
        <v>0</v>
      </c>
      <c r="BS5363">
        <f t="shared" si="333"/>
        <v>0</v>
      </c>
      <c r="BU5363">
        <f t="shared" si="334"/>
        <v>1</v>
      </c>
      <c r="BV5363">
        <f t="shared" si="335"/>
        <v>1</v>
      </c>
    </row>
    <row r="5364" spans="1:74" x14ac:dyDescent="0.3">
      <c r="A5364" s="129">
        <v>5359</v>
      </c>
      <c r="BM5364" s="19"/>
      <c r="BN5364" s="19"/>
      <c r="BO5364" s="19"/>
      <c r="BP5364" s="19"/>
      <c r="BR5364">
        <f t="shared" si="332"/>
        <v>0</v>
      </c>
      <c r="BS5364">
        <f t="shared" si="333"/>
        <v>0</v>
      </c>
      <c r="BU5364">
        <f t="shared" si="334"/>
        <v>1</v>
      </c>
      <c r="BV5364">
        <f t="shared" si="335"/>
        <v>1</v>
      </c>
    </row>
    <row r="5365" spans="1:74" x14ac:dyDescent="0.3">
      <c r="A5365" s="129">
        <v>5360</v>
      </c>
      <c r="BM5365" s="19"/>
      <c r="BN5365" s="19"/>
      <c r="BO5365" s="19"/>
      <c r="BP5365" s="19"/>
      <c r="BR5365">
        <f t="shared" si="332"/>
        <v>0</v>
      </c>
      <c r="BS5365">
        <f t="shared" si="333"/>
        <v>0</v>
      </c>
      <c r="BU5365">
        <f t="shared" si="334"/>
        <v>1</v>
      </c>
      <c r="BV5365">
        <f t="shared" si="335"/>
        <v>1</v>
      </c>
    </row>
    <row r="5366" spans="1:74" x14ac:dyDescent="0.3">
      <c r="A5366" s="129">
        <v>5361</v>
      </c>
      <c r="BM5366" s="19"/>
      <c r="BN5366" s="19"/>
      <c r="BO5366" s="19"/>
      <c r="BP5366" s="19"/>
      <c r="BR5366">
        <f t="shared" si="332"/>
        <v>0</v>
      </c>
      <c r="BS5366">
        <f t="shared" si="333"/>
        <v>0</v>
      </c>
      <c r="BU5366">
        <f t="shared" si="334"/>
        <v>1</v>
      </c>
      <c r="BV5366">
        <f t="shared" si="335"/>
        <v>1</v>
      </c>
    </row>
    <row r="5367" spans="1:74" x14ac:dyDescent="0.3">
      <c r="A5367" s="129">
        <v>5362</v>
      </c>
      <c r="BM5367" s="19"/>
      <c r="BN5367" s="19"/>
      <c r="BO5367" s="19"/>
      <c r="BP5367" s="19"/>
      <c r="BR5367">
        <f t="shared" si="332"/>
        <v>0</v>
      </c>
      <c r="BS5367">
        <f t="shared" si="333"/>
        <v>0</v>
      </c>
      <c r="BU5367">
        <f t="shared" si="334"/>
        <v>1</v>
      </c>
      <c r="BV5367">
        <f t="shared" si="335"/>
        <v>1</v>
      </c>
    </row>
    <row r="5368" spans="1:74" x14ac:dyDescent="0.3">
      <c r="A5368" s="129">
        <v>5363</v>
      </c>
      <c r="BM5368" s="19"/>
      <c r="BN5368" s="19"/>
      <c r="BO5368" s="19"/>
      <c r="BP5368" s="19"/>
      <c r="BR5368">
        <f t="shared" si="332"/>
        <v>0</v>
      </c>
      <c r="BS5368">
        <f t="shared" si="333"/>
        <v>0</v>
      </c>
      <c r="BU5368">
        <f t="shared" si="334"/>
        <v>1</v>
      </c>
      <c r="BV5368">
        <f t="shared" si="335"/>
        <v>1</v>
      </c>
    </row>
    <row r="5369" spans="1:74" x14ac:dyDescent="0.3">
      <c r="A5369" s="129">
        <v>5364</v>
      </c>
      <c r="BM5369" s="19"/>
      <c r="BN5369" s="19"/>
      <c r="BO5369" s="19"/>
      <c r="BP5369" s="19"/>
      <c r="BR5369">
        <f t="shared" si="332"/>
        <v>0</v>
      </c>
      <c r="BS5369">
        <f t="shared" si="333"/>
        <v>0</v>
      </c>
      <c r="BU5369">
        <f t="shared" si="334"/>
        <v>1</v>
      </c>
      <c r="BV5369">
        <f t="shared" si="335"/>
        <v>1</v>
      </c>
    </row>
    <row r="5370" spans="1:74" x14ac:dyDescent="0.3">
      <c r="A5370" s="129">
        <v>5365</v>
      </c>
      <c r="BM5370" s="19"/>
      <c r="BN5370" s="19"/>
      <c r="BO5370" s="19"/>
      <c r="BP5370" s="19"/>
      <c r="BR5370">
        <f t="shared" si="332"/>
        <v>0</v>
      </c>
      <c r="BS5370">
        <f t="shared" si="333"/>
        <v>0</v>
      </c>
      <c r="BU5370">
        <f t="shared" si="334"/>
        <v>1</v>
      </c>
      <c r="BV5370">
        <f t="shared" si="335"/>
        <v>1</v>
      </c>
    </row>
    <row r="5371" spans="1:74" x14ac:dyDescent="0.3">
      <c r="A5371" s="129">
        <v>5366</v>
      </c>
      <c r="BM5371" s="19"/>
      <c r="BN5371" s="19"/>
      <c r="BO5371" s="19"/>
      <c r="BP5371" s="19"/>
      <c r="BR5371">
        <f t="shared" si="332"/>
        <v>0</v>
      </c>
      <c r="BS5371">
        <f t="shared" si="333"/>
        <v>0</v>
      </c>
      <c r="BU5371">
        <f t="shared" si="334"/>
        <v>1</v>
      </c>
      <c r="BV5371">
        <f t="shared" si="335"/>
        <v>1</v>
      </c>
    </row>
    <row r="5372" spans="1:74" x14ac:dyDescent="0.3">
      <c r="A5372" s="129">
        <v>5367</v>
      </c>
      <c r="BM5372" s="19"/>
      <c r="BN5372" s="19"/>
      <c r="BO5372" s="19"/>
      <c r="BP5372" s="19"/>
      <c r="BR5372">
        <f t="shared" si="332"/>
        <v>0</v>
      </c>
      <c r="BS5372">
        <f t="shared" si="333"/>
        <v>0</v>
      </c>
      <c r="BU5372">
        <f t="shared" si="334"/>
        <v>1</v>
      </c>
      <c r="BV5372">
        <f t="shared" si="335"/>
        <v>1</v>
      </c>
    </row>
    <row r="5373" spans="1:74" x14ac:dyDescent="0.3">
      <c r="A5373" s="129">
        <v>5368</v>
      </c>
      <c r="BM5373" s="19"/>
      <c r="BN5373" s="19"/>
      <c r="BO5373" s="19"/>
      <c r="BP5373" s="19"/>
      <c r="BR5373">
        <f t="shared" si="332"/>
        <v>0</v>
      </c>
      <c r="BS5373">
        <f t="shared" si="333"/>
        <v>0</v>
      </c>
      <c r="BU5373">
        <f t="shared" si="334"/>
        <v>1</v>
      </c>
      <c r="BV5373">
        <f t="shared" si="335"/>
        <v>1</v>
      </c>
    </row>
    <row r="5374" spans="1:74" x14ac:dyDescent="0.3">
      <c r="A5374" s="129">
        <v>5369</v>
      </c>
      <c r="BM5374" s="19"/>
      <c r="BN5374" s="19"/>
      <c r="BO5374" s="19"/>
      <c r="BP5374" s="19"/>
      <c r="BR5374">
        <f t="shared" si="332"/>
        <v>0</v>
      </c>
      <c r="BS5374">
        <f t="shared" si="333"/>
        <v>0</v>
      </c>
      <c r="BU5374">
        <f t="shared" si="334"/>
        <v>1</v>
      </c>
      <c r="BV5374">
        <f t="shared" si="335"/>
        <v>1</v>
      </c>
    </row>
    <row r="5375" spans="1:74" x14ac:dyDescent="0.3">
      <c r="A5375" s="129">
        <v>5370</v>
      </c>
      <c r="BM5375" s="19"/>
      <c r="BN5375" s="19"/>
      <c r="BO5375" s="19"/>
      <c r="BP5375" s="19"/>
      <c r="BR5375">
        <f t="shared" si="332"/>
        <v>0</v>
      </c>
      <c r="BS5375">
        <f t="shared" si="333"/>
        <v>0</v>
      </c>
      <c r="BU5375">
        <f t="shared" si="334"/>
        <v>1</v>
      </c>
      <c r="BV5375">
        <f t="shared" si="335"/>
        <v>1</v>
      </c>
    </row>
    <row r="5376" spans="1:74" x14ac:dyDescent="0.3">
      <c r="A5376" s="129">
        <v>5371</v>
      </c>
      <c r="BM5376" s="19"/>
      <c r="BN5376" s="19"/>
      <c r="BO5376" s="19"/>
      <c r="BP5376" s="19"/>
      <c r="BR5376">
        <f t="shared" si="332"/>
        <v>0</v>
      </c>
      <c r="BS5376">
        <f t="shared" si="333"/>
        <v>0</v>
      </c>
      <c r="BU5376">
        <f t="shared" si="334"/>
        <v>1</v>
      </c>
      <c r="BV5376">
        <f t="shared" si="335"/>
        <v>1</v>
      </c>
    </row>
    <row r="5377" spans="1:74" x14ac:dyDescent="0.3">
      <c r="A5377" s="129">
        <v>5372</v>
      </c>
      <c r="BM5377" s="19"/>
      <c r="BN5377" s="19"/>
      <c r="BO5377" s="19"/>
      <c r="BP5377" s="19"/>
      <c r="BR5377">
        <f t="shared" si="332"/>
        <v>0</v>
      </c>
      <c r="BS5377">
        <f t="shared" si="333"/>
        <v>0</v>
      </c>
      <c r="BU5377">
        <f t="shared" si="334"/>
        <v>1</v>
      </c>
      <c r="BV5377">
        <f t="shared" si="335"/>
        <v>1</v>
      </c>
    </row>
    <row r="5378" spans="1:74" x14ac:dyDescent="0.3">
      <c r="A5378" s="129">
        <v>5373</v>
      </c>
      <c r="BM5378" s="19"/>
      <c r="BN5378" s="19"/>
      <c r="BO5378" s="19"/>
      <c r="BP5378" s="19"/>
      <c r="BR5378">
        <f t="shared" si="332"/>
        <v>0</v>
      </c>
      <c r="BS5378">
        <f t="shared" si="333"/>
        <v>0</v>
      </c>
      <c r="BU5378">
        <f t="shared" si="334"/>
        <v>1</v>
      </c>
      <c r="BV5378">
        <f t="shared" si="335"/>
        <v>1</v>
      </c>
    </row>
    <row r="5379" spans="1:74" x14ac:dyDescent="0.3">
      <c r="A5379" s="129">
        <v>5374</v>
      </c>
      <c r="BM5379" s="19"/>
      <c r="BN5379" s="19"/>
      <c r="BO5379" s="19"/>
      <c r="BP5379" s="19"/>
      <c r="BR5379">
        <f t="shared" si="332"/>
        <v>0</v>
      </c>
      <c r="BS5379">
        <f t="shared" si="333"/>
        <v>0</v>
      </c>
      <c r="BU5379">
        <f t="shared" si="334"/>
        <v>1</v>
      </c>
      <c r="BV5379">
        <f t="shared" si="335"/>
        <v>1</v>
      </c>
    </row>
    <row r="5380" spans="1:74" x14ac:dyDescent="0.3">
      <c r="A5380" s="129">
        <v>5375</v>
      </c>
      <c r="BM5380" s="19"/>
      <c r="BN5380" s="19"/>
      <c r="BO5380" s="19"/>
      <c r="BP5380" s="19"/>
      <c r="BR5380">
        <f t="shared" si="332"/>
        <v>0</v>
      </c>
      <c r="BS5380">
        <f t="shared" si="333"/>
        <v>0</v>
      </c>
      <c r="BU5380">
        <f t="shared" si="334"/>
        <v>1</v>
      </c>
      <c r="BV5380">
        <f t="shared" si="335"/>
        <v>1</v>
      </c>
    </row>
    <row r="5381" spans="1:74" x14ac:dyDescent="0.3">
      <c r="A5381" s="129">
        <v>5376</v>
      </c>
      <c r="BM5381" s="19"/>
      <c r="BN5381" s="19"/>
      <c r="BO5381" s="19"/>
      <c r="BP5381" s="19"/>
      <c r="BR5381">
        <f t="shared" si="332"/>
        <v>0</v>
      </c>
      <c r="BS5381">
        <f t="shared" si="333"/>
        <v>0</v>
      </c>
      <c r="BU5381">
        <f t="shared" si="334"/>
        <v>1</v>
      </c>
      <c r="BV5381">
        <f t="shared" si="335"/>
        <v>1</v>
      </c>
    </row>
    <row r="5382" spans="1:74" x14ac:dyDescent="0.3">
      <c r="A5382" s="129">
        <v>5377</v>
      </c>
      <c r="BM5382" s="19"/>
      <c r="BN5382" s="19"/>
      <c r="BO5382" s="19"/>
      <c r="BP5382" s="19"/>
      <c r="BR5382">
        <f t="shared" si="332"/>
        <v>0</v>
      </c>
      <c r="BS5382">
        <f t="shared" si="333"/>
        <v>0</v>
      </c>
      <c r="BU5382">
        <f t="shared" si="334"/>
        <v>1</v>
      </c>
      <c r="BV5382">
        <f t="shared" si="335"/>
        <v>1</v>
      </c>
    </row>
    <row r="5383" spans="1:74" x14ac:dyDescent="0.3">
      <c r="A5383" s="129">
        <v>5378</v>
      </c>
      <c r="BM5383" s="19"/>
      <c r="BN5383" s="19"/>
      <c r="BO5383" s="19"/>
      <c r="BP5383" s="19"/>
      <c r="BR5383">
        <f t="shared" ref="BR5383:BR5446" si="336">BM5383*$BS$1-BN5383</f>
        <v>0</v>
      </c>
      <c r="BS5383">
        <f t="shared" ref="BS5383:BS5446" si="337">BO5383*$BS$1-BP5383</f>
        <v>0</v>
      </c>
      <c r="BU5383">
        <f t="shared" ref="BU5383:BU5446" si="338">IF(BR5383=MAX($BR5383:$BS5383),1,0)</f>
        <v>1</v>
      </c>
      <c r="BV5383">
        <f t="shared" ref="BV5383:BV5446" si="339">IF(BS5383=MAX($BR5383:$BS5383),1,0)</f>
        <v>1</v>
      </c>
    </row>
    <row r="5384" spans="1:74" x14ac:dyDescent="0.3">
      <c r="A5384" s="129">
        <v>5379</v>
      </c>
      <c r="BM5384" s="19"/>
      <c r="BN5384" s="19"/>
      <c r="BO5384" s="19"/>
      <c r="BP5384" s="19"/>
      <c r="BR5384">
        <f t="shared" si="336"/>
        <v>0</v>
      </c>
      <c r="BS5384">
        <f t="shared" si="337"/>
        <v>0</v>
      </c>
      <c r="BU5384">
        <f t="shared" si="338"/>
        <v>1</v>
      </c>
      <c r="BV5384">
        <f t="shared" si="339"/>
        <v>1</v>
      </c>
    </row>
    <row r="5385" spans="1:74" x14ac:dyDescent="0.3">
      <c r="A5385" s="129">
        <v>5380</v>
      </c>
      <c r="BM5385" s="19"/>
      <c r="BN5385" s="19"/>
      <c r="BO5385" s="19"/>
      <c r="BP5385" s="19"/>
      <c r="BR5385">
        <f t="shared" si="336"/>
        <v>0</v>
      </c>
      <c r="BS5385">
        <f t="shared" si="337"/>
        <v>0</v>
      </c>
      <c r="BU5385">
        <f t="shared" si="338"/>
        <v>1</v>
      </c>
      <c r="BV5385">
        <f t="shared" si="339"/>
        <v>1</v>
      </c>
    </row>
    <row r="5386" spans="1:74" x14ac:dyDescent="0.3">
      <c r="A5386" s="129">
        <v>5381</v>
      </c>
      <c r="BM5386" s="19"/>
      <c r="BN5386" s="19"/>
      <c r="BO5386" s="19"/>
      <c r="BP5386" s="19"/>
      <c r="BR5386">
        <f t="shared" si="336"/>
        <v>0</v>
      </c>
      <c r="BS5386">
        <f t="shared" si="337"/>
        <v>0</v>
      </c>
      <c r="BU5386">
        <f t="shared" si="338"/>
        <v>1</v>
      </c>
      <c r="BV5386">
        <f t="shared" si="339"/>
        <v>1</v>
      </c>
    </row>
    <row r="5387" spans="1:74" x14ac:dyDescent="0.3">
      <c r="A5387" s="129">
        <v>5382</v>
      </c>
      <c r="BM5387" s="19"/>
      <c r="BN5387" s="19"/>
      <c r="BO5387" s="19"/>
      <c r="BP5387" s="19"/>
      <c r="BR5387">
        <f t="shared" si="336"/>
        <v>0</v>
      </c>
      <c r="BS5387">
        <f t="shared" si="337"/>
        <v>0</v>
      </c>
      <c r="BU5387">
        <f t="shared" si="338"/>
        <v>1</v>
      </c>
      <c r="BV5387">
        <f t="shared" si="339"/>
        <v>1</v>
      </c>
    </row>
    <row r="5388" spans="1:74" x14ac:dyDescent="0.3">
      <c r="A5388" s="129">
        <v>5383</v>
      </c>
      <c r="BM5388" s="19"/>
      <c r="BN5388" s="19"/>
      <c r="BO5388" s="19"/>
      <c r="BP5388" s="19"/>
      <c r="BR5388">
        <f t="shared" si="336"/>
        <v>0</v>
      </c>
      <c r="BS5388">
        <f t="shared" si="337"/>
        <v>0</v>
      </c>
      <c r="BU5388">
        <f t="shared" si="338"/>
        <v>1</v>
      </c>
      <c r="BV5388">
        <f t="shared" si="339"/>
        <v>1</v>
      </c>
    </row>
    <row r="5389" spans="1:74" x14ac:dyDescent="0.3">
      <c r="A5389" s="129">
        <v>5384</v>
      </c>
      <c r="BM5389" s="19"/>
      <c r="BN5389" s="19"/>
      <c r="BO5389" s="19"/>
      <c r="BP5389" s="19"/>
      <c r="BR5389">
        <f t="shared" si="336"/>
        <v>0</v>
      </c>
      <c r="BS5389">
        <f t="shared" si="337"/>
        <v>0</v>
      </c>
      <c r="BU5389">
        <f t="shared" si="338"/>
        <v>1</v>
      </c>
      <c r="BV5389">
        <f t="shared" si="339"/>
        <v>1</v>
      </c>
    </row>
    <row r="5390" spans="1:74" x14ac:dyDescent="0.3">
      <c r="A5390" s="129">
        <v>5385</v>
      </c>
      <c r="BM5390" s="19"/>
      <c r="BN5390" s="19"/>
      <c r="BO5390" s="19"/>
      <c r="BP5390" s="19"/>
      <c r="BR5390">
        <f t="shared" si="336"/>
        <v>0</v>
      </c>
      <c r="BS5390">
        <f t="shared" si="337"/>
        <v>0</v>
      </c>
      <c r="BU5390">
        <f t="shared" si="338"/>
        <v>1</v>
      </c>
      <c r="BV5390">
        <f t="shared" si="339"/>
        <v>1</v>
      </c>
    </row>
    <row r="5391" spans="1:74" x14ac:dyDescent="0.3">
      <c r="A5391" s="129">
        <v>5386</v>
      </c>
      <c r="BM5391" s="19"/>
      <c r="BN5391" s="19"/>
      <c r="BO5391" s="19"/>
      <c r="BP5391" s="19"/>
      <c r="BR5391">
        <f t="shared" si="336"/>
        <v>0</v>
      </c>
      <c r="BS5391">
        <f t="shared" si="337"/>
        <v>0</v>
      </c>
      <c r="BU5391">
        <f t="shared" si="338"/>
        <v>1</v>
      </c>
      <c r="BV5391">
        <f t="shared" si="339"/>
        <v>1</v>
      </c>
    </row>
    <row r="5392" spans="1:74" x14ac:dyDescent="0.3">
      <c r="A5392" s="129">
        <v>5387</v>
      </c>
      <c r="BM5392" s="19"/>
      <c r="BN5392" s="19"/>
      <c r="BO5392" s="19"/>
      <c r="BP5392" s="19"/>
      <c r="BR5392">
        <f t="shared" si="336"/>
        <v>0</v>
      </c>
      <c r="BS5392">
        <f t="shared" si="337"/>
        <v>0</v>
      </c>
      <c r="BU5392">
        <f t="shared" si="338"/>
        <v>1</v>
      </c>
      <c r="BV5392">
        <f t="shared" si="339"/>
        <v>1</v>
      </c>
    </row>
    <row r="5393" spans="1:74" x14ac:dyDescent="0.3">
      <c r="A5393" s="129">
        <v>5388</v>
      </c>
      <c r="BM5393" s="19"/>
      <c r="BN5393" s="19"/>
      <c r="BO5393" s="19"/>
      <c r="BP5393" s="19"/>
      <c r="BR5393">
        <f t="shared" si="336"/>
        <v>0</v>
      </c>
      <c r="BS5393">
        <f t="shared" si="337"/>
        <v>0</v>
      </c>
      <c r="BU5393">
        <f t="shared" si="338"/>
        <v>1</v>
      </c>
      <c r="BV5393">
        <f t="shared" si="339"/>
        <v>1</v>
      </c>
    </row>
    <row r="5394" spans="1:74" x14ac:dyDescent="0.3">
      <c r="A5394" s="129">
        <v>5389</v>
      </c>
      <c r="BM5394" s="19"/>
      <c r="BN5394" s="19"/>
      <c r="BO5394" s="19"/>
      <c r="BP5394" s="19"/>
      <c r="BR5394">
        <f t="shared" si="336"/>
        <v>0</v>
      </c>
      <c r="BS5394">
        <f t="shared" si="337"/>
        <v>0</v>
      </c>
      <c r="BU5394">
        <f t="shared" si="338"/>
        <v>1</v>
      </c>
      <c r="BV5394">
        <f t="shared" si="339"/>
        <v>1</v>
      </c>
    </row>
    <row r="5395" spans="1:74" x14ac:dyDescent="0.3">
      <c r="A5395" s="129">
        <v>5390</v>
      </c>
      <c r="BM5395" s="19"/>
      <c r="BN5395" s="19"/>
      <c r="BO5395" s="19"/>
      <c r="BP5395" s="19"/>
      <c r="BR5395">
        <f t="shared" si="336"/>
        <v>0</v>
      </c>
      <c r="BS5395">
        <f t="shared" si="337"/>
        <v>0</v>
      </c>
      <c r="BU5395">
        <f t="shared" si="338"/>
        <v>1</v>
      </c>
      <c r="BV5395">
        <f t="shared" si="339"/>
        <v>1</v>
      </c>
    </row>
    <row r="5396" spans="1:74" x14ac:dyDescent="0.3">
      <c r="A5396" s="129">
        <v>5391</v>
      </c>
      <c r="BM5396" s="19"/>
      <c r="BN5396" s="19"/>
      <c r="BO5396" s="19"/>
      <c r="BP5396" s="19"/>
      <c r="BR5396">
        <f t="shared" si="336"/>
        <v>0</v>
      </c>
      <c r="BS5396">
        <f t="shared" si="337"/>
        <v>0</v>
      </c>
      <c r="BU5396">
        <f t="shared" si="338"/>
        <v>1</v>
      </c>
      <c r="BV5396">
        <f t="shared" si="339"/>
        <v>1</v>
      </c>
    </row>
    <row r="5397" spans="1:74" x14ac:dyDescent="0.3">
      <c r="A5397" s="129">
        <v>5392</v>
      </c>
      <c r="BM5397" s="19"/>
      <c r="BN5397" s="19"/>
      <c r="BO5397" s="19"/>
      <c r="BP5397" s="19"/>
      <c r="BR5397">
        <f t="shared" si="336"/>
        <v>0</v>
      </c>
      <c r="BS5397">
        <f t="shared" si="337"/>
        <v>0</v>
      </c>
      <c r="BU5397">
        <f t="shared" si="338"/>
        <v>1</v>
      </c>
      <c r="BV5397">
        <f t="shared" si="339"/>
        <v>1</v>
      </c>
    </row>
    <row r="5398" spans="1:74" x14ac:dyDescent="0.3">
      <c r="A5398" s="129">
        <v>5393</v>
      </c>
      <c r="BM5398" s="19"/>
      <c r="BN5398" s="19"/>
      <c r="BO5398" s="19"/>
      <c r="BP5398" s="19"/>
      <c r="BR5398">
        <f t="shared" si="336"/>
        <v>0</v>
      </c>
      <c r="BS5398">
        <f t="shared" si="337"/>
        <v>0</v>
      </c>
      <c r="BU5398">
        <f t="shared" si="338"/>
        <v>1</v>
      </c>
      <c r="BV5398">
        <f t="shared" si="339"/>
        <v>1</v>
      </c>
    </row>
    <row r="5399" spans="1:74" x14ac:dyDescent="0.3">
      <c r="A5399" s="129">
        <v>5394</v>
      </c>
      <c r="BM5399" s="19"/>
      <c r="BN5399" s="19"/>
      <c r="BO5399" s="19"/>
      <c r="BP5399" s="19"/>
      <c r="BR5399">
        <f t="shared" si="336"/>
        <v>0</v>
      </c>
      <c r="BS5399">
        <f t="shared" si="337"/>
        <v>0</v>
      </c>
      <c r="BU5399">
        <f t="shared" si="338"/>
        <v>1</v>
      </c>
      <c r="BV5399">
        <f t="shared" si="339"/>
        <v>1</v>
      </c>
    </row>
    <row r="5400" spans="1:74" x14ac:dyDescent="0.3">
      <c r="A5400" s="129">
        <v>5395</v>
      </c>
      <c r="BM5400" s="19"/>
      <c r="BN5400" s="19"/>
      <c r="BO5400" s="19"/>
      <c r="BP5400" s="19"/>
      <c r="BR5400">
        <f t="shared" si="336"/>
        <v>0</v>
      </c>
      <c r="BS5400">
        <f t="shared" si="337"/>
        <v>0</v>
      </c>
      <c r="BU5400">
        <f t="shared" si="338"/>
        <v>1</v>
      </c>
      <c r="BV5400">
        <f t="shared" si="339"/>
        <v>1</v>
      </c>
    </row>
    <row r="5401" spans="1:74" x14ac:dyDescent="0.3">
      <c r="A5401" s="129">
        <v>5396</v>
      </c>
      <c r="BM5401" s="19"/>
      <c r="BN5401" s="19"/>
      <c r="BO5401" s="19"/>
      <c r="BP5401" s="19"/>
      <c r="BR5401">
        <f t="shared" si="336"/>
        <v>0</v>
      </c>
      <c r="BS5401">
        <f t="shared" si="337"/>
        <v>0</v>
      </c>
      <c r="BU5401">
        <f t="shared" si="338"/>
        <v>1</v>
      </c>
      <c r="BV5401">
        <f t="shared" si="339"/>
        <v>1</v>
      </c>
    </row>
    <row r="5402" spans="1:74" x14ac:dyDescent="0.3">
      <c r="A5402" s="129">
        <v>5397</v>
      </c>
      <c r="BM5402" s="19"/>
      <c r="BN5402" s="19"/>
      <c r="BO5402" s="19"/>
      <c r="BP5402" s="19"/>
      <c r="BR5402">
        <f t="shared" si="336"/>
        <v>0</v>
      </c>
      <c r="BS5402">
        <f t="shared" si="337"/>
        <v>0</v>
      </c>
      <c r="BU5402">
        <f t="shared" si="338"/>
        <v>1</v>
      </c>
      <c r="BV5402">
        <f t="shared" si="339"/>
        <v>1</v>
      </c>
    </row>
    <row r="5403" spans="1:74" x14ac:dyDescent="0.3">
      <c r="A5403" s="129">
        <v>5398</v>
      </c>
      <c r="BM5403" s="19"/>
      <c r="BN5403" s="19"/>
      <c r="BO5403" s="19"/>
      <c r="BP5403" s="19"/>
      <c r="BR5403">
        <f t="shared" si="336"/>
        <v>0</v>
      </c>
      <c r="BS5403">
        <f t="shared" si="337"/>
        <v>0</v>
      </c>
      <c r="BU5403">
        <f t="shared" si="338"/>
        <v>1</v>
      </c>
      <c r="BV5403">
        <f t="shared" si="339"/>
        <v>1</v>
      </c>
    </row>
    <row r="5404" spans="1:74" x14ac:dyDescent="0.3">
      <c r="A5404" s="129">
        <v>5399</v>
      </c>
      <c r="BM5404" s="19"/>
      <c r="BN5404" s="19"/>
      <c r="BO5404" s="19"/>
      <c r="BP5404" s="19"/>
      <c r="BR5404">
        <f t="shared" si="336"/>
        <v>0</v>
      </c>
      <c r="BS5404">
        <f t="shared" si="337"/>
        <v>0</v>
      </c>
      <c r="BU5404">
        <f t="shared" si="338"/>
        <v>1</v>
      </c>
      <c r="BV5404">
        <f t="shared" si="339"/>
        <v>1</v>
      </c>
    </row>
    <row r="5405" spans="1:74" x14ac:dyDescent="0.3">
      <c r="A5405" s="129">
        <v>5400</v>
      </c>
      <c r="BM5405" s="19"/>
      <c r="BN5405" s="19"/>
      <c r="BO5405" s="19"/>
      <c r="BP5405" s="19"/>
      <c r="BR5405">
        <f t="shared" si="336"/>
        <v>0</v>
      </c>
      <c r="BS5405">
        <f t="shared" si="337"/>
        <v>0</v>
      </c>
      <c r="BU5405">
        <f t="shared" si="338"/>
        <v>1</v>
      </c>
      <c r="BV5405">
        <f t="shared" si="339"/>
        <v>1</v>
      </c>
    </row>
    <row r="5406" spans="1:74" x14ac:dyDescent="0.3">
      <c r="A5406" s="129">
        <v>5401</v>
      </c>
      <c r="BM5406" s="19"/>
      <c r="BN5406" s="19"/>
      <c r="BO5406" s="19"/>
      <c r="BP5406" s="19"/>
      <c r="BR5406">
        <f t="shared" si="336"/>
        <v>0</v>
      </c>
      <c r="BS5406">
        <f t="shared" si="337"/>
        <v>0</v>
      </c>
      <c r="BU5406">
        <f t="shared" si="338"/>
        <v>1</v>
      </c>
      <c r="BV5406">
        <f t="shared" si="339"/>
        <v>1</v>
      </c>
    </row>
    <row r="5407" spans="1:74" x14ac:dyDescent="0.3">
      <c r="A5407" s="129">
        <v>5402</v>
      </c>
      <c r="BM5407" s="19"/>
      <c r="BN5407" s="19"/>
      <c r="BO5407" s="19"/>
      <c r="BP5407" s="19"/>
      <c r="BR5407">
        <f t="shared" si="336"/>
        <v>0</v>
      </c>
      <c r="BS5407">
        <f t="shared" si="337"/>
        <v>0</v>
      </c>
      <c r="BU5407">
        <f t="shared" si="338"/>
        <v>1</v>
      </c>
      <c r="BV5407">
        <f t="shared" si="339"/>
        <v>1</v>
      </c>
    </row>
    <row r="5408" spans="1:74" x14ac:dyDescent="0.3">
      <c r="A5408" s="129">
        <v>5403</v>
      </c>
      <c r="BM5408" s="19"/>
      <c r="BN5408" s="19"/>
      <c r="BO5408" s="19"/>
      <c r="BP5408" s="19"/>
      <c r="BR5408">
        <f t="shared" si="336"/>
        <v>0</v>
      </c>
      <c r="BS5408">
        <f t="shared" si="337"/>
        <v>0</v>
      </c>
      <c r="BU5408">
        <f t="shared" si="338"/>
        <v>1</v>
      </c>
      <c r="BV5408">
        <f t="shared" si="339"/>
        <v>1</v>
      </c>
    </row>
    <row r="5409" spans="1:74" x14ac:dyDescent="0.3">
      <c r="A5409" s="129">
        <v>5404</v>
      </c>
      <c r="BM5409" s="19"/>
      <c r="BN5409" s="19"/>
      <c r="BO5409" s="19"/>
      <c r="BP5409" s="19"/>
      <c r="BR5409">
        <f t="shared" si="336"/>
        <v>0</v>
      </c>
      <c r="BS5409">
        <f t="shared" si="337"/>
        <v>0</v>
      </c>
      <c r="BU5409">
        <f t="shared" si="338"/>
        <v>1</v>
      </c>
      <c r="BV5409">
        <f t="shared" si="339"/>
        <v>1</v>
      </c>
    </row>
    <row r="5410" spans="1:74" x14ac:dyDescent="0.3">
      <c r="A5410" s="129">
        <v>5405</v>
      </c>
      <c r="BM5410" s="19"/>
      <c r="BN5410" s="19"/>
      <c r="BO5410" s="19"/>
      <c r="BP5410" s="19"/>
      <c r="BR5410">
        <f t="shared" si="336"/>
        <v>0</v>
      </c>
      <c r="BS5410">
        <f t="shared" si="337"/>
        <v>0</v>
      </c>
      <c r="BU5410">
        <f t="shared" si="338"/>
        <v>1</v>
      </c>
      <c r="BV5410">
        <f t="shared" si="339"/>
        <v>1</v>
      </c>
    </row>
    <row r="5411" spans="1:74" x14ac:dyDescent="0.3">
      <c r="A5411" s="129">
        <v>5406</v>
      </c>
      <c r="BM5411" s="19"/>
      <c r="BN5411" s="19"/>
      <c r="BO5411" s="19"/>
      <c r="BP5411" s="19"/>
      <c r="BR5411">
        <f t="shared" si="336"/>
        <v>0</v>
      </c>
      <c r="BS5411">
        <f t="shared" si="337"/>
        <v>0</v>
      </c>
      <c r="BU5411">
        <f t="shared" si="338"/>
        <v>1</v>
      </c>
      <c r="BV5411">
        <f t="shared" si="339"/>
        <v>1</v>
      </c>
    </row>
    <row r="5412" spans="1:74" x14ac:dyDescent="0.3">
      <c r="A5412" s="129">
        <v>5407</v>
      </c>
      <c r="BM5412" s="19"/>
      <c r="BN5412" s="19"/>
      <c r="BO5412" s="19"/>
      <c r="BP5412" s="19"/>
      <c r="BR5412">
        <f t="shared" si="336"/>
        <v>0</v>
      </c>
      <c r="BS5412">
        <f t="shared" si="337"/>
        <v>0</v>
      </c>
      <c r="BU5412">
        <f t="shared" si="338"/>
        <v>1</v>
      </c>
      <c r="BV5412">
        <f t="shared" si="339"/>
        <v>1</v>
      </c>
    </row>
    <row r="5413" spans="1:74" x14ac:dyDescent="0.3">
      <c r="A5413" s="129">
        <v>5408</v>
      </c>
      <c r="BM5413" s="19"/>
      <c r="BN5413" s="19"/>
      <c r="BO5413" s="19"/>
      <c r="BP5413" s="19"/>
      <c r="BR5413">
        <f t="shared" si="336"/>
        <v>0</v>
      </c>
      <c r="BS5413">
        <f t="shared" si="337"/>
        <v>0</v>
      </c>
      <c r="BU5413">
        <f t="shared" si="338"/>
        <v>1</v>
      </c>
      <c r="BV5413">
        <f t="shared" si="339"/>
        <v>1</v>
      </c>
    </row>
    <row r="5414" spans="1:74" x14ac:dyDescent="0.3">
      <c r="A5414" s="129">
        <v>5409</v>
      </c>
      <c r="BM5414" s="19"/>
      <c r="BN5414" s="19"/>
      <c r="BO5414" s="19"/>
      <c r="BP5414" s="19"/>
      <c r="BR5414">
        <f t="shared" si="336"/>
        <v>0</v>
      </c>
      <c r="BS5414">
        <f t="shared" si="337"/>
        <v>0</v>
      </c>
      <c r="BU5414">
        <f t="shared" si="338"/>
        <v>1</v>
      </c>
      <c r="BV5414">
        <f t="shared" si="339"/>
        <v>1</v>
      </c>
    </row>
    <row r="5415" spans="1:74" x14ac:dyDescent="0.3">
      <c r="A5415" s="129">
        <v>5410</v>
      </c>
      <c r="BM5415" s="19"/>
      <c r="BN5415" s="19"/>
      <c r="BO5415" s="19"/>
      <c r="BP5415" s="19"/>
      <c r="BR5415">
        <f t="shared" si="336"/>
        <v>0</v>
      </c>
      <c r="BS5415">
        <f t="shared" si="337"/>
        <v>0</v>
      </c>
      <c r="BU5415">
        <f t="shared" si="338"/>
        <v>1</v>
      </c>
      <c r="BV5415">
        <f t="shared" si="339"/>
        <v>1</v>
      </c>
    </row>
    <row r="5416" spans="1:74" x14ac:dyDescent="0.3">
      <c r="A5416" s="129">
        <v>5411</v>
      </c>
      <c r="BM5416" s="19"/>
      <c r="BN5416" s="19"/>
      <c r="BO5416" s="19"/>
      <c r="BP5416" s="19"/>
      <c r="BR5416">
        <f t="shared" si="336"/>
        <v>0</v>
      </c>
      <c r="BS5416">
        <f t="shared" si="337"/>
        <v>0</v>
      </c>
      <c r="BU5416">
        <f t="shared" si="338"/>
        <v>1</v>
      </c>
      <c r="BV5416">
        <f t="shared" si="339"/>
        <v>1</v>
      </c>
    </row>
    <row r="5417" spans="1:74" x14ac:dyDescent="0.3">
      <c r="A5417" s="129">
        <v>5412</v>
      </c>
      <c r="BM5417" s="19"/>
      <c r="BN5417" s="19"/>
      <c r="BO5417" s="19"/>
      <c r="BP5417" s="19"/>
      <c r="BR5417">
        <f t="shared" si="336"/>
        <v>0</v>
      </c>
      <c r="BS5417">
        <f t="shared" si="337"/>
        <v>0</v>
      </c>
      <c r="BU5417">
        <f t="shared" si="338"/>
        <v>1</v>
      </c>
      <c r="BV5417">
        <f t="shared" si="339"/>
        <v>1</v>
      </c>
    </row>
    <row r="5418" spans="1:74" x14ac:dyDescent="0.3">
      <c r="A5418" s="129">
        <v>5413</v>
      </c>
      <c r="BM5418" s="19"/>
      <c r="BN5418" s="19"/>
      <c r="BO5418" s="19"/>
      <c r="BP5418" s="19"/>
      <c r="BR5418">
        <f t="shared" si="336"/>
        <v>0</v>
      </c>
      <c r="BS5418">
        <f t="shared" si="337"/>
        <v>0</v>
      </c>
      <c r="BU5418">
        <f t="shared" si="338"/>
        <v>1</v>
      </c>
      <c r="BV5418">
        <f t="shared" si="339"/>
        <v>1</v>
      </c>
    </row>
    <row r="5419" spans="1:74" x14ac:dyDescent="0.3">
      <c r="A5419" s="129">
        <v>5414</v>
      </c>
      <c r="BM5419" s="19"/>
      <c r="BN5419" s="19"/>
      <c r="BO5419" s="19"/>
      <c r="BP5419" s="19"/>
      <c r="BR5419">
        <f t="shared" si="336"/>
        <v>0</v>
      </c>
      <c r="BS5419">
        <f t="shared" si="337"/>
        <v>0</v>
      </c>
      <c r="BU5419">
        <f t="shared" si="338"/>
        <v>1</v>
      </c>
      <c r="BV5419">
        <f t="shared" si="339"/>
        <v>1</v>
      </c>
    </row>
    <row r="5420" spans="1:74" x14ac:dyDescent="0.3">
      <c r="A5420" s="129">
        <v>5415</v>
      </c>
      <c r="BM5420" s="19"/>
      <c r="BN5420" s="19"/>
      <c r="BO5420" s="19"/>
      <c r="BP5420" s="19"/>
      <c r="BR5420">
        <f t="shared" si="336"/>
        <v>0</v>
      </c>
      <c r="BS5420">
        <f t="shared" si="337"/>
        <v>0</v>
      </c>
      <c r="BU5420">
        <f t="shared" si="338"/>
        <v>1</v>
      </c>
      <c r="BV5420">
        <f t="shared" si="339"/>
        <v>1</v>
      </c>
    </row>
    <row r="5421" spans="1:74" x14ac:dyDescent="0.3">
      <c r="A5421" s="129">
        <v>5416</v>
      </c>
      <c r="BM5421" s="19"/>
      <c r="BN5421" s="19"/>
      <c r="BO5421" s="19"/>
      <c r="BP5421" s="19"/>
      <c r="BR5421">
        <f t="shared" si="336"/>
        <v>0</v>
      </c>
      <c r="BS5421">
        <f t="shared" si="337"/>
        <v>0</v>
      </c>
      <c r="BU5421">
        <f t="shared" si="338"/>
        <v>1</v>
      </c>
      <c r="BV5421">
        <f t="shared" si="339"/>
        <v>1</v>
      </c>
    </row>
    <row r="5422" spans="1:74" x14ac:dyDescent="0.3">
      <c r="A5422" s="129">
        <v>5417</v>
      </c>
      <c r="BM5422" s="19"/>
      <c r="BN5422" s="19"/>
      <c r="BO5422" s="19"/>
      <c r="BP5422" s="19"/>
      <c r="BR5422">
        <f t="shared" si="336"/>
        <v>0</v>
      </c>
      <c r="BS5422">
        <f t="shared" si="337"/>
        <v>0</v>
      </c>
      <c r="BU5422">
        <f t="shared" si="338"/>
        <v>1</v>
      </c>
      <c r="BV5422">
        <f t="shared" si="339"/>
        <v>1</v>
      </c>
    </row>
    <row r="5423" spans="1:74" x14ac:dyDescent="0.3">
      <c r="A5423" s="129">
        <v>5418</v>
      </c>
      <c r="BM5423" s="19"/>
      <c r="BN5423" s="19"/>
      <c r="BO5423" s="19"/>
      <c r="BP5423" s="19"/>
      <c r="BR5423">
        <f t="shared" si="336"/>
        <v>0</v>
      </c>
      <c r="BS5423">
        <f t="shared" si="337"/>
        <v>0</v>
      </c>
      <c r="BU5423">
        <f t="shared" si="338"/>
        <v>1</v>
      </c>
      <c r="BV5423">
        <f t="shared" si="339"/>
        <v>1</v>
      </c>
    </row>
    <row r="5424" spans="1:74" x14ac:dyDescent="0.3">
      <c r="A5424" s="129">
        <v>5419</v>
      </c>
      <c r="BM5424" s="19"/>
      <c r="BN5424" s="19"/>
      <c r="BO5424" s="19"/>
      <c r="BP5424" s="19"/>
      <c r="BR5424">
        <f t="shared" si="336"/>
        <v>0</v>
      </c>
      <c r="BS5424">
        <f t="shared" si="337"/>
        <v>0</v>
      </c>
      <c r="BU5424">
        <f t="shared" si="338"/>
        <v>1</v>
      </c>
      <c r="BV5424">
        <f t="shared" si="339"/>
        <v>1</v>
      </c>
    </row>
    <row r="5425" spans="1:74" x14ac:dyDescent="0.3">
      <c r="A5425" s="129">
        <v>5420</v>
      </c>
      <c r="BM5425" s="19"/>
      <c r="BN5425" s="19"/>
      <c r="BO5425" s="19"/>
      <c r="BP5425" s="19"/>
      <c r="BR5425">
        <f t="shared" si="336"/>
        <v>0</v>
      </c>
      <c r="BS5425">
        <f t="shared" si="337"/>
        <v>0</v>
      </c>
      <c r="BU5425">
        <f t="shared" si="338"/>
        <v>1</v>
      </c>
      <c r="BV5425">
        <f t="shared" si="339"/>
        <v>1</v>
      </c>
    </row>
    <row r="5426" spans="1:74" x14ac:dyDescent="0.3">
      <c r="A5426" s="129">
        <v>5421</v>
      </c>
      <c r="BM5426" s="19"/>
      <c r="BN5426" s="19"/>
      <c r="BO5426" s="19"/>
      <c r="BP5426" s="19"/>
      <c r="BR5426">
        <f t="shared" si="336"/>
        <v>0</v>
      </c>
      <c r="BS5426">
        <f t="shared" si="337"/>
        <v>0</v>
      </c>
      <c r="BU5426">
        <f t="shared" si="338"/>
        <v>1</v>
      </c>
      <c r="BV5426">
        <f t="shared" si="339"/>
        <v>1</v>
      </c>
    </row>
    <row r="5427" spans="1:74" x14ac:dyDescent="0.3">
      <c r="A5427" s="129">
        <v>5422</v>
      </c>
      <c r="BM5427" s="19"/>
      <c r="BN5427" s="19"/>
      <c r="BO5427" s="19"/>
      <c r="BP5427" s="19"/>
      <c r="BR5427">
        <f t="shared" si="336"/>
        <v>0</v>
      </c>
      <c r="BS5427">
        <f t="shared" si="337"/>
        <v>0</v>
      </c>
      <c r="BU5427">
        <f t="shared" si="338"/>
        <v>1</v>
      </c>
      <c r="BV5427">
        <f t="shared" si="339"/>
        <v>1</v>
      </c>
    </row>
    <row r="5428" spans="1:74" x14ac:dyDescent="0.3">
      <c r="A5428" s="129">
        <v>5423</v>
      </c>
      <c r="BM5428" s="19"/>
      <c r="BN5428" s="19"/>
      <c r="BO5428" s="19"/>
      <c r="BP5428" s="19"/>
      <c r="BR5428">
        <f t="shared" si="336"/>
        <v>0</v>
      </c>
      <c r="BS5428">
        <f t="shared" si="337"/>
        <v>0</v>
      </c>
      <c r="BU5428">
        <f t="shared" si="338"/>
        <v>1</v>
      </c>
      <c r="BV5428">
        <f t="shared" si="339"/>
        <v>1</v>
      </c>
    </row>
    <row r="5429" spans="1:74" x14ac:dyDescent="0.3">
      <c r="A5429" s="129">
        <v>5424</v>
      </c>
      <c r="BM5429" s="19"/>
      <c r="BN5429" s="19"/>
      <c r="BO5429" s="19"/>
      <c r="BP5429" s="19"/>
      <c r="BR5429">
        <f t="shared" si="336"/>
        <v>0</v>
      </c>
      <c r="BS5429">
        <f t="shared" si="337"/>
        <v>0</v>
      </c>
      <c r="BU5429">
        <f t="shared" si="338"/>
        <v>1</v>
      </c>
      <c r="BV5429">
        <f t="shared" si="339"/>
        <v>1</v>
      </c>
    </row>
    <row r="5430" spans="1:74" x14ac:dyDescent="0.3">
      <c r="A5430" s="129">
        <v>5425</v>
      </c>
      <c r="BM5430" s="19"/>
      <c r="BN5430" s="19"/>
      <c r="BO5430" s="19"/>
      <c r="BP5430" s="19"/>
      <c r="BR5430">
        <f t="shared" si="336"/>
        <v>0</v>
      </c>
      <c r="BS5430">
        <f t="shared" si="337"/>
        <v>0</v>
      </c>
      <c r="BU5430">
        <f t="shared" si="338"/>
        <v>1</v>
      </c>
      <c r="BV5430">
        <f t="shared" si="339"/>
        <v>1</v>
      </c>
    </row>
    <row r="5431" spans="1:74" x14ac:dyDescent="0.3">
      <c r="A5431" s="129">
        <v>5426</v>
      </c>
      <c r="BM5431" s="19"/>
      <c r="BN5431" s="19"/>
      <c r="BO5431" s="19"/>
      <c r="BP5431" s="19"/>
      <c r="BR5431">
        <f t="shared" si="336"/>
        <v>0</v>
      </c>
      <c r="BS5431">
        <f t="shared" si="337"/>
        <v>0</v>
      </c>
      <c r="BU5431">
        <f t="shared" si="338"/>
        <v>1</v>
      </c>
      <c r="BV5431">
        <f t="shared" si="339"/>
        <v>1</v>
      </c>
    </row>
    <row r="5432" spans="1:74" x14ac:dyDescent="0.3">
      <c r="A5432" s="129">
        <v>5427</v>
      </c>
      <c r="BM5432" s="19"/>
      <c r="BN5432" s="19"/>
      <c r="BO5432" s="19"/>
      <c r="BP5432" s="19"/>
      <c r="BR5432">
        <f t="shared" si="336"/>
        <v>0</v>
      </c>
      <c r="BS5432">
        <f t="shared" si="337"/>
        <v>0</v>
      </c>
      <c r="BU5432">
        <f t="shared" si="338"/>
        <v>1</v>
      </c>
      <c r="BV5432">
        <f t="shared" si="339"/>
        <v>1</v>
      </c>
    </row>
    <row r="5433" spans="1:74" x14ac:dyDescent="0.3">
      <c r="A5433" s="129">
        <v>5428</v>
      </c>
      <c r="BM5433" s="19"/>
      <c r="BN5433" s="19"/>
      <c r="BO5433" s="19"/>
      <c r="BP5433" s="19"/>
      <c r="BR5433">
        <f t="shared" si="336"/>
        <v>0</v>
      </c>
      <c r="BS5433">
        <f t="shared" si="337"/>
        <v>0</v>
      </c>
      <c r="BU5433">
        <f t="shared" si="338"/>
        <v>1</v>
      </c>
      <c r="BV5433">
        <f t="shared" si="339"/>
        <v>1</v>
      </c>
    </row>
    <row r="5434" spans="1:74" x14ac:dyDescent="0.3">
      <c r="A5434" s="129">
        <v>5429</v>
      </c>
      <c r="BM5434" s="19"/>
      <c r="BN5434" s="19"/>
      <c r="BO5434" s="19"/>
      <c r="BP5434" s="19"/>
      <c r="BR5434">
        <f t="shared" si="336"/>
        <v>0</v>
      </c>
      <c r="BS5434">
        <f t="shared" si="337"/>
        <v>0</v>
      </c>
      <c r="BU5434">
        <f t="shared" si="338"/>
        <v>1</v>
      </c>
      <c r="BV5434">
        <f t="shared" si="339"/>
        <v>1</v>
      </c>
    </row>
    <row r="5435" spans="1:74" x14ac:dyDescent="0.3">
      <c r="A5435" s="129">
        <v>5430</v>
      </c>
      <c r="BM5435" s="19"/>
      <c r="BN5435" s="19"/>
      <c r="BO5435" s="19"/>
      <c r="BP5435" s="19"/>
      <c r="BR5435">
        <f t="shared" si="336"/>
        <v>0</v>
      </c>
      <c r="BS5435">
        <f t="shared" si="337"/>
        <v>0</v>
      </c>
      <c r="BU5435">
        <f t="shared" si="338"/>
        <v>1</v>
      </c>
      <c r="BV5435">
        <f t="shared" si="339"/>
        <v>1</v>
      </c>
    </row>
    <row r="5436" spans="1:74" x14ac:dyDescent="0.3">
      <c r="A5436" s="129">
        <v>5431</v>
      </c>
      <c r="BM5436" s="19"/>
      <c r="BN5436" s="19"/>
      <c r="BO5436" s="19"/>
      <c r="BP5436" s="19"/>
      <c r="BR5436">
        <f t="shared" si="336"/>
        <v>0</v>
      </c>
      <c r="BS5436">
        <f t="shared" si="337"/>
        <v>0</v>
      </c>
      <c r="BU5436">
        <f t="shared" si="338"/>
        <v>1</v>
      </c>
      <c r="BV5436">
        <f t="shared" si="339"/>
        <v>1</v>
      </c>
    </row>
    <row r="5437" spans="1:74" x14ac:dyDescent="0.3">
      <c r="A5437" s="129">
        <v>5432</v>
      </c>
      <c r="BM5437" s="19"/>
      <c r="BN5437" s="19"/>
      <c r="BO5437" s="19"/>
      <c r="BP5437" s="19"/>
      <c r="BR5437">
        <f t="shared" si="336"/>
        <v>0</v>
      </c>
      <c r="BS5437">
        <f t="shared" si="337"/>
        <v>0</v>
      </c>
      <c r="BU5437">
        <f t="shared" si="338"/>
        <v>1</v>
      </c>
      <c r="BV5437">
        <f t="shared" si="339"/>
        <v>1</v>
      </c>
    </row>
    <row r="5438" spans="1:74" x14ac:dyDescent="0.3">
      <c r="A5438" s="129">
        <v>5433</v>
      </c>
      <c r="BM5438" s="19"/>
      <c r="BN5438" s="19"/>
      <c r="BO5438" s="19"/>
      <c r="BP5438" s="19"/>
      <c r="BR5438">
        <f t="shared" si="336"/>
        <v>0</v>
      </c>
      <c r="BS5438">
        <f t="shared" si="337"/>
        <v>0</v>
      </c>
      <c r="BU5438">
        <f t="shared" si="338"/>
        <v>1</v>
      </c>
      <c r="BV5438">
        <f t="shared" si="339"/>
        <v>1</v>
      </c>
    </row>
    <row r="5439" spans="1:74" x14ac:dyDescent="0.3">
      <c r="A5439" s="129">
        <v>5434</v>
      </c>
      <c r="BM5439" s="19"/>
      <c r="BN5439" s="19"/>
      <c r="BO5439" s="19"/>
      <c r="BP5439" s="19"/>
      <c r="BR5439">
        <f t="shared" si="336"/>
        <v>0</v>
      </c>
      <c r="BS5439">
        <f t="shared" si="337"/>
        <v>0</v>
      </c>
      <c r="BU5439">
        <f t="shared" si="338"/>
        <v>1</v>
      </c>
      <c r="BV5439">
        <f t="shared" si="339"/>
        <v>1</v>
      </c>
    </row>
    <row r="5440" spans="1:74" x14ac:dyDescent="0.3">
      <c r="A5440" s="129">
        <v>5435</v>
      </c>
      <c r="BM5440" s="19"/>
      <c r="BN5440" s="19"/>
      <c r="BO5440" s="19"/>
      <c r="BP5440" s="19"/>
      <c r="BR5440">
        <f t="shared" si="336"/>
        <v>0</v>
      </c>
      <c r="BS5440">
        <f t="shared" si="337"/>
        <v>0</v>
      </c>
      <c r="BU5440">
        <f t="shared" si="338"/>
        <v>1</v>
      </c>
      <c r="BV5440">
        <f t="shared" si="339"/>
        <v>1</v>
      </c>
    </row>
    <row r="5441" spans="1:74" x14ac:dyDescent="0.3">
      <c r="A5441" s="129">
        <v>5436</v>
      </c>
      <c r="BM5441" s="19"/>
      <c r="BN5441" s="19"/>
      <c r="BO5441" s="19"/>
      <c r="BP5441" s="19"/>
      <c r="BR5441">
        <f t="shared" si="336"/>
        <v>0</v>
      </c>
      <c r="BS5441">
        <f t="shared" si="337"/>
        <v>0</v>
      </c>
      <c r="BU5441">
        <f t="shared" si="338"/>
        <v>1</v>
      </c>
      <c r="BV5441">
        <f t="shared" si="339"/>
        <v>1</v>
      </c>
    </row>
    <row r="5442" spans="1:74" x14ac:dyDescent="0.3">
      <c r="A5442" s="129">
        <v>5437</v>
      </c>
      <c r="BM5442" s="19"/>
      <c r="BN5442" s="19"/>
      <c r="BO5442" s="19"/>
      <c r="BP5442" s="19"/>
      <c r="BR5442">
        <f t="shared" si="336"/>
        <v>0</v>
      </c>
      <c r="BS5442">
        <f t="shared" si="337"/>
        <v>0</v>
      </c>
      <c r="BU5442">
        <f t="shared" si="338"/>
        <v>1</v>
      </c>
      <c r="BV5442">
        <f t="shared" si="339"/>
        <v>1</v>
      </c>
    </row>
    <row r="5443" spans="1:74" x14ac:dyDescent="0.3">
      <c r="A5443" s="129">
        <v>5438</v>
      </c>
      <c r="BM5443" s="19"/>
      <c r="BN5443" s="19"/>
      <c r="BO5443" s="19"/>
      <c r="BP5443" s="19"/>
      <c r="BR5443">
        <f t="shared" si="336"/>
        <v>0</v>
      </c>
      <c r="BS5443">
        <f t="shared" si="337"/>
        <v>0</v>
      </c>
      <c r="BU5443">
        <f t="shared" si="338"/>
        <v>1</v>
      </c>
      <c r="BV5443">
        <f t="shared" si="339"/>
        <v>1</v>
      </c>
    </row>
    <row r="5444" spans="1:74" x14ac:dyDescent="0.3">
      <c r="A5444" s="129">
        <v>5439</v>
      </c>
      <c r="BM5444" s="19"/>
      <c r="BN5444" s="19"/>
      <c r="BO5444" s="19"/>
      <c r="BP5444" s="19"/>
      <c r="BR5444">
        <f t="shared" si="336"/>
        <v>0</v>
      </c>
      <c r="BS5444">
        <f t="shared" si="337"/>
        <v>0</v>
      </c>
      <c r="BU5444">
        <f t="shared" si="338"/>
        <v>1</v>
      </c>
      <c r="BV5444">
        <f t="shared" si="339"/>
        <v>1</v>
      </c>
    </row>
    <row r="5445" spans="1:74" x14ac:dyDescent="0.3">
      <c r="A5445" s="129">
        <v>5440</v>
      </c>
      <c r="BM5445" s="19"/>
      <c r="BN5445" s="19"/>
      <c r="BO5445" s="19"/>
      <c r="BP5445" s="19"/>
      <c r="BR5445">
        <f t="shared" si="336"/>
        <v>0</v>
      </c>
      <c r="BS5445">
        <f t="shared" si="337"/>
        <v>0</v>
      </c>
      <c r="BU5445">
        <f t="shared" si="338"/>
        <v>1</v>
      </c>
      <c r="BV5445">
        <f t="shared" si="339"/>
        <v>1</v>
      </c>
    </row>
    <row r="5446" spans="1:74" x14ac:dyDescent="0.3">
      <c r="A5446" s="129">
        <v>5441</v>
      </c>
      <c r="BM5446" s="19"/>
      <c r="BN5446" s="19"/>
      <c r="BO5446" s="19"/>
      <c r="BP5446" s="19"/>
      <c r="BR5446">
        <f t="shared" si="336"/>
        <v>0</v>
      </c>
      <c r="BS5446">
        <f t="shared" si="337"/>
        <v>0</v>
      </c>
      <c r="BU5446">
        <f t="shared" si="338"/>
        <v>1</v>
      </c>
      <c r="BV5446">
        <f t="shared" si="339"/>
        <v>1</v>
      </c>
    </row>
    <row r="5447" spans="1:74" x14ac:dyDescent="0.3">
      <c r="A5447" s="129">
        <v>5442</v>
      </c>
      <c r="BM5447" s="19"/>
      <c r="BN5447" s="19"/>
      <c r="BO5447" s="19"/>
      <c r="BP5447" s="19"/>
      <c r="BR5447">
        <f t="shared" ref="BR5447:BR5510" si="340">BM5447*$BS$1-BN5447</f>
        <v>0</v>
      </c>
      <c r="BS5447">
        <f t="shared" ref="BS5447:BS5510" si="341">BO5447*$BS$1-BP5447</f>
        <v>0</v>
      </c>
      <c r="BU5447">
        <f t="shared" ref="BU5447:BU5510" si="342">IF(BR5447=MAX($BR5447:$BS5447),1,0)</f>
        <v>1</v>
      </c>
      <c r="BV5447">
        <f t="shared" ref="BV5447:BV5510" si="343">IF(BS5447=MAX($BR5447:$BS5447),1,0)</f>
        <v>1</v>
      </c>
    </row>
    <row r="5448" spans="1:74" x14ac:dyDescent="0.3">
      <c r="A5448" s="129">
        <v>5443</v>
      </c>
      <c r="BM5448" s="19"/>
      <c r="BN5448" s="19"/>
      <c r="BO5448" s="19"/>
      <c r="BP5448" s="19"/>
      <c r="BR5448">
        <f t="shared" si="340"/>
        <v>0</v>
      </c>
      <c r="BS5448">
        <f t="shared" si="341"/>
        <v>0</v>
      </c>
      <c r="BU5448">
        <f t="shared" si="342"/>
        <v>1</v>
      </c>
      <c r="BV5448">
        <f t="shared" si="343"/>
        <v>1</v>
      </c>
    </row>
    <row r="5449" spans="1:74" x14ac:dyDescent="0.3">
      <c r="A5449" s="129">
        <v>5444</v>
      </c>
      <c r="BM5449" s="19"/>
      <c r="BN5449" s="19"/>
      <c r="BO5449" s="19"/>
      <c r="BP5449" s="19"/>
      <c r="BR5449">
        <f t="shared" si="340"/>
        <v>0</v>
      </c>
      <c r="BS5449">
        <f t="shared" si="341"/>
        <v>0</v>
      </c>
      <c r="BU5449">
        <f t="shared" si="342"/>
        <v>1</v>
      </c>
      <c r="BV5449">
        <f t="shared" si="343"/>
        <v>1</v>
      </c>
    </row>
    <row r="5450" spans="1:74" x14ac:dyDescent="0.3">
      <c r="A5450" s="129">
        <v>5445</v>
      </c>
      <c r="BM5450" s="19"/>
      <c r="BN5450" s="19"/>
      <c r="BO5450" s="19"/>
      <c r="BP5450" s="19"/>
      <c r="BR5450">
        <f t="shared" si="340"/>
        <v>0</v>
      </c>
      <c r="BS5450">
        <f t="shared" si="341"/>
        <v>0</v>
      </c>
      <c r="BU5450">
        <f t="shared" si="342"/>
        <v>1</v>
      </c>
      <c r="BV5450">
        <f t="shared" si="343"/>
        <v>1</v>
      </c>
    </row>
    <row r="5451" spans="1:74" x14ac:dyDescent="0.3">
      <c r="A5451" s="129">
        <v>5446</v>
      </c>
      <c r="BM5451" s="19"/>
      <c r="BN5451" s="19"/>
      <c r="BO5451" s="19"/>
      <c r="BP5451" s="19"/>
      <c r="BR5451">
        <f t="shared" si="340"/>
        <v>0</v>
      </c>
      <c r="BS5451">
        <f t="shared" si="341"/>
        <v>0</v>
      </c>
      <c r="BU5451">
        <f t="shared" si="342"/>
        <v>1</v>
      </c>
      <c r="BV5451">
        <f t="shared" si="343"/>
        <v>1</v>
      </c>
    </row>
    <row r="5452" spans="1:74" x14ac:dyDescent="0.3">
      <c r="A5452" s="129">
        <v>5447</v>
      </c>
      <c r="BM5452" s="19"/>
      <c r="BN5452" s="19"/>
      <c r="BO5452" s="19"/>
      <c r="BP5452" s="19"/>
      <c r="BR5452">
        <f t="shared" si="340"/>
        <v>0</v>
      </c>
      <c r="BS5452">
        <f t="shared" si="341"/>
        <v>0</v>
      </c>
      <c r="BU5452">
        <f t="shared" si="342"/>
        <v>1</v>
      </c>
      <c r="BV5452">
        <f t="shared" si="343"/>
        <v>1</v>
      </c>
    </row>
    <row r="5453" spans="1:74" x14ac:dyDescent="0.3">
      <c r="A5453" s="129">
        <v>5448</v>
      </c>
      <c r="BM5453" s="19"/>
      <c r="BN5453" s="19"/>
      <c r="BO5453" s="19"/>
      <c r="BP5453" s="19"/>
      <c r="BR5453">
        <f t="shared" si="340"/>
        <v>0</v>
      </c>
      <c r="BS5453">
        <f t="shared" si="341"/>
        <v>0</v>
      </c>
      <c r="BU5453">
        <f t="shared" si="342"/>
        <v>1</v>
      </c>
      <c r="BV5453">
        <f t="shared" si="343"/>
        <v>1</v>
      </c>
    </row>
    <row r="5454" spans="1:74" x14ac:dyDescent="0.3">
      <c r="A5454" s="129">
        <v>5449</v>
      </c>
      <c r="BM5454" s="19"/>
      <c r="BN5454" s="19"/>
      <c r="BO5454" s="19"/>
      <c r="BP5454" s="19"/>
      <c r="BR5454">
        <f t="shared" si="340"/>
        <v>0</v>
      </c>
      <c r="BS5454">
        <f t="shared" si="341"/>
        <v>0</v>
      </c>
      <c r="BU5454">
        <f t="shared" si="342"/>
        <v>1</v>
      </c>
      <c r="BV5454">
        <f t="shared" si="343"/>
        <v>1</v>
      </c>
    </row>
    <row r="5455" spans="1:74" x14ac:dyDescent="0.3">
      <c r="A5455" s="129">
        <v>5450</v>
      </c>
      <c r="BM5455" s="19"/>
      <c r="BN5455" s="19"/>
      <c r="BO5455" s="19"/>
      <c r="BP5455" s="19"/>
      <c r="BR5455">
        <f t="shared" si="340"/>
        <v>0</v>
      </c>
      <c r="BS5455">
        <f t="shared" si="341"/>
        <v>0</v>
      </c>
      <c r="BU5455">
        <f t="shared" si="342"/>
        <v>1</v>
      </c>
      <c r="BV5455">
        <f t="shared" si="343"/>
        <v>1</v>
      </c>
    </row>
    <row r="5456" spans="1:74" x14ac:dyDescent="0.3">
      <c r="A5456" s="129">
        <v>5451</v>
      </c>
      <c r="BM5456" s="19"/>
      <c r="BN5456" s="19"/>
      <c r="BO5456" s="19"/>
      <c r="BP5456" s="19"/>
      <c r="BR5456">
        <f t="shared" si="340"/>
        <v>0</v>
      </c>
      <c r="BS5456">
        <f t="shared" si="341"/>
        <v>0</v>
      </c>
      <c r="BU5456">
        <f t="shared" si="342"/>
        <v>1</v>
      </c>
      <c r="BV5456">
        <f t="shared" si="343"/>
        <v>1</v>
      </c>
    </row>
    <row r="5457" spans="1:74" x14ac:dyDescent="0.3">
      <c r="A5457" s="129">
        <v>5452</v>
      </c>
      <c r="BM5457" s="19"/>
      <c r="BN5457" s="19"/>
      <c r="BO5457" s="19"/>
      <c r="BP5457" s="19"/>
      <c r="BR5457">
        <f t="shared" si="340"/>
        <v>0</v>
      </c>
      <c r="BS5457">
        <f t="shared" si="341"/>
        <v>0</v>
      </c>
      <c r="BU5457">
        <f t="shared" si="342"/>
        <v>1</v>
      </c>
      <c r="BV5457">
        <f t="shared" si="343"/>
        <v>1</v>
      </c>
    </row>
    <row r="5458" spans="1:74" x14ac:dyDescent="0.3">
      <c r="A5458" s="129">
        <v>5453</v>
      </c>
      <c r="BM5458" s="19"/>
      <c r="BN5458" s="19"/>
      <c r="BO5458" s="19"/>
      <c r="BP5458" s="19"/>
      <c r="BR5458">
        <f t="shared" si="340"/>
        <v>0</v>
      </c>
      <c r="BS5458">
        <f t="shared" si="341"/>
        <v>0</v>
      </c>
      <c r="BU5458">
        <f t="shared" si="342"/>
        <v>1</v>
      </c>
      <c r="BV5458">
        <f t="shared" si="343"/>
        <v>1</v>
      </c>
    </row>
    <row r="5459" spans="1:74" x14ac:dyDescent="0.3">
      <c r="A5459" s="129">
        <v>5454</v>
      </c>
      <c r="BM5459" s="19"/>
      <c r="BN5459" s="19"/>
      <c r="BO5459" s="19"/>
      <c r="BP5459" s="19"/>
      <c r="BR5459">
        <f t="shared" si="340"/>
        <v>0</v>
      </c>
      <c r="BS5459">
        <f t="shared" si="341"/>
        <v>0</v>
      </c>
      <c r="BU5459">
        <f t="shared" si="342"/>
        <v>1</v>
      </c>
      <c r="BV5459">
        <f t="shared" si="343"/>
        <v>1</v>
      </c>
    </row>
    <row r="5460" spans="1:74" x14ac:dyDescent="0.3">
      <c r="A5460" s="129">
        <v>5455</v>
      </c>
      <c r="BM5460" s="19"/>
      <c r="BN5460" s="19"/>
      <c r="BO5460" s="19"/>
      <c r="BP5460" s="19"/>
      <c r="BR5460">
        <f t="shared" si="340"/>
        <v>0</v>
      </c>
      <c r="BS5460">
        <f t="shared" si="341"/>
        <v>0</v>
      </c>
      <c r="BU5460">
        <f t="shared" si="342"/>
        <v>1</v>
      </c>
      <c r="BV5460">
        <f t="shared" si="343"/>
        <v>1</v>
      </c>
    </row>
    <row r="5461" spans="1:74" x14ac:dyDescent="0.3">
      <c r="A5461" s="129">
        <v>5456</v>
      </c>
      <c r="BM5461" s="19"/>
      <c r="BN5461" s="19"/>
      <c r="BO5461" s="19"/>
      <c r="BP5461" s="19"/>
      <c r="BR5461">
        <f t="shared" si="340"/>
        <v>0</v>
      </c>
      <c r="BS5461">
        <f t="shared" si="341"/>
        <v>0</v>
      </c>
      <c r="BU5461">
        <f t="shared" si="342"/>
        <v>1</v>
      </c>
      <c r="BV5461">
        <f t="shared" si="343"/>
        <v>1</v>
      </c>
    </row>
    <row r="5462" spans="1:74" x14ac:dyDescent="0.3">
      <c r="A5462" s="129">
        <v>5457</v>
      </c>
      <c r="BM5462" s="19"/>
      <c r="BN5462" s="19"/>
      <c r="BO5462" s="19"/>
      <c r="BP5462" s="19"/>
      <c r="BR5462">
        <f t="shared" si="340"/>
        <v>0</v>
      </c>
      <c r="BS5462">
        <f t="shared" si="341"/>
        <v>0</v>
      </c>
      <c r="BU5462">
        <f t="shared" si="342"/>
        <v>1</v>
      </c>
      <c r="BV5462">
        <f t="shared" si="343"/>
        <v>1</v>
      </c>
    </row>
    <row r="5463" spans="1:74" x14ac:dyDescent="0.3">
      <c r="A5463" s="129">
        <v>5458</v>
      </c>
      <c r="BM5463" s="19"/>
      <c r="BN5463" s="19"/>
      <c r="BO5463" s="19"/>
      <c r="BP5463" s="19"/>
      <c r="BR5463">
        <f t="shared" si="340"/>
        <v>0</v>
      </c>
      <c r="BS5463">
        <f t="shared" si="341"/>
        <v>0</v>
      </c>
      <c r="BU5463">
        <f t="shared" si="342"/>
        <v>1</v>
      </c>
      <c r="BV5463">
        <f t="shared" si="343"/>
        <v>1</v>
      </c>
    </row>
    <row r="5464" spans="1:74" x14ac:dyDescent="0.3">
      <c r="A5464" s="129">
        <v>5459</v>
      </c>
      <c r="BM5464" s="19"/>
      <c r="BN5464" s="19"/>
      <c r="BO5464" s="19"/>
      <c r="BP5464" s="19"/>
      <c r="BR5464">
        <f t="shared" si="340"/>
        <v>0</v>
      </c>
      <c r="BS5464">
        <f t="shared" si="341"/>
        <v>0</v>
      </c>
      <c r="BU5464">
        <f t="shared" si="342"/>
        <v>1</v>
      </c>
      <c r="BV5464">
        <f t="shared" si="343"/>
        <v>1</v>
      </c>
    </row>
    <row r="5465" spans="1:74" x14ac:dyDescent="0.3">
      <c r="A5465" s="129">
        <v>5460</v>
      </c>
      <c r="BM5465" s="19"/>
      <c r="BN5465" s="19"/>
      <c r="BO5465" s="19"/>
      <c r="BP5465" s="19"/>
      <c r="BR5465">
        <f t="shared" si="340"/>
        <v>0</v>
      </c>
      <c r="BS5465">
        <f t="shared" si="341"/>
        <v>0</v>
      </c>
      <c r="BU5465">
        <f t="shared" si="342"/>
        <v>1</v>
      </c>
      <c r="BV5465">
        <f t="shared" si="343"/>
        <v>1</v>
      </c>
    </row>
    <row r="5466" spans="1:74" x14ac:dyDescent="0.3">
      <c r="A5466" s="129">
        <v>5461</v>
      </c>
      <c r="BM5466" s="19"/>
      <c r="BN5466" s="19"/>
      <c r="BO5466" s="19"/>
      <c r="BP5466" s="19"/>
      <c r="BR5466">
        <f t="shared" si="340"/>
        <v>0</v>
      </c>
      <c r="BS5466">
        <f t="shared" si="341"/>
        <v>0</v>
      </c>
      <c r="BU5466">
        <f t="shared" si="342"/>
        <v>1</v>
      </c>
      <c r="BV5466">
        <f t="shared" si="343"/>
        <v>1</v>
      </c>
    </row>
    <row r="5467" spans="1:74" x14ac:dyDescent="0.3">
      <c r="A5467" s="129">
        <v>5462</v>
      </c>
      <c r="BM5467" s="19"/>
      <c r="BN5467" s="19"/>
      <c r="BO5467" s="19"/>
      <c r="BP5467" s="19"/>
      <c r="BR5467">
        <f t="shared" si="340"/>
        <v>0</v>
      </c>
      <c r="BS5467">
        <f t="shared" si="341"/>
        <v>0</v>
      </c>
      <c r="BU5467">
        <f t="shared" si="342"/>
        <v>1</v>
      </c>
      <c r="BV5467">
        <f t="shared" si="343"/>
        <v>1</v>
      </c>
    </row>
    <row r="5468" spans="1:74" x14ac:dyDescent="0.3">
      <c r="A5468" s="129">
        <v>5463</v>
      </c>
      <c r="BM5468" s="19"/>
      <c r="BN5468" s="19"/>
      <c r="BO5468" s="19"/>
      <c r="BP5468" s="19"/>
      <c r="BR5468">
        <f t="shared" si="340"/>
        <v>0</v>
      </c>
      <c r="BS5468">
        <f t="shared" si="341"/>
        <v>0</v>
      </c>
      <c r="BU5468">
        <f t="shared" si="342"/>
        <v>1</v>
      </c>
      <c r="BV5468">
        <f t="shared" si="343"/>
        <v>1</v>
      </c>
    </row>
    <row r="5469" spans="1:74" x14ac:dyDescent="0.3">
      <c r="A5469" s="129">
        <v>5464</v>
      </c>
      <c r="BM5469" s="19"/>
      <c r="BN5469" s="19"/>
      <c r="BO5469" s="19"/>
      <c r="BP5469" s="19"/>
      <c r="BR5469">
        <f t="shared" si="340"/>
        <v>0</v>
      </c>
      <c r="BS5469">
        <f t="shared" si="341"/>
        <v>0</v>
      </c>
      <c r="BU5469">
        <f t="shared" si="342"/>
        <v>1</v>
      </c>
      <c r="BV5469">
        <f t="shared" si="343"/>
        <v>1</v>
      </c>
    </row>
    <row r="5470" spans="1:74" x14ac:dyDescent="0.3">
      <c r="A5470" s="129">
        <v>5465</v>
      </c>
      <c r="BM5470" s="19"/>
      <c r="BN5470" s="19"/>
      <c r="BO5470" s="19"/>
      <c r="BP5470" s="19"/>
      <c r="BR5470">
        <f t="shared" si="340"/>
        <v>0</v>
      </c>
      <c r="BS5470">
        <f t="shared" si="341"/>
        <v>0</v>
      </c>
      <c r="BU5470">
        <f t="shared" si="342"/>
        <v>1</v>
      </c>
      <c r="BV5470">
        <f t="shared" si="343"/>
        <v>1</v>
      </c>
    </row>
    <row r="5471" spans="1:74" x14ac:dyDescent="0.3">
      <c r="A5471" s="129">
        <v>5466</v>
      </c>
      <c r="BM5471" s="19"/>
      <c r="BN5471" s="19"/>
      <c r="BO5471" s="19"/>
      <c r="BP5471" s="19"/>
      <c r="BR5471">
        <f t="shared" si="340"/>
        <v>0</v>
      </c>
      <c r="BS5471">
        <f t="shared" si="341"/>
        <v>0</v>
      </c>
      <c r="BU5471">
        <f t="shared" si="342"/>
        <v>1</v>
      </c>
      <c r="BV5471">
        <f t="shared" si="343"/>
        <v>1</v>
      </c>
    </row>
    <row r="5472" spans="1:74" x14ac:dyDescent="0.3">
      <c r="A5472" s="129">
        <v>5467</v>
      </c>
      <c r="BM5472" s="19"/>
      <c r="BN5472" s="19"/>
      <c r="BO5472" s="19"/>
      <c r="BP5472" s="19"/>
      <c r="BR5472">
        <f t="shared" si="340"/>
        <v>0</v>
      </c>
      <c r="BS5472">
        <f t="shared" si="341"/>
        <v>0</v>
      </c>
      <c r="BU5472">
        <f t="shared" si="342"/>
        <v>1</v>
      </c>
      <c r="BV5472">
        <f t="shared" si="343"/>
        <v>1</v>
      </c>
    </row>
    <row r="5473" spans="1:74" x14ac:dyDescent="0.3">
      <c r="A5473" s="129">
        <v>5468</v>
      </c>
      <c r="BM5473" s="19"/>
      <c r="BN5473" s="19"/>
      <c r="BO5473" s="19"/>
      <c r="BP5473" s="19"/>
      <c r="BR5473">
        <f t="shared" si="340"/>
        <v>0</v>
      </c>
      <c r="BS5473">
        <f t="shared" si="341"/>
        <v>0</v>
      </c>
      <c r="BU5473">
        <f t="shared" si="342"/>
        <v>1</v>
      </c>
      <c r="BV5473">
        <f t="shared" si="343"/>
        <v>1</v>
      </c>
    </row>
    <row r="5474" spans="1:74" x14ac:dyDescent="0.3">
      <c r="A5474" s="129">
        <v>5469</v>
      </c>
      <c r="BM5474" s="19"/>
      <c r="BN5474" s="19"/>
      <c r="BO5474" s="19"/>
      <c r="BP5474" s="19"/>
      <c r="BR5474">
        <f t="shared" si="340"/>
        <v>0</v>
      </c>
      <c r="BS5474">
        <f t="shared" si="341"/>
        <v>0</v>
      </c>
      <c r="BU5474">
        <f t="shared" si="342"/>
        <v>1</v>
      </c>
      <c r="BV5474">
        <f t="shared" si="343"/>
        <v>1</v>
      </c>
    </row>
    <row r="5475" spans="1:74" x14ac:dyDescent="0.3">
      <c r="A5475" s="129">
        <v>5470</v>
      </c>
      <c r="BM5475" s="19"/>
      <c r="BN5475" s="19"/>
      <c r="BO5475" s="19"/>
      <c r="BP5475" s="19"/>
      <c r="BR5475">
        <f t="shared" si="340"/>
        <v>0</v>
      </c>
      <c r="BS5475">
        <f t="shared" si="341"/>
        <v>0</v>
      </c>
      <c r="BU5475">
        <f t="shared" si="342"/>
        <v>1</v>
      </c>
      <c r="BV5475">
        <f t="shared" si="343"/>
        <v>1</v>
      </c>
    </row>
    <row r="5476" spans="1:74" x14ac:dyDescent="0.3">
      <c r="A5476" s="129">
        <v>5471</v>
      </c>
      <c r="BM5476" s="19"/>
      <c r="BN5476" s="19"/>
      <c r="BO5476" s="19"/>
      <c r="BP5476" s="19"/>
      <c r="BR5476">
        <f t="shared" si="340"/>
        <v>0</v>
      </c>
      <c r="BS5476">
        <f t="shared" si="341"/>
        <v>0</v>
      </c>
      <c r="BU5476">
        <f t="shared" si="342"/>
        <v>1</v>
      </c>
      <c r="BV5476">
        <f t="shared" si="343"/>
        <v>1</v>
      </c>
    </row>
    <row r="5477" spans="1:74" x14ac:dyDescent="0.3">
      <c r="A5477" s="129">
        <v>5472</v>
      </c>
      <c r="BM5477" s="19"/>
      <c r="BN5477" s="19"/>
      <c r="BO5477" s="19"/>
      <c r="BP5477" s="19"/>
      <c r="BR5477">
        <f t="shared" si="340"/>
        <v>0</v>
      </c>
      <c r="BS5477">
        <f t="shared" si="341"/>
        <v>0</v>
      </c>
      <c r="BU5477">
        <f t="shared" si="342"/>
        <v>1</v>
      </c>
      <c r="BV5477">
        <f t="shared" si="343"/>
        <v>1</v>
      </c>
    </row>
    <row r="5478" spans="1:74" x14ac:dyDescent="0.3">
      <c r="A5478" s="129">
        <v>5473</v>
      </c>
      <c r="BM5478" s="19"/>
      <c r="BN5478" s="19"/>
      <c r="BO5478" s="19"/>
      <c r="BP5478" s="19"/>
      <c r="BR5478">
        <f t="shared" si="340"/>
        <v>0</v>
      </c>
      <c r="BS5478">
        <f t="shared" si="341"/>
        <v>0</v>
      </c>
      <c r="BU5478">
        <f t="shared" si="342"/>
        <v>1</v>
      </c>
      <c r="BV5478">
        <f t="shared" si="343"/>
        <v>1</v>
      </c>
    </row>
    <row r="5479" spans="1:74" x14ac:dyDescent="0.3">
      <c r="A5479" s="129">
        <v>5474</v>
      </c>
      <c r="BM5479" s="19"/>
      <c r="BN5479" s="19"/>
      <c r="BO5479" s="19"/>
      <c r="BP5479" s="19"/>
      <c r="BR5479">
        <f t="shared" si="340"/>
        <v>0</v>
      </c>
      <c r="BS5479">
        <f t="shared" si="341"/>
        <v>0</v>
      </c>
      <c r="BU5479">
        <f t="shared" si="342"/>
        <v>1</v>
      </c>
      <c r="BV5479">
        <f t="shared" si="343"/>
        <v>1</v>
      </c>
    </row>
    <row r="5480" spans="1:74" x14ac:dyDescent="0.3">
      <c r="A5480" s="129">
        <v>5475</v>
      </c>
      <c r="BM5480" s="19"/>
      <c r="BN5480" s="19"/>
      <c r="BO5480" s="19"/>
      <c r="BP5480" s="19"/>
      <c r="BR5480">
        <f t="shared" si="340"/>
        <v>0</v>
      </c>
      <c r="BS5480">
        <f t="shared" si="341"/>
        <v>0</v>
      </c>
      <c r="BU5480">
        <f t="shared" si="342"/>
        <v>1</v>
      </c>
      <c r="BV5480">
        <f t="shared" si="343"/>
        <v>1</v>
      </c>
    </row>
    <row r="5481" spans="1:74" x14ac:dyDescent="0.3">
      <c r="A5481" s="129">
        <v>5476</v>
      </c>
      <c r="BM5481" s="19"/>
      <c r="BN5481" s="19"/>
      <c r="BO5481" s="19"/>
      <c r="BP5481" s="19"/>
      <c r="BR5481">
        <f t="shared" si="340"/>
        <v>0</v>
      </c>
      <c r="BS5481">
        <f t="shared" si="341"/>
        <v>0</v>
      </c>
      <c r="BU5481">
        <f t="shared" si="342"/>
        <v>1</v>
      </c>
      <c r="BV5481">
        <f t="shared" si="343"/>
        <v>1</v>
      </c>
    </row>
    <row r="5482" spans="1:74" x14ac:dyDescent="0.3">
      <c r="A5482" s="129">
        <v>5477</v>
      </c>
      <c r="BM5482" s="19"/>
      <c r="BN5482" s="19"/>
      <c r="BO5482" s="19"/>
      <c r="BP5482" s="19"/>
      <c r="BR5482">
        <f t="shared" si="340"/>
        <v>0</v>
      </c>
      <c r="BS5482">
        <f t="shared" si="341"/>
        <v>0</v>
      </c>
      <c r="BU5482">
        <f t="shared" si="342"/>
        <v>1</v>
      </c>
      <c r="BV5482">
        <f t="shared" si="343"/>
        <v>1</v>
      </c>
    </row>
    <row r="5483" spans="1:74" x14ac:dyDescent="0.3">
      <c r="A5483" s="129">
        <v>5478</v>
      </c>
      <c r="BM5483" s="19"/>
      <c r="BN5483" s="19"/>
      <c r="BO5483" s="19"/>
      <c r="BP5483" s="19"/>
      <c r="BR5483">
        <f t="shared" si="340"/>
        <v>0</v>
      </c>
      <c r="BS5483">
        <f t="shared" si="341"/>
        <v>0</v>
      </c>
      <c r="BU5483">
        <f t="shared" si="342"/>
        <v>1</v>
      </c>
      <c r="BV5483">
        <f t="shared" si="343"/>
        <v>1</v>
      </c>
    </row>
    <row r="5484" spans="1:74" x14ac:dyDescent="0.3">
      <c r="A5484" s="129">
        <v>5479</v>
      </c>
      <c r="BM5484" s="19"/>
      <c r="BN5484" s="19"/>
      <c r="BO5484" s="19"/>
      <c r="BP5484" s="19"/>
      <c r="BR5484">
        <f t="shared" si="340"/>
        <v>0</v>
      </c>
      <c r="BS5484">
        <f t="shared" si="341"/>
        <v>0</v>
      </c>
      <c r="BU5484">
        <f t="shared" si="342"/>
        <v>1</v>
      </c>
      <c r="BV5484">
        <f t="shared" si="343"/>
        <v>1</v>
      </c>
    </row>
    <row r="5485" spans="1:74" x14ac:dyDescent="0.3">
      <c r="A5485" s="129">
        <v>5480</v>
      </c>
      <c r="BM5485" s="19"/>
      <c r="BN5485" s="19"/>
      <c r="BO5485" s="19"/>
      <c r="BP5485" s="19"/>
      <c r="BR5485">
        <f t="shared" si="340"/>
        <v>0</v>
      </c>
      <c r="BS5485">
        <f t="shared" si="341"/>
        <v>0</v>
      </c>
      <c r="BU5485">
        <f t="shared" si="342"/>
        <v>1</v>
      </c>
      <c r="BV5485">
        <f t="shared" si="343"/>
        <v>1</v>
      </c>
    </row>
    <row r="5486" spans="1:74" x14ac:dyDescent="0.3">
      <c r="A5486" s="129">
        <v>5481</v>
      </c>
      <c r="BM5486" s="19"/>
      <c r="BN5486" s="19"/>
      <c r="BO5486" s="19"/>
      <c r="BP5486" s="19"/>
      <c r="BR5486">
        <f t="shared" si="340"/>
        <v>0</v>
      </c>
      <c r="BS5486">
        <f t="shared" si="341"/>
        <v>0</v>
      </c>
      <c r="BU5486">
        <f t="shared" si="342"/>
        <v>1</v>
      </c>
      <c r="BV5486">
        <f t="shared" si="343"/>
        <v>1</v>
      </c>
    </row>
    <row r="5487" spans="1:74" x14ac:dyDescent="0.3">
      <c r="A5487" s="129">
        <v>5482</v>
      </c>
      <c r="BM5487" s="19"/>
      <c r="BN5487" s="19"/>
      <c r="BO5487" s="19"/>
      <c r="BP5487" s="19"/>
      <c r="BR5487">
        <f t="shared" si="340"/>
        <v>0</v>
      </c>
      <c r="BS5487">
        <f t="shared" si="341"/>
        <v>0</v>
      </c>
      <c r="BU5487">
        <f t="shared" si="342"/>
        <v>1</v>
      </c>
      <c r="BV5487">
        <f t="shared" si="343"/>
        <v>1</v>
      </c>
    </row>
    <row r="5488" spans="1:74" x14ac:dyDescent="0.3">
      <c r="A5488" s="129">
        <v>5483</v>
      </c>
      <c r="BM5488" s="19"/>
      <c r="BN5488" s="19"/>
      <c r="BO5488" s="19"/>
      <c r="BP5488" s="19"/>
      <c r="BR5488">
        <f t="shared" si="340"/>
        <v>0</v>
      </c>
      <c r="BS5488">
        <f t="shared" si="341"/>
        <v>0</v>
      </c>
      <c r="BU5488">
        <f t="shared" si="342"/>
        <v>1</v>
      </c>
      <c r="BV5488">
        <f t="shared" si="343"/>
        <v>1</v>
      </c>
    </row>
    <row r="5489" spans="1:74" x14ac:dyDescent="0.3">
      <c r="A5489" s="129">
        <v>5484</v>
      </c>
      <c r="BM5489" s="19"/>
      <c r="BN5489" s="19"/>
      <c r="BO5489" s="19"/>
      <c r="BP5489" s="19"/>
      <c r="BR5489">
        <f t="shared" si="340"/>
        <v>0</v>
      </c>
      <c r="BS5489">
        <f t="shared" si="341"/>
        <v>0</v>
      </c>
      <c r="BU5489">
        <f t="shared" si="342"/>
        <v>1</v>
      </c>
      <c r="BV5489">
        <f t="shared" si="343"/>
        <v>1</v>
      </c>
    </row>
    <row r="5490" spans="1:74" x14ac:dyDescent="0.3">
      <c r="A5490" s="129">
        <v>5485</v>
      </c>
      <c r="BM5490" s="19"/>
      <c r="BN5490" s="19"/>
      <c r="BO5490" s="19"/>
      <c r="BP5490" s="19"/>
      <c r="BR5490">
        <f t="shared" si="340"/>
        <v>0</v>
      </c>
      <c r="BS5490">
        <f t="shared" si="341"/>
        <v>0</v>
      </c>
      <c r="BU5490">
        <f t="shared" si="342"/>
        <v>1</v>
      </c>
      <c r="BV5490">
        <f t="shared" si="343"/>
        <v>1</v>
      </c>
    </row>
    <row r="5491" spans="1:74" x14ac:dyDescent="0.3">
      <c r="A5491" s="129">
        <v>5486</v>
      </c>
      <c r="BM5491" s="19"/>
      <c r="BN5491" s="19"/>
      <c r="BO5491" s="19"/>
      <c r="BP5491" s="19"/>
      <c r="BR5491">
        <f t="shared" si="340"/>
        <v>0</v>
      </c>
      <c r="BS5491">
        <f t="shared" si="341"/>
        <v>0</v>
      </c>
      <c r="BU5491">
        <f t="shared" si="342"/>
        <v>1</v>
      </c>
      <c r="BV5491">
        <f t="shared" si="343"/>
        <v>1</v>
      </c>
    </row>
    <row r="5492" spans="1:74" x14ac:dyDescent="0.3">
      <c r="A5492" s="129">
        <v>5487</v>
      </c>
      <c r="BM5492" s="19"/>
      <c r="BN5492" s="19"/>
      <c r="BO5492" s="19"/>
      <c r="BP5492" s="19"/>
      <c r="BR5492">
        <f t="shared" si="340"/>
        <v>0</v>
      </c>
      <c r="BS5492">
        <f t="shared" si="341"/>
        <v>0</v>
      </c>
      <c r="BU5492">
        <f t="shared" si="342"/>
        <v>1</v>
      </c>
      <c r="BV5492">
        <f t="shared" si="343"/>
        <v>1</v>
      </c>
    </row>
    <row r="5493" spans="1:74" x14ac:dyDescent="0.3">
      <c r="A5493" s="129">
        <v>5488</v>
      </c>
      <c r="BM5493" s="19"/>
      <c r="BN5493" s="19"/>
      <c r="BO5493" s="19"/>
      <c r="BP5493" s="19"/>
      <c r="BR5493">
        <f t="shared" si="340"/>
        <v>0</v>
      </c>
      <c r="BS5493">
        <f t="shared" si="341"/>
        <v>0</v>
      </c>
      <c r="BU5493">
        <f t="shared" si="342"/>
        <v>1</v>
      </c>
      <c r="BV5493">
        <f t="shared" si="343"/>
        <v>1</v>
      </c>
    </row>
    <row r="5494" spans="1:74" x14ac:dyDescent="0.3">
      <c r="A5494" s="129">
        <v>5489</v>
      </c>
      <c r="BM5494" s="19"/>
      <c r="BN5494" s="19"/>
      <c r="BO5494" s="19"/>
      <c r="BP5494" s="19"/>
      <c r="BR5494">
        <f t="shared" si="340"/>
        <v>0</v>
      </c>
      <c r="BS5494">
        <f t="shared" si="341"/>
        <v>0</v>
      </c>
      <c r="BU5494">
        <f t="shared" si="342"/>
        <v>1</v>
      </c>
      <c r="BV5494">
        <f t="shared" si="343"/>
        <v>1</v>
      </c>
    </row>
    <row r="5495" spans="1:74" x14ac:dyDescent="0.3">
      <c r="A5495" s="129">
        <v>5490</v>
      </c>
      <c r="BM5495" s="19"/>
      <c r="BN5495" s="19"/>
      <c r="BO5495" s="19"/>
      <c r="BP5495" s="19"/>
      <c r="BR5495">
        <f t="shared" si="340"/>
        <v>0</v>
      </c>
      <c r="BS5495">
        <f t="shared" si="341"/>
        <v>0</v>
      </c>
      <c r="BU5495">
        <f t="shared" si="342"/>
        <v>1</v>
      </c>
      <c r="BV5495">
        <f t="shared" si="343"/>
        <v>1</v>
      </c>
    </row>
    <row r="5496" spans="1:74" x14ac:dyDescent="0.3">
      <c r="A5496" s="129">
        <v>5491</v>
      </c>
      <c r="BM5496" s="19"/>
      <c r="BN5496" s="19"/>
      <c r="BO5496" s="19"/>
      <c r="BP5496" s="19"/>
      <c r="BR5496">
        <f t="shared" si="340"/>
        <v>0</v>
      </c>
      <c r="BS5496">
        <f t="shared" si="341"/>
        <v>0</v>
      </c>
      <c r="BU5496">
        <f t="shared" si="342"/>
        <v>1</v>
      </c>
      <c r="BV5496">
        <f t="shared" si="343"/>
        <v>1</v>
      </c>
    </row>
    <row r="5497" spans="1:74" x14ac:dyDescent="0.3">
      <c r="A5497" s="129">
        <v>5492</v>
      </c>
      <c r="BM5497" s="19"/>
      <c r="BN5497" s="19"/>
      <c r="BO5497" s="19"/>
      <c r="BP5497" s="19"/>
      <c r="BR5497">
        <f t="shared" si="340"/>
        <v>0</v>
      </c>
      <c r="BS5497">
        <f t="shared" si="341"/>
        <v>0</v>
      </c>
      <c r="BU5497">
        <f t="shared" si="342"/>
        <v>1</v>
      </c>
      <c r="BV5497">
        <f t="shared" si="343"/>
        <v>1</v>
      </c>
    </row>
    <row r="5498" spans="1:74" x14ac:dyDescent="0.3">
      <c r="A5498" s="129">
        <v>5493</v>
      </c>
      <c r="BM5498" s="19"/>
      <c r="BN5498" s="19"/>
      <c r="BO5498" s="19"/>
      <c r="BP5498" s="19"/>
      <c r="BR5498">
        <f t="shared" si="340"/>
        <v>0</v>
      </c>
      <c r="BS5498">
        <f t="shared" si="341"/>
        <v>0</v>
      </c>
      <c r="BU5498">
        <f t="shared" si="342"/>
        <v>1</v>
      </c>
      <c r="BV5498">
        <f t="shared" si="343"/>
        <v>1</v>
      </c>
    </row>
    <row r="5499" spans="1:74" x14ac:dyDescent="0.3">
      <c r="A5499" s="129">
        <v>5494</v>
      </c>
      <c r="BM5499" s="19"/>
      <c r="BN5499" s="19"/>
      <c r="BO5499" s="19"/>
      <c r="BP5499" s="19"/>
      <c r="BR5499">
        <f t="shared" si="340"/>
        <v>0</v>
      </c>
      <c r="BS5499">
        <f t="shared" si="341"/>
        <v>0</v>
      </c>
      <c r="BU5499">
        <f t="shared" si="342"/>
        <v>1</v>
      </c>
      <c r="BV5499">
        <f t="shared" si="343"/>
        <v>1</v>
      </c>
    </row>
    <row r="5500" spans="1:74" x14ac:dyDescent="0.3">
      <c r="A5500" s="129">
        <v>5495</v>
      </c>
      <c r="BM5500" s="19"/>
      <c r="BN5500" s="19"/>
      <c r="BO5500" s="19"/>
      <c r="BP5500" s="19"/>
      <c r="BR5500">
        <f t="shared" si="340"/>
        <v>0</v>
      </c>
      <c r="BS5500">
        <f t="shared" si="341"/>
        <v>0</v>
      </c>
      <c r="BU5500">
        <f t="shared" si="342"/>
        <v>1</v>
      </c>
      <c r="BV5500">
        <f t="shared" si="343"/>
        <v>1</v>
      </c>
    </row>
    <row r="5501" spans="1:74" x14ac:dyDescent="0.3">
      <c r="A5501" s="129">
        <v>5496</v>
      </c>
      <c r="BM5501" s="19"/>
      <c r="BN5501" s="19"/>
      <c r="BO5501" s="19"/>
      <c r="BP5501" s="19"/>
      <c r="BR5501">
        <f t="shared" si="340"/>
        <v>0</v>
      </c>
      <c r="BS5501">
        <f t="shared" si="341"/>
        <v>0</v>
      </c>
      <c r="BU5501">
        <f t="shared" si="342"/>
        <v>1</v>
      </c>
      <c r="BV5501">
        <f t="shared" si="343"/>
        <v>1</v>
      </c>
    </row>
    <row r="5502" spans="1:74" x14ac:dyDescent="0.3">
      <c r="A5502" s="129">
        <v>5497</v>
      </c>
      <c r="BM5502" s="19"/>
      <c r="BN5502" s="19"/>
      <c r="BO5502" s="19"/>
      <c r="BP5502" s="19"/>
      <c r="BR5502">
        <f t="shared" si="340"/>
        <v>0</v>
      </c>
      <c r="BS5502">
        <f t="shared" si="341"/>
        <v>0</v>
      </c>
      <c r="BU5502">
        <f t="shared" si="342"/>
        <v>1</v>
      </c>
      <c r="BV5502">
        <f t="shared" si="343"/>
        <v>1</v>
      </c>
    </row>
    <row r="5503" spans="1:74" x14ac:dyDescent="0.3">
      <c r="A5503" s="129">
        <v>5498</v>
      </c>
      <c r="BM5503" s="19"/>
      <c r="BN5503" s="19"/>
      <c r="BO5503" s="19"/>
      <c r="BP5503" s="19"/>
      <c r="BR5503">
        <f t="shared" si="340"/>
        <v>0</v>
      </c>
      <c r="BS5503">
        <f t="shared" si="341"/>
        <v>0</v>
      </c>
      <c r="BU5503">
        <f t="shared" si="342"/>
        <v>1</v>
      </c>
      <c r="BV5503">
        <f t="shared" si="343"/>
        <v>1</v>
      </c>
    </row>
    <row r="5504" spans="1:74" x14ac:dyDescent="0.3">
      <c r="A5504" s="129">
        <v>5499</v>
      </c>
      <c r="BM5504" s="19"/>
      <c r="BN5504" s="19"/>
      <c r="BO5504" s="19"/>
      <c r="BP5504" s="19"/>
      <c r="BR5504">
        <f t="shared" si="340"/>
        <v>0</v>
      </c>
      <c r="BS5504">
        <f t="shared" si="341"/>
        <v>0</v>
      </c>
      <c r="BU5504">
        <f t="shared" si="342"/>
        <v>1</v>
      </c>
      <c r="BV5504">
        <f t="shared" si="343"/>
        <v>1</v>
      </c>
    </row>
    <row r="5505" spans="1:74" x14ac:dyDescent="0.3">
      <c r="A5505" s="129">
        <v>5500</v>
      </c>
      <c r="BM5505" s="19"/>
      <c r="BN5505" s="19"/>
      <c r="BO5505" s="19"/>
      <c r="BP5505" s="19"/>
      <c r="BR5505">
        <f t="shared" si="340"/>
        <v>0</v>
      </c>
      <c r="BS5505">
        <f t="shared" si="341"/>
        <v>0</v>
      </c>
      <c r="BU5505">
        <f t="shared" si="342"/>
        <v>1</v>
      </c>
      <c r="BV5505">
        <f t="shared" si="343"/>
        <v>1</v>
      </c>
    </row>
    <row r="5506" spans="1:74" x14ac:dyDescent="0.3">
      <c r="A5506" s="129">
        <v>5501</v>
      </c>
      <c r="BM5506" s="19"/>
      <c r="BN5506" s="19"/>
      <c r="BO5506" s="19"/>
      <c r="BP5506" s="19"/>
      <c r="BR5506">
        <f t="shared" si="340"/>
        <v>0</v>
      </c>
      <c r="BS5506">
        <f t="shared" si="341"/>
        <v>0</v>
      </c>
      <c r="BU5506">
        <f t="shared" si="342"/>
        <v>1</v>
      </c>
      <c r="BV5506">
        <f t="shared" si="343"/>
        <v>1</v>
      </c>
    </row>
    <row r="5507" spans="1:74" x14ac:dyDescent="0.3">
      <c r="A5507" s="129">
        <v>5502</v>
      </c>
      <c r="BM5507" s="19"/>
      <c r="BN5507" s="19"/>
      <c r="BO5507" s="19"/>
      <c r="BP5507" s="19"/>
      <c r="BR5507">
        <f t="shared" si="340"/>
        <v>0</v>
      </c>
      <c r="BS5507">
        <f t="shared" si="341"/>
        <v>0</v>
      </c>
      <c r="BU5507">
        <f t="shared" si="342"/>
        <v>1</v>
      </c>
      <c r="BV5507">
        <f t="shared" si="343"/>
        <v>1</v>
      </c>
    </row>
    <row r="5508" spans="1:74" x14ac:dyDescent="0.3">
      <c r="A5508" s="129">
        <v>5503</v>
      </c>
      <c r="BM5508" s="19"/>
      <c r="BN5508" s="19"/>
      <c r="BO5508" s="19"/>
      <c r="BP5508" s="19"/>
      <c r="BR5508">
        <f t="shared" si="340"/>
        <v>0</v>
      </c>
      <c r="BS5508">
        <f t="shared" si="341"/>
        <v>0</v>
      </c>
      <c r="BU5508">
        <f t="shared" si="342"/>
        <v>1</v>
      </c>
      <c r="BV5508">
        <f t="shared" si="343"/>
        <v>1</v>
      </c>
    </row>
    <row r="5509" spans="1:74" x14ac:dyDescent="0.3">
      <c r="A5509" s="129">
        <v>5504</v>
      </c>
      <c r="BM5509" s="19"/>
      <c r="BN5509" s="19"/>
      <c r="BO5509" s="19"/>
      <c r="BP5509" s="19"/>
      <c r="BR5509">
        <f t="shared" si="340"/>
        <v>0</v>
      </c>
      <c r="BS5509">
        <f t="shared" si="341"/>
        <v>0</v>
      </c>
      <c r="BU5509">
        <f t="shared" si="342"/>
        <v>1</v>
      </c>
      <c r="BV5509">
        <f t="shared" si="343"/>
        <v>1</v>
      </c>
    </row>
    <row r="5510" spans="1:74" x14ac:dyDescent="0.3">
      <c r="A5510" s="129">
        <v>5505</v>
      </c>
      <c r="BM5510" s="19"/>
      <c r="BN5510" s="19"/>
      <c r="BO5510" s="19"/>
      <c r="BP5510" s="19"/>
      <c r="BR5510">
        <f t="shared" si="340"/>
        <v>0</v>
      </c>
      <c r="BS5510">
        <f t="shared" si="341"/>
        <v>0</v>
      </c>
      <c r="BU5510">
        <f t="shared" si="342"/>
        <v>1</v>
      </c>
      <c r="BV5510">
        <f t="shared" si="343"/>
        <v>1</v>
      </c>
    </row>
    <row r="5511" spans="1:74" x14ac:dyDescent="0.3">
      <c r="A5511" s="129">
        <v>5506</v>
      </c>
      <c r="BM5511" s="19"/>
      <c r="BN5511" s="19"/>
      <c r="BO5511" s="19"/>
      <c r="BP5511" s="19"/>
      <c r="BR5511">
        <f t="shared" ref="BR5511:BR5574" si="344">BM5511*$BS$1-BN5511</f>
        <v>0</v>
      </c>
      <c r="BS5511">
        <f t="shared" ref="BS5511:BS5574" si="345">BO5511*$BS$1-BP5511</f>
        <v>0</v>
      </c>
      <c r="BU5511">
        <f t="shared" ref="BU5511:BU5574" si="346">IF(BR5511=MAX($BR5511:$BS5511),1,0)</f>
        <v>1</v>
      </c>
      <c r="BV5511">
        <f t="shared" ref="BV5511:BV5574" si="347">IF(BS5511=MAX($BR5511:$BS5511),1,0)</f>
        <v>1</v>
      </c>
    </row>
    <row r="5512" spans="1:74" x14ac:dyDescent="0.3">
      <c r="A5512" s="129">
        <v>5507</v>
      </c>
      <c r="BM5512" s="19"/>
      <c r="BN5512" s="19"/>
      <c r="BO5512" s="19"/>
      <c r="BP5512" s="19"/>
      <c r="BR5512">
        <f t="shared" si="344"/>
        <v>0</v>
      </c>
      <c r="BS5512">
        <f t="shared" si="345"/>
        <v>0</v>
      </c>
      <c r="BU5512">
        <f t="shared" si="346"/>
        <v>1</v>
      </c>
      <c r="BV5512">
        <f t="shared" si="347"/>
        <v>1</v>
      </c>
    </row>
    <row r="5513" spans="1:74" x14ac:dyDescent="0.3">
      <c r="A5513" s="129">
        <v>5508</v>
      </c>
      <c r="BM5513" s="19"/>
      <c r="BN5513" s="19"/>
      <c r="BO5513" s="19"/>
      <c r="BP5513" s="19"/>
      <c r="BR5513">
        <f t="shared" si="344"/>
        <v>0</v>
      </c>
      <c r="BS5513">
        <f t="shared" si="345"/>
        <v>0</v>
      </c>
      <c r="BU5513">
        <f t="shared" si="346"/>
        <v>1</v>
      </c>
      <c r="BV5513">
        <f t="shared" si="347"/>
        <v>1</v>
      </c>
    </row>
    <row r="5514" spans="1:74" x14ac:dyDescent="0.3">
      <c r="A5514" s="129">
        <v>5509</v>
      </c>
      <c r="BM5514" s="19"/>
      <c r="BN5514" s="19"/>
      <c r="BO5514" s="19"/>
      <c r="BP5514" s="19"/>
      <c r="BR5514">
        <f t="shared" si="344"/>
        <v>0</v>
      </c>
      <c r="BS5514">
        <f t="shared" si="345"/>
        <v>0</v>
      </c>
      <c r="BU5514">
        <f t="shared" si="346"/>
        <v>1</v>
      </c>
      <c r="BV5514">
        <f t="shared" si="347"/>
        <v>1</v>
      </c>
    </row>
    <row r="5515" spans="1:74" x14ac:dyDescent="0.3">
      <c r="A5515" s="129">
        <v>5510</v>
      </c>
      <c r="BM5515" s="19"/>
      <c r="BN5515" s="19"/>
      <c r="BO5515" s="19"/>
      <c r="BP5515" s="19"/>
      <c r="BR5515">
        <f t="shared" si="344"/>
        <v>0</v>
      </c>
      <c r="BS5515">
        <f t="shared" si="345"/>
        <v>0</v>
      </c>
      <c r="BU5515">
        <f t="shared" si="346"/>
        <v>1</v>
      </c>
      <c r="BV5515">
        <f t="shared" si="347"/>
        <v>1</v>
      </c>
    </row>
    <row r="5516" spans="1:74" x14ac:dyDescent="0.3">
      <c r="A5516" s="129">
        <v>5511</v>
      </c>
      <c r="BM5516" s="19"/>
      <c r="BN5516" s="19"/>
      <c r="BO5516" s="19"/>
      <c r="BP5516" s="19"/>
      <c r="BR5516">
        <f t="shared" si="344"/>
        <v>0</v>
      </c>
      <c r="BS5516">
        <f t="shared" si="345"/>
        <v>0</v>
      </c>
      <c r="BU5516">
        <f t="shared" si="346"/>
        <v>1</v>
      </c>
      <c r="BV5516">
        <f t="shared" si="347"/>
        <v>1</v>
      </c>
    </row>
    <row r="5517" spans="1:74" x14ac:dyDescent="0.3">
      <c r="A5517" s="129">
        <v>5512</v>
      </c>
      <c r="BM5517" s="19"/>
      <c r="BN5517" s="19"/>
      <c r="BO5517" s="19"/>
      <c r="BP5517" s="19"/>
      <c r="BR5517">
        <f t="shared" si="344"/>
        <v>0</v>
      </c>
      <c r="BS5517">
        <f t="shared" si="345"/>
        <v>0</v>
      </c>
      <c r="BU5517">
        <f t="shared" si="346"/>
        <v>1</v>
      </c>
      <c r="BV5517">
        <f t="shared" si="347"/>
        <v>1</v>
      </c>
    </row>
    <row r="5518" spans="1:74" x14ac:dyDescent="0.3">
      <c r="A5518" s="129">
        <v>5513</v>
      </c>
      <c r="BM5518" s="19"/>
      <c r="BN5518" s="19"/>
      <c r="BO5518" s="19"/>
      <c r="BP5518" s="19"/>
      <c r="BR5518">
        <f t="shared" si="344"/>
        <v>0</v>
      </c>
      <c r="BS5518">
        <f t="shared" si="345"/>
        <v>0</v>
      </c>
      <c r="BU5518">
        <f t="shared" si="346"/>
        <v>1</v>
      </c>
      <c r="BV5518">
        <f t="shared" si="347"/>
        <v>1</v>
      </c>
    </row>
    <row r="5519" spans="1:74" x14ac:dyDescent="0.3">
      <c r="A5519" s="129">
        <v>5514</v>
      </c>
      <c r="BM5519" s="19"/>
      <c r="BN5519" s="19"/>
      <c r="BO5519" s="19"/>
      <c r="BP5519" s="19"/>
      <c r="BR5519">
        <f t="shared" si="344"/>
        <v>0</v>
      </c>
      <c r="BS5519">
        <f t="shared" si="345"/>
        <v>0</v>
      </c>
      <c r="BU5519">
        <f t="shared" si="346"/>
        <v>1</v>
      </c>
      <c r="BV5519">
        <f t="shared" si="347"/>
        <v>1</v>
      </c>
    </row>
    <row r="5520" spans="1:74" x14ac:dyDescent="0.3">
      <c r="A5520" s="129">
        <v>5515</v>
      </c>
      <c r="BM5520" s="19"/>
      <c r="BN5520" s="19"/>
      <c r="BO5520" s="19"/>
      <c r="BP5520" s="19"/>
      <c r="BR5520">
        <f t="shared" si="344"/>
        <v>0</v>
      </c>
      <c r="BS5520">
        <f t="shared" si="345"/>
        <v>0</v>
      </c>
      <c r="BU5520">
        <f t="shared" si="346"/>
        <v>1</v>
      </c>
      <c r="BV5520">
        <f t="shared" si="347"/>
        <v>1</v>
      </c>
    </row>
    <row r="5521" spans="1:74" x14ac:dyDescent="0.3">
      <c r="A5521" s="129">
        <v>5516</v>
      </c>
      <c r="BM5521" s="19"/>
      <c r="BN5521" s="19"/>
      <c r="BO5521" s="19"/>
      <c r="BP5521" s="19"/>
      <c r="BR5521">
        <f t="shared" si="344"/>
        <v>0</v>
      </c>
      <c r="BS5521">
        <f t="shared" si="345"/>
        <v>0</v>
      </c>
      <c r="BU5521">
        <f t="shared" si="346"/>
        <v>1</v>
      </c>
      <c r="BV5521">
        <f t="shared" si="347"/>
        <v>1</v>
      </c>
    </row>
    <row r="5522" spans="1:74" x14ac:dyDescent="0.3">
      <c r="A5522" s="129">
        <v>5517</v>
      </c>
      <c r="BM5522" s="19"/>
      <c r="BN5522" s="19"/>
      <c r="BO5522" s="19"/>
      <c r="BP5522" s="19"/>
      <c r="BR5522">
        <f t="shared" si="344"/>
        <v>0</v>
      </c>
      <c r="BS5522">
        <f t="shared" si="345"/>
        <v>0</v>
      </c>
      <c r="BU5522">
        <f t="shared" si="346"/>
        <v>1</v>
      </c>
      <c r="BV5522">
        <f t="shared" si="347"/>
        <v>1</v>
      </c>
    </row>
    <row r="5523" spans="1:74" x14ac:dyDescent="0.3">
      <c r="A5523" s="129">
        <v>5518</v>
      </c>
      <c r="BM5523" s="19"/>
      <c r="BN5523" s="19"/>
      <c r="BO5523" s="19"/>
      <c r="BP5523" s="19"/>
      <c r="BR5523">
        <f t="shared" si="344"/>
        <v>0</v>
      </c>
      <c r="BS5523">
        <f t="shared" si="345"/>
        <v>0</v>
      </c>
      <c r="BU5523">
        <f t="shared" si="346"/>
        <v>1</v>
      </c>
      <c r="BV5523">
        <f t="shared" si="347"/>
        <v>1</v>
      </c>
    </row>
    <row r="5524" spans="1:74" x14ac:dyDescent="0.3">
      <c r="A5524" s="129">
        <v>5519</v>
      </c>
      <c r="BM5524" s="19"/>
      <c r="BN5524" s="19"/>
      <c r="BO5524" s="19"/>
      <c r="BP5524" s="19"/>
      <c r="BR5524">
        <f t="shared" si="344"/>
        <v>0</v>
      </c>
      <c r="BS5524">
        <f t="shared" si="345"/>
        <v>0</v>
      </c>
      <c r="BU5524">
        <f t="shared" si="346"/>
        <v>1</v>
      </c>
      <c r="BV5524">
        <f t="shared" si="347"/>
        <v>1</v>
      </c>
    </row>
    <row r="5525" spans="1:74" x14ac:dyDescent="0.3">
      <c r="A5525" s="129">
        <v>5520</v>
      </c>
      <c r="BM5525" s="19"/>
      <c r="BN5525" s="19"/>
      <c r="BO5525" s="19"/>
      <c r="BP5525" s="19"/>
      <c r="BR5525">
        <f t="shared" si="344"/>
        <v>0</v>
      </c>
      <c r="BS5525">
        <f t="shared" si="345"/>
        <v>0</v>
      </c>
      <c r="BU5525">
        <f t="shared" si="346"/>
        <v>1</v>
      </c>
      <c r="BV5525">
        <f t="shared" si="347"/>
        <v>1</v>
      </c>
    </row>
    <row r="5526" spans="1:74" x14ac:dyDescent="0.3">
      <c r="A5526" s="129">
        <v>5521</v>
      </c>
      <c r="BM5526" s="19"/>
      <c r="BN5526" s="19"/>
      <c r="BO5526" s="19"/>
      <c r="BP5526" s="19"/>
      <c r="BR5526">
        <f t="shared" si="344"/>
        <v>0</v>
      </c>
      <c r="BS5526">
        <f t="shared" si="345"/>
        <v>0</v>
      </c>
      <c r="BU5526">
        <f t="shared" si="346"/>
        <v>1</v>
      </c>
      <c r="BV5526">
        <f t="shared" si="347"/>
        <v>1</v>
      </c>
    </row>
    <row r="5527" spans="1:74" x14ac:dyDescent="0.3">
      <c r="A5527" s="129">
        <v>5522</v>
      </c>
      <c r="BM5527" s="19"/>
      <c r="BN5527" s="19"/>
      <c r="BO5527" s="19"/>
      <c r="BP5527" s="19"/>
      <c r="BR5527">
        <f t="shared" si="344"/>
        <v>0</v>
      </c>
      <c r="BS5527">
        <f t="shared" si="345"/>
        <v>0</v>
      </c>
      <c r="BU5527">
        <f t="shared" si="346"/>
        <v>1</v>
      </c>
      <c r="BV5527">
        <f t="shared" si="347"/>
        <v>1</v>
      </c>
    </row>
    <row r="5528" spans="1:74" x14ac:dyDescent="0.3">
      <c r="A5528" s="129">
        <v>5523</v>
      </c>
      <c r="BM5528" s="19"/>
      <c r="BN5528" s="19"/>
      <c r="BO5528" s="19"/>
      <c r="BP5528" s="19"/>
      <c r="BR5528">
        <f t="shared" si="344"/>
        <v>0</v>
      </c>
      <c r="BS5528">
        <f t="shared" si="345"/>
        <v>0</v>
      </c>
      <c r="BU5528">
        <f t="shared" si="346"/>
        <v>1</v>
      </c>
      <c r="BV5528">
        <f t="shared" si="347"/>
        <v>1</v>
      </c>
    </row>
    <row r="5529" spans="1:74" x14ac:dyDescent="0.3">
      <c r="A5529" s="129">
        <v>5524</v>
      </c>
      <c r="BM5529" s="19"/>
      <c r="BN5529" s="19"/>
      <c r="BO5529" s="19"/>
      <c r="BP5529" s="19"/>
      <c r="BR5529">
        <f t="shared" si="344"/>
        <v>0</v>
      </c>
      <c r="BS5529">
        <f t="shared" si="345"/>
        <v>0</v>
      </c>
      <c r="BU5529">
        <f t="shared" si="346"/>
        <v>1</v>
      </c>
      <c r="BV5529">
        <f t="shared" si="347"/>
        <v>1</v>
      </c>
    </row>
    <row r="5530" spans="1:74" x14ac:dyDescent="0.3">
      <c r="A5530" s="129">
        <v>5525</v>
      </c>
      <c r="BM5530" s="19"/>
      <c r="BN5530" s="19"/>
      <c r="BO5530" s="19"/>
      <c r="BP5530" s="19"/>
      <c r="BR5530">
        <f t="shared" si="344"/>
        <v>0</v>
      </c>
      <c r="BS5530">
        <f t="shared" si="345"/>
        <v>0</v>
      </c>
      <c r="BU5530">
        <f t="shared" si="346"/>
        <v>1</v>
      </c>
      <c r="BV5530">
        <f t="shared" si="347"/>
        <v>1</v>
      </c>
    </row>
    <row r="5531" spans="1:74" x14ac:dyDescent="0.3">
      <c r="A5531" s="129">
        <v>5526</v>
      </c>
      <c r="BM5531" s="19"/>
      <c r="BN5531" s="19"/>
      <c r="BO5531" s="19"/>
      <c r="BP5531" s="19"/>
      <c r="BR5531">
        <f t="shared" si="344"/>
        <v>0</v>
      </c>
      <c r="BS5531">
        <f t="shared" si="345"/>
        <v>0</v>
      </c>
      <c r="BU5531">
        <f t="shared" si="346"/>
        <v>1</v>
      </c>
      <c r="BV5531">
        <f t="shared" si="347"/>
        <v>1</v>
      </c>
    </row>
    <row r="5532" spans="1:74" x14ac:dyDescent="0.3">
      <c r="A5532" s="129">
        <v>5527</v>
      </c>
      <c r="BM5532" s="19"/>
      <c r="BN5532" s="19"/>
      <c r="BO5532" s="19"/>
      <c r="BP5532" s="19"/>
      <c r="BR5532">
        <f t="shared" si="344"/>
        <v>0</v>
      </c>
      <c r="BS5532">
        <f t="shared" si="345"/>
        <v>0</v>
      </c>
      <c r="BU5532">
        <f t="shared" si="346"/>
        <v>1</v>
      </c>
      <c r="BV5532">
        <f t="shared" si="347"/>
        <v>1</v>
      </c>
    </row>
    <row r="5533" spans="1:74" x14ac:dyDescent="0.3">
      <c r="A5533" s="129">
        <v>5528</v>
      </c>
      <c r="BM5533" s="19"/>
      <c r="BN5533" s="19"/>
      <c r="BO5533" s="19"/>
      <c r="BP5533" s="19"/>
      <c r="BR5533">
        <f t="shared" si="344"/>
        <v>0</v>
      </c>
      <c r="BS5533">
        <f t="shared" si="345"/>
        <v>0</v>
      </c>
      <c r="BU5533">
        <f t="shared" si="346"/>
        <v>1</v>
      </c>
      <c r="BV5533">
        <f t="shared" si="347"/>
        <v>1</v>
      </c>
    </row>
    <row r="5534" spans="1:74" x14ac:dyDescent="0.3">
      <c r="A5534" s="129">
        <v>5529</v>
      </c>
      <c r="BM5534" s="19"/>
      <c r="BN5534" s="19"/>
      <c r="BO5534" s="19"/>
      <c r="BP5534" s="19"/>
      <c r="BR5534">
        <f t="shared" si="344"/>
        <v>0</v>
      </c>
      <c r="BS5534">
        <f t="shared" si="345"/>
        <v>0</v>
      </c>
      <c r="BU5534">
        <f t="shared" si="346"/>
        <v>1</v>
      </c>
      <c r="BV5534">
        <f t="shared" si="347"/>
        <v>1</v>
      </c>
    </row>
    <row r="5535" spans="1:74" x14ac:dyDescent="0.3">
      <c r="A5535" s="129">
        <v>5530</v>
      </c>
      <c r="BM5535" s="19"/>
      <c r="BN5535" s="19"/>
      <c r="BO5535" s="19"/>
      <c r="BP5535" s="19"/>
      <c r="BR5535">
        <f t="shared" si="344"/>
        <v>0</v>
      </c>
      <c r="BS5535">
        <f t="shared" si="345"/>
        <v>0</v>
      </c>
      <c r="BU5535">
        <f t="shared" si="346"/>
        <v>1</v>
      </c>
      <c r="BV5535">
        <f t="shared" si="347"/>
        <v>1</v>
      </c>
    </row>
    <row r="5536" spans="1:74" x14ac:dyDescent="0.3">
      <c r="A5536" s="129">
        <v>5531</v>
      </c>
      <c r="BM5536" s="19"/>
      <c r="BN5536" s="19"/>
      <c r="BO5536" s="19"/>
      <c r="BP5536" s="19"/>
      <c r="BR5536">
        <f t="shared" si="344"/>
        <v>0</v>
      </c>
      <c r="BS5536">
        <f t="shared" si="345"/>
        <v>0</v>
      </c>
      <c r="BU5536">
        <f t="shared" si="346"/>
        <v>1</v>
      </c>
      <c r="BV5536">
        <f t="shared" si="347"/>
        <v>1</v>
      </c>
    </row>
    <row r="5537" spans="1:74" x14ac:dyDescent="0.3">
      <c r="A5537" s="129">
        <v>5532</v>
      </c>
      <c r="BM5537" s="19"/>
      <c r="BN5537" s="19"/>
      <c r="BO5537" s="19"/>
      <c r="BP5537" s="19"/>
      <c r="BR5537">
        <f t="shared" si="344"/>
        <v>0</v>
      </c>
      <c r="BS5537">
        <f t="shared" si="345"/>
        <v>0</v>
      </c>
      <c r="BU5537">
        <f t="shared" si="346"/>
        <v>1</v>
      </c>
      <c r="BV5537">
        <f t="shared" si="347"/>
        <v>1</v>
      </c>
    </row>
    <row r="5538" spans="1:74" x14ac:dyDescent="0.3">
      <c r="A5538" s="129">
        <v>5533</v>
      </c>
      <c r="BM5538" s="19"/>
      <c r="BN5538" s="19"/>
      <c r="BO5538" s="19"/>
      <c r="BP5538" s="19"/>
      <c r="BR5538">
        <f t="shared" si="344"/>
        <v>0</v>
      </c>
      <c r="BS5538">
        <f t="shared" si="345"/>
        <v>0</v>
      </c>
      <c r="BU5538">
        <f t="shared" si="346"/>
        <v>1</v>
      </c>
      <c r="BV5538">
        <f t="shared" si="347"/>
        <v>1</v>
      </c>
    </row>
    <row r="5539" spans="1:74" x14ac:dyDescent="0.3">
      <c r="A5539" s="129">
        <v>5534</v>
      </c>
      <c r="BM5539" s="19"/>
      <c r="BN5539" s="19"/>
      <c r="BO5539" s="19"/>
      <c r="BP5539" s="19"/>
      <c r="BR5539">
        <f t="shared" si="344"/>
        <v>0</v>
      </c>
      <c r="BS5539">
        <f t="shared" si="345"/>
        <v>0</v>
      </c>
      <c r="BU5539">
        <f t="shared" si="346"/>
        <v>1</v>
      </c>
      <c r="BV5539">
        <f t="shared" si="347"/>
        <v>1</v>
      </c>
    </row>
    <row r="5540" spans="1:74" x14ac:dyDescent="0.3">
      <c r="A5540" s="129">
        <v>5535</v>
      </c>
      <c r="BM5540" s="19"/>
      <c r="BN5540" s="19"/>
      <c r="BO5540" s="19"/>
      <c r="BP5540" s="19"/>
      <c r="BR5540">
        <f t="shared" si="344"/>
        <v>0</v>
      </c>
      <c r="BS5540">
        <f t="shared" si="345"/>
        <v>0</v>
      </c>
      <c r="BU5540">
        <f t="shared" si="346"/>
        <v>1</v>
      </c>
      <c r="BV5540">
        <f t="shared" si="347"/>
        <v>1</v>
      </c>
    </row>
    <row r="5541" spans="1:74" x14ac:dyDescent="0.3">
      <c r="A5541" s="129">
        <v>5536</v>
      </c>
      <c r="BM5541" s="19"/>
      <c r="BN5541" s="19"/>
      <c r="BO5541" s="19"/>
      <c r="BP5541" s="19"/>
      <c r="BR5541">
        <f t="shared" si="344"/>
        <v>0</v>
      </c>
      <c r="BS5541">
        <f t="shared" si="345"/>
        <v>0</v>
      </c>
      <c r="BU5541">
        <f t="shared" si="346"/>
        <v>1</v>
      </c>
      <c r="BV5541">
        <f t="shared" si="347"/>
        <v>1</v>
      </c>
    </row>
    <row r="5542" spans="1:74" x14ac:dyDescent="0.3">
      <c r="A5542" s="129">
        <v>5537</v>
      </c>
      <c r="BM5542" s="19"/>
      <c r="BN5542" s="19"/>
      <c r="BO5542" s="19"/>
      <c r="BP5542" s="19"/>
      <c r="BR5542">
        <f t="shared" si="344"/>
        <v>0</v>
      </c>
      <c r="BS5542">
        <f t="shared" si="345"/>
        <v>0</v>
      </c>
      <c r="BU5542">
        <f t="shared" si="346"/>
        <v>1</v>
      </c>
      <c r="BV5542">
        <f t="shared" si="347"/>
        <v>1</v>
      </c>
    </row>
    <row r="5543" spans="1:74" x14ac:dyDescent="0.3">
      <c r="A5543" s="129">
        <v>5538</v>
      </c>
      <c r="BM5543" s="19"/>
      <c r="BN5543" s="19"/>
      <c r="BO5543" s="19"/>
      <c r="BP5543" s="19"/>
      <c r="BR5543">
        <f t="shared" si="344"/>
        <v>0</v>
      </c>
      <c r="BS5543">
        <f t="shared" si="345"/>
        <v>0</v>
      </c>
      <c r="BU5543">
        <f t="shared" si="346"/>
        <v>1</v>
      </c>
      <c r="BV5543">
        <f t="shared" si="347"/>
        <v>1</v>
      </c>
    </row>
    <row r="5544" spans="1:74" x14ac:dyDescent="0.3">
      <c r="A5544" s="129">
        <v>5539</v>
      </c>
      <c r="BM5544" s="19"/>
      <c r="BN5544" s="19"/>
      <c r="BO5544" s="19"/>
      <c r="BP5544" s="19"/>
      <c r="BR5544">
        <f t="shared" si="344"/>
        <v>0</v>
      </c>
      <c r="BS5544">
        <f t="shared" si="345"/>
        <v>0</v>
      </c>
      <c r="BU5544">
        <f t="shared" si="346"/>
        <v>1</v>
      </c>
      <c r="BV5544">
        <f t="shared" si="347"/>
        <v>1</v>
      </c>
    </row>
    <row r="5545" spans="1:74" x14ac:dyDescent="0.3">
      <c r="A5545" s="129">
        <v>5540</v>
      </c>
      <c r="BM5545" s="19"/>
      <c r="BN5545" s="19"/>
      <c r="BO5545" s="19"/>
      <c r="BP5545" s="19"/>
      <c r="BR5545">
        <f t="shared" si="344"/>
        <v>0</v>
      </c>
      <c r="BS5545">
        <f t="shared" si="345"/>
        <v>0</v>
      </c>
      <c r="BU5545">
        <f t="shared" si="346"/>
        <v>1</v>
      </c>
      <c r="BV5545">
        <f t="shared" si="347"/>
        <v>1</v>
      </c>
    </row>
    <row r="5546" spans="1:74" x14ac:dyDescent="0.3">
      <c r="A5546" s="129">
        <v>5541</v>
      </c>
      <c r="BM5546" s="19"/>
      <c r="BN5546" s="19"/>
      <c r="BO5546" s="19"/>
      <c r="BP5546" s="19"/>
      <c r="BR5546">
        <f t="shared" si="344"/>
        <v>0</v>
      </c>
      <c r="BS5546">
        <f t="shared" si="345"/>
        <v>0</v>
      </c>
      <c r="BU5546">
        <f t="shared" si="346"/>
        <v>1</v>
      </c>
      <c r="BV5546">
        <f t="shared" si="347"/>
        <v>1</v>
      </c>
    </row>
    <row r="5547" spans="1:74" x14ac:dyDescent="0.3">
      <c r="A5547" s="129">
        <v>5542</v>
      </c>
      <c r="BM5547" s="19"/>
      <c r="BN5547" s="19"/>
      <c r="BO5547" s="19"/>
      <c r="BP5547" s="19"/>
      <c r="BR5547">
        <f t="shared" si="344"/>
        <v>0</v>
      </c>
      <c r="BS5547">
        <f t="shared" si="345"/>
        <v>0</v>
      </c>
      <c r="BU5547">
        <f t="shared" si="346"/>
        <v>1</v>
      </c>
      <c r="BV5547">
        <f t="shared" si="347"/>
        <v>1</v>
      </c>
    </row>
    <row r="5548" spans="1:74" x14ac:dyDescent="0.3">
      <c r="A5548" s="129">
        <v>5543</v>
      </c>
      <c r="BM5548" s="19"/>
      <c r="BN5548" s="19"/>
      <c r="BO5548" s="19"/>
      <c r="BP5548" s="19"/>
      <c r="BR5548">
        <f t="shared" si="344"/>
        <v>0</v>
      </c>
      <c r="BS5548">
        <f t="shared" si="345"/>
        <v>0</v>
      </c>
      <c r="BU5548">
        <f t="shared" si="346"/>
        <v>1</v>
      </c>
      <c r="BV5548">
        <f t="shared" si="347"/>
        <v>1</v>
      </c>
    </row>
    <row r="5549" spans="1:74" x14ac:dyDescent="0.3">
      <c r="A5549" s="129">
        <v>5544</v>
      </c>
      <c r="BM5549" s="19"/>
      <c r="BN5549" s="19"/>
      <c r="BO5549" s="19"/>
      <c r="BP5549" s="19"/>
      <c r="BR5549">
        <f t="shared" si="344"/>
        <v>0</v>
      </c>
      <c r="BS5549">
        <f t="shared" si="345"/>
        <v>0</v>
      </c>
      <c r="BU5549">
        <f t="shared" si="346"/>
        <v>1</v>
      </c>
      <c r="BV5549">
        <f t="shared" si="347"/>
        <v>1</v>
      </c>
    </row>
    <row r="5550" spans="1:74" x14ac:dyDescent="0.3">
      <c r="A5550" s="129">
        <v>5545</v>
      </c>
      <c r="BM5550" s="19"/>
      <c r="BN5550" s="19"/>
      <c r="BO5550" s="19"/>
      <c r="BP5550" s="19"/>
      <c r="BR5550">
        <f t="shared" si="344"/>
        <v>0</v>
      </c>
      <c r="BS5550">
        <f t="shared" si="345"/>
        <v>0</v>
      </c>
      <c r="BU5550">
        <f t="shared" si="346"/>
        <v>1</v>
      </c>
      <c r="BV5550">
        <f t="shared" si="347"/>
        <v>1</v>
      </c>
    </row>
    <row r="5551" spans="1:74" x14ac:dyDescent="0.3">
      <c r="A5551" s="129">
        <v>5546</v>
      </c>
      <c r="BM5551" s="19"/>
      <c r="BN5551" s="19"/>
      <c r="BO5551" s="19"/>
      <c r="BP5551" s="19"/>
      <c r="BR5551">
        <f t="shared" si="344"/>
        <v>0</v>
      </c>
      <c r="BS5551">
        <f t="shared" si="345"/>
        <v>0</v>
      </c>
      <c r="BU5551">
        <f t="shared" si="346"/>
        <v>1</v>
      </c>
      <c r="BV5551">
        <f t="shared" si="347"/>
        <v>1</v>
      </c>
    </row>
    <row r="5552" spans="1:74" x14ac:dyDescent="0.3">
      <c r="A5552" s="129">
        <v>5547</v>
      </c>
      <c r="BM5552" s="19"/>
      <c r="BN5552" s="19"/>
      <c r="BO5552" s="19"/>
      <c r="BP5552" s="19"/>
      <c r="BR5552">
        <f t="shared" si="344"/>
        <v>0</v>
      </c>
      <c r="BS5552">
        <f t="shared" si="345"/>
        <v>0</v>
      </c>
      <c r="BU5552">
        <f t="shared" si="346"/>
        <v>1</v>
      </c>
      <c r="BV5552">
        <f t="shared" si="347"/>
        <v>1</v>
      </c>
    </row>
    <row r="5553" spans="1:74" x14ac:dyDescent="0.3">
      <c r="A5553" s="129">
        <v>5548</v>
      </c>
      <c r="BM5553" s="19"/>
      <c r="BN5553" s="19"/>
      <c r="BO5553" s="19"/>
      <c r="BP5553" s="19"/>
      <c r="BR5553">
        <f t="shared" si="344"/>
        <v>0</v>
      </c>
      <c r="BS5553">
        <f t="shared" si="345"/>
        <v>0</v>
      </c>
      <c r="BU5553">
        <f t="shared" si="346"/>
        <v>1</v>
      </c>
      <c r="BV5553">
        <f t="shared" si="347"/>
        <v>1</v>
      </c>
    </row>
    <row r="5554" spans="1:74" x14ac:dyDescent="0.3">
      <c r="A5554" s="129">
        <v>5549</v>
      </c>
      <c r="BM5554" s="19"/>
      <c r="BN5554" s="19"/>
      <c r="BO5554" s="19"/>
      <c r="BP5554" s="19"/>
      <c r="BR5554">
        <f t="shared" si="344"/>
        <v>0</v>
      </c>
      <c r="BS5554">
        <f t="shared" si="345"/>
        <v>0</v>
      </c>
      <c r="BU5554">
        <f t="shared" si="346"/>
        <v>1</v>
      </c>
      <c r="BV5554">
        <f t="shared" si="347"/>
        <v>1</v>
      </c>
    </row>
    <row r="5555" spans="1:74" x14ac:dyDescent="0.3">
      <c r="A5555" s="129">
        <v>5550</v>
      </c>
      <c r="BM5555" s="19"/>
      <c r="BN5555" s="19"/>
      <c r="BO5555" s="19"/>
      <c r="BP5555" s="19"/>
      <c r="BR5555">
        <f t="shared" si="344"/>
        <v>0</v>
      </c>
      <c r="BS5555">
        <f t="shared" si="345"/>
        <v>0</v>
      </c>
      <c r="BU5555">
        <f t="shared" si="346"/>
        <v>1</v>
      </c>
      <c r="BV5555">
        <f t="shared" si="347"/>
        <v>1</v>
      </c>
    </row>
    <row r="5556" spans="1:74" x14ac:dyDescent="0.3">
      <c r="A5556" s="129">
        <v>5551</v>
      </c>
      <c r="BM5556" s="19"/>
      <c r="BN5556" s="19"/>
      <c r="BO5556" s="19"/>
      <c r="BP5556" s="19"/>
      <c r="BR5556">
        <f t="shared" si="344"/>
        <v>0</v>
      </c>
      <c r="BS5556">
        <f t="shared" si="345"/>
        <v>0</v>
      </c>
      <c r="BU5556">
        <f t="shared" si="346"/>
        <v>1</v>
      </c>
      <c r="BV5556">
        <f t="shared" si="347"/>
        <v>1</v>
      </c>
    </row>
    <row r="5557" spans="1:74" x14ac:dyDescent="0.3">
      <c r="A5557" s="129">
        <v>5552</v>
      </c>
      <c r="BM5557" s="19"/>
      <c r="BN5557" s="19"/>
      <c r="BO5557" s="19"/>
      <c r="BP5557" s="19"/>
      <c r="BR5557">
        <f t="shared" si="344"/>
        <v>0</v>
      </c>
      <c r="BS5557">
        <f t="shared" si="345"/>
        <v>0</v>
      </c>
      <c r="BU5557">
        <f t="shared" si="346"/>
        <v>1</v>
      </c>
      <c r="BV5557">
        <f t="shared" si="347"/>
        <v>1</v>
      </c>
    </row>
    <row r="5558" spans="1:74" x14ac:dyDescent="0.3">
      <c r="A5558" s="129">
        <v>5553</v>
      </c>
      <c r="BM5558" s="19"/>
      <c r="BN5558" s="19"/>
      <c r="BO5558" s="19"/>
      <c r="BP5558" s="19"/>
      <c r="BR5558">
        <f t="shared" si="344"/>
        <v>0</v>
      </c>
      <c r="BS5558">
        <f t="shared" si="345"/>
        <v>0</v>
      </c>
      <c r="BU5558">
        <f t="shared" si="346"/>
        <v>1</v>
      </c>
      <c r="BV5558">
        <f t="shared" si="347"/>
        <v>1</v>
      </c>
    </row>
    <row r="5559" spans="1:74" x14ac:dyDescent="0.3">
      <c r="A5559" s="129">
        <v>5554</v>
      </c>
      <c r="BM5559" s="19"/>
      <c r="BN5559" s="19"/>
      <c r="BO5559" s="19"/>
      <c r="BP5559" s="19"/>
      <c r="BR5559">
        <f t="shared" si="344"/>
        <v>0</v>
      </c>
      <c r="BS5559">
        <f t="shared" si="345"/>
        <v>0</v>
      </c>
      <c r="BU5559">
        <f t="shared" si="346"/>
        <v>1</v>
      </c>
      <c r="BV5559">
        <f t="shared" si="347"/>
        <v>1</v>
      </c>
    </row>
    <row r="5560" spans="1:74" x14ac:dyDescent="0.3">
      <c r="A5560" s="129">
        <v>5555</v>
      </c>
      <c r="BM5560" s="19"/>
      <c r="BN5560" s="19"/>
      <c r="BO5560" s="19"/>
      <c r="BP5560" s="19"/>
      <c r="BR5560">
        <f t="shared" si="344"/>
        <v>0</v>
      </c>
      <c r="BS5560">
        <f t="shared" si="345"/>
        <v>0</v>
      </c>
      <c r="BU5560">
        <f t="shared" si="346"/>
        <v>1</v>
      </c>
      <c r="BV5560">
        <f t="shared" si="347"/>
        <v>1</v>
      </c>
    </row>
    <row r="5561" spans="1:74" x14ac:dyDescent="0.3">
      <c r="A5561" s="129">
        <v>5556</v>
      </c>
      <c r="BM5561" s="19"/>
      <c r="BN5561" s="19"/>
      <c r="BO5561" s="19"/>
      <c r="BP5561" s="19"/>
      <c r="BR5561">
        <f t="shared" si="344"/>
        <v>0</v>
      </c>
      <c r="BS5561">
        <f t="shared" si="345"/>
        <v>0</v>
      </c>
      <c r="BU5561">
        <f t="shared" si="346"/>
        <v>1</v>
      </c>
      <c r="BV5561">
        <f t="shared" si="347"/>
        <v>1</v>
      </c>
    </row>
    <row r="5562" spans="1:74" x14ac:dyDescent="0.3">
      <c r="A5562" s="129">
        <v>5557</v>
      </c>
      <c r="BM5562" s="19"/>
      <c r="BN5562" s="19"/>
      <c r="BO5562" s="19"/>
      <c r="BP5562" s="19"/>
      <c r="BR5562">
        <f t="shared" si="344"/>
        <v>0</v>
      </c>
      <c r="BS5562">
        <f t="shared" si="345"/>
        <v>0</v>
      </c>
      <c r="BU5562">
        <f t="shared" si="346"/>
        <v>1</v>
      </c>
      <c r="BV5562">
        <f t="shared" si="347"/>
        <v>1</v>
      </c>
    </row>
    <row r="5563" spans="1:74" x14ac:dyDescent="0.3">
      <c r="A5563" s="129">
        <v>5558</v>
      </c>
      <c r="BM5563" s="19"/>
      <c r="BN5563" s="19"/>
      <c r="BO5563" s="19"/>
      <c r="BP5563" s="19"/>
      <c r="BR5563">
        <f t="shared" si="344"/>
        <v>0</v>
      </c>
      <c r="BS5563">
        <f t="shared" si="345"/>
        <v>0</v>
      </c>
      <c r="BU5563">
        <f t="shared" si="346"/>
        <v>1</v>
      </c>
      <c r="BV5563">
        <f t="shared" si="347"/>
        <v>1</v>
      </c>
    </row>
    <row r="5564" spans="1:74" x14ac:dyDescent="0.3">
      <c r="A5564" s="129">
        <v>5559</v>
      </c>
      <c r="BM5564" s="19"/>
      <c r="BN5564" s="19"/>
      <c r="BO5564" s="19"/>
      <c r="BP5564" s="19"/>
      <c r="BR5564">
        <f t="shared" si="344"/>
        <v>0</v>
      </c>
      <c r="BS5564">
        <f t="shared" si="345"/>
        <v>0</v>
      </c>
      <c r="BU5564">
        <f t="shared" si="346"/>
        <v>1</v>
      </c>
      <c r="BV5564">
        <f t="shared" si="347"/>
        <v>1</v>
      </c>
    </row>
    <row r="5565" spans="1:74" x14ac:dyDescent="0.3">
      <c r="A5565" s="129">
        <v>5560</v>
      </c>
      <c r="BM5565" s="19"/>
      <c r="BN5565" s="19"/>
      <c r="BO5565" s="19"/>
      <c r="BP5565" s="19"/>
      <c r="BR5565">
        <f t="shared" si="344"/>
        <v>0</v>
      </c>
      <c r="BS5565">
        <f t="shared" si="345"/>
        <v>0</v>
      </c>
      <c r="BU5565">
        <f t="shared" si="346"/>
        <v>1</v>
      </c>
      <c r="BV5565">
        <f t="shared" si="347"/>
        <v>1</v>
      </c>
    </row>
    <row r="5566" spans="1:74" x14ac:dyDescent="0.3">
      <c r="A5566" s="129">
        <v>5561</v>
      </c>
      <c r="BM5566" s="19"/>
      <c r="BN5566" s="19"/>
      <c r="BO5566" s="19"/>
      <c r="BP5566" s="19"/>
      <c r="BR5566">
        <f t="shared" si="344"/>
        <v>0</v>
      </c>
      <c r="BS5566">
        <f t="shared" si="345"/>
        <v>0</v>
      </c>
      <c r="BU5566">
        <f t="shared" si="346"/>
        <v>1</v>
      </c>
      <c r="BV5566">
        <f t="shared" si="347"/>
        <v>1</v>
      </c>
    </row>
    <row r="5567" spans="1:74" x14ac:dyDescent="0.3">
      <c r="A5567" s="129">
        <v>5562</v>
      </c>
      <c r="BM5567" s="19"/>
      <c r="BN5567" s="19"/>
      <c r="BO5567" s="19"/>
      <c r="BP5567" s="19"/>
      <c r="BR5567">
        <f t="shared" si="344"/>
        <v>0</v>
      </c>
      <c r="BS5567">
        <f t="shared" si="345"/>
        <v>0</v>
      </c>
      <c r="BU5567">
        <f t="shared" si="346"/>
        <v>1</v>
      </c>
      <c r="BV5567">
        <f t="shared" si="347"/>
        <v>1</v>
      </c>
    </row>
    <row r="5568" spans="1:74" x14ac:dyDescent="0.3">
      <c r="A5568" s="129">
        <v>5563</v>
      </c>
      <c r="BM5568" s="19"/>
      <c r="BN5568" s="19"/>
      <c r="BO5568" s="19"/>
      <c r="BP5568" s="19"/>
      <c r="BR5568">
        <f t="shared" si="344"/>
        <v>0</v>
      </c>
      <c r="BS5568">
        <f t="shared" si="345"/>
        <v>0</v>
      </c>
      <c r="BU5568">
        <f t="shared" si="346"/>
        <v>1</v>
      </c>
      <c r="BV5568">
        <f t="shared" si="347"/>
        <v>1</v>
      </c>
    </row>
    <row r="5569" spans="1:74" x14ac:dyDescent="0.3">
      <c r="A5569" s="129">
        <v>5564</v>
      </c>
      <c r="BM5569" s="19"/>
      <c r="BN5569" s="19"/>
      <c r="BO5569" s="19"/>
      <c r="BP5569" s="19"/>
      <c r="BR5569">
        <f t="shared" si="344"/>
        <v>0</v>
      </c>
      <c r="BS5569">
        <f t="shared" si="345"/>
        <v>0</v>
      </c>
      <c r="BU5569">
        <f t="shared" si="346"/>
        <v>1</v>
      </c>
      <c r="BV5569">
        <f t="shared" si="347"/>
        <v>1</v>
      </c>
    </row>
    <row r="5570" spans="1:74" x14ac:dyDescent="0.3">
      <c r="A5570" s="129">
        <v>5565</v>
      </c>
      <c r="BM5570" s="19"/>
      <c r="BN5570" s="19"/>
      <c r="BO5570" s="19"/>
      <c r="BP5570" s="19"/>
      <c r="BR5570">
        <f t="shared" si="344"/>
        <v>0</v>
      </c>
      <c r="BS5570">
        <f t="shared" si="345"/>
        <v>0</v>
      </c>
      <c r="BU5570">
        <f t="shared" si="346"/>
        <v>1</v>
      </c>
      <c r="BV5570">
        <f t="shared" si="347"/>
        <v>1</v>
      </c>
    </row>
    <row r="5571" spans="1:74" x14ac:dyDescent="0.3">
      <c r="A5571" s="129">
        <v>5566</v>
      </c>
      <c r="BM5571" s="19"/>
      <c r="BN5571" s="19"/>
      <c r="BO5571" s="19"/>
      <c r="BP5571" s="19"/>
      <c r="BR5571">
        <f t="shared" si="344"/>
        <v>0</v>
      </c>
      <c r="BS5571">
        <f t="shared" si="345"/>
        <v>0</v>
      </c>
      <c r="BU5571">
        <f t="shared" si="346"/>
        <v>1</v>
      </c>
      <c r="BV5571">
        <f t="shared" si="347"/>
        <v>1</v>
      </c>
    </row>
    <row r="5572" spans="1:74" x14ac:dyDescent="0.3">
      <c r="A5572" s="129">
        <v>5567</v>
      </c>
      <c r="BM5572" s="19"/>
      <c r="BN5572" s="19"/>
      <c r="BO5572" s="19"/>
      <c r="BP5572" s="19"/>
      <c r="BR5572">
        <f t="shared" si="344"/>
        <v>0</v>
      </c>
      <c r="BS5572">
        <f t="shared" si="345"/>
        <v>0</v>
      </c>
      <c r="BU5572">
        <f t="shared" si="346"/>
        <v>1</v>
      </c>
      <c r="BV5572">
        <f t="shared" si="347"/>
        <v>1</v>
      </c>
    </row>
    <row r="5573" spans="1:74" x14ac:dyDescent="0.3">
      <c r="A5573" s="129">
        <v>5568</v>
      </c>
      <c r="BM5573" s="19"/>
      <c r="BN5573" s="19"/>
      <c r="BO5573" s="19"/>
      <c r="BP5573" s="19"/>
      <c r="BR5573">
        <f t="shared" si="344"/>
        <v>0</v>
      </c>
      <c r="BS5573">
        <f t="shared" si="345"/>
        <v>0</v>
      </c>
      <c r="BU5573">
        <f t="shared" si="346"/>
        <v>1</v>
      </c>
      <c r="BV5573">
        <f t="shared" si="347"/>
        <v>1</v>
      </c>
    </row>
    <row r="5574" spans="1:74" x14ac:dyDescent="0.3">
      <c r="A5574" s="129">
        <v>5569</v>
      </c>
      <c r="BM5574" s="19"/>
      <c r="BN5574" s="19"/>
      <c r="BO5574" s="19"/>
      <c r="BP5574" s="19"/>
      <c r="BR5574">
        <f t="shared" si="344"/>
        <v>0</v>
      </c>
      <c r="BS5574">
        <f t="shared" si="345"/>
        <v>0</v>
      </c>
      <c r="BU5574">
        <f t="shared" si="346"/>
        <v>1</v>
      </c>
      <c r="BV5574">
        <f t="shared" si="347"/>
        <v>1</v>
      </c>
    </row>
    <row r="5575" spans="1:74" x14ac:dyDescent="0.3">
      <c r="A5575" s="129">
        <v>5570</v>
      </c>
      <c r="BM5575" s="19"/>
      <c r="BN5575" s="19"/>
      <c r="BO5575" s="19"/>
      <c r="BP5575" s="19"/>
      <c r="BR5575">
        <f t="shared" ref="BR5575:BR5638" si="348">BM5575*$BS$1-BN5575</f>
        <v>0</v>
      </c>
      <c r="BS5575">
        <f t="shared" ref="BS5575:BS5638" si="349">BO5575*$BS$1-BP5575</f>
        <v>0</v>
      </c>
      <c r="BU5575">
        <f t="shared" ref="BU5575:BU5638" si="350">IF(BR5575=MAX($BR5575:$BS5575),1,0)</f>
        <v>1</v>
      </c>
      <c r="BV5575">
        <f t="shared" ref="BV5575:BV5638" si="351">IF(BS5575=MAX($BR5575:$BS5575),1,0)</f>
        <v>1</v>
      </c>
    </row>
    <row r="5576" spans="1:74" x14ac:dyDescent="0.3">
      <c r="A5576" s="129">
        <v>5571</v>
      </c>
      <c r="BM5576" s="19"/>
      <c r="BN5576" s="19"/>
      <c r="BO5576" s="19"/>
      <c r="BP5576" s="19"/>
      <c r="BR5576">
        <f t="shared" si="348"/>
        <v>0</v>
      </c>
      <c r="BS5576">
        <f t="shared" si="349"/>
        <v>0</v>
      </c>
      <c r="BU5576">
        <f t="shared" si="350"/>
        <v>1</v>
      </c>
      <c r="BV5576">
        <f t="shared" si="351"/>
        <v>1</v>
      </c>
    </row>
    <row r="5577" spans="1:74" x14ac:dyDescent="0.3">
      <c r="A5577" s="129">
        <v>5572</v>
      </c>
      <c r="BM5577" s="19"/>
      <c r="BN5577" s="19"/>
      <c r="BO5577" s="19"/>
      <c r="BP5577" s="19"/>
      <c r="BR5577">
        <f t="shared" si="348"/>
        <v>0</v>
      </c>
      <c r="BS5577">
        <f t="shared" si="349"/>
        <v>0</v>
      </c>
      <c r="BU5577">
        <f t="shared" si="350"/>
        <v>1</v>
      </c>
      <c r="BV5577">
        <f t="shared" si="351"/>
        <v>1</v>
      </c>
    </row>
    <row r="5578" spans="1:74" x14ac:dyDescent="0.3">
      <c r="A5578" s="129">
        <v>5573</v>
      </c>
      <c r="BM5578" s="19"/>
      <c r="BN5578" s="19"/>
      <c r="BO5578" s="19"/>
      <c r="BP5578" s="19"/>
      <c r="BR5578">
        <f t="shared" si="348"/>
        <v>0</v>
      </c>
      <c r="BS5578">
        <f t="shared" si="349"/>
        <v>0</v>
      </c>
      <c r="BU5578">
        <f t="shared" si="350"/>
        <v>1</v>
      </c>
      <c r="BV5578">
        <f t="shared" si="351"/>
        <v>1</v>
      </c>
    </row>
    <row r="5579" spans="1:74" x14ac:dyDescent="0.3">
      <c r="A5579" s="129">
        <v>5574</v>
      </c>
      <c r="BM5579" s="19"/>
      <c r="BN5579" s="19"/>
      <c r="BO5579" s="19"/>
      <c r="BP5579" s="19"/>
      <c r="BR5579">
        <f t="shared" si="348"/>
        <v>0</v>
      </c>
      <c r="BS5579">
        <f t="shared" si="349"/>
        <v>0</v>
      </c>
      <c r="BU5579">
        <f t="shared" si="350"/>
        <v>1</v>
      </c>
      <c r="BV5579">
        <f t="shared" si="351"/>
        <v>1</v>
      </c>
    </row>
    <row r="5580" spans="1:74" x14ac:dyDescent="0.3">
      <c r="A5580" s="129">
        <v>5575</v>
      </c>
      <c r="BM5580" s="19"/>
      <c r="BN5580" s="19"/>
      <c r="BO5580" s="19"/>
      <c r="BP5580" s="19"/>
      <c r="BR5580">
        <f t="shared" si="348"/>
        <v>0</v>
      </c>
      <c r="BS5580">
        <f t="shared" si="349"/>
        <v>0</v>
      </c>
      <c r="BU5580">
        <f t="shared" si="350"/>
        <v>1</v>
      </c>
      <c r="BV5580">
        <f t="shared" si="351"/>
        <v>1</v>
      </c>
    </row>
    <row r="5581" spans="1:74" x14ac:dyDescent="0.3">
      <c r="A5581" s="129">
        <v>5576</v>
      </c>
      <c r="BM5581" s="19"/>
      <c r="BN5581" s="19"/>
      <c r="BO5581" s="19"/>
      <c r="BP5581" s="19"/>
      <c r="BR5581">
        <f t="shared" si="348"/>
        <v>0</v>
      </c>
      <c r="BS5581">
        <f t="shared" si="349"/>
        <v>0</v>
      </c>
      <c r="BU5581">
        <f t="shared" si="350"/>
        <v>1</v>
      </c>
      <c r="BV5581">
        <f t="shared" si="351"/>
        <v>1</v>
      </c>
    </row>
    <row r="5582" spans="1:74" x14ac:dyDescent="0.3">
      <c r="A5582" s="129">
        <v>5577</v>
      </c>
      <c r="BM5582" s="19"/>
      <c r="BN5582" s="19"/>
      <c r="BO5582" s="19"/>
      <c r="BP5582" s="19"/>
      <c r="BR5582">
        <f t="shared" si="348"/>
        <v>0</v>
      </c>
      <c r="BS5582">
        <f t="shared" si="349"/>
        <v>0</v>
      </c>
      <c r="BU5582">
        <f t="shared" si="350"/>
        <v>1</v>
      </c>
      <c r="BV5582">
        <f t="shared" si="351"/>
        <v>1</v>
      </c>
    </row>
    <row r="5583" spans="1:74" x14ac:dyDescent="0.3">
      <c r="A5583" s="129">
        <v>5578</v>
      </c>
      <c r="BM5583" s="19"/>
      <c r="BN5583" s="19"/>
      <c r="BO5583" s="19"/>
      <c r="BP5583" s="19"/>
      <c r="BR5583">
        <f t="shared" si="348"/>
        <v>0</v>
      </c>
      <c r="BS5583">
        <f t="shared" si="349"/>
        <v>0</v>
      </c>
      <c r="BU5583">
        <f t="shared" si="350"/>
        <v>1</v>
      </c>
      <c r="BV5583">
        <f t="shared" si="351"/>
        <v>1</v>
      </c>
    </row>
    <row r="5584" spans="1:74" x14ac:dyDescent="0.3">
      <c r="A5584" s="129">
        <v>5579</v>
      </c>
      <c r="BM5584" s="19"/>
      <c r="BN5584" s="19"/>
      <c r="BO5584" s="19"/>
      <c r="BP5584" s="19"/>
      <c r="BR5584">
        <f t="shared" si="348"/>
        <v>0</v>
      </c>
      <c r="BS5584">
        <f t="shared" si="349"/>
        <v>0</v>
      </c>
      <c r="BU5584">
        <f t="shared" si="350"/>
        <v>1</v>
      </c>
      <c r="BV5584">
        <f t="shared" si="351"/>
        <v>1</v>
      </c>
    </row>
    <row r="5585" spans="1:74" x14ac:dyDescent="0.3">
      <c r="A5585" s="129">
        <v>5580</v>
      </c>
      <c r="BM5585" s="19"/>
      <c r="BN5585" s="19"/>
      <c r="BO5585" s="19"/>
      <c r="BP5585" s="19"/>
      <c r="BR5585">
        <f t="shared" si="348"/>
        <v>0</v>
      </c>
      <c r="BS5585">
        <f t="shared" si="349"/>
        <v>0</v>
      </c>
      <c r="BU5585">
        <f t="shared" si="350"/>
        <v>1</v>
      </c>
      <c r="BV5585">
        <f t="shared" si="351"/>
        <v>1</v>
      </c>
    </row>
    <row r="5586" spans="1:74" x14ac:dyDescent="0.3">
      <c r="A5586" s="129">
        <v>5581</v>
      </c>
      <c r="BM5586" s="19"/>
      <c r="BN5586" s="19"/>
      <c r="BO5586" s="19"/>
      <c r="BP5586" s="19"/>
      <c r="BR5586">
        <f t="shared" si="348"/>
        <v>0</v>
      </c>
      <c r="BS5586">
        <f t="shared" si="349"/>
        <v>0</v>
      </c>
      <c r="BU5586">
        <f t="shared" si="350"/>
        <v>1</v>
      </c>
      <c r="BV5586">
        <f t="shared" si="351"/>
        <v>1</v>
      </c>
    </row>
    <row r="5587" spans="1:74" x14ac:dyDescent="0.3">
      <c r="A5587" s="129">
        <v>5582</v>
      </c>
      <c r="BM5587" s="19"/>
      <c r="BN5587" s="19"/>
      <c r="BO5587" s="19"/>
      <c r="BP5587" s="19"/>
      <c r="BR5587">
        <f t="shared" si="348"/>
        <v>0</v>
      </c>
      <c r="BS5587">
        <f t="shared" si="349"/>
        <v>0</v>
      </c>
      <c r="BU5587">
        <f t="shared" si="350"/>
        <v>1</v>
      </c>
      <c r="BV5587">
        <f t="shared" si="351"/>
        <v>1</v>
      </c>
    </row>
    <row r="5588" spans="1:74" x14ac:dyDescent="0.3">
      <c r="A5588" s="129">
        <v>5583</v>
      </c>
      <c r="BM5588" s="19"/>
      <c r="BN5588" s="19"/>
      <c r="BO5588" s="19"/>
      <c r="BP5588" s="19"/>
      <c r="BR5588">
        <f t="shared" si="348"/>
        <v>0</v>
      </c>
      <c r="BS5588">
        <f t="shared" si="349"/>
        <v>0</v>
      </c>
      <c r="BU5588">
        <f t="shared" si="350"/>
        <v>1</v>
      </c>
      <c r="BV5588">
        <f t="shared" si="351"/>
        <v>1</v>
      </c>
    </row>
    <row r="5589" spans="1:74" x14ac:dyDescent="0.3">
      <c r="A5589" s="129">
        <v>5584</v>
      </c>
      <c r="BM5589" s="19"/>
      <c r="BN5589" s="19"/>
      <c r="BO5589" s="19"/>
      <c r="BP5589" s="19"/>
      <c r="BR5589">
        <f t="shared" si="348"/>
        <v>0</v>
      </c>
      <c r="BS5589">
        <f t="shared" si="349"/>
        <v>0</v>
      </c>
      <c r="BU5589">
        <f t="shared" si="350"/>
        <v>1</v>
      </c>
      <c r="BV5589">
        <f t="shared" si="351"/>
        <v>1</v>
      </c>
    </row>
    <row r="5590" spans="1:74" x14ac:dyDescent="0.3">
      <c r="A5590" s="129">
        <v>5585</v>
      </c>
      <c r="BM5590" s="19"/>
      <c r="BN5590" s="19"/>
      <c r="BO5590" s="19"/>
      <c r="BP5590" s="19"/>
      <c r="BR5590">
        <f t="shared" si="348"/>
        <v>0</v>
      </c>
      <c r="BS5590">
        <f t="shared" si="349"/>
        <v>0</v>
      </c>
      <c r="BU5590">
        <f t="shared" si="350"/>
        <v>1</v>
      </c>
      <c r="BV5590">
        <f t="shared" si="351"/>
        <v>1</v>
      </c>
    </row>
    <row r="5591" spans="1:74" x14ac:dyDescent="0.3">
      <c r="A5591" s="129">
        <v>5586</v>
      </c>
      <c r="BM5591" s="19"/>
      <c r="BN5591" s="19"/>
      <c r="BO5591" s="19"/>
      <c r="BP5591" s="19"/>
      <c r="BR5591">
        <f t="shared" si="348"/>
        <v>0</v>
      </c>
      <c r="BS5591">
        <f t="shared" si="349"/>
        <v>0</v>
      </c>
      <c r="BU5591">
        <f t="shared" si="350"/>
        <v>1</v>
      </c>
      <c r="BV5591">
        <f t="shared" si="351"/>
        <v>1</v>
      </c>
    </row>
    <row r="5592" spans="1:74" x14ac:dyDescent="0.3">
      <c r="A5592" s="129">
        <v>5587</v>
      </c>
      <c r="BM5592" s="19"/>
      <c r="BN5592" s="19"/>
      <c r="BO5592" s="19"/>
      <c r="BP5592" s="19"/>
      <c r="BR5592">
        <f t="shared" si="348"/>
        <v>0</v>
      </c>
      <c r="BS5592">
        <f t="shared" si="349"/>
        <v>0</v>
      </c>
      <c r="BU5592">
        <f t="shared" si="350"/>
        <v>1</v>
      </c>
      <c r="BV5592">
        <f t="shared" si="351"/>
        <v>1</v>
      </c>
    </row>
    <row r="5593" spans="1:74" x14ac:dyDescent="0.3">
      <c r="A5593" s="129">
        <v>5588</v>
      </c>
      <c r="BM5593" s="19"/>
      <c r="BN5593" s="19"/>
      <c r="BO5593" s="19"/>
      <c r="BP5593" s="19"/>
      <c r="BR5593">
        <f t="shared" si="348"/>
        <v>0</v>
      </c>
      <c r="BS5593">
        <f t="shared" si="349"/>
        <v>0</v>
      </c>
      <c r="BU5593">
        <f t="shared" si="350"/>
        <v>1</v>
      </c>
      <c r="BV5593">
        <f t="shared" si="351"/>
        <v>1</v>
      </c>
    </row>
    <row r="5594" spans="1:74" x14ac:dyDescent="0.3">
      <c r="A5594" s="129">
        <v>5589</v>
      </c>
      <c r="BM5594" s="19"/>
      <c r="BN5594" s="19"/>
      <c r="BO5594" s="19"/>
      <c r="BP5594" s="19"/>
      <c r="BR5594">
        <f t="shared" si="348"/>
        <v>0</v>
      </c>
      <c r="BS5594">
        <f t="shared" si="349"/>
        <v>0</v>
      </c>
      <c r="BU5594">
        <f t="shared" si="350"/>
        <v>1</v>
      </c>
      <c r="BV5594">
        <f t="shared" si="351"/>
        <v>1</v>
      </c>
    </row>
    <row r="5595" spans="1:74" x14ac:dyDescent="0.3">
      <c r="A5595" s="129">
        <v>5590</v>
      </c>
      <c r="BM5595" s="19"/>
      <c r="BN5595" s="19"/>
      <c r="BO5595" s="19"/>
      <c r="BP5595" s="19"/>
      <c r="BR5595">
        <f t="shared" si="348"/>
        <v>0</v>
      </c>
      <c r="BS5595">
        <f t="shared" si="349"/>
        <v>0</v>
      </c>
      <c r="BU5595">
        <f t="shared" si="350"/>
        <v>1</v>
      </c>
      <c r="BV5595">
        <f t="shared" si="351"/>
        <v>1</v>
      </c>
    </row>
    <row r="5596" spans="1:74" x14ac:dyDescent="0.3">
      <c r="A5596" s="129">
        <v>5591</v>
      </c>
      <c r="BM5596" s="19"/>
      <c r="BN5596" s="19"/>
      <c r="BO5596" s="19"/>
      <c r="BP5596" s="19"/>
      <c r="BR5596">
        <f t="shared" si="348"/>
        <v>0</v>
      </c>
      <c r="BS5596">
        <f t="shared" si="349"/>
        <v>0</v>
      </c>
      <c r="BU5596">
        <f t="shared" si="350"/>
        <v>1</v>
      </c>
      <c r="BV5596">
        <f t="shared" si="351"/>
        <v>1</v>
      </c>
    </row>
    <row r="5597" spans="1:74" x14ac:dyDescent="0.3">
      <c r="A5597" s="129">
        <v>5592</v>
      </c>
      <c r="BM5597" s="19"/>
      <c r="BN5597" s="19"/>
      <c r="BO5597" s="19"/>
      <c r="BP5597" s="19"/>
      <c r="BR5597">
        <f t="shared" si="348"/>
        <v>0</v>
      </c>
      <c r="BS5597">
        <f t="shared" si="349"/>
        <v>0</v>
      </c>
      <c r="BU5597">
        <f t="shared" si="350"/>
        <v>1</v>
      </c>
      <c r="BV5597">
        <f t="shared" si="351"/>
        <v>1</v>
      </c>
    </row>
    <row r="5598" spans="1:74" x14ac:dyDescent="0.3">
      <c r="A5598" s="129">
        <v>5593</v>
      </c>
      <c r="BM5598" s="19"/>
      <c r="BN5598" s="19"/>
      <c r="BO5598" s="19"/>
      <c r="BP5598" s="19"/>
      <c r="BR5598">
        <f t="shared" si="348"/>
        <v>0</v>
      </c>
      <c r="BS5598">
        <f t="shared" si="349"/>
        <v>0</v>
      </c>
      <c r="BU5598">
        <f t="shared" si="350"/>
        <v>1</v>
      </c>
      <c r="BV5598">
        <f t="shared" si="351"/>
        <v>1</v>
      </c>
    </row>
    <row r="5599" spans="1:74" x14ac:dyDescent="0.3">
      <c r="A5599" s="129">
        <v>5594</v>
      </c>
      <c r="BM5599" s="19"/>
      <c r="BN5599" s="19"/>
      <c r="BO5599" s="19"/>
      <c r="BP5599" s="19"/>
      <c r="BR5599">
        <f t="shared" si="348"/>
        <v>0</v>
      </c>
      <c r="BS5599">
        <f t="shared" si="349"/>
        <v>0</v>
      </c>
      <c r="BU5599">
        <f t="shared" si="350"/>
        <v>1</v>
      </c>
      <c r="BV5599">
        <f t="shared" si="351"/>
        <v>1</v>
      </c>
    </row>
    <row r="5600" spans="1:74" x14ac:dyDescent="0.3">
      <c r="A5600" s="129">
        <v>5595</v>
      </c>
      <c r="BM5600" s="19"/>
      <c r="BN5600" s="19"/>
      <c r="BO5600" s="19"/>
      <c r="BP5600" s="19"/>
      <c r="BR5600">
        <f t="shared" si="348"/>
        <v>0</v>
      </c>
      <c r="BS5600">
        <f t="shared" si="349"/>
        <v>0</v>
      </c>
      <c r="BU5600">
        <f t="shared" si="350"/>
        <v>1</v>
      </c>
      <c r="BV5600">
        <f t="shared" si="351"/>
        <v>1</v>
      </c>
    </row>
    <row r="5601" spans="1:74" x14ac:dyDescent="0.3">
      <c r="A5601" s="129">
        <v>5596</v>
      </c>
      <c r="BM5601" s="19"/>
      <c r="BN5601" s="19"/>
      <c r="BO5601" s="19"/>
      <c r="BP5601" s="19"/>
      <c r="BR5601">
        <f t="shared" si="348"/>
        <v>0</v>
      </c>
      <c r="BS5601">
        <f t="shared" si="349"/>
        <v>0</v>
      </c>
      <c r="BU5601">
        <f t="shared" si="350"/>
        <v>1</v>
      </c>
      <c r="BV5601">
        <f t="shared" si="351"/>
        <v>1</v>
      </c>
    </row>
    <row r="5602" spans="1:74" x14ac:dyDescent="0.3">
      <c r="A5602" s="129">
        <v>5597</v>
      </c>
      <c r="BM5602" s="19"/>
      <c r="BN5602" s="19"/>
      <c r="BO5602" s="19"/>
      <c r="BP5602" s="19"/>
      <c r="BR5602">
        <f t="shared" si="348"/>
        <v>0</v>
      </c>
      <c r="BS5602">
        <f t="shared" si="349"/>
        <v>0</v>
      </c>
      <c r="BU5602">
        <f t="shared" si="350"/>
        <v>1</v>
      </c>
      <c r="BV5602">
        <f t="shared" si="351"/>
        <v>1</v>
      </c>
    </row>
    <row r="5603" spans="1:74" x14ac:dyDescent="0.3">
      <c r="A5603" s="129">
        <v>5598</v>
      </c>
      <c r="BM5603" s="19"/>
      <c r="BN5603" s="19"/>
      <c r="BO5603" s="19"/>
      <c r="BP5603" s="19"/>
      <c r="BR5603">
        <f t="shared" si="348"/>
        <v>0</v>
      </c>
      <c r="BS5603">
        <f t="shared" si="349"/>
        <v>0</v>
      </c>
      <c r="BU5603">
        <f t="shared" si="350"/>
        <v>1</v>
      </c>
      <c r="BV5603">
        <f t="shared" si="351"/>
        <v>1</v>
      </c>
    </row>
    <row r="5604" spans="1:74" x14ac:dyDescent="0.3">
      <c r="A5604" s="129">
        <v>5599</v>
      </c>
      <c r="BM5604" s="19"/>
      <c r="BN5604" s="19"/>
      <c r="BO5604" s="19"/>
      <c r="BP5604" s="19"/>
      <c r="BR5604">
        <f t="shared" si="348"/>
        <v>0</v>
      </c>
      <c r="BS5604">
        <f t="shared" si="349"/>
        <v>0</v>
      </c>
      <c r="BU5604">
        <f t="shared" si="350"/>
        <v>1</v>
      </c>
      <c r="BV5604">
        <f t="shared" si="351"/>
        <v>1</v>
      </c>
    </row>
    <row r="5605" spans="1:74" x14ac:dyDescent="0.3">
      <c r="A5605" s="129">
        <v>5600</v>
      </c>
      <c r="BM5605" s="19"/>
      <c r="BN5605" s="19"/>
      <c r="BO5605" s="19"/>
      <c r="BP5605" s="19"/>
      <c r="BR5605">
        <f t="shared" si="348"/>
        <v>0</v>
      </c>
      <c r="BS5605">
        <f t="shared" si="349"/>
        <v>0</v>
      </c>
      <c r="BU5605">
        <f t="shared" si="350"/>
        <v>1</v>
      </c>
      <c r="BV5605">
        <f t="shared" si="351"/>
        <v>1</v>
      </c>
    </row>
    <row r="5606" spans="1:74" x14ac:dyDescent="0.3">
      <c r="A5606" s="129">
        <v>5601</v>
      </c>
      <c r="BM5606" s="19"/>
      <c r="BN5606" s="19"/>
      <c r="BO5606" s="19"/>
      <c r="BP5606" s="19"/>
      <c r="BR5606">
        <f t="shared" si="348"/>
        <v>0</v>
      </c>
      <c r="BS5606">
        <f t="shared" si="349"/>
        <v>0</v>
      </c>
      <c r="BU5606">
        <f t="shared" si="350"/>
        <v>1</v>
      </c>
      <c r="BV5606">
        <f t="shared" si="351"/>
        <v>1</v>
      </c>
    </row>
    <row r="5607" spans="1:74" x14ac:dyDescent="0.3">
      <c r="A5607" s="129">
        <v>5602</v>
      </c>
      <c r="BM5607" s="19"/>
      <c r="BN5607" s="19"/>
      <c r="BO5607" s="19"/>
      <c r="BP5607" s="19"/>
      <c r="BR5607">
        <f t="shared" si="348"/>
        <v>0</v>
      </c>
      <c r="BS5607">
        <f t="shared" si="349"/>
        <v>0</v>
      </c>
      <c r="BU5607">
        <f t="shared" si="350"/>
        <v>1</v>
      </c>
      <c r="BV5607">
        <f t="shared" si="351"/>
        <v>1</v>
      </c>
    </row>
    <row r="5608" spans="1:74" x14ac:dyDescent="0.3">
      <c r="A5608" s="129">
        <v>5603</v>
      </c>
      <c r="BM5608" s="19"/>
      <c r="BN5608" s="19"/>
      <c r="BO5608" s="19"/>
      <c r="BP5608" s="19"/>
      <c r="BR5608">
        <f t="shared" si="348"/>
        <v>0</v>
      </c>
      <c r="BS5608">
        <f t="shared" si="349"/>
        <v>0</v>
      </c>
      <c r="BU5608">
        <f t="shared" si="350"/>
        <v>1</v>
      </c>
      <c r="BV5608">
        <f t="shared" si="351"/>
        <v>1</v>
      </c>
    </row>
    <row r="5609" spans="1:74" x14ac:dyDescent="0.3">
      <c r="A5609" s="129">
        <v>5604</v>
      </c>
      <c r="BM5609" s="19"/>
      <c r="BN5609" s="19"/>
      <c r="BO5609" s="19"/>
      <c r="BP5609" s="19"/>
      <c r="BR5609">
        <f t="shared" si="348"/>
        <v>0</v>
      </c>
      <c r="BS5609">
        <f t="shared" si="349"/>
        <v>0</v>
      </c>
      <c r="BU5609">
        <f t="shared" si="350"/>
        <v>1</v>
      </c>
      <c r="BV5609">
        <f t="shared" si="351"/>
        <v>1</v>
      </c>
    </row>
    <row r="5610" spans="1:74" x14ac:dyDescent="0.3">
      <c r="A5610" s="129">
        <v>5605</v>
      </c>
      <c r="BM5610" s="19"/>
      <c r="BN5610" s="19"/>
      <c r="BO5610" s="19"/>
      <c r="BP5610" s="19"/>
      <c r="BR5610">
        <f t="shared" si="348"/>
        <v>0</v>
      </c>
      <c r="BS5610">
        <f t="shared" si="349"/>
        <v>0</v>
      </c>
      <c r="BU5610">
        <f t="shared" si="350"/>
        <v>1</v>
      </c>
      <c r="BV5610">
        <f t="shared" si="351"/>
        <v>1</v>
      </c>
    </row>
    <row r="5611" spans="1:74" x14ac:dyDescent="0.3">
      <c r="A5611" s="129">
        <v>5606</v>
      </c>
      <c r="BM5611" s="19"/>
      <c r="BN5611" s="19"/>
      <c r="BO5611" s="19"/>
      <c r="BP5611" s="19"/>
      <c r="BR5611">
        <f t="shared" si="348"/>
        <v>0</v>
      </c>
      <c r="BS5611">
        <f t="shared" si="349"/>
        <v>0</v>
      </c>
      <c r="BU5611">
        <f t="shared" si="350"/>
        <v>1</v>
      </c>
      <c r="BV5611">
        <f t="shared" si="351"/>
        <v>1</v>
      </c>
    </row>
    <row r="5612" spans="1:74" x14ac:dyDescent="0.3">
      <c r="A5612" s="129">
        <v>5607</v>
      </c>
      <c r="BM5612" s="19"/>
      <c r="BN5612" s="19"/>
      <c r="BO5612" s="19"/>
      <c r="BP5612" s="19"/>
      <c r="BR5612">
        <f t="shared" si="348"/>
        <v>0</v>
      </c>
      <c r="BS5612">
        <f t="shared" si="349"/>
        <v>0</v>
      </c>
      <c r="BU5612">
        <f t="shared" si="350"/>
        <v>1</v>
      </c>
      <c r="BV5612">
        <f t="shared" si="351"/>
        <v>1</v>
      </c>
    </row>
    <row r="5613" spans="1:74" x14ac:dyDescent="0.3">
      <c r="A5613" s="129">
        <v>5608</v>
      </c>
      <c r="BM5613" s="19"/>
      <c r="BN5613" s="19"/>
      <c r="BO5613" s="19"/>
      <c r="BP5613" s="19"/>
      <c r="BR5613">
        <f t="shared" si="348"/>
        <v>0</v>
      </c>
      <c r="BS5613">
        <f t="shared" si="349"/>
        <v>0</v>
      </c>
      <c r="BU5613">
        <f t="shared" si="350"/>
        <v>1</v>
      </c>
      <c r="BV5613">
        <f t="shared" si="351"/>
        <v>1</v>
      </c>
    </row>
    <row r="5614" spans="1:74" x14ac:dyDescent="0.3">
      <c r="A5614" s="129">
        <v>5609</v>
      </c>
      <c r="BM5614" s="19"/>
      <c r="BN5614" s="19"/>
      <c r="BO5614" s="19"/>
      <c r="BP5614" s="19"/>
      <c r="BR5614">
        <f t="shared" si="348"/>
        <v>0</v>
      </c>
      <c r="BS5614">
        <f t="shared" si="349"/>
        <v>0</v>
      </c>
      <c r="BU5614">
        <f t="shared" si="350"/>
        <v>1</v>
      </c>
      <c r="BV5614">
        <f t="shared" si="351"/>
        <v>1</v>
      </c>
    </row>
    <row r="5615" spans="1:74" x14ac:dyDescent="0.3">
      <c r="A5615" s="129">
        <v>5610</v>
      </c>
      <c r="BM5615" s="19"/>
      <c r="BN5615" s="19"/>
      <c r="BO5615" s="19"/>
      <c r="BP5615" s="19"/>
      <c r="BR5615">
        <f t="shared" si="348"/>
        <v>0</v>
      </c>
      <c r="BS5615">
        <f t="shared" si="349"/>
        <v>0</v>
      </c>
      <c r="BU5615">
        <f t="shared" si="350"/>
        <v>1</v>
      </c>
      <c r="BV5615">
        <f t="shared" si="351"/>
        <v>1</v>
      </c>
    </row>
    <row r="5616" spans="1:74" x14ac:dyDescent="0.3">
      <c r="A5616" s="129">
        <v>5611</v>
      </c>
      <c r="BM5616" s="19"/>
      <c r="BN5616" s="19"/>
      <c r="BO5616" s="19"/>
      <c r="BP5616" s="19"/>
      <c r="BR5616">
        <f t="shared" si="348"/>
        <v>0</v>
      </c>
      <c r="BS5616">
        <f t="shared" si="349"/>
        <v>0</v>
      </c>
      <c r="BU5616">
        <f t="shared" si="350"/>
        <v>1</v>
      </c>
      <c r="BV5616">
        <f t="shared" si="351"/>
        <v>1</v>
      </c>
    </row>
    <row r="5617" spans="1:74" x14ac:dyDescent="0.3">
      <c r="A5617" s="129">
        <v>5612</v>
      </c>
      <c r="BM5617" s="19"/>
      <c r="BN5617" s="19"/>
      <c r="BO5617" s="19"/>
      <c r="BP5617" s="19"/>
      <c r="BR5617">
        <f t="shared" si="348"/>
        <v>0</v>
      </c>
      <c r="BS5617">
        <f t="shared" si="349"/>
        <v>0</v>
      </c>
      <c r="BU5617">
        <f t="shared" si="350"/>
        <v>1</v>
      </c>
      <c r="BV5617">
        <f t="shared" si="351"/>
        <v>1</v>
      </c>
    </row>
    <row r="5618" spans="1:74" x14ac:dyDescent="0.3">
      <c r="A5618" s="129">
        <v>5613</v>
      </c>
      <c r="BM5618" s="19"/>
      <c r="BN5618" s="19"/>
      <c r="BO5618" s="19"/>
      <c r="BP5618" s="19"/>
      <c r="BR5618">
        <f t="shared" si="348"/>
        <v>0</v>
      </c>
      <c r="BS5618">
        <f t="shared" si="349"/>
        <v>0</v>
      </c>
      <c r="BU5618">
        <f t="shared" si="350"/>
        <v>1</v>
      </c>
      <c r="BV5618">
        <f t="shared" si="351"/>
        <v>1</v>
      </c>
    </row>
    <row r="5619" spans="1:74" x14ac:dyDescent="0.3">
      <c r="A5619" s="129">
        <v>5614</v>
      </c>
      <c r="BM5619" s="19"/>
      <c r="BN5619" s="19"/>
      <c r="BO5619" s="19"/>
      <c r="BP5619" s="19"/>
      <c r="BR5619">
        <f t="shared" si="348"/>
        <v>0</v>
      </c>
      <c r="BS5619">
        <f t="shared" si="349"/>
        <v>0</v>
      </c>
      <c r="BU5619">
        <f t="shared" si="350"/>
        <v>1</v>
      </c>
      <c r="BV5619">
        <f t="shared" si="351"/>
        <v>1</v>
      </c>
    </row>
    <row r="5620" spans="1:74" x14ac:dyDescent="0.3">
      <c r="A5620" s="129">
        <v>5615</v>
      </c>
      <c r="BM5620" s="19"/>
      <c r="BN5620" s="19"/>
      <c r="BO5620" s="19"/>
      <c r="BP5620" s="19"/>
      <c r="BR5620">
        <f t="shared" si="348"/>
        <v>0</v>
      </c>
      <c r="BS5620">
        <f t="shared" si="349"/>
        <v>0</v>
      </c>
      <c r="BU5620">
        <f t="shared" si="350"/>
        <v>1</v>
      </c>
      <c r="BV5620">
        <f t="shared" si="351"/>
        <v>1</v>
      </c>
    </row>
    <row r="5621" spans="1:74" x14ac:dyDescent="0.3">
      <c r="A5621" s="129">
        <v>5616</v>
      </c>
      <c r="BM5621" s="19"/>
      <c r="BN5621" s="19"/>
      <c r="BO5621" s="19"/>
      <c r="BP5621" s="19"/>
      <c r="BR5621">
        <f t="shared" si="348"/>
        <v>0</v>
      </c>
      <c r="BS5621">
        <f t="shared" si="349"/>
        <v>0</v>
      </c>
      <c r="BU5621">
        <f t="shared" si="350"/>
        <v>1</v>
      </c>
      <c r="BV5621">
        <f t="shared" si="351"/>
        <v>1</v>
      </c>
    </row>
    <row r="5622" spans="1:74" x14ac:dyDescent="0.3">
      <c r="A5622" s="129">
        <v>5617</v>
      </c>
      <c r="BM5622" s="19"/>
      <c r="BN5622" s="19"/>
      <c r="BO5622" s="19"/>
      <c r="BP5622" s="19"/>
      <c r="BR5622">
        <f t="shared" si="348"/>
        <v>0</v>
      </c>
      <c r="BS5622">
        <f t="shared" si="349"/>
        <v>0</v>
      </c>
      <c r="BU5622">
        <f t="shared" si="350"/>
        <v>1</v>
      </c>
      <c r="BV5622">
        <f t="shared" si="351"/>
        <v>1</v>
      </c>
    </row>
    <row r="5623" spans="1:74" x14ac:dyDescent="0.3">
      <c r="A5623" s="129">
        <v>5618</v>
      </c>
      <c r="BM5623" s="19"/>
      <c r="BN5623" s="19"/>
      <c r="BO5623" s="19"/>
      <c r="BP5623" s="19"/>
      <c r="BR5623">
        <f t="shared" si="348"/>
        <v>0</v>
      </c>
      <c r="BS5623">
        <f t="shared" si="349"/>
        <v>0</v>
      </c>
      <c r="BU5623">
        <f t="shared" si="350"/>
        <v>1</v>
      </c>
      <c r="BV5623">
        <f t="shared" si="351"/>
        <v>1</v>
      </c>
    </row>
    <row r="5624" spans="1:74" x14ac:dyDescent="0.3">
      <c r="A5624" s="129">
        <v>5619</v>
      </c>
      <c r="BM5624" s="19"/>
      <c r="BN5624" s="19"/>
      <c r="BO5624" s="19"/>
      <c r="BP5624" s="19"/>
      <c r="BR5624">
        <f t="shared" si="348"/>
        <v>0</v>
      </c>
      <c r="BS5624">
        <f t="shared" si="349"/>
        <v>0</v>
      </c>
      <c r="BU5624">
        <f t="shared" si="350"/>
        <v>1</v>
      </c>
      <c r="BV5624">
        <f t="shared" si="351"/>
        <v>1</v>
      </c>
    </row>
    <row r="5625" spans="1:74" x14ac:dyDescent="0.3">
      <c r="A5625" s="129">
        <v>5620</v>
      </c>
      <c r="BM5625" s="19"/>
      <c r="BN5625" s="19"/>
      <c r="BO5625" s="19"/>
      <c r="BP5625" s="19"/>
      <c r="BR5625">
        <f t="shared" si="348"/>
        <v>0</v>
      </c>
      <c r="BS5625">
        <f t="shared" si="349"/>
        <v>0</v>
      </c>
      <c r="BU5625">
        <f t="shared" si="350"/>
        <v>1</v>
      </c>
      <c r="BV5625">
        <f t="shared" si="351"/>
        <v>1</v>
      </c>
    </row>
    <row r="5626" spans="1:74" x14ac:dyDescent="0.3">
      <c r="A5626" s="129">
        <v>5621</v>
      </c>
      <c r="BM5626" s="19"/>
      <c r="BN5626" s="19"/>
      <c r="BO5626" s="19"/>
      <c r="BP5626" s="19"/>
      <c r="BR5626">
        <f t="shared" si="348"/>
        <v>0</v>
      </c>
      <c r="BS5626">
        <f t="shared" si="349"/>
        <v>0</v>
      </c>
      <c r="BU5626">
        <f t="shared" si="350"/>
        <v>1</v>
      </c>
      <c r="BV5626">
        <f t="shared" si="351"/>
        <v>1</v>
      </c>
    </row>
    <row r="5627" spans="1:74" x14ac:dyDescent="0.3">
      <c r="A5627" s="129">
        <v>5622</v>
      </c>
      <c r="BM5627" s="19"/>
      <c r="BN5627" s="19"/>
      <c r="BO5627" s="19"/>
      <c r="BP5627" s="19"/>
      <c r="BR5627">
        <f t="shared" si="348"/>
        <v>0</v>
      </c>
      <c r="BS5627">
        <f t="shared" si="349"/>
        <v>0</v>
      </c>
      <c r="BU5627">
        <f t="shared" si="350"/>
        <v>1</v>
      </c>
      <c r="BV5627">
        <f t="shared" si="351"/>
        <v>1</v>
      </c>
    </row>
    <row r="5628" spans="1:74" x14ac:dyDescent="0.3">
      <c r="A5628" s="129">
        <v>5623</v>
      </c>
      <c r="BM5628" s="19"/>
      <c r="BN5628" s="19"/>
      <c r="BO5628" s="19"/>
      <c r="BP5628" s="19"/>
      <c r="BR5628">
        <f t="shared" si="348"/>
        <v>0</v>
      </c>
      <c r="BS5628">
        <f t="shared" si="349"/>
        <v>0</v>
      </c>
      <c r="BU5628">
        <f t="shared" si="350"/>
        <v>1</v>
      </c>
      <c r="BV5628">
        <f t="shared" si="351"/>
        <v>1</v>
      </c>
    </row>
    <row r="5629" spans="1:74" x14ac:dyDescent="0.3">
      <c r="A5629" s="129">
        <v>5624</v>
      </c>
      <c r="BM5629" s="19"/>
      <c r="BN5629" s="19"/>
      <c r="BO5629" s="19"/>
      <c r="BP5629" s="19"/>
      <c r="BR5629">
        <f t="shared" si="348"/>
        <v>0</v>
      </c>
      <c r="BS5629">
        <f t="shared" si="349"/>
        <v>0</v>
      </c>
      <c r="BU5629">
        <f t="shared" si="350"/>
        <v>1</v>
      </c>
      <c r="BV5629">
        <f t="shared" si="351"/>
        <v>1</v>
      </c>
    </row>
    <row r="5630" spans="1:74" x14ac:dyDescent="0.3">
      <c r="A5630" s="129">
        <v>5625</v>
      </c>
      <c r="BM5630" s="19"/>
      <c r="BN5630" s="19"/>
      <c r="BO5630" s="19"/>
      <c r="BP5630" s="19"/>
      <c r="BR5630">
        <f t="shared" si="348"/>
        <v>0</v>
      </c>
      <c r="BS5630">
        <f t="shared" si="349"/>
        <v>0</v>
      </c>
      <c r="BU5630">
        <f t="shared" si="350"/>
        <v>1</v>
      </c>
      <c r="BV5630">
        <f t="shared" si="351"/>
        <v>1</v>
      </c>
    </row>
    <row r="5631" spans="1:74" x14ac:dyDescent="0.3">
      <c r="A5631" s="129">
        <v>5626</v>
      </c>
      <c r="BM5631" s="19"/>
      <c r="BN5631" s="19"/>
      <c r="BO5631" s="19"/>
      <c r="BP5631" s="19"/>
      <c r="BR5631">
        <f t="shared" si="348"/>
        <v>0</v>
      </c>
      <c r="BS5631">
        <f t="shared" si="349"/>
        <v>0</v>
      </c>
      <c r="BU5631">
        <f t="shared" si="350"/>
        <v>1</v>
      </c>
      <c r="BV5631">
        <f t="shared" si="351"/>
        <v>1</v>
      </c>
    </row>
    <row r="5632" spans="1:74" x14ac:dyDescent="0.3">
      <c r="A5632" s="129">
        <v>5627</v>
      </c>
      <c r="BM5632" s="19"/>
      <c r="BN5632" s="19"/>
      <c r="BO5632" s="19"/>
      <c r="BP5632" s="19"/>
      <c r="BR5632">
        <f t="shared" si="348"/>
        <v>0</v>
      </c>
      <c r="BS5632">
        <f t="shared" si="349"/>
        <v>0</v>
      </c>
      <c r="BU5632">
        <f t="shared" si="350"/>
        <v>1</v>
      </c>
      <c r="BV5632">
        <f t="shared" si="351"/>
        <v>1</v>
      </c>
    </row>
    <row r="5633" spans="1:74" x14ac:dyDescent="0.3">
      <c r="A5633" s="129">
        <v>5628</v>
      </c>
      <c r="BM5633" s="19"/>
      <c r="BN5633" s="19"/>
      <c r="BO5633" s="19"/>
      <c r="BP5633" s="19"/>
      <c r="BR5633">
        <f t="shared" si="348"/>
        <v>0</v>
      </c>
      <c r="BS5633">
        <f t="shared" si="349"/>
        <v>0</v>
      </c>
      <c r="BU5633">
        <f t="shared" si="350"/>
        <v>1</v>
      </c>
      <c r="BV5633">
        <f t="shared" si="351"/>
        <v>1</v>
      </c>
    </row>
    <row r="5634" spans="1:74" x14ac:dyDescent="0.3">
      <c r="A5634" s="129">
        <v>5629</v>
      </c>
      <c r="BM5634" s="19"/>
      <c r="BN5634" s="19"/>
      <c r="BO5634" s="19"/>
      <c r="BP5634" s="19"/>
      <c r="BR5634">
        <f t="shared" si="348"/>
        <v>0</v>
      </c>
      <c r="BS5634">
        <f t="shared" si="349"/>
        <v>0</v>
      </c>
      <c r="BU5634">
        <f t="shared" si="350"/>
        <v>1</v>
      </c>
      <c r="BV5634">
        <f t="shared" si="351"/>
        <v>1</v>
      </c>
    </row>
    <row r="5635" spans="1:74" x14ac:dyDescent="0.3">
      <c r="A5635" s="129">
        <v>5630</v>
      </c>
      <c r="BM5635" s="19"/>
      <c r="BN5635" s="19"/>
      <c r="BO5635" s="19"/>
      <c r="BP5635" s="19"/>
      <c r="BR5635">
        <f t="shared" si="348"/>
        <v>0</v>
      </c>
      <c r="BS5635">
        <f t="shared" si="349"/>
        <v>0</v>
      </c>
      <c r="BU5635">
        <f t="shared" si="350"/>
        <v>1</v>
      </c>
      <c r="BV5635">
        <f t="shared" si="351"/>
        <v>1</v>
      </c>
    </row>
    <row r="5636" spans="1:74" x14ac:dyDescent="0.3">
      <c r="A5636" s="129">
        <v>5631</v>
      </c>
      <c r="BM5636" s="19"/>
      <c r="BN5636" s="19"/>
      <c r="BO5636" s="19"/>
      <c r="BP5636" s="19"/>
      <c r="BR5636">
        <f t="shared" si="348"/>
        <v>0</v>
      </c>
      <c r="BS5636">
        <f t="shared" si="349"/>
        <v>0</v>
      </c>
      <c r="BU5636">
        <f t="shared" si="350"/>
        <v>1</v>
      </c>
      <c r="BV5636">
        <f t="shared" si="351"/>
        <v>1</v>
      </c>
    </row>
    <row r="5637" spans="1:74" x14ac:dyDescent="0.3">
      <c r="A5637" s="129">
        <v>5632</v>
      </c>
      <c r="BM5637" s="19"/>
      <c r="BN5637" s="19"/>
      <c r="BO5637" s="19"/>
      <c r="BP5637" s="19"/>
      <c r="BR5637">
        <f t="shared" si="348"/>
        <v>0</v>
      </c>
      <c r="BS5637">
        <f t="shared" si="349"/>
        <v>0</v>
      </c>
      <c r="BU5637">
        <f t="shared" si="350"/>
        <v>1</v>
      </c>
      <c r="BV5637">
        <f t="shared" si="351"/>
        <v>1</v>
      </c>
    </row>
    <row r="5638" spans="1:74" x14ac:dyDescent="0.3">
      <c r="A5638" s="129">
        <v>5633</v>
      </c>
      <c r="BM5638" s="19"/>
      <c r="BN5638" s="19"/>
      <c r="BO5638" s="19"/>
      <c r="BP5638" s="19"/>
      <c r="BR5638">
        <f t="shared" si="348"/>
        <v>0</v>
      </c>
      <c r="BS5638">
        <f t="shared" si="349"/>
        <v>0</v>
      </c>
      <c r="BU5638">
        <f t="shared" si="350"/>
        <v>1</v>
      </c>
      <c r="BV5638">
        <f t="shared" si="351"/>
        <v>1</v>
      </c>
    </row>
    <row r="5639" spans="1:74" x14ac:dyDescent="0.3">
      <c r="A5639" s="129">
        <v>5634</v>
      </c>
      <c r="BM5639" s="19"/>
      <c r="BN5639" s="19"/>
      <c r="BO5639" s="19"/>
      <c r="BP5639" s="19"/>
      <c r="BR5639">
        <f t="shared" ref="BR5639:BR5702" si="352">BM5639*$BS$1-BN5639</f>
        <v>0</v>
      </c>
      <c r="BS5639">
        <f t="shared" ref="BS5639:BS5702" si="353">BO5639*$BS$1-BP5639</f>
        <v>0</v>
      </c>
      <c r="BU5639">
        <f t="shared" ref="BU5639:BU5702" si="354">IF(BR5639=MAX($BR5639:$BS5639),1,0)</f>
        <v>1</v>
      </c>
      <c r="BV5639">
        <f t="shared" ref="BV5639:BV5702" si="355">IF(BS5639=MAX($BR5639:$BS5639),1,0)</f>
        <v>1</v>
      </c>
    </row>
    <row r="5640" spans="1:74" x14ac:dyDescent="0.3">
      <c r="A5640" s="129">
        <v>5635</v>
      </c>
      <c r="BM5640" s="19"/>
      <c r="BN5640" s="19"/>
      <c r="BO5640" s="19"/>
      <c r="BP5640" s="19"/>
      <c r="BR5640">
        <f t="shared" si="352"/>
        <v>0</v>
      </c>
      <c r="BS5640">
        <f t="shared" si="353"/>
        <v>0</v>
      </c>
      <c r="BU5640">
        <f t="shared" si="354"/>
        <v>1</v>
      </c>
      <c r="BV5640">
        <f t="shared" si="355"/>
        <v>1</v>
      </c>
    </row>
    <row r="5641" spans="1:74" x14ac:dyDescent="0.3">
      <c r="A5641" s="129">
        <v>5636</v>
      </c>
      <c r="BM5641" s="19"/>
      <c r="BN5641" s="19"/>
      <c r="BO5641" s="19"/>
      <c r="BP5641" s="19"/>
      <c r="BR5641">
        <f t="shared" si="352"/>
        <v>0</v>
      </c>
      <c r="BS5641">
        <f t="shared" si="353"/>
        <v>0</v>
      </c>
      <c r="BU5641">
        <f t="shared" si="354"/>
        <v>1</v>
      </c>
      <c r="BV5641">
        <f t="shared" si="355"/>
        <v>1</v>
      </c>
    </row>
    <row r="5642" spans="1:74" x14ac:dyDescent="0.3">
      <c r="A5642" s="129">
        <v>5637</v>
      </c>
      <c r="BM5642" s="19"/>
      <c r="BN5642" s="19"/>
      <c r="BO5642" s="19"/>
      <c r="BP5642" s="19"/>
      <c r="BR5642">
        <f t="shared" si="352"/>
        <v>0</v>
      </c>
      <c r="BS5642">
        <f t="shared" si="353"/>
        <v>0</v>
      </c>
      <c r="BU5642">
        <f t="shared" si="354"/>
        <v>1</v>
      </c>
      <c r="BV5642">
        <f t="shared" si="355"/>
        <v>1</v>
      </c>
    </row>
    <row r="5643" spans="1:74" x14ac:dyDescent="0.3">
      <c r="A5643" s="129">
        <v>5638</v>
      </c>
      <c r="BM5643" s="19"/>
      <c r="BN5643" s="19"/>
      <c r="BO5643" s="19"/>
      <c r="BP5643" s="19"/>
      <c r="BR5643">
        <f t="shared" si="352"/>
        <v>0</v>
      </c>
      <c r="BS5643">
        <f t="shared" si="353"/>
        <v>0</v>
      </c>
      <c r="BU5643">
        <f t="shared" si="354"/>
        <v>1</v>
      </c>
      <c r="BV5643">
        <f t="shared" si="355"/>
        <v>1</v>
      </c>
    </row>
    <row r="5644" spans="1:74" x14ac:dyDescent="0.3">
      <c r="A5644" s="129">
        <v>5639</v>
      </c>
      <c r="BM5644" s="19"/>
      <c r="BN5644" s="19"/>
      <c r="BO5644" s="19"/>
      <c r="BP5644" s="19"/>
      <c r="BR5644">
        <f t="shared" si="352"/>
        <v>0</v>
      </c>
      <c r="BS5644">
        <f t="shared" si="353"/>
        <v>0</v>
      </c>
      <c r="BU5644">
        <f t="shared" si="354"/>
        <v>1</v>
      </c>
      <c r="BV5644">
        <f t="shared" si="355"/>
        <v>1</v>
      </c>
    </row>
    <row r="5645" spans="1:74" x14ac:dyDescent="0.3">
      <c r="A5645" s="129">
        <v>5640</v>
      </c>
      <c r="BM5645" s="19"/>
      <c r="BN5645" s="19"/>
      <c r="BO5645" s="19"/>
      <c r="BP5645" s="19"/>
      <c r="BR5645">
        <f t="shared" si="352"/>
        <v>0</v>
      </c>
      <c r="BS5645">
        <f t="shared" si="353"/>
        <v>0</v>
      </c>
      <c r="BU5645">
        <f t="shared" si="354"/>
        <v>1</v>
      </c>
      <c r="BV5645">
        <f t="shared" si="355"/>
        <v>1</v>
      </c>
    </row>
    <row r="5646" spans="1:74" x14ac:dyDescent="0.3">
      <c r="A5646" s="129">
        <v>5641</v>
      </c>
      <c r="BM5646" s="19"/>
      <c r="BN5646" s="19"/>
      <c r="BO5646" s="19"/>
      <c r="BP5646" s="19"/>
      <c r="BR5646">
        <f t="shared" si="352"/>
        <v>0</v>
      </c>
      <c r="BS5646">
        <f t="shared" si="353"/>
        <v>0</v>
      </c>
      <c r="BU5646">
        <f t="shared" si="354"/>
        <v>1</v>
      </c>
      <c r="BV5646">
        <f t="shared" si="355"/>
        <v>1</v>
      </c>
    </row>
    <row r="5647" spans="1:74" x14ac:dyDescent="0.3">
      <c r="A5647" s="129">
        <v>5642</v>
      </c>
      <c r="BM5647" s="19"/>
      <c r="BN5647" s="19"/>
      <c r="BO5647" s="19"/>
      <c r="BP5647" s="19"/>
      <c r="BR5647">
        <f t="shared" si="352"/>
        <v>0</v>
      </c>
      <c r="BS5647">
        <f t="shared" si="353"/>
        <v>0</v>
      </c>
      <c r="BU5647">
        <f t="shared" si="354"/>
        <v>1</v>
      </c>
      <c r="BV5647">
        <f t="shared" si="355"/>
        <v>1</v>
      </c>
    </row>
    <row r="5648" spans="1:74" x14ac:dyDescent="0.3">
      <c r="A5648" s="129">
        <v>5643</v>
      </c>
      <c r="BM5648" s="19"/>
      <c r="BN5648" s="19"/>
      <c r="BO5648" s="19"/>
      <c r="BP5648" s="19"/>
      <c r="BR5648">
        <f t="shared" si="352"/>
        <v>0</v>
      </c>
      <c r="BS5648">
        <f t="shared" si="353"/>
        <v>0</v>
      </c>
      <c r="BU5648">
        <f t="shared" si="354"/>
        <v>1</v>
      </c>
      <c r="BV5648">
        <f t="shared" si="355"/>
        <v>1</v>
      </c>
    </row>
    <row r="5649" spans="1:74" x14ac:dyDescent="0.3">
      <c r="A5649" s="129">
        <v>5644</v>
      </c>
      <c r="BM5649" s="19"/>
      <c r="BN5649" s="19"/>
      <c r="BO5649" s="19"/>
      <c r="BP5649" s="19"/>
      <c r="BR5649">
        <f t="shared" si="352"/>
        <v>0</v>
      </c>
      <c r="BS5649">
        <f t="shared" si="353"/>
        <v>0</v>
      </c>
      <c r="BU5649">
        <f t="shared" si="354"/>
        <v>1</v>
      </c>
      <c r="BV5649">
        <f t="shared" si="355"/>
        <v>1</v>
      </c>
    </row>
    <row r="5650" spans="1:74" x14ac:dyDescent="0.3">
      <c r="A5650" s="129">
        <v>5645</v>
      </c>
      <c r="BM5650" s="19"/>
      <c r="BN5650" s="19"/>
      <c r="BO5650" s="19"/>
      <c r="BP5650" s="19"/>
      <c r="BR5650">
        <f t="shared" si="352"/>
        <v>0</v>
      </c>
      <c r="BS5650">
        <f t="shared" si="353"/>
        <v>0</v>
      </c>
      <c r="BU5650">
        <f t="shared" si="354"/>
        <v>1</v>
      </c>
      <c r="BV5650">
        <f t="shared" si="355"/>
        <v>1</v>
      </c>
    </row>
    <row r="5651" spans="1:74" x14ac:dyDescent="0.3">
      <c r="A5651" s="129">
        <v>5646</v>
      </c>
      <c r="BM5651" s="19"/>
      <c r="BN5651" s="19"/>
      <c r="BO5651" s="19"/>
      <c r="BP5651" s="19"/>
      <c r="BR5651">
        <f t="shared" si="352"/>
        <v>0</v>
      </c>
      <c r="BS5651">
        <f t="shared" si="353"/>
        <v>0</v>
      </c>
      <c r="BU5651">
        <f t="shared" si="354"/>
        <v>1</v>
      </c>
      <c r="BV5651">
        <f t="shared" si="355"/>
        <v>1</v>
      </c>
    </row>
    <row r="5652" spans="1:74" x14ac:dyDescent="0.3">
      <c r="A5652" s="129">
        <v>5647</v>
      </c>
      <c r="BM5652" s="19"/>
      <c r="BN5652" s="19"/>
      <c r="BO5652" s="19"/>
      <c r="BP5652" s="19"/>
      <c r="BR5652">
        <f t="shared" si="352"/>
        <v>0</v>
      </c>
      <c r="BS5652">
        <f t="shared" si="353"/>
        <v>0</v>
      </c>
      <c r="BU5652">
        <f t="shared" si="354"/>
        <v>1</v>
      </c>
      <c r="BV5652">
        <f t="shared" si="355"/>
        <v>1</v>
      </c>
    </row>
    <row r="5653" spans="1:74" x14ac:dyDescent="0.3">
      <c r="A5653" s="129">
        <v>5648</v>
      </c>
      <c r="BM5653" s="19"/>
      <c r="BN5653" s="19"/>
      <c r="BO5653" s="19"/>
      <c r="BP5653" s="19"/>
      <c r="BR5653">
        <f t="shared" si="352"/>
        <v>0</v>
      </c>
      <c r="BS5653">
        <f t="shared" si="353"/>
        <v>0</v>
      </c>
      <c r="BU5653">
        <f t="shared" si="354"/>
        <v>1</v>
      </c>
      <c r="BV5653">
        <f t="shared" si="355"/>
        <v>1</v>
      </c>
    </row>
    <row r="5654" spans="1:74" x14ac:dyDescent="0.3">
      <c r="A5654" s="129">
        <v>5649</v>
      </c>
      <c r="BM5654" s="19"/>
      <c r="BN5654" s="19"/>
      <c r="BO5654" s="19"/>
      <c r="BP5654" s="19"/>
      <c r="BR5654">
        <f t="shared" si="352"/>
        <v>0</v>
      </c>
      <c r="BS5654">
        <f t="shared" si="353"/>
        <v>0</v>
      </c>
      <c r="BU5654">
        <f t="shared" si="354"/>
        <v>1</v>
      </c>
      <c r="BV5654">
        <f t="shared" si="355"/>
        <v>1</v>
      </c>
    </row>
    <row r="5655" spans="1:74" x14ac:dyDescent="0.3">
      <c r="A5655" s="129">
        <v>5650</v>
      </c>
      <c r="BM5655" s="19"/>
      <c r="BN5655" s="19"/>
      <c r="BO5655" s="19"/>
      <c r="BP5655" s="19"/>
      <c r="BR5655">
        <f t="shared" si="352"/>
        <v>0</v>
      </c>
      <c r="BS5655">
        <f t="shared" si="353"/>
        <v>0</v>
      </c>
      <c r="BU5655">
        <f t="shared" si="354"/>
        <v>1</v>
      </c>
      <c r="BV5655">
        <f t="shared" si="355"/>
        <v>1</v>
      </c>
    </row>
    <row r="5656" spans="1:74" x14ac:dyDescent="0.3">
      <c r="A5656" s="129">
        <v>5651</v>
      </c>
      <c r="BM5656" s="19"/>
      <c r="BN5656" s="19"/>
      <c r="BO5656" s="19"/>
      <c r="BP5656" s="19"/>
      <c r="BR5656">
        <f t="shared" si="352"/>
        <v>0</v>
      </c>
      <c r="BS5656">
        <f t="shared" si="353"/>
        <v>0</v>
      </c>
      <c r="BU5656">
        <f t="shared" si="354"/>
        <v>1</v>
      </c>
      <c r="BV5656">
        <f t="shared" si="355"/>
        <v>1</v>
      </c>
    </row>
    <row r="5657" spans="1:74" x14ac:dyDescent="0.3">
      <c r="A5657" s="129">
        <v>5652</v>
      </c>
      <c r="BM5657" s="19"/>
      <c r="BN5657" s="19"/>
      <c r="BO5657" s="19"/>
      <c r="BP5657" s="19"/>
      <c r="BR5657">
        <f t="shared" si="352"/>
        <v>0</v>
      </c>
      <c r="BS5657">
        <f t="shared" si="353"/>
        <v>0</v>
      </c>
      <c r="BU5657">
        <f t="shared" si="354"/>
        <v>1</v>
      </c>
      <c r="BV5657">
        <f t="shared" si="355"/>
        <v>1</v>
      </c>
    </row>
    <row r="5658" spans="1:74" x14ac:dyDescent="0.3">
      <c r="A5658" s="129">
        <v>5653</v>
      </c>
      <c r="BM5658" s="19"/>
      <c r="BN5658" s="19"/>
      <c r="BO5658" s="19"/>
      <c r="BP5658" s="19"/>
      <c r="BR5658">
        <f t="shared" si="352"/>
        <v>0</v>
      </c>
      <c r="BS5658">
        <f t="shared" si="353"/>
        <v>0</v>
      </c>
      <c r="BU5658">
        <f t="shared" si="354"/>
        <v>1</v>
      </c>
      <c r="BV5658">
        <f t="shared" si="355"/>
        <v>1</v>
      </c>
    </row>
    <row r="5659" spans="1:74" x14ac:dyDescent="0.3">
      <c r="A5659" s="129">
        <v>5654</v>
      </c>
      <c r="BM5659" s="19"/>
      <c r="BN5659" s="19"/>
      <c r="BO5659" s="19"/>
      <c r="BP5659" s="19"/>
      <c r="BR5659">
        <f t="shared" si="352"/>
        <v>0</v>
      </c>
      <c r="BS5659">
        <f t="shared" si="353"/>
        <v>0</v>
      </c>
      <c r="BU5659">
        <f t="shared" si="354"/>
        <v>1</v>
      </c>
      <c r="BV5659">
        <f t="shared" si="355"/>
        <v>1</v>
      </c>
    </row>
    <row r="5660" spans="1:74" x14ac:dyDescent="0.3">
      <c r="A5660" s="129">
        <v>5655</v>
      </c>
      <c r="BM5660" s="19"/>
      <c r="BN5660" s="19"/>
      <c r="BO5660" s="19"/>
      <c r="BP5660" s="19"/>
      <c r="BR5660">
        <f t="shared" si="352"/>
        <v>0</v>
      </c>
      <c r="BS5660">
        <f t="shared" si="353"/>
        <v>0</v>
      </c>
      <c r="BU5660">
        <f t="shared" si="354"/>
        <v>1</v>
      </c>
      <c r="BV5660">
        <f t="shared" si="355"/>
        <v>1</v>
      </c>
    </row>
    <row r="5661" spans="1:74" x14ac:dyDescent="0.3">
      <c r="A5661" s="129">
        <v>5656</v>
      </c>
      <c r="BM5661" s="19"/>
      <c r="BN5661" s="19"/>
      <c r="BO5661" s="19"/>
      <c r="BP5661" s="19"/>
      <c r="BR5661">
        <f t="shared" si="352"/>
        <v>0</v>
      </c>
      <c r="BS5661">
        <f t="shared" si="353"/>
        <v>0</v>
      </c>
      <c r="BU5661">
        <f t="shared" si="354"/>
        <v>1</v>
      </c>
      <c r="BV5661">
        <f t="shared" si="355"/>
        <v>1</v>
      </c>
    </row>
    <row r="5662" spans="1:74" x14ac:dyDescent="0.3">
      <c r="A5662" s="129">
        <v>5657</v>
      </c>
      <c r="BM5662" s="19"/>
      <c r="BN5662" s="19"/>
      <c r="BO5662" s="19"/>
      <c r="BP5662" s="19"/>
      <c r="BR5662">
        <f t="shared" si="352"/>
        <v>0</v>
      </c>
      <c r="BS5662">
        <f t="shared" si="353"/>
        <v>0</v>
      </c>
      <c r="BU5662">
        <f t="shared" si="354"/>
        <v>1</v>
      </c>
      <c r="BV5662">
        <f t="shared" si="355"/>
        <v>1</v>
      </c>
    </row>
    <row r="5663" spans="1:74" x14ac:dyDescent="0.3">
      <c r="A5663" s="129">
        <v>5658</v>
      </c>
      <c r="BM5663" s="19"/>
      <c r="BN5663" s="19"/>
      <c r="BO5663" s="19"/>
      <c r="BP5663" s="19"/>
      <c r="BR5663">
        <f t="shared" si="352"/>
        <v>0</v>
      </c>
      <c r="BS5663">
        <f t="shared" si="353"/>
        <v>0</v>
      </c>
      <c r="BU5663">
        <f t="shared" si="354"/>
        <v>1</v>
      </c>
      <c r="BV5663">
        <f t="shared" si="355"/>
        <v>1</v>
      </c>
    </row>
    <row r="5664" spans="1:74" x14ac:dyDescent="0.3">
      <c r="A5664" s="129">
        <v>5659</v>
      </c>
      <c r="BM5664" s="19"/>
      <c r="BN5664" s="19"/>
      <c r="BO5664" s="19"/>
      <c r="BP5664" s="19"/>
      <c r="BR5664">
        <f t="shared" si="352"/>
        <v>0</v>
      </c>
      <c r="BS5664">
        <f t="shared" si="353"/>
        <v>0</v>
      </c>
      <c r="BU5664">
        <f t="shared" si="354"/>
        <v>1</v>
      </c>
      <c r="BV5664">
        <f t="shared" si="355"/>
        <v>1</v>
      </c>
    </row>
    <row r="5665" spans="1:74" x14ac:dyDescent="0.3">
      <c r="A5665" s="129">
        <v>5660</v>
      </c>
      <c r="BM5665" s="19"/>
      <c r="BN5665" s="19"/>
      <c r="BO5665" s="19"/>
      <c r="BP5665" s="19"/>
      <c r="BR5665">
        <f t="shared" si="352"/>
        <v>0</v>
      </c>
      <c r="BS5665">
        <f t="shared" si="353"/>
        <v>0</v>
      </c>
      <c r="BU5665">
        <f t="shared" si="354"/>
        <v>1</v>
      </c>
      <c r="BV5665">
        <f t="shared" si="355"/>
        <v>1</v>
      </c>
    </row>
    <row r="5666" spans="1:74" x14ac:dyDescent="0.3">
      <c r="A5666" s="129">
        <v>5661</v>
      </c>
      <c r="BM5666" s="19"/>
      <c r="BN5666" s="19"/>
      <c r="BO5666" s="19"/>
      <c r="BP5666" s="19"/>
      <c r="BR5666">
        <f t="shared" si="352"/>
        <v>0</v>
      </c>
      <c r="BS5666">
        <f t="shared" si="353"/>
        <v>0</v>
      </c>
      <c r="BU5666">
        <f t="shared" si="354"/>
        <v>1</v>
      </c>
      <c r="BV5666">
        <f t="shared" si="355"/>
        <v>1</v>
      </c>
    </row>
    <row r="5667" spans="1:74" x14ac:dyDescent="0.3">
      <c r="A5667" s="129">
        <v>5662</v>
      </c>
      <c r="BM5667" s="19"/>
      <c r="BN5667" s="19"/>
      <c r="BO5667" s="19"/>
      <c r="BP5667" s="19"/>
      <c r="BR5667">
        <f t="shared" si="352"/>
        <v>0</v>
      </c>
      <c r="BS5667">
        <f t="shared" si="353"/>
        <v>0</v>
      </c>
      <c r="BU5667">
        <f t="shared" si="354"/>
        <v>1</v>
      </c>
      <c r="BV5667">
        <f t="shared" si="355"/>
        <v>1</v>
      </c>
    </row>
    <row r="5668" spans="1:74" x14ac:dyDescent="0.3">
      <c r="A5668" s="129">
        <v>5663</v>
      </c>
      <c r="BM5668" s="19"/>
      <c r="BN5668" s="19"/>
      <c r="BO5668" s="19"/>
      <c r="BP5668" s="19"/>
      <c r="BR5668">
        <f t="shared" si="352"/>
        <v>0</v>
      </c>
      <c r="BS5668">
        <f t="shared" si="353"/>
        <v>0</v>
      </c>
      <c r="BU5668">
        <f t="shared" si="354"/>
        <v>1</v>
      </c>
      <c r="BV5668">
        <f t="shared" si="355"/>
        <v>1</v>
      </c>
    </row>
    <row r="5669" spans="1:74" x14ac:dyDescent="0.3">
      <c r="A5669" s="129">
        <v>5664</v>
      </c>
      <c r="BM5669" s="19"/>
      <c r="BN5669" s="19"/>
      <c r="BO5669" s="19"/>
      <c r="BP5669" s="19"/>
      <c r="BR5669">
        <f t="shared" si="352"/>
        <v>0</v>
      </c>
      <c r="BS5669">
        <f t="shared" si="353"/>
        <v>0</v>
      </c>
      <c r="BU5669">
        <f t="shared" si="354"/>
        <v>1</v>
      </c>
      <c r="BV5669">
        <f t="shared" si="355"/>
        <v>1</v>
      </c>
    </row>
    <row r="5670" spans="1:74" x14ac:dyDescent="0.3">
      <c r="A5670" s="129">
        <v>5665</v>
      </c>
      <c r="BM5670" s="19"/>
      <c r="BN5670" s="19"/>
      <c r="BO5670" s="19"/>
      <c r="BP5670" s="19"/>
      <c r="BR5670">
        <f t="shared" si="352"/>
        <v>0</v>
      </c>
      <c r="BS5670">
        <f t="shared" si="353"/>
        <v>0</v>
      </c>
      <c r="BU5670">
        <f t="shared" si="354"/>
        <v>1</v>
      </c>
      <c r="BV5670">
        <f t="shared" si="355"/>
        <v>1</v>
      </c>
    </row>
    <row r="5671" spans="1:74" x14ac:dyDescent="0.3">
      <c r="A5671" s="129">
        <v>5666</v>
      </c>
      <c r="BM5671" s="19"/>
      <c r="BN5671" s="19"/>
      <c r="BO5671" s="19"/>
      <c r="BP5671" s="19"/>
      <c r="BR5671">
        <f t="shared" si="352"/>
        <v>0</v>
      </c>
      <c r="BS5671">
        <f t="shared" si="353"/>
        <v>0</v>
      </c>
      <c r="BU5671">
        <f t="shared" si="354"/>
        <v>1</v>
      </c>
      <c r="BV5671">
        <f t="shared" si="355"/>
        <v>1</v>
      </c>
    </row>
    <row r="5672" spans="1:74" x14ac:dyDescent="0.3">
      <c r="A5672" s="129">
        <v>5667</v>
      </c>
      <c r="BM5672" s="19"/>
      <c r="BN5672" s="19"/>
      <c r="BO5672" s="19"/>
      <c r="BP5672" s="19"/>
      <c r="BR5672">
        <f t="shared" si="352"/>
        <v>0</v>
      </c>
      <c r="BS5672">
        <f t="shared" si="353"/>
        <v>0</v>
      </c>
      <c r="BU5672">
        <f t="shared" si="354"/>
        <v>1</v>
      </c>
      <c r="BV5672">
        <f t="shared" si="355"/>
        <v>1</v>
      </c>
    </row>
    <row r="5673" spans="1:74" x14ac:dyDescent="0.3">
      <c r="A5673" s="129">
        <v>5668</v>
      </c>
      <c r="BM5673" s="19"/>
      <c r="BN5673" s="19"/>
      <c r="BO5673" s="19"/>
      <c r="BP5673" s="19"/>
      <c r="BR5673">
        <f t="shared" si="352"/>
        <v>0</v>
      </c>
      <c r="BS5673">
        <f t="shared" si="353"/>
        <v>0</v>
      </c>
      <c r="BU5673">
        <f t="shared" si="354"/>
        <v>1</v>
      </c>
      <c r="BV5673">
        <f t="shared" si="355"/>
        <v>1</v>
      </c>
    </row>
    <row r="5674" spans="1:74" x14ac:dyDescent="0.3">
      <c r="A5674" s="129">
        <v>5669</v>
      </c>
      <c r="BM5674" s="19"/>
      <c r="BN5674" s="19"/>
      <c r="BO5674" s="19"/>
      <c r="BP5674" s="19"/>
      <c r="BR5674">
        <f t="shared" si="352"/>
        <v>0</v>
      </c>
      <c r="BS5674">
        <f t="shared" si="353"/>
        <v>0</v>
      </c>
      <c r="BU5674">
        <f t="shared" si="354"/>
        <v>1</v>
      </c>
      <c r="BV5674">
        <f t="shared" si="355"/>
        <v>1</v>
      </c>
    </row>
    <row r="5675" spans="1:74" x14ac:dyDescent="0.3">
      <c r="A5675" s="129">
        <v>5670</v>
      </c>
      <c r="BM5675" s="19"/>
      <c r="BN5675" s="19"/>
      <c r="BO5675" s="19"/>
      <c r="BP5675" s="19"/>
      <c r="BR5675">
        <f t="shared" si="352"/>
        <v>0</v>
      </c>
      <c r="BS5675">
        <f t="shared" si="353"/>
        <v>0</v>
      </c>
      <c r="BU5675">
        <f t="shared" si="354"/>
        <v>1</v>
      </c>
      <c r="BV5675">
        <f t="shared" si="355"/>
        <v>1</v>
      </c>
    </row>
    <row r="5676" spans="1:74" x14ac:dyDescent="0.3">
      <c r="A5676" s="129">
        <v>5671</v>
      </c>
      <c r="BM5676" s="19"/>
      <c r="BN5676" s="19"/>
      <c r="BO5676" s="19"/>
      <c r="BP5676" s="19"/>
      <c r="BR5676">
        <f t="shared" si="352"/>
        <v>0</v>
      </c>
      <c r="BS5676">
        <f t="shared" si="353"/>
        <v>0</v>
      </c>
      <c r="BU5676">
        <f t="shared" si="354"/>
        <v>1</v>
      </c>
      <c r="BV5676">
        <f t="shared" si="355"/>
        <v>1</v>
      </c>
    </row>
    <row r="5677" spans="1:74" x14ac:dyDescent="0.3">
      <c r="A5677" s="129">
        <v>5672</v>
      </c>
      <c r="BM5677" s="19"/>
      <c r="BN5677" s="19"/>
      <c r="BO5677" s="19"/>
      <c r="BP5677" s="19"/>
      <c r="BR5677">
        <f t="shared" si="352"/>
        <v>0</v>
      </c>
      <c r="BS5677">
        <f t="shared" si="353"/>
        <v>0</v>
      </c>
      <c r="BU5677">
        <f t="shared" si="354"/>
        <v>1</v>
      </c>
      <c r="BV5677">
        <f t="shared" si="355"/>
        <v>1</v>
      </c>
    </row>
    <row r="5678" spans="1:74" x14ac:dyDescent="0.3">
      <c r="A5678" s="129">
        <v>5673</v>
      </c>
      <c r="BM5678" s="19"/>
      <c r="BN5678" s="19"/>
      <c r="BO5678" s="19"/>
      <c r="BP5678" s="19"/>
      <c r="BR5678">
        <f t="shared" si="352"/>
        <v>0</v>
      </c>
      <c r="BS5678">
        <f t="shared" si="353"/>
        <v>0</v>
      </c>
      <c r="BU5678">
        <f t="shared" si="354"/>
        <v>1</v>
      </c>
      <c r="BV5678">
        <f t="shared" si="355"/>
        <v>1</v>
      </c>
    </row>
    <row r="5679" spans="1:74" x14ac:dyDescent="0.3">
      <c r="A5679" s="129">
        <v>5674</v>
      </c>
      <c r="BM5679" s="19"/>
      <c r="BN5679" s="19"/>
      <c r="BO5679" s="19"/>
      <c r="BP5679" s="19"/>
      <c r="BR5679">
        <f t="shared" si="352"/>
        <v>0</v>
      </c>
      <c r="BS5679">
        <f t="shared" si="353"/>
        <v>0</v>
      </c>
      <c r="BU5679">
        <f t="shared" si="354"/>
        <v>1</v>
      </c>
      <c r="BV5679">
        <f t="shared" si="355"/>
        <v>1</v>
      </c>
    </row>
    <row r="5680" spans="1:74" x14ac:dyDescent="0.3">
      <c r="A5680" s="129">
        <v>5675</v>
      </c>
      <c r="BM5680" s="19"/>
      <c r="BN5680" s="19"/>
      <c r="BO5680" s="19"/>
      <c r="BP5680" s="19"/>
      <c r="BR5680">
        <f t="shared" si="352"/>
        <v>0</v>
      </c>
      <c r="BS5680">
        <f t="shared" si="353"/>
        <v>0</v>
      </c>
      <c r="BU5680">
        <f t="shared" si="354"/>
        <v>1</v>
      </c>
      <c r="BV5680">
        <f t="shared" si="355"/>
        <v>1</v>
      </c>
    </row>
    <row r="5681" spans="1:74" x14ac:dyDescent="0.3">
      <c r="A5681" s="129">
        <v>5676</v>
      </c>
      <c r="BM5681" s="19"/>
      <c r="BN5681" s="19"/>
      <c r="BO5681" s="19"/>
      <c r="BP5681" s="19"/>
      <c r="BR5681">
        <f t="shared" si="352"/>
        <v>0</v>
      </c>
      <c r="BS5681">
        <f t="shared" si="353"/>
        <v>0</v>
      </c>
      <c r="BU5681">
        <f t="shared" si="354"/>
        <v>1</v>
      </c>
      <c r="BV5681">
        <f t="shared" si="355"/>
        <v>1</v>
      </c>
    </row>
    <row r="5682" spans="1:74" x14ac:dyDescent="0.3">
      <c r="A5682" s="129">
        <v>5677</v>
      </c>
      <c r="BM5682" s="19"/>
      <c r="BN5682" s="19"/>
      <c r="BO5682" s="19"/>
      <c r="BP5682" s="19"/>
      <c r="BR5682">
        <f t="shared" si="352"/>
        <v>0</v>
      </c>
      <c r="BS5682">
        <f t="shared" si="353"/>
        <v>0</v>
      </c>
      <c r="BU5682">
        <f t="shared" si="354"/>
        <v>1</v>
      </c>
      <c r="BV5682">
        <f t="shared" si="355"/>
        <v>1</v>
      </c>
    </row>
    <row r="5683" spans="1:74" x14ac:dyDescent="0.3">
      <c r="A5683" s="129">
        <v>5678</v>
      </c>
      <c r="BM5683" s="19"/>
      <c r="BN5683" s="19"/>
      <c r="BO5683" s="19"/>
      <c r="BP5683" s="19"/>
      <c r="BR5683">
        <f t="shared" si="352"/>
        <v>0</v>
      </c>
      <c r="BS5683">
        <f t="shared" si="353"/>
        <v>0</v>
      </c>
      <c r="BU5683">
        <f t="shared" si="354"/>
        <v>1</v>
      </c>
      <c r="BV5683">
        <f t="shared" si="355"/>
        <v>1</v>
      </c>
    </row>
    <row r="5684" spans="1:74" x14ac:dyDescent="0.3">
      <c r="A5684" s="129">
        <v>5679</v>
      </c>
      <c r="BM5684" s="19"/>
      <c r="BN5684" s="19"/>
      <c r="BO5684" s="19"/>
      <c r="BP5684" s="19"/>
      <c r="BR5684">
        <f t="shared" si="352"/>
        <v>0</v>
      </c>
      <c r="BS5684">
        <f t="shared" si="353"/>
        <v>0</v>
      </c>
      <c r="BU5684">
        <f t="shared" si="354"/>
        <v>1</v>
      </c>
      <c r="BV5684">
        <f t="shared" si="355"/>
        <v>1</v>
      </c>
    </row>
    <row r="5685" spans="1:74" x14ac:dyDescent="0.3">
      <c r="A5685" s="129">
        <v>5680</v>
      </c>
      <c r="BM5685" s="19"/>
      <c r="BN5685" s="19"/>
      <c r="BO5685" s="19"/>
      <c r="BP5685" s="19"/>
      <c r="BR5685">
        <f t="shared" si="352"/>
        <v>0</v>
      </c>
      <c r="BS5685">
        <f t="shared" si="353"/>
        <v>0</v>
      </c>
      <c r="BU5685">
        <f t="shared" si="354"/>
        <v>1</v>
      </c>
      <c r="BV5685">
        <f t="shared" si="355"/>
        <v>1</v>
      </c>
    </row>
    <row r="5686" spans="1:74" x14ac:dyDescent="0.3">
      <c r="A5686" s="129">
        <v>5681</v>
      </c>
      <c r="BM5686" s="19"/>
      <c r="BN5686" s="19"/>
      <c r="BO5686" s="19"/>
      <c r="BP5686" s="19"/>
      <c r="BR5686">
        <f t="shared" si="352"/>
        <v>0</v>
      </c>
      <c r="BS5686">
        <f t="shared" si="353"/>
        <v>0</v>
      </c>
      <c r="BU5686">
        <f t="shared" si="354"/>
        <v>1</v>
      </c>
      <c r="BV5686">
        <f t="shared" si="355"/>
        <v>1</v>
      </c>
    </row>
    <row r="5687" spans="1:74" x14ac:dyDescent="0.3">
      <c r="A5687" s="129">
        <v>5682</v>
      </c>
      <c r="BM5687" s="19"/>
      <c r="BN5687" s="19"/>
      <c r="BO5687" s="19"/>
      <c r="BP5687" s="19"/>
      <c r="BR5687">
        <f t="shared" si="352"/>
        <v>0</v>
      </c>
      <c r="BS5687">
        <f t="shared" si="353"/>
        <v>0</v>
      </c>
      <c r="BU5687">
        <f t="shared" si="354"/>
        <v>1</v>
      </c>
      <c r="BV5687">
        <f t="shared" si="355"/>
        <v>1</v>
      </c>
    </row>
    <row r="5688" spans="1:74" x14ac:dyDescent="0.3">
      <c r="A5688" s="129">
        <v>5683</v>
      </c>
      <c r="BM5688" s="19"/>
      <c r="BN5688" s="19"/>
      <c r="BO5688" s="19"/>
      <c r="BP5688" s="19"/>
      <c r="BR5688">
        <f t="shared" si="352"/>
        <v>0</v>
      </c>
      <c r="BS5688">
        <f t="shared" si="353"/>
        <v>0</v>
      </c>
      <c r="BU5688">
        <f t="shared" si="354"/>
        <v>1</v>
      </c>
      <c r="BV5688">
        <f t="shared" si="355"/>
        <v>1</v>
      </c>
    </row>
    <row r="5689" spans="1:74" x14ac:dyDescent="0.3">
      <c r="A5689" s="129">
        <v>5684</v>
      </c>
      <c r="BM5689" s="19"/>
      <c r="BN5689" s="19"/>
      <c r="BO5689" s="19"/>
      <c r="BP5689" s="19"/>
      <c r="BR5689">
        <f t="shared" si="352"/>
        <v>0</v>
      </c>
      <c r="BS5689">
        <f t="shared" si="353"/>
        <v>0</v>
      </c>
      <c r="BU5689">
        <f t="shared" si="354"/>
        <v>1</v>
      </c>
      <c r="BV5689">
        <f t="shared" si="355"/>
        <v>1</v>
      </c>
    </row>
    <row r="5690" spans="1:74" x14ac:dyDescent="0.3">
      <c r="A5690" s="129">
        <v>5685</v>
      </c>
      <c r="BM5690" s="19"/>
      <c r="BN5690" s="19"/>
      <c r="BO5690" s="19"/>
      <c r="BP5690" s="19"/>
      <c r="BR5690">
        <f t="shared" si="352"/>
        <v>0</v>
      </c>
      <c r="BS5690">
        <f t="shared" si="353"/>
        <v>0</v>
      </c>
      <c r="BU5690">
        <f t="shared" si="354"/>
        <v>1</v>
      </c>
      <c r="BV5690">
        <f t="shared" si="355"/>
        <v>1</v>
      </c>
    </row>
    <row r="5691" spans="1:74" x14ac:dyDescent="0.3">
      <c r="A5691" s="129">
        <v>5686</v>
      </c>
      <c r="BM5691" s="19"/>
      <c r="BN5691" s="19"/>
      <c r="BO5691" s="19"/>
      <c r="BP5691" s="19"/>
      <c r="BR5691">
        <f t="shared" si="352"/>
        <v>0</v>
      </c>
      <c r="BS5691">
        <f t="shared" si="353"/>
        <v>0</v>
      </c>
      <c r="BU5691">
        <f t="shared" si="354"/>
        <v>1</v>
      </c>
      <c r="BV5691">
        <f t="shared" si="355"/>
        <v>1</v>
      </c>
    </row>
    <row r="5692" spans="1:74" x14ac:dyDescent="0.3">
      <c r="A5692" s="129">
        <v>5687</v>
      </c>
      <c r="BM5692" s="19"/>
      <c r="BN5692" s="19"/>
      <c r="BO5692" s="19"/>
      <c r="BP5692" s="19"/>
      <c r="BR5692">
        <f t="shared" si="352"/>
        <v>0</v>
      </c>
      <c r="BS5692">
        <f t="shared" si="353"/>
        <v>0</v>
      </c>
      <c r="BU5692">
        <f t="shared" si="354"/>
        <v>1</v>
      </c>
      <c r="BV5692">
        <f t="shared" si="355"/>
        <v>1</v>
      </c>
    </row>
    <row r="5693" spans="1:74" x14ac:dyDescent="0.3">
      <c r="A5693" s="129">
        <v>5688</v>
      </c>
      <c r="BM5693" s="19"/>
      <c r="BN5693" s="19"/>
      <c r="BO5693" s="19"/>
      <c r="BP5693" s="19"/>
      <c r="BR5693">
        <f t="shared" si="352"/>
        <v>0</v>
      </c>
      <c r="BS5693">
        <f t="shared" si="353"/>
        <v>0</v>
      </c>
      <c r="BU5693">
        <f t="shared" si="354"/>
        <v>1</v>
      </c>
      <c r="BV5693">
        <f t="shared" si="355"/>
        <v>1</v>
      </c>
    </row>
    <row r="5694" spans="1:74" x14ac:dyDescent="0.3">
      <c r="A5694" s="129">
        <v>5689</v>
      </c>
      <c r="BM5694" s="19"/>
      <c r="BN5694" s="19"/>
      <c r="BO5694" s="19"/>
      <c r="BP5694" s="19"/>
      <c r="BR5694">
        <f t="shared" si="352"/>
        <v>0</v>
      </c>
      <c r="BS5694">
        <f t="shared" si="353"/>
        <v>0</v>
      </c>
      <c r="BU5694">
        <f t="shared" si="354"/>
        <v>1</v>
      </c>
      <c r="BV5694">
        <f t="shared" si="355"/>
        <v>1</v>
      </c>
    </row>
    <row r="5695" spans="1:74" x14ac:dyDescent="0.3">
      <c r="A5695" s="129">
        <v>5690</v>
      </c>
      <c r="BM5695" s="19"/>
      <c r="BN5695" s="19"/>
      <c r="BO5695" s="19"/>
      <c r="BP5695" s="19"/>
      <c r="BR5695">
        <f t="shared" si="352"/>
        <v>0</v>
      </c>
      <c r="BS5695">
        <f t="shared" si="353"/>
        <v>0</v>
      </c>
      <c r="BU5695">
        <f t="shared" si="354"/>
        <v>1</v>
      </c>
      <c r="BV5695">
        <f t="shared" si="355"/>
        <v>1</v>
      </c>
    </row>
    <row r="5696" spans="1:74" x14ac:dyDescent="0.3">
      <c r="A5696" s="129">
        <v>5691</v>
      </c>
      <c r="BM5696" s="19"/>
      <c r="BN5696" s="19"/>
      <c r="BO5696" s="19"/>
      <c r="BP5696" s="19"/>
      <c r="BR5696">
        <f t="shared" si="352"/>
        <v>0</v>
      </c>
      <c r="BS5696">
        <f t="shared" si="353"/>
        <v>0</v>
      </c>
      <c r="BU5696">
        <f t="shared" si="354"/>
        <v>1</v>
      </c>
      <c r="BV5696">
        <f t="shared" si="355"/>
        <v>1</v>
      </c>
    </row>
    <row r="5697" spans="1:74" x14ac:dyDescent="0.3">
      <c r="A5697" s="129">
        <v>5692</v>
      </c>
      <c r="BM5697" s="19"/>
      <c r="BN5697" s="19"/>
      <c r="BO5697" s="19"/>
      <c r="BP5697" s="19"/>
      <c r="BR5697">
        <f t="shared" si="352"/>
        <v>0</v>
      </c>
      <c r="BS5697">
        <f t="shared" si="353"/>
        <v>0</v>
      </c>
      <c r="BU5697">
        <f t="shared" si="354"/>
        <v>1</v>
      </c>
      <c r="BV5697">
        <f t="shared" si="355"/>
        <v>1</v>
      </c>
    </row>
    <row r="5698" spans="1:74" x14ac:dyDescent="0.3">
      <c r="A5698" s="129">
        <v>5693</v>
      </c>
      <c r="BM5698" s="19"/>
      <c r="BN5698" s="19"/>
      <c r="BO5698" s="19"/>
      <c r="BP5698" s="19"/>
      <c r="BR5698">
        <f t="shared" si="352"/>
        <v>0</v>
      </c>
      <c r="BS5698">
        <f t="shared" si="353"/>
        <v>0</v>
      </c>
      <c r="BU5698">
        <f t="shared" si="354"/>
        <v>1</v>
      </c>
      <c r="BV5698">
        <f t="shared" si="355"/>
        <v>1</v>
      </c>
    </row>
    <row r="5699" spans="1:74" x14ac:dyDescent="0.3">
      <c r="A5699" s="129">
        <v>5694</v>
      </c>
      <c r="BM5699" s="19"/>
      <c r="BN5699" s="19"/>
      <c r="BO5699" s="19"/>
      <c r="BP5699" s="19"/>
      <c r="BR5699">
        <f t="shared" si="352"/>
        <v>0</v>
      </c>
      <c r="BS5699">
        <f t="shared" si="353"/>
        <v>0</v>
      </c>
      <c r="BU5699">
        <f t="shared" si="354"/>
        <v>1</v>
      </c>
      <c r="BV5699">
        <f t="shared" si="355"/>
        <v>1</v>
      </c>
    </row>
    <row r="5700" spans="1:74" x14ac:dyDescent="0.3">
      <c r="A5700" s="129">
        <v>5695</v>
      </c>
      <c r="BM5700" s="19"/>
      <c r="BN5700" s="19"/>
      <c r="BO5700" s="19"/>
      <c r="BP5700" s="19"/>
      <c r="BR5700">
        <f t="shared" si="352"/>
        <v>0</v>
      </c>
      <c r="BS5700">
        <f t="shared" si="353"/>
        <v>0</v>
      </c>
      <c r="BU5700">
        <f t="shared" si="354"/>
        <v>1</v>
      </c>
      <c r="BV5700">
        <f t="shared" si="355"/>
        <v>1</v>
      </c>
    </row>
    <row r="5701" spans="1:74" x14ac:dyDescent="0.3">
      <c r="A5701" s="129">
        <v>5696</v>
      </c>
      <c r="BM5701" s="19"/>
      <c r="BN5701" s="19"/>
      <c r="BO5701" s="19"/>
      <c r="BP5701" s="19"/>
      <c r="BR5701">
        <f t="shared" si="352"/>
        <v>0</v>
      </c>
      <c r="BS5701">
        <f t="shared" si="353"/>
        <v>0</v>
      </c>
      <c r="BU5701">
        <f t="shared" si="354"/>
        <v>1</v>
      </c>
      <c r="BV5701">
        <f t="shared" si="355"/>
        <v>1</v>
      </c>
    </row>
    <row r="5702" spans="1:74" x14ac:dyDescent="0.3">
      <c r="A5702" s="129">
        <v>5697</v>
      </c>
      <c r="BM5702" s="19"/>
      <c r="BN5702" s="19"/>
      <c r="BO5702" s="19"/>
      <c r="BP5702" s="19"/>
      <c r="BR5702">
        <f t="shared" si="352"/>
        <v>0</v>
      </c>
      <c r="BS5702">
        <f t="shared" si="353"/>
        <v>0</v>
      </c>
      <c r="BU5702">
        <f t="shared" si="354"/>
        <v>1</v>
      </c>
      <c r="BV5702">
        <f t="shared" si="355"/>
        <v>1</v>
      </c>
    </row>
    <row r="5703" spans="1:74" x14ac:dyDescent="0.3">
      <c r="A5703" s="129">
        <v>5698</v>
      </c>
      <c r="BM5703" s="19"/>
      <c r="BN5703" s="19"/>
      <c r="BO5703" s="19"/>
      <c r="BP5703" s="19"/>
      <c r="BR5703">
        <f t="shared" ref="BR5703:BR5766" si="356">BM5703*$BS$1-BN5703</f>
        <v>0</v>
      </c>
      <c r="BS5703">
        <f t="shared" ref="BS5703:BS5766" si="357">BO5703*$BS$1-BP5703</f>
        <v>0</v>
      </c>
      <c r="BU5703">
        <f t="shared" ref="BU5703:BU5766" si="358">IF(BR5703=MAX($BR5703:$BS5703),1,0)</f>
        <v>1</v>
      </c>
      <c r="BV5703">
        <f t="shared" ref="BV5703:BV5766" si="359">IF(BS5703=MAX($BR5703:$BS5703),1,0)</f>
        <v>1</v>
      </c>
    </row>
    <row r="5704" spans="1:74" x14ac:dyDescent="0.3">
      <c r="A5704" s="129">
        <v>5699</v>
      </c>
      <c r="BM5704" s="19"/>
      <c r="BN5704" s="19"/>
      <c r="BO5704" s="19"/>
      <c r="BP5704" s="19"/>
      <c r="BR5704">
        <f t="shared" si="356"/>
        <v>0</v>
      </c>
      <c r="BS5704">
        <f t="shared" si="357"/>
        <v>0</v>
      </c>
      <c r="BU5704">
        <f t="shared" si="358"/>
        <v>1</v>
      </c>
      <c r="BV5704">
        <f t="shared" si="359"/>
        <v>1</v>
      </c>
    </row>
    <row r="5705" spans="1:74" x14ac:dyDescent="0.3">
      <c r="A5705" s="129">
        <v>5700</v>
      </c>
      <c r="BM5705" s="19"/>
      <c r="BN5705" s="19"/>
      <c r="BO5705" s="19"/>
      <c r="BP5705" s="19"/>
      <c r="BR5705">
        <f t="shared" si="356"/>
        <v>0</v>
      </c>
      <c r="BS5705">
        <f t="shared" si="357"/>
        <v>0</v>
      </c>
      <c r="BU5705">
        <f t="shared" si="358"/>
        <v>1</v>
      </c>
      <c r="BV5705">
        <f t="shared" si="359"/>
        <v>1</v>
      </c>
    </row>
    <row r="5706" spans="1:74" x14ac:dyDescent="0.3">
      <c r="A5706" s="129">
        <v>5701</v>
      </c>
      <c r="BM5706" s="19"/>
      <c r="BN5706" s="19"/>
      <c r="BO5706" s="19"/>
      <c r="BP5706" s="19"/>
      <c r="BR5706">
        <f t="shared" si="356"/>
        <v>0</v>
      </c>
      <c r="BS5706">
        <f t="shared" si="357"/>
        <v>0</v>
      </c>
      <c r="BU5706">
        <f t="shared" si="358"/>
        <v>1</v>
      </c>
      <c r="BV5706">
        <f t="shared" si="359"/>
        <v>1</v>
      </c>
    </row>
    <row r="5707" spans="1:74" x14ac:dyDescent="0.3">
      <c r="A5707" s="129">
        <v>5702</v>
      </c>
      <c r="BM5707" s="19"/>
      <c r="BN5707" s="19"/>
      <c r="BO5707" s="19"/>
      <c r="BP5707" s="19"/>
      <c r="BR5707">
        <f t="shared" si="356"/>
        <v>0</v>
      </c>
      <c r="BS5707">
        <f t="shared" si="357"/>
        <v>0</v>
      </c>
      <c r="BU5707">
        <f t="shared" si="358"/>
        <v>1</v>
      </c>
      <c r="BV5707">
        <f t="shared" si="359"/>
        <v>1</v>
      </c>
    </row>
    <row r="5708" spans="1:74" x14ac:dyDescent="0.3">
      <c r="A5708" s="129">
        <v>5703</v>
      </c>
      <c r="BM5708" s="19"/>
      <c r="BN5708" s="19"/>
      <c r="BO5708" s="19"/>
      <c r="BP5708" s="19"/>
      <c r="BR5708">
        <f t="shared" si="356"/>
        <v>0</v>
      </c>
      <c r="BS5708">
        <f t="shared" si="357"/>
        <v>0</v>
      </c>
      <c r="BU5708">
        <f t="shared" si="358"/>
        <v>1</v>
      </c>
      <c r="BV5708">
        <f t="shared" si="359"/>
        <v>1</v>
      </c>
    </row>
    <row r="5709" spans="1:74" x14ac:dyDescent="0.3">
      <c r="A5709" s="129">
        <v>5704</v>
      </c>
      <c r="BM5709" s="19"/>
      <c r="BN5709" s="19"/>
      <c r="BO5709" s="19"/>
      <c r="BP5709" s="19"/>
      <c r="BR5709">
        <f t="shared" si="356"/>
        <v>0</v>
      </c>
      <c r="BS5709">
        <f t="shared" si="357"/>
        <v>0</v>
      </c>
      <c r="BU5709">
        <f t="shared" si="358"/>
        <v>1</v>
      </c>
      <c r="BV5709">
        <f t="shared" si="359"/>
        <v>1</v>
      </c>
    </row>
    <row r="5710" spans="1:74" x14ac:dyDescent="0.3">
      <c r="A5710" s="129">
        <v>5705</v>
      </c>
      <c r="BM5710" s="19"/>
      <c r="BN5710" s="19"/>
      <c r="BO5710" s="19"/>
      <c r="BP5710" s="19"/>
      <c r="BR5710">
        <f t="shared" si="356"/>
        <v>0</v>
      </c>
      <c r="BS5710">
        <f t="shared" si="357"/>
        <v>0</v>
      </c>
      <c r="BU5710">
        <f t="shared" si="358"/>
        <v>1</v>
      </c>
      <c r="BV5710">
        <f t="shared" si="359"/>
        <v>1</v>
      </c>
    </row>
    <row r="5711" spans="1:74" x14ac:dyDescent="0.3">
      <c r="A5711" s="129">
        <v>5706</v>
      </c>
      <c r="BM5711" s="19"/>
      <c r="BN5711" s="19"/>
      <c r="BO5711" s="19"/>
      <c r="BP5711" s="19"/>
      <c r="BR5711">
        <f t="shared" si="356"/>
        <v>0</v>
      </c>
      <c r="BS5711">
        <f t="shared" si="357"/>
        <v>0</v>
      </c>
      <c r="BU5711">
        <f t="shared" si="358"/>
        <v>1</v>
      </c>
      <c r="BV5711">
        <f t="shared" si="359"/>
        <v>1</v>
      </c>
    </row>
    <row r="5712" spans="1:74" x14ac:dyDescent="0.3">
      <c r="A5712" s="129">
        <v>5707</v>
      </c>
      <c r="BM5712" s="19"/>
      <c r="BN5712" s="19"/>
      <c r="BO5712" s="19"/>
      <c r="BP5712" s="19"/>
      <c r="BR5712">
        <f t="shared" si="356"/>
        <v>0</v>
      </c>
      <c r="BS5712">
        <f t="shared" si="357"/>
        <v>0</v>
      </c>
      <c r="BU5712">
        <f t="shared" si="358"/>
        <v>1</v>
      </c>
      <c r="BV5712">
        <f t="shared" si="359"/>
        <v>1</v>
      </c>
    </row>
    <row r="5713" spans="1:74" x14ac:dyDescent="0.3">
      <c r="A5713" s="129">
        <v>5708</v>
      </c>
      <c r="BM5713" s="19"/>
      <c r="BN5713" s="19"/>
      <c r="BO5713" s="19"/>
      <c r="BP5713" s="19"/>
      <c r="BR5713">
        <f t="shared" si="356"/>
        <v>0</v>
      </c>
      <c r="BS5713">
        <f t="shared" si="357"/>
        <v>0</v>
      </c>
      <c r="BU5713">
        <f t="shared" si="358"/>
        <v>1</v>
      </c>
      <c r="BV5713">
        <f t="shared" si="359"/>
        <v>1</v>
      </c>
    </row>
    <row r="5714" spans="1:74" x14ac:dyDescent="0.3">
      <c r="A5714" s="129">
        <v>5709</v>
      </c>
      <c r="BM5714" s="19"/>
      <c r="BN5714" s="19"/>
      <c r="BO5714" s="19"/>
      <c r="BP5714" s="19"/>
      <c r="BR5714">
        <f t="shared" si="356"/>
        <v>0</v>
      </c>
      <c r="BS5714">
        <f t="shared" si="357"/>
        <v>0</v>
      </c>
      <c r="BU5714">
        <f t="shared" si="358"/>
        <v>1</v>
      </c>
      <c r="BV5714">
        <f t="shared" si="359"/>
        <v>1</v>
      </c>
    </row>
    <row r="5715" spans="1:74" x14ac:dyDescent="0.3">
      <c r="A5715" s="129">
        <v>5710</v>
      </c>
      <c r="BM5715" s="19"/>
      <c r="BN5715" s="19"/>
      <c r="BO5715" s="19"/>
      <c r="BP5715" s="19"/>
      <c r="BR5715">
        <f t="shared" si="356"/>
        <v>0</v>
      </c>
      <c r="BS5715">
        <f t="shared" si="357"/>
        <v>0</v>
      </c>
      <c r="BU5715">
        <f t="shared" si="358"/>
        <v>1</v>
      </c>
      <c r="BV5715">
        <f t="shared" si="359"/>
        <v>1</v>
      </c>
    </row>
    <row r="5716" spans="1:74" x14ac:dyDescent="0.3">
      <c r="A5716" s="129">
        <v>5711</v>
      </c>
      <c r="BM5716" s="19"/>
      <c r="BN5716" s="19"/>
      <c r="BO5716" s="19"/>
      <c r="BP5716" s="19"/>
      <c r="BR5716">
        <f t="shared" si="356"/>
        <v>0</v>
      </c>
      <c r="BS5716">
        <f t="shared" si="357"/>
        <v>0</v>
      </c>
      <c r="BU5716">
        <f t="shared" si="358"/>
        <v>1</v>
      </c>
      <c r="BV5716">
        <f t="shared" si="359"/>
        <v>1</v>
      </c>
    </row>
    <row r="5717" spans="1:74" x14ac:dyDescent="0.3">
      <c r="A5717" s="129">
        <v>5712</v>
      </c>
      <c r="BM5717" s="19"/>
      <c r="BN5717" s="19"/>
      <c r="BO5717" s="19"/>
      <c r="BP5717" s="19"/>
      <c r="BR5717">
        <f t="shared" si="356"/>
        <v>0</v>
      </c>
      <c r="BS5717">
        <f t="shared" si="357"/>
        <v>0</v>
      </c>
      <c r="BU5717">
        <f t="shared" si="358"/>
        <v>1</v>
      </c>
      <c r="BV5717">
        <f t="shared" si="359"/>
        <v>1</v>
      </c>
    </row>
    <row r="5718" spans="1:74" x14ac:dyDescent="0.3">
      <c r="A5718" s="129">
        <v>5713</v>
      </c>
      <c r="BM5718" s="19"/>
      <c r="BN5718" s="19"/>
      <c r="BO5718" s="19"/>
      <c r="BP5718" s="19"/>
      <c r="BR5718">
        <f t="shared" si="356"/>
        <v>0</v>
      </c>
      <c r="BS5718">
        <f t="shared" si="357"/>
        <v>0</v>
      </c>
      <c r="BU5718">
        <f t="shared" si="358"/>
        <v>1</v>
      </c>
      <c r="BV5718">
        <f t="shared" si="359"/>
        <v>1</v>
      </c>
    </row>
    <row r="5719" spans="1:74" x14ac:dyDescent="0.3">
      <c r="A5719" s="129">
        <v>5714</v>
      </c>
      <c r="BM5719" s="19"/>
      <c r="BN5719" s="19"/>
      <c r="BO5719" s="19"/>
      <c r="BP5719" s="19"/>
      <c r="BR5719">
        <f t="shared" si="356"/>
        <v>0</v>
      </c>
      <c r="BS5719">
        <f t="shared" si="357"/>
        <v>0</v>
      </c>
      <c r="BU5719">
        <f t="shared" si="358"/>
        <v>1</v>
      </c>
      <c r="BV5719">
        <f t="shared" si="359"/>
        <v>1</v>
      </c>
    </row>
    <row r="5720" spans="1:74" x14ac:dyDescent="0.3">
      <c r="A5720" s="129">
        <v>5715</v>
      </c>
      <c r="BM5720" s="19"/>
      <c r="BN5720" s="19"/>
      <c r="BO5720" s="19"/>
      <c r="BP5720" s="19"/>
      <c r="BR5720">
        <f t="shared" si="356"/>
        <v>0</v>
      </c>
      <c r="BS5720">
        <f t="shared" si="357"/>
        <v>0</v>
      </c>
      <c r="BU5720">
        <f t="shared" si="358"/>
        <v>1</v>
      </c>
      <c r="BV5720">
        <f t="shared" si="359"/>
        <v>1</v>
      </c>
    </row>
    <row r="5721" spans="1:74" x14ac:dyDescent="0.3">
      <c r="A5721" s="129">
        <v>5716</v>
      </c>
      <c r="BM5721" s="19"/>
      <c r="BN5721" s="19"/>
      <c r="BO5721" s="19"/>
      <c r="BP5721" s="19"/>
      <c r="BR5721">
        <f t="shared" si="356"/>
        <v>0</v>
      </c>
      <c r="BS5721">
        <f t="shared" si="357"/>
        <v>0</v>
      </c>
      <c r="BU5721">
        <f t="shared" si="358"/>
        <v>1</v>
      </c>
      <c r="BV5721">
        <f t="shared" si="359"/>
        <v>1</v>
      </c>
    </row>
    <row r="5722" spans="1:74" x14ac:dyDescent="0.3">
      <c r="A5722" s="129">
        <v>5717</v>
      </c>
      <c r="BM5722" s="19"/>
      <c r="BN5722" s="19"/>
      <c r="BO5722" s="19"/>
      <c r="BP5722" s="19"/>
      <c r="BR5722">
        <f t="shared" si="356"/>
        <v>0</v>
      </c>
      <c r="BS5722">
        <f t="shared" si="357"/>
        <v>0</v>
      </c>
      <c r="BU5722">
        <f t="shared" si="358"/>
        <v>1</v>
      </c>
      <c r="BV5722">
        <f t="shared" si="359"/>
        <v>1</v>
      </c>
    </row>
    <row r="5723" spans="1:74" x14ac:dyDescent="0.3">
      <c r="A5723" s="129">
        <v>5718</v>
      </c>
      <c r="BM5723" s="19"/>
      <c r="BN5723" s="19"/>
      <c r="BO5723" s="19"/>
      <c r="BP5723" s="19"/>
      <c r="BR5723">
        <f t="shared" si="356"/>
        <v>0</v>
      </c>
      <c r="BS5723">
        <f t="shared" si="357"/>
        <v>0</v>
      </c>
      <c r="BU5723">
        <f t="shared" si="358"/>
        <v>1</v>
      </c>
      <c r="BV5723">
        <f t="shared" si="359"/>
        <v>1</v>
      </c>
    </row>
    <row r="5724" spans="1:74" x14ac:dyDescent="0.3">
      <c r="A5724" s="129">
        <v>5719</v>
      </c>
      <c r="BM5724" s="19"/>
      <c r="BN5724" s="19"/>
      <c r="BO5724" s="19"/>
      <c r="BP5724" s="19"/>
      <c r="BR5724">
        <f t="shared" si="356"/>
        <v>0</v>
      </c>
      <c r="BS5724">
        <f t="shared" si="357"/>
        <v>0</v>
      </c>
      <c r="BU5724">
        <f t="shared" si="358"/>
        <v>1</v>
      </c>
      <c r="BV5724">
        <f t="shared" si="359"/>
        <v>1</v>
      </c>
    </row>
    <row r="5725" spans="1:74" x14ac:dyDescent="0.3">
      <c r="A5725" s="129">
        <v>5720</v>
      </c>
      <c r="BM5725" s="19"/>
      <c r="BN5725" s="19"/>
      <c r="BO5725" s="19"/>
      <c r="BP5725" s="19"/>
      <c r="BR5725">
        <f t="shared" si="356"/>
        <v>0</v>
      </c>
      <c r="BS5725">
        <f t="shared" si="357"/>
        <v>0</v>
      </c>
      <c r="BU5725">
        <f t="shared" si="358"/>
        <v>1</v>
      </c>
      <c r="BV5725">
        <f t="shared" si="359"/>
        <v>1</v>
      </c>
    </row>
    <row r="5726" spans="1:74" x14ac:dyDescent="0.3">
      <c r="A5726" s="129">
        <v>5721</v>
      </c>
      <c r="BM5726" s="19"/>
      <c r="BN5726" s="19"/>
      <c r="BO5726" s="19"/>
      <c r="BP5726" s="19"/>
      <c r="BR5726">
        <f t="shared" si="356"/>
        <v>0</v>
      </c>
      <c r="BS5726">
        <f t="shared" si="357"/>
        <v>0</v>
      </c>
      <c r="BU5726">
        <f t="shared" si="358"/>
        <v>1</v>
      </c>
      <c r="BV5726">
        <f t="shared" si="359"/>
        <v>1</v>
      </c>
    </row>
    <row r="5727" spans="1:74" x14ac:dyDescent="0.3">
      <c r="A5727" s="129">
        <v>5722</v>
      </c>
      <c r="BM5727" s="19"/>
      <c r="BN5727" s="19"/>
      <c r="BO5727" s="19"/>
      <c r="BP5727" s="19"/>
      <c r="BR5727">
        <f t="shared" si="356"/>
        <v>0</v>
      </c>
      <c r="BS5727">
        <f t="shared" si="357"/>
        <v>0</v>
      </c>
      <c r="BU5727">
        <f t="shared" si="358"/>
        <v>1</v>
      </c>
      <c r="BV5727">
        <f t="shared" si="359"/>
        <v>1</v>
      </c>
    </row>
    <row r="5728" spans="1:74" x14ac:dyDescent="0.3">
      <c r="A5728" s="129">
        <v>5723</v>
      </c>
      <c r="BM5728" s="19"/>
      <c r="BN5728" s="19"/>
      <c r="BO5728" s="19"/>
      <c r="BP5728" s="19"/>
      <c r="BR5728">
        <f t="shared" si="356"/>
        <v>0</v>
      </c>
      <c r="BS5728">
        <f t="shared" si="357"/>
        <v>0</v>
      </c>
      <c r="BU5728">
        <f t="shared" si="358"/>
        <v>1</v>
      </c>
      <c r="BV5728">
        <f t="shared" si="359"/>
        <v>1</v>
      </c>
    </row>
    <row r="5729" spans="1:74" x14ac:dyDescent="0.3">
      <c r="A5729" s="129">
        <v>5724</v>
      </c>
      <c r="BM5729" s="19"/>
      <c r="BN5729" s="19"/>
      <c r="BO5729" s="19"/>
      <c r="BP5729" s="19"/>
      <c r="BR5729">
        <f t="shared" si="356"/>
        <v>0</v>
      </c>
      <c r="BS5729">
        <f t="shared" si="357"/>
        <v>0</v>
      </c>
      <c r="BU5729">
        <f t="shared" si="358"/>
        <v>1</v>
      </c>
      <c r="BV5729">
        <f t="shared" si="359"/>
        <v>1</v>
      </c>
    </row>
    <row r="5730" spans="1:74" x14ac:dyDescent="0.3">
      <c r="A5730" s="129">
        <v>5725</v>
      </c>
      <c r="BM5730" s="19"/>
      <c r="BN5730" s="19"/>
      <c r="BO5730" s="19"/>
      <c r="BP5730" s="19"/>
      <c r="BR5730">
        <f t="shared" si="356"/>
        <v>0</v>
      </c>
      <c r="BS5730">
        <f t="shared" si="357"/>
        <v>0</v>
      </c>
      <c r="BU5730">
        <f t="shared" si="358"/>
        <v>1</v>
      </c>
      <c r="BV5730">
        <f t="shared" si="359"/>
        <v>1</v>
      </c>
    </row>
    <row r="5731" spans="1:74" x14ac:dyDescent="0.3">
      <c r="A5731" s="129">
        <v>5726</v>
      </c>
      <c r="BM5731" s="19"/>
      <c r="BN5731" s="19"/>
      <c r="BO5731" s="19"/>
      <c r="BP5731" s="19"/>
      <c r="BR5731">
        <f t="shared" si="356"/>
        <v>0</v>
      </c>
      <c r="BS5731">
        <f t="shared" si="357"/>
        <v>0</v>
      </c>
      <c r="BU5731">
        <f t="shared" si="358"/>
        <v>1</v>
      </c>
      <c r="BV5731">
        <f t="shared" si="359"/>
        <v>1</v>
      </c>
    </row>
    <row r="5732" spans="1:74" x14ac:dyDescent="0.3">
      <c r="A5732" s="129">
        <v>5727</v>
      </c>
      <c r="BM5732" s="19"/>
      <c r="BN5732" s="19"/>
      <c r="BO5732" s="19"/>
      <c r="BP5732" s="19"/>
      <c r="BR5732">
        <f t="shared" si="356"/>
        <v>0</v>
      </c>
      <c r="BS5732">
        <f t="shared" si="357"/>
        <v>0</v>
      </c>
      <c r="BU5732">
        <f t="shared" si="358"/>
        <v>1</v>
      </c>
      <c r="BV5732">
        <f t="shared" si="359"/>
        <v>1</v>
      </c>
    </row>
    <row r="5733" spans="1:74" x14ac:dyDescent="0.3">
      <c r="A5733" s="129">
        <v>5728</v>
      </c>
      <c r="BM5733" s="19"/>
      <c r="BN5733" s="19"/>
      <c r="BO5733" s="19"/>
      <c r="BP5733" s="19"/>
      <c r="BR5733">
        <f t="shared" si="356"/>
        <v>0</v>
      </c>
      <c r="BS5733">
        <f t="shared" si="357"/>
        <v>0</v>
      </c>
      <c r="BU5733">
        <f t="shared" si="358"/>
        <v>1</v>
      </c>
      <c r="BV5733">
        <f t="shared" si="359"/>
        <v>1</v>
      </c>
    </row>
    <row r="5734" spans="1:74" x14ac:dyDescent="0.3">
      <c r="A5734" s="129">
        <v>5729</v>
      </c>
      <c r="BM5734" s="19"/>
      <c r="BN5734" s="19"/>
      <c r="BO5734" s="19"/>
      <c r="BP5734" s="19"/>
      <c r="BR5734">
        <f t="shared" si="356"/>
        <v>0</v>
      </c>
      <c r="BS5734">
        <f t="shared" si="357"/>
        <v>0</v>
      </c>
      <c r="BU5734">
        <f t="shared" si="358"/>
        <v>1</v>
      </c>
      <c r="BV5734">
        <f t="shared" si="359"/>
        <v>1</v>
      </c>
    </row>
    <row r="5735" spans="1:74" x14ac:dyDescent="0.3">
      <c r="A5735" s="129">
        <v>5730</v>
      </c>
      <c r="BM5735" s="19"/>
      <c r="BN5735" s="19"/>
      <c r="BO5735" s="19"/>
      <c r="BP5735" s="19"/>
      <c r="BR5735">
        <f t="shared" si="356"/>
        <v>0</v>
      </c>
      <c r="BS5735">
        <f t="shared" si="357"/>
        <v>0</v>
      </c>
      <c r="BU5735">
        <f t="shared" si="358"/>
        <v>1</v>
      </c>
      <c r="BV5735">
        <f t="shared" si="359"/>
        <v>1</v>
      </c>
    </row>
    <row r="5736" spans="1:74" x14ac:dyDescent="0.3">
      <c r="A5736" s="129">
        <v>5731</v>
      </c>
      <c r="BM5736" s="19"/>
      <c r="BN5736" s="19"/>
      <c r="BO5736" s="19"/>
      <c r="BP5736" s="19"/>
      <c r="BR5736">
        <f t="shared" si="356"/>
        <v>0</v>
      </c>
      <c r="BS5736">
        <f t="shared" si="357"/>
        <v>0</v>
      </c>
      <c r="BU5736">
        <f t="shared" si="358"/>
        <v>1</v>
      </c>
      <c r="BV5736">
        <f t="shared" si="359"/>
        <v>1</v>
      </c>
    </row>
    <row r="5737" spans="1:74" x14ac:dyDescent="0.3">
      <c r="A5737" s="129">
        <v>5732</v>
      </c>
      <c r="BM5737" s="19"/>
      <c r="BN5737" s="19"/>
      <c r="BO5737" s="19"/>
      <c r="BP5737" s="19"/>
      <c r="BR5737">
        <f t="shared" si="356"/>
        <v>0</v>
      </c>
      <c r="BS5737">
        <f t="shared" si="357"/>
        <v>0</v>
      </c>
      <c r="BU5737">
        <f t="shared" si="358"/>
        <v>1</v>
      </c>
      <c r="BV5737">
        <f t="shared" si="359"/>
        <v>1</v>
      </c>
    </row>
    <row r="5738" spans="1:74" x14ac:dyDescent="0.3">
      <c r="A5738" s="129">
        <v>5733</v>
      </c>
      <c r="BM5738" s="19"/>
      <c r="BN5738" s="19"/>
      <c r="BO5738" s="19"/>
      <c r="BP5738" s="19"/>
      <c r="BR5738">
        <f t="shared" si="356"/>
        <v>0</v>
      </c>
      <c r="BS5738">
        <f t="shared" si="357"/>
        <v>0</v>
      </c>
      <c r="BU5738">
        <f t="shared" si="358"/>
        <v>1</v>
      </c>
      <c r="BV5738">
        <f t="shared" si="359"/>
        <v>1</v>
      </c>
    </row>
    <row r="5739" spans="1:74" x14ac:dyDescent="0.3">
      <c r="A5739" s="129">
        <v>5734</v>
      </c>
      <c r="BM5739" s="19"/>
      <c r="BN5739" s="19"/>
      <c r="BO5739" s="19"/>
      <c r="BP5739" s="19"/>
      <c r="BR5739">
        <f t="shared" si="356"/>
        <v>0</v>
      </c>
      <c r="BS5739">
        <f t="shared" si="357"/>
        <v>0</v>
      </c>
      <c r="BU5739">
        <f t="shared" si="358"/>
        <v>1</v>
      </c>
      <c r="BV5739">
        <f t="shared" si="359"/>
        <v>1</v>
      </c>
    </row>
    <row r="5740" spans="1:74" x14ac:dyDescent="0.3">
      <c r="A5740" s="129">
        <v>5735</v>
      </c>
      <c r="BM5740" s="19"/>
      <c r="BN5740" s="19"/>
      <c r="BO5740" s="19"/>
      <c r="BP5740" s="19"/>
      <c r="BR5740">
        <f t="shared" si="356"/>
        <v>0</v>
      </c>
      <c r="BS5740">
        <f t="shared" si="357"/>
        <v>0</v>
      </c>
      <c r="BU5740">
        <f t="shared" si="358"/>
        <v>1</v>
      </c>
      <c r="BV5740">
        <f t="shared" si="359"/>
        <v>1</v>
      </c>
    </row>
    <row r="5741" spans="1:74" x14ac:dyDescent="0.3">
      <c r="A5741" s="129">
        <v>5736</v>
      </c>
      <c r="BM5741" s="19"/>
      <c r="BN5741" s="19"/>
      <c r="BO5741" s="19"/>
      <c r="BP5741" s="19"/>
      <c r="BR5741">
        <f t="shared" si="356"/>
        <v>0</v>
      </c>
      <c r="BS5741">
        <f t="shared" si="357"/>
        <v>0</v>
      </c>
      <c r="BU5741">
        <f t="shared" si="358"/>
        <v>1</v>
      </c>
      <c r="BV5741">
        <f t="shared" si="359"/>
        <v>1</v>
      </c>
    </row>
    <row r="5742" spans="1:74" x14ac:dyDescent="0.3">
      <c r="A5742" s="129">
        <v>5737</v>
      </c>
      <c r="BM5742" s="19"/>
      <c r="BN5742" s="19"/>
      <c r="BO5742" s="19"/>
      <c r="BP5742" s="19"/>
      <c r="BR5742">
        <f t="shared" si="356"/>
        <v>0</v>
      </c>
      <c r="BS5742">
        <f t="shared" si="357"/>
        <v>0</v>
      </c>
      <c r="BU5742">
        <f t="shared" si="358"/>
        <v>1</v>
      </c>
      <c r="BV5742">
        <f t="shared" si="359"/>
        <v>1</v>
      </c>
    </row>
    <row r="5743" spans="1:74" x14ac:dyDescent="0.3">
      <c r="A5743" s="129">
        <v>5738</v>
      </c>
      <c r="BM5743" s="19"/>
      <c r="BN5743" s="19"/>
      <c r="BO5743" s="19"/>
      <c r="BP5743" s="19"/>
      <c r="BR5743">
        <f t="shared" si="356"/>
        <v>0</v>
      </c>
      <c r="BS5743">
        <f t="shared" si="357"/>
        <v>0</v>
      </c>
      <c r="BU5743">
        <f t="shared" si="358"/>
        <v>1</v>
      </c>
      <c r="BV5743">
        <f t="shared" si="359"/>
        <v>1</v>
      </c>
    </row>
    <row r="5744" spans="1:74" x14ac:dyDescent="0.3">
      <c r="A5744" s="129">
        <v>5739</v>
      </c>
      <c r="BM5744" s="19"/>
      <c r="BN5744" s="19"/>
      <c r="BO5744" s="19"/>
      <c r="BP5744" s="19"/>
      <c r="BR5744">
        <f t="shared" si="356"/>
        <v>0</v>
      </c>
      <c r="BS5744">
        <f t="shared" si="357"/>
        <v>0</v>
      </c>
      <c r="BU5744">
        <f t="shared" si="358"/>
        <v>1</v>
      </c>
      <c r="BV5744">
        <f t="shared" si="359"/>
        <v>1</v>
      </c>
    </row>
    <row r="5745" spans="1:74" x14ac:dyDescent="0.3">
      <c r="A5745" s="129">
        <v>5740</v>
      </c>
      <c r="BM5745" s="19"/>
      <c r="BN5745" s="19"/>
      <c r="BO5745" s="19"/>
      <c r="BP5745" s="19"/>
      <c r="BR5745">
        <f t="shared" si="356"/>
        <v>0</v>
      </c>
      <c r="BS5745">
        <f t="shared" si="357"/>
        <v>0</v>
      </c>
      <c r="BU5745">
        <f t="shared" si="358"/>
        <v>1</v>
      </c>
      <c r="BV5745">
        <f t="shared" si="359"/>
        <v>1</v>
      </c>
    </row>
    <row r="5746" spans="1:74" x14ac:dyDescent="0.3">
      <c r="A5746" s="129">
        <v>5741</v>
      </c>
      <c r="BM5746" s="19"/>
      <c r="BN5746" s="19"/>
      <c r="BO5746" s="19"/>
      <c r="BP5746" s="19"/>
      <c r="BR5746">
        <f t="shared" si="356"/>
        <v>0</v>
      </c>
      <c r="BS5746">
        <f t="shared" si="357"/>
        <v>0</v>
      </c>
      <c r="BU5746">
        <f t="shared" si="358"/>
        <v>1</v>
      </c>
      <c r="BV5746">
        <f t="shared" si="359"/>
        <v>1</v>
      </c>
    </row>
    <row r="5747" spans="1:74" x14ac:dyDescent="0.3">
      <c r="A5747" s="129">
        <v>5742</v>
      </c>
      <c r="BM5747" s="19"/>
      <c r="BN5747" s="19"/>
      <c r="BO5747" s="19"/>
      <c r="BP5747" s="19"/>
      <c r="BR5747">
        <f t="shared" si="356"/>
        <v>0</v>
      </c>
      <c r="BS5747">
        <f t="shared" si="357"/>
        <v>0</v>
      </c>
      <c r="BU5747">
        <f t="shared" si="358"/>
        <v>1</v>
      </c>
      <c r="BV5747">
        <f t="shared" si="359"/>
        <v>1</v>
      </c>
    </row>
    <row r="5748" spans="1:74" x14ac:dyDescent="0.3">
      <c r="A5748" s="129">
        <v>5743</v>
      </c>
      <c r="BM5748" s="19"/>
      <c r="BN5748" s="19"/>
      <c r="BO5748" s="19"/>
      <c r="BP5748" s="19"/>
      <c r="BR5748">
        <f t="shared" si="356"/>
        <v>0</v>
      </c>
      <c r="BS5748">
        <f t="shared" si="357"/>
        <v>0</v>
      </c>
      <c r="BU5748">
        <f t="shared" si="358"/>
        <v>1</v>
      </c>
      <c r="BV5748">
        <f t="shared" si="359"/>
        <v>1</v>
      </c>
    </row>
    <row r="5749" spans="1:74" x14ac:dyDescent="0.3">
      <c r="A5749" s="129">
        <v>5744</v>
      </c>
      <c r="BM5749" s="19"/>
      <c r="BN5749" s="19"/>
      <c r="BO5749" s="19"/>
      <c r="BP5749" s="19"/>
      <c r="BR5749">
        <f t="shared" si="356"/>
        <v>0</v>
      </c>
      <c r="BS5749">
        <f t="shared" si="357"/>
        <v>0</v>
      </c>
      <c r="BU5749">
        <f t="shared" si="358"/>
        <v>1</v>
      </c>
      <c r="BV5749">
        <f t="shared" si="359"/>
        <v>1</v>
      </c>
    </row>
    <row r="5750" spans="1:74" x14ac:dyDescent="0.3">
      <c r="A5750" s="129">
        <v>5745</v>
      </c>
      <c r="BM5750" s="19"/>
      <c r="BN5750" s="19"/>
      <c r="BO5750" s="19"/>
      <c r="BP5750" s="19"/>
      <c r="BR5750">
        <f t="shared" si="356"/>
        <v>0</v>
      </c>
      <c r="BS5750">
        <f t="shared" si="357"/>
        <v>0</v>
      </c>
      <c r="BU5750">
        <f t="shared" si="358"/>
        <v>1</v>
      </c>
      <c r="BV5750">
        <f t="shared" si="359"/>
        <v>1</v>
      </c>
    </row>
    <row r="5751" spans="1:74" x14ac:dyDescent="0.3">
      <c r="A5751" s="129">
        <v>5746</v>
      </c>
      <c r="BM5751" s="19"/>
      <c r="BN5751" s="19"/>
      <c r="BO5751" s="19"/>
      <c r="BP5751" s="19"/>
      <c r="BR5751">
        <f t="shared" si="356"/>
        <v>0</v>
      </c>
      <c r="BS5751">
        <f t="shared" si="357"/>
        <v>0</v>
      </c>
      <c r="BU5751">
        <f t="shared" si="358"/>
        <v>1</v>
      </c>
      <c r="BV5751">
        <f t="shared" si="359"/>
        <v>1</v>
      </c>
    </row>
    <row r="5752" spans="1:74" x14ac:dyDescent="0.3">
      <c r="A5752" s="129">
        <v>5747</v>
      </c>
      <c r="BM5752" s="19"/>
      <c r="BN5752" s="19"/>
      <c r="BO5752" s="19"/>
      <c r="BP5752" s="19"/>
      <c r="BR5752">
        <f t="shared" si="356"/>
        <v>0</v>
      </c>
      <c r="BS5752">
        <f t="shared" si="357"/>
        <v>0</v>
      </c>
      <c r="BU5752">
        <f t="shared" si="358"/>
        <v>1</v>
      </c>
      <c r="BV5752">
        <f t="shared" si="359"/>
        <v>1</v>
      </c>
    </row>
    <row r="5753" spans="1:74" x14ac:dyDescent="0.3">
      <c r="A5753" s="129">
        <v>5748</v>
      </c>
      <c r="BM5753" s="19"/>
      <c r="BN5753" s="19"/>
      <c r="BO5753" s="19"/>
      <c r="BP5753" s="19"/>
      <c r="BR5753">
        <f t="shared" si="356"/>
        <v>0</v>
      </c>
      <c r="BS5753">
        <f t="shared" si="357"/>
        <v>0</v>
      </c>
      <c r="BU5753">
        <f t="shared" si="358"/>
        <v>1</v>
      </c>
      <c r="BV5753">
        <f t="shared" si="359"/>
        <v>1</v>
      </c>
    </row>
    <row r="5754" spans="1:74" x14ac:dyDescent="0.3">
      <c r="A5754" s="129">
        <v>5749</v>
      </c>
      <c r="BM5754" s="19"/>
      <c r="BN5754" s="19"/>
      <c r="BO5754" s="19"/>
      <c r="BP5754" s="19"/>
      <c r="BR5754">
        <f t="shared" si="356"/>
        <v>0</v>
      </c>
      <c r="BS5754">
        <f t="shared" si="357"/>
        <v>0</v>
      </c>
      <c r="BU5754">
        <f t="shared" si="358"/>
        <v>1</v>
      </c>
      <c r="BV5754">
        <f t="shared" si="359"/>
        <v>1</v>
      </c>
    </row>
    <row r="5755" spans="1:74" x14ac:dyDescent="0.3">
      <c r="A5755" s="129">
        <v>5750</v>
      </c>
      <c r="BM5755" s="19"/>
      <c r="BN5755" s="19"/>
      <c r="BO5755" s="19"/>
      <c r="BP5755" s="19"/>
      <c r="BR5755">
        <f t="shared" si="356"/>
        <v>0</v>
      </c>
      <c r="BS5755">
        <f t="shared" si="357"/>
        <v>0</v>
      </c>
      <c r="BU5755">
        <f t="shared" si="358"/>
        <v>1</v>
      </c>
      <c r="BV5755">
        <f t="shared" si="359"/>
        <v>1</v>
      </c>
    </row>
    <row r="5756" spans="1:74" x14ac:dyDescent="0.3">
      <c r="A5756" s="129">
        <v>5751</v>
      </c>
      <c r="BM5756" s="19"/>
      <c r="BN5756" s="19"/>
      <c r="BO5756" s="19"/>
      <c r="BP5756" s="19"/>
      <c r="BR5756">
        <f t="shared" si="356"/>
        <v>0</v>
      </c>
      <c r="BS5756">
        <f t="shared" si="357"/>
        <v>0</v>
      </c>
      <c r="BU5756">
        <f t="shared" si="358"/>
        <v>1</v>
      </c>
      <c r="BV5756">
        <f t="shared" si="359"/>
        <v>1</v>
      </c>
    </row>
    <row r="5757" spans="1:74" x14ac:dyDescent="0.3">
      <c r="A5757" s="129">
        <v>5752</v>
      </c>
      <c r="BM5757" s="19"/>
      <c r="BN5757" s="19"/>
      <c r="BO5757" s="19"/>
      <c r="BP5757" s="19"/>
      <c r="BR5757">
        <f t="shared" si="356"/>
        <v>0</v>
      </c>
      <c r="BS5757">
        <f t="shared" si="357"/>
        <v>0</v>
      </c>
      <c r="BU5757">
        <f t="shared" si="358"/>
        <v>1</v>
      </c>
      <c r="BV5757">
        <f t="shared" si="359"/>
        <v>1</v>
      </c>
    </row>
    <row r="5758" spans="1:74" x14ac:dyDescent="0.3">
      <c r="A5758" s="129">
        <v>5753</v>
      </c>
      <c r="BM5758" s="19"/>
      <c r="BN5758" s="19"/>
      <c r="BO5758" s="19"/>
      <c r="BP5758" s="19"/>
      <c r="BR5758">
        <f t="shared" si="356"/>
        <v>0</v>
      </c>
      <c r="BS5758">
        <f t="shared" si="357"/>
        <v>0</v>
      </c>
      <c r="BU5758">
        <f t="shared" si="358"/>
        <v>1</v>
      </c>
      <c r="BV5758">
        <f t="shared" si="359"/>
        <v>1</v>
      </c>
    </row>
    <row r="5759" spans="1:74" x14ac:dyDescent="0.3">
      <c r="A5759" s="129">
        <v>5754</v>
      </c>
      <c r="BM5759" s="19"/>
      <c r="BN5759" s="19"/>
      <c r="BO5759" s="19"/>
      <c r="BP5759" s="19"/>
      <c r="BR5759">
        <f t="shared" si="356"/>
        <v>0</v>
      </c>
      <c r="BS5759">
        <f t="shared" si="357"/>
        <v>0</v>
      </c>
      <c r="BU5759">
        <f t="shared" si="358"/>
        <v>1</v>
      </c>
      <c r="BV5759">
        <f t="shared" si="359"/>
        <v>1</v>
      </c>
    </row>
    <row r="5760" spans="1:74" x14ac:dyDescent="0.3">
      <c r="A5760" s="129">
        <v>5755</v>
      </c>
      <c r="BM5760" s="19"/>
      <c r="BN5760" s="19"/>
      <c r="BO5760" s="19"/>
      <c r="BP5760" s="19"/>
      <c r="BR5760">
        <f t="shared" si="356"/>
        <v>0</v>
      </c>
      <c r="BS5760">
        <f t="shared" si="357"/>
        <v>0</v>
      </c>
      <c r="BU5760">
        <f t="shared" si="358"/>
        <v>1</v>
      </c>
      <c r="BV5760">
        <f t="shared" si="359"/>
        <v>1</v>
      </c>
    </row>
    <row r="5761" spans="1:74" x14ac:dyDescent="0.3">
      <c r="A5761" s="129">
        <v>5756</v>
      </c>
      <c r="BM5761" s="19"/>
      <c r="BN5761" s="19"/>
      <c r="BO5761" s="19"/>
      <c r="BP5761" s="19"/>
      <c r="BR5761">
        <f t="shared" si="356"/>
        <v>0</v>
      </c>
      <c r="BS5761">
        <f t="shared" si="357"/>
        <v>0</v>
      </c>
      <c r="BU5761">
        <f t="shared" si="358"/>
        <v>1</v>
      </c>
      <c r="BV5761">
        <f t="shared" si="359"/>
        <v>1</v>
      </c>
    </row>
    <row r="5762" spans="1:74" x14ac:dyDescent="0.3">
      <c r="A5762" s="129">
        <v>5757</v>
      </c>
      <c r="BM5762" s="19"/>
      <c r="BN5762" s="19"/>
      <c r="BO5762" s="19"/>
      <c r="BP5762" s="19"/>
      <c r="BR5762">
        <f t="shared" si="356"/>
        <v>0</v>
      </c>
      <c r="BS5762">
        <f t="shared" si="357"/>
        <v>0</v>
      </c>
      <c r="BU5762">
        <f t="shared" si="358"/>
        <v>1</v>
      </c>
      <c r="BV5762">
        <f t="shared" si="359"/>
        <v>1</v>
      </c>
    </row>
    <row r="5763" spans="1:74" x14ac:dyDescent="0.3">
      <c r="A5763" s="129">
        <v>5758</v>
      </c>
      <c r="BM5763" s="19"/>
      <c r="BN5763" s="19"/>
      <c r="BO5763" s="19"/>
      <c r="BP5763" s="19"/>
      <c r="BR5763">
        <f t="shared" si="356"/>
        <v>0</v>
      </c>
      <c r="BS5763">
        <f t="shared" si="357"/>
        <v>0</v>
      </c>
      <c r="BU5763">
        <f t="shared" si="358"/>
        <v>1</v>
      </c>
      <c r="BV5763">
        <f t="shared" si="359"/>
        <v>1</v>
      </c>
    </row>
    <row r="5764" spans="1:74" x14ac:dyDescent="0.3">
      <c r="A5764" s="129">
        <v>5759</v>
      </c>
      <c r="BM5764" s="19"/>
      <c r="BN5764" s="19"/>
      <c r="BO5764" s="19"/>
      <c r="BP5764" s="19"/>
      <c r="BR5764">
        <f t="shared" si="356"/>
        <v>0</v>
      </c>
      <c r="BS5764">
        <f t="shared" si="357"/>
        <v>0</v>
      </c>
      <c r="BU5764">
        <f t="shared" si="358"/>
        <v>1</v>
      </c>
      <c r="BV5764">
        <f t="shared" si="359"/>
        <v>1</v>
      </c>
    </row>
    <row r="5765" spans="1:74" x14ac:dyDescent="0.3">
      <c r="A5765" s="129">
        <v>5760</v>
      </c>
      <c r="BM5765" s="19"/>
      <c r="BN5765" s="19"/>
      <c r="BO5765" s="19"/>
      <c r="BP5765" s="19"/>
      <c r="BR5765">
        <f t="shared" si="356"/>
        <v>0</v>
      </c>
      <c r="BS5765">
        <f t="shared" si="357"/>
        <v>0</v>
      </c>
      <c r="BU5765">
        <f t="shared" si="358"/>
        <v>1</v>
      </c>
      <c r="BV5765">
        <f t="shared" si="359"/>
        <v>1</v>
      </c>
    </row>
    <row r="5766" spans="1:74" x14ac:dyDescent="0.3">
      <c r="A5766" s="129">
        <v>5761</v>
      </c>
      <c r="BM5766" s="19"/>
      <c r="BN5766" s="19"/>
      <c r="BO5766" s="19"/>
      <c r="BP5766" s="19"/>
      <c r="BR5766">
        <f t="shared" si="356"/>
        <v>0</v>
      </c>
      <c r="BS5766">
        <f t="shared" si="357"/>
        <v>0</v>
      </c>
      <c r="BU5766">
        <f t="shared" si="358"/>
        <v>1</v>
      </c>
      <c r="BV5766">
        <f t="shared" si="359"/>
        <v>1</v>
      </c>
    </row>
    <row r="5767" spans="1:74" x14ac:dyDescent="0.3">
      <c r="A5767" s="129">
        <v>5762</v>
      </c>
      <c r="BM5767" s="19"/>
      <c r="BN5767" s="19"/>
      <c r="BO5767" s="19"/>
      <c r="BP5767" s="19"/>
      <c r="BR5767">
        <f t="shared" ref="BR5767:BR5830" si="360">BM5767*$BS$1-BN5767</f>
        <v>0</v>
      </c>
      <c r="BS5767">
        <f t="shared" ref="BS5767:BS5830" si="361">BO5767*$BS$1-BP5767</f>
        <v>0</v>
      </c>
      <c r="BU5767">
        <f t="shared" ref="BU5767:BU5830" si="362">IF(BR5767=MAX($BR5767:$BS5767),1,0)</f>
        <v>1</v>
      </c>
      <c r="BV5767">
        <f t="shared" ref="BV5767:BV5830" si="363">IF(BS5767=MAX($BR5767:$BS5767),1,0)</f>
        <v>1</v>
      </c>
    </row>
    <row r="5768" spans="1:74" x14ac:dyDescent="0.3">
      <c r="A5768" s="129">
        <v>5763</v>
      </c>
      <c r="BM5768" s="19"/>
      <c r="BN5768" s="19"/>
      <c r="BO5768" s="19"/>
      <c r="BP5768" s="19"/>
      <c r="BR5768">
        <f t="shared" si="360"/>
        <v>0</v>
      </c>
      <c r="BS5768">
        <f t="shared" si="361"/>
        <v>0</v>
      </c>
      <c r="BU5768">
        <f t="shared" si="362"/>
        <v>1</v>
      </c>
      <c r="BV5768">
        <f t="shared" si="363"/>
        <v>1</v>
      </c>
    </row>
    <row r="5769" spans="1:74" x14ac:dyDescent="0.3">
      <c r="A5769" s="129">
        <v>5764</v>
      </c>
      <c r="BM5769" s="19"/>
      <c r="BN5769" s="19"/>
      <c r="BO5769" s="19"/>
      <c r="BP5769" s="19"/>
      <c r="BR5769">
        <f t="shared" si="360"/>
        <v>0</v>
      </c>
      <c r="BS5769">
        <f t="shared" si="361"/>
        <v>0</v>
      </c>
      <c r="BU5769">
        <f t="shared" si="362"/>
        <v>1</v>
      </c>
      <c r="BV5769">
        <f t="shared" si="363"/>
        <v>1</v>
      </c>
    </row>
    <row r="5770" spans="1:74" x14ac:dyDescent="0.3">
      <c r="A5770" s="129">
        <v>5765</v>
      </c>
      <c r="BM5770" s="19"/>
      <c r="BN5770" s="19"/>
      <c r="BO5770" s="19"/>
      <c r="BP5770" s="19"/>
      <c r="BR5770">
        <f t="shared" si="360"/>
        <v>0</v>
      </c>
      <c r="BS5770">
        <f t="shared" si="361"/>
        <v>0</v>
      </c>
      <c r="BU5770">
        <f t="shared" si="362"/>
        <v>1</v>
      </c>
      <c r="BV5770">
        <f t="shared" si="363"/>
        <v>1</v>
      </c>
    </row>
    <row r="5771" spans="1:74" x14ac:dyDescent="0.3">
      <c r="A5771" s="129">
        <v>5766</v>
      </c>
      <c r="BM5771" s="19"/>
      <c r="BN5771" s="19"/>
      <c r="BO5771" s="19"/>
      <c r="BP5771" s="19"/>
      <c r="BR5771">
        <f t="shared" si="360"/>
        <v>0</v>
      </c>
      <c r="BS5771">
        <f t="shared" si="361"/>
        <v>0</v>
      </c>
      <c r="BU5771">
        <f t="shared" si="362"/>
        <v>1</v>
      </c>
      <c r="BV5771">
        <f t="shared" si="363"/>
        <v>1</v>
      </c>
    </row>
    <row r="5772" spans="1:74" x14ac:dyDescent="0.3">
      <c r="A5772" s="129">
        <v>5767</v>
      </c>
      <c r="BM5772" s="19"/>
      <c r="BN5772" s="19"/>
      <c r="BO5772" s="19"/>
      <c r="BP5772" s="19"/>
      <c r="BR5772">
        <f t="shared" si="360"/>
        <v>0</v>
      </c>
      <c r="BS5772">
        <f t="shared" si="361"/>
        <v>0</v>
      </c>
      <c r="BU5772">
        <f t="shared" si="362"/>
        <v>1</v>
      </c>
      <c r="BV5772">
        <f t="shared" si="363"/>
        <v>1</v>
      </c>
    </row>
    <row r="5773" spans="1:74" x14ac:dyDescent="0.3">
      <c r="A5773" s="129">
        <v>5768</v>
      </c>
      <c r="BM5773" s="19"/>
      <c r="BN5773" s="19"/>
      <c r="BO5773" s="19"/>
      <c r="BP5773" s="19"/>
      <c r="BR5773">
        <f t="shared" si="360"/>
        <v>0</v>
      </c>
      <c r="BS5773">
        <f t="shared" si="361"/>
        <v>0</v>
      </c>
      <c r="BU5773">
        <f t="shared" si="362"/>
        <v>1</v>
      </c>
      <c r="BV5773">
        <f t="shared" si="363"/>
        <v>1</v>
      </c>
    </row>
    <row r="5774" spans="1:74" x14ac:dyDescent="0.3">
      <c r="A5774" s="129">
        <v>5769</v>
      </c>
      <c r="BM5774" s="19"/>
      <c r="BN5774" s="19"/>
      <c r="BO5774" s="19"/>
      <c r="BP5774" s="19"/>
      <c r="BR5774">
        <f t="shared" si="360"/>
        <v>0</v>
      </c>
      <c r="BS5774">
        <f t="shared" si="361"/>
        <v>0</v>
      </c>
      <c r="BU5774">
        <f t="shared" si="362"/>
        <v>1</v>
      </c>
      <c r="BV5774">
        <f t="shared" si="363"/>
        <v>1</v>
      </c>
    </row>
    <row r="5775" spans="1:74" x14ac:dyDescent="0.3">
      <c r="A5775" s="129">
        <v>5770</v>
      </c>
      <c r="BM5775" s="19"/>
      <c r="BN5775" s="19"/>
      <c r="BO5775" s="19"/>
      <c r="BP5775" s="19"/>
      <c r="BR5775">
        <f t="shared" si="360"/>
        <v>0</v>
      </c>
      <c r="BS5775">
        <f t="shared" si="361"/>
        <v>0</v>
      </c>
      <c r="BU5775">
        <f t="shared" si="362"/>
        <v>1</v>
      </c>
      <c r="BV5775">
        <f t="shared" si="363"/>
        <v>1</v>
      </c>
    </row>
    <row r="5776" spans="1:74" x14ac:dyDescent="0.3">
      <c r="A5776" s="129">
        <v>5771</v>
      </c>
      <c r="BM5776" s="19"/>
      <c r="BN5776" s="19"/>
      <c r="BO5776" s="19"/>
      <c r="BP5776" s="19"/>
      <c r="BR5776">
        <f t="shared" si="360"/>
        <v>0</v>
      </c>
      <c r="BS5776">
        <f t="shared" si="361"/>
        <v>0</v>
      </c>
      <c r="BU5776">
        <f t="shared" si="362"/>
        <v>1</v>
      </c>
      <c r="BV5776">
        <f t="shared" si="363"/>
        <v>1</v>
      </c>
    </row>
    <row r="5777" spans="1:74" x14ac:dyDescent="0.3">
      <c r="A5777" s="129">
        <v>5772</v>
      </c>
      <c r="BM5777" s="19"/>
      <c r="BN5777" s="19"/>
      <c r="BO5777" s="19"/>
      <c r="BP5777" s="19"/>
      <c r="BR5777">
        <f t="shared" si="360"/>
        <v>0</v>
      </c>
      <c r="BS5777">
        <f t="shared" si="361"/>
        <v>0</v>
      </c>
      <c r="BU5777">
        <f t="shared" si="362"/>
        <v>1</v>
      </c>
      <c r="BV5777">
        <f t="shared" si="363"/>
        <v>1</v>
      </c>
    </row>
    <row r="5778" spans="1:74" x14ac:dyDescent="0.3">
      <c r="A5778" s="129">
        <v>5773</v>
      </c>
      <c r="BM5778" s="19"/>
      <c r="BN5778" s="19"/>
      <c r="BO5778" s="19"/>
      <c r="BP5778" s="19"/>
      <c r="BR5778">
        <f t="shared" si="360"/>
        <v>0</v>
      </c>
      <c r="BS5778">
        <f t="shared" si="361"/>
        <v>0</v>
      </c>
      <c r="BU5778">
        <f t="shared" si="362"/>
        <v>1</v>
      </c>
      <c r="BV5778">
        <f t="shared" si="363"/>
        <v>1</v>
      </c>
    </row>
    <row r="5779" spans="1:74" x14ac:dyDescent="0.3">
      <c r="A5779" s="129">
        <v>5774</v>
      </c>
      <c r="BM5779" s="19"/>
      <c r="BN5779" s="19"/>
      <c r="BO5779" s="19"/>
      <c r="BP5779" s="19"/>
      <c r="BR5779">
        <f t="shared" si="360"/>
        <v>0</v>
      </c>
      <c r="BS5779">
        <f t="shared" si="361"/>
        <v>0</v>
      </c>
      <c r="BU5779">
        <f t="shared" si="362"/>
        <v>1</v>
      </c>
      <c r="BV5779">
        <f t="shared" si="363"/>
        <v>1</v>
      </c>
    </row>
    <row r="5780" spans="1:74" x14ac:dyDescent="0.3">
      <c r="A5780" s="129">
        <v>5775</v>
      </c>
      <c r="BM5780" s="19"/>
      <c r="BN5780" s="19"/>
      <c r="BO5780" s="19"/>
      <c r="BP5780" s="19"/>
      <c r="BR5780">
        <f t="shared" si="360"/>
        <v>0</v>
      </c>
      <c r="BS5780">
        <f t="shared" si="361"/>
        <v>0</v>
      </c>
      <c r="BU5780">
        <f t="shared" si="362"/>
        <v>1</v>
      </c>
      <c r="BV5780">
        <f t="shared" si="363"/>
        <v>1</v>
      </c>
    </row>
    <row r="5781" spans="1:74" x14ac:dyDescent="0.3">
      <c r="A5781" s="129">
        <v>5776</v>
      </c>
      <c r="BM5781" s="19"/>
      <c r="BN5781" s="19"/>
      <c r="BO5781" s="19"/>
      <c r="BP5781" s="19"/>
      <c r="BR5781">
        <f t="shared" si="360"/>
        <v>0</v>
      </c>
      <c r="BS5781">
        <f t="shared" si="361"/>
        <v>0</v>
      </c>
      <c r="BU5781">
        <f t="shared" si="362"/>
        <v>1</v>
      </c>
      <c r="BV5781">
        <f t="shared" si="363"/>
        <v>1</v>
      </c>
    </row>
    <row r="5782" spans="1:74" x14ac:dyDescent="0.3">
      <c r="A5782" s="129">
        <v>5777</v>
      </c>
      <c r="BM5782" s="19"/>
      <c r="BN5782" s="19"/>
      <c r="BO5782" s="19"/>
      <c r="BP5782" s="19"/>
      <c r="BR5782">
        <f t="shared" si="360"/>
        <v>0</v>
      </c>
      <c r="BS5782">
        <f t="shared" si="361"/>
        <v>0</v>
      </c>
      <c r="BU5782">
        <f t="shared" si="362"/>
        <v>1</v>
      </c>
      <c r="BV5782">
        <f t="shared" si="363"/>
        <v>1</v>
      </c>
    </row>
    <row r="5783" spans="1:74" x14ac:dyDescent="0.3">
      <c r="A5783" s="129">
        <v>5778</v>
      </c>
      <c r="BM5783" s="19"/>
      <c r="BN5783" s="19"/>
      <c r="BO5783" s="19"/>
      <c r="BP5783" s="19"/>
      <c r="BR5783">
        <f t="shared" si="360"/>
        <v>0</v>
      </c>
      <c r="BS5783">
        <f t="shared" si="361"/>
        <v>0</v>
      </c>
      <c r="BU5783">
        <f t="shared" si="362"/>
        <v>1</v>
      </c>
      <c r="BV5783">
        <f t="shared" si="363"/>
        <v>1</v>
      </c>
    </row>
    <row r="5784" spans="1:74" x14ac:dyDescent="0.3">
      <c r="A5784" s="129">
        <v>5779</v>
      </c>
      <c r="BM5784" s="19"/>
      <c r="BN5784" s="19"/>
      <c r="BO5784" s="19"/>
      <c r="BP5784" s="19"/>
      <c r="BR5784">
        <f t="shared" si="360"/>
        <v>0</v>
      </c>
      <c r="BS5784">
        <f t="shared" si="361"/>
        <v>0</v>
      </c>
      <c r="BU5784">
        <f t="shared" si="362"/>
        <v>1</v>
      </c>
      <c r="BV5784">
        <f t="shared" si="363"/>
        <v>1</v>
      </c>
    </row>
    <row r="5785" spans="1:74" x14ac:dyDescent="0.3">
      <c r="A5785" s="129">
        <v>5780</v>
      </c>
      <c r="BM5785" s="19"/>
      <c r="BN5785" s="19"/>
      <c r="BO5785" s="19"/>
      <c r="BP5785" s="19"/>
      <c r="BR5785">
        <f t="shared" si="360"/>
        <v>0</v>
      </c>
      <c r="BS5785">
        <f t="shared" si="361"/>
        <v>0</v>
      </c>
      <c r="BU5785">
        <f t="shared" si="362"/>
        <v>1</v>
      </c>
      <c r="BV5785">
        <f t="shared" si="363"/>
        <v>1</v>
      </c>
    </row>
    <row r="5786" spans="1:74" x14ac:dyDescent="0.3">
      <c r="A5786" s="129">
        <v>5781</v>
      </c>
      <c r="BM5786" s="19"/>
      <c r="BN5786" s="19"/>
      <c r="BO5786" s="19"/>
      <c r="BP5786" s="19"/>
      <c r="BR5786">
        <f t="shared" si="360"/>
        <v>0</v>
      </c>
      <c r="BS5786">
        <f t="shared" si="361"/>
        <v>0</v>
      </c>
      <c r="BU5786">
        <f t="shared" si="362"/>
        <v>1</v>
      </c>
      <c r="BV5786">
        <f t="shared" si="363"/>
        <v>1</v>
      </c>
    </row>
    <row r="5787" spans="1:74" x14ac:dyDescent="0.3">
      <c r="A5787" s="129">
        <v>5782</v>
      </c>
      <c r="BM5787" s="19"/>
      <c r="BN5787" s="19"/>
      <c r="BO5787" s="19"/>
      <c r="BP5787" s="19"/>
      <c r="BR5787">
        <f t="shared" si="360"/>
        <v>0</v>
      </c>
      <c r="BS5787">
        <f t="shared" si="361"/>
        <v>0</v>
      </c>
      <c r="BU5787">
        <f t="shared" si="362"/>
        <v>1</v>
      </c>
      <c r="BV5787">
        <f t="shared" si="363"/>
        <v>1</v>
      </c>
    </row>
    <row r="5788" spans="1:74" x14ac:dyDescent="0.3">
      <c r="A5788" s="129">
        <v>5783</v>
      </c>
      <c r="BM5788" s="19"/>
      <c r="BN5788" s="19"/>
      <c r="BO5788" s="19"/>
      <c r="BP5788" s="19"/>
      <c r="BR5788">
        <f t="shared" si="360"/>
        <v>0</v>
      </c>
      <c r="BS5788">
        <f t="shared" si="361"/>
        <v>0</v>
      </c>
      <c r="BU5788">
        <f t="shared" si="362"/>
        <v>1</v>
      </c>
      <c r="BV5788">
        <f t="shared" si="363"/>
        <v>1</v>
      </c>
    </row>
    <row r="5789" spans="1:74" x14ac:dyDescent="0.3">
      <c r="A5789" s="129">
        <v>5784</v>
      </c>
      <c r="BM5789" s="19"/>
      <c r="BN5789" s="19"/>
      <c r="BO5789" s="19"/>
      <c r="BP5789" s="19"/>
      <c r="BR5789">
        <f t="shared" si="360"/>
        <v>0</v>
      </c>
      <c r="BS5789">
        <f t="shared" si="361"/>
        <v>0</v>
      </c>
      <c r="BU5789">
        <f t="shared" si="362"/>
        <v>1</v>
      </c>
      <c r="BV5789">
        <f t="shared" si="363"/>
        <v>1</v>
      </c>
    </row>
    <row r="5790" spans="1:74" x14ac:dyDescent="0.3">
      <c r="A5790" s="129">
        <v>5785</v>
      </c>
      <c r="BM5790" s="19"/>
      <c r="BN5790" s="19"/>
      <c r="BO5790" s="19"/>
      <c r="BP5790" s="19"/>
      <c r="BR5790">
        <f t="shared" si="360"/>
        <v>0</v>
      </c>
      <c r="BS5790">
        <f t="shared" si="361"/>
        <v>0</v>
      </c>
      <c r="BU5790">
        <f t="shared" si="362"/>
        <v>1</v>
      </c>
      <c r="BV5790">
        <f t="shared" si="363"/>
        <v>1</v>
      </c>
    </row>
    <row r="5791" spans="1:74" x14ac:dyDescent="0.3">
      <c r="A5791" s="129">
        <v>5786</v>
      </c>
      <c r="BM5791" s="19"/>
      <c r="BN5791" s="19"/>
      <c r="BO5791" s="19"/>
      <c r="BP5791" s="19"/>
      <c r="BR5791">
        <f t="shared" si="360"/>
        <v>0</v>
      </c>
      <c r="BS5791">
        <f t="shared" si="361"/>
        <v>0</v>
      </c>
      <c r="BU5791">
        <f t="shared" si="362"/>
        <v>1</v>
      </c>
      <c r="BV5791">
        <f t="shared" si="363"/>
        <v>1</v>
      </c>
    </row>
    <row r="5792" spans="1:74" x14ac:dyDescent="0.3">
      <c r="A5792" s="129">
        <v>5787</v>
      </c>
      <c r="BM5792" s="19"/>
      <c r="BN5792" s="19"/>
      <c r="BO5792" s="19"/>
      <c r="BP5792" s="19"/>
      <c r="BR5792">
        <f t="shared" si="360"/>
        <v>0</v>
      </c>
      <c r="BS5792">
        <f t="shared" si="361"/>
        <v>0</v>
      </c>
      <c r="BU5792">
        <f t="shared" si="362"/>
        <v>1</v>
      </c>
      <c r="BV5792">
        <f t="shared" si="363"/>
        <v>1</v>
      </c>
    </row>
    <row r="5793" spans="1:74" x14ac:dyDescent="0.3">
      <c r="A5793" s="129">
        <v>5788</v>
      </c>
      <c r="BM5793" s="19"/>
      <c r="BN5793" s="19"/>
      <c r="BO5793" s="19"/>
      <c r="BP5793" s="19"/>
      <c r="BR5793">
        <f t="shared" si="360"/>
        <v>0</v>
      </c>
      <c r="BS5793">
        <f t="shared" si="361"/>
        <v>0</v>
      </c>
      <c r="BU5793">
        <f t="shared" si="362"/>
        <v>1</v>
      </c>
      <c r="BV5793">
        <f t="shared" si="363"/>
        <v>1</v>
      </c>
    </row>
    <row r="5794" spans="1:74" x14ac:dyDescent="0.3">
      <c r="A5794" s="129">
        <v>5789</v>
      </c>
      <c r="BM5794" s="19"/>
      <c r="BN5794" s="19"/>
      <c r="BO5794" s="19"/>
      <c r="BP5794" s="19"/>
      <c r="BR5794">
        <f t="shared" si="360"/>
        <v>0</v>
      </c>
      <c r="BS5794">
        <f t="shared" si="361"/>
        <v>0</v>
      </c>
      <c r="BU5794">
        <f t="shared" si="362"/>
        <v>1</v>
      </c>
      <c r="BV5794">
        <f t="shared" si="363"/>
        <v>1</v>
      </c>
    </row>
    <row r="5795" spans="1:74" x14ac:dyDescent="0.3">
      <c r="A5795" s="129">
        <v>5790</v>
      </c>
      <c r="BM5795" s="19"/>
      <c r="BN5795" s="19"/>
      <c r="BO5795" s="19"/>
      <c r="BP5795" s="19"/>
      <c r="BR5795">
        <f t="shared" si="360"/>
        <v>0</v>
      </c>
      <c r="BS5795">
        <f t="shared" si="361"/>
        <v>0</v>
      </c>
      <c r="BU5795">
        <f t="shared" si="362"/>
        <v>1</v>
      </c>
      <c r="BV5795">
        <f t="shared" si="363"/>
        <v>1</v>
      </c>
    </row>
    <row r="5796" spans="1:74" x14ac:dyDescent="0.3">
      <c r="A5796" s="129">
        <v>5791</v>
      </c>
      <c r="BM5796" s="19"/>
      <c r="BN5796" s="19"/>
      <c r="BO5796" s="19"/>
      <c r="BP5796" s="19"/>
      <c r="BR5796">
        <f t="shared" si="360"/>
        <v>0</v>
      </c>
      <c r="BS5796">
        <f t="shared" si="361"/>
        <v>0</v>
      </c>
      <c r="BU5796">
        <f t="shared" si="362"/>
        <v>1</v>
      </c>
      <c r="BV5796">
        <f t="shared" si="363"/>
        <v>1</v>
      </c>
    </row>
    <row r="5797" spans="1:74" x14ac:dyDescent="0.3">
      <c r="A5797" s="129">
        <v>5792</v>
      </c>
      <c r="BM5797" s="19"/>
      <c r="BN5797" s="19"/>
      <c r="BO5797" s="19"/>
      <c r="BP5797" s="19"/>
      <c r="BR5797">
        <f t="shared" si="360"/>
        <v>0</v>
      </c>
      <c r="BS5797">
        <f t="shared" si="361"/>
        <v>0</v>
      </c>
      <c r="BU5797">
        <f t="shared" si="362"/>
        <v>1</v>
      </c>
      <c r="BV5797">
        <f t="shared" si="363"/>
        <v>1</v>
      </c>
    </row>
    <row r="5798" spans="1:74" x14ac:dyDescent="0.3">
      <c r="A5798" s="129">
        <v>5793</v>
      </c>
      <c r="BM5798" s="19"/>
      <c r="BN5798" s="19"/>
      <c r="BO5798" s="19"/>
      <c r="BP5798" s="19"/>
      <c r="BR5798">
        <f t="shared" si="360"/>
        <v>0</v>
      </c>
      <c r="BS5798">
        <f t="shared" si="361"/>
        <v>0</v>
      </c>
      <c r="BU5798">
        <f t="shared" si="362"/>
        <v>1</v>
      </c>
      <c r="BV5798">
        <f t="shared" si="363"/>
        <v>1</v>
      </c>
    </row>
    <row r="5799" spans="1:74" x14ac:dyDescent="0.3">
      <c r="A5799" s="129">
        <v>5794</v>
      </c>
      <c r="BM5799" s="19"/>
      <c r="BN5799" s="19"/>
      <c r="BO5799" s="19"/>
      <c r="BP5799" s="19"/>
      <c r="BR5799">
        <f t="shared" si="360"/>
        <v>0</v>
      </c>
      <c r="BS5799">
        <f t="shared" si="361"/>
        <v>0</v>
      </c>
      <c r="BU5799">
        <f t="shared" si="362"/>
        <v>1</v>
      </c>
      <c r="BV5799">
        <f t="shared" si="363"/>
        <v>1</v>
      </c>
    </row>
    <row r="5800" spans="1:74" x14ac:dyDescent="0.3">
      <c r="A5800" s="129">
        <v>5795</v>
      </c>
      <c r="BM5800" s="19"/>
      <c r="BN5800" s="19"/>
      <c r="BO5800" s="19"/>
      <c r="BP5800" s="19"/>
      <c r="BR5800">
        <f t="shared" si="360"/>
        <v>0</v>
      </c>
      <c r="BS5800">
        <f t="shared" si="361"/>
        <v>0</v>
      </c>
      <c r="BU5800">
        <f t="shared" si="362"/>
        <v>1</v>
      </c>
      <c r="BV5800">
        <f t="shared" si="363"/>
        <v>1</v>
      </c>
    </row>
    <row r="5801" spans="1:74" x14ac:dyDescent="0.3">
      <c r="A5801" s="129">
        <v>5796</v>
      </c>
      <c r="BM5801" s="19"/>
      <c r="BN5801" s="19"/>
      <c r="BO5801" s="19"/>
      <c r="BP5801" s="19"/>
      <c r="BR5801">
        <f t="shared" si="360"/>
        <v>0</v>
      </c>
      <c r="BS5801">
        <f t="shared" si="361"/>
        <v>0</v>
      </c>
      <c r="BU5801">
        <f t="shared" si="362"/>
        <v>1</v>
      </c>
      <c r="BV5801">
        <f t="shared" si="363"/>
        <v>1</v>
      </c>
    </row>
    <row r="5802" spans="1:74" x14ac:dyDescent="0.3">
      <c r="A5802" s="129">
        <v>5797</v>
      </c>
      <c r="BM5802" s="19"/>
      <c r="BN5802" s="19"/>
      <c r="BO5802" s="19"/>
      <c r="BP5802" s="19"/>
      <c r="BR5802">
        <f t="shared" si="360"/>
        <v>0</v>
      </c>
      <c r="BS5802">
        <f t="shared" si="361"/>
        <v>0</v>
      </c>
      <c r="BU5802">
        <f t="shared" si="362"/>
        <v>1</v>
      </c>
      <c r="BV5802">
        <f t="shared" si="363"/>
        <v>1</v>
      </c>
    </row>
    <row r="5803" spans="1:74" x14ac:dyDescent="0.3">
      <c r="A5803" s="129">
        <v>5798</v>
      </c>
      <c r="BM5803" s="19"/>
      <c r="BN5803" s="19"/>
      <c r="BO5803" s="19"/>
      <c r="BP5803" s="19"/>
      <c r="BR5803">
        <f t="shared" si="360"/>
        <v>0</v>
      </c>
      <c r="BS5803">
        <f t="shared" si="361"/>
        <v>0</v>
      </c>
      <c r="BU5803">
        <f t="shared" si="362"/>
        <v>1</v>
      </c>
      <c r="BV5803">
        <f t="shared" si="363"/>
        <v>1</v>
      </c>
    </row>
    <row r="5804" spans="1:74" x14ac:dyDescent="0.3">
      <c r="A5804" s="129">
        <v>5799</v>
      </c>
      <c r="BM5804" s="19"/>
      <c r="BN5804" s="19"/>
      <c r="BO5804" s="19"/>
      <c r="BP5804" s="19"/>
      <c r="BR5804">
        <f t="shared" si="360"/>
        <v>0</v>
      </c>
      <c r="BS5804">
        <f t="shared" si="361"/>
        <v>0</v>
      </c>
      <c r="BU5804">
        <f t="shared" si="362"/>
        <v>1</v>
      </c>
      <c r="BV5804">
        <f t="shared" si="363"/>
        <v>1</v>
      </c>
    </row>
    <row r="5805" spans="1:74" x14ac:dyDescent="0.3">
      <c r="A5805" s="129">
        <v>5800</v>
      </c>
      <c r="BM5805" s="19"/>
      <c r="BN5805" s="19"/>
      <c r="BO5805" s="19"/>
      <c r="BP5805" s="19"/>
      <c r="BR5805">
        <f t="shared" si="360"/>
        <v>0</v>
      </c>
      <c r="BS5805">
        <f t="shared" si="361"/>
        <v>0</v>
      </c>
      <c r="BU5805">
        <f t="shared" si="362"/>
        <v>1</v>
      </c>
      <c r="BV5805">
        <f t="shared" si="363"/>
        <v>1</v>
      </c>
    </row>
    <row r="5806" spans="1:74" x14ac:dyDescent="0.3">
      <c r="A5806" s="129">
        <v>5801</v>
      </c>
      <c r="BM5806" s="19"/>
      <c r="BN5806" s="19"/>
      <c r="BO5806" s="19"/>
      <c r="BP5806" s="19"/>
      <c r="BR5806">
        <f t="shared" si="360"/>
        <v>0</v>
      </c>
      <c r="BS5806">
        <f t="shared" si="361"/>
        <v>0</v>
      </c>
      <c r="BU5806">
        <f t="shared" si="362"/>
        <v>1</v>
      </c>
      <c r="BV5806">
        <f t="shared" si="363"/>
        <v>1</v>
      </c>
    </row>
    <row r="5807" spans="1:74" x14ac:dyDescent="0.3">
      <c r="A5807" s="129">
        <v>5802</v>
      </c>
      <c r="BM5807" s="19"/>
      <c r="BN5807" s="19"/>
      <c r="BO5807" s="19"/>
      <c r="BP5807" s="19"/>
      <c r="BR5807">
        <f t="shared" si="360"/>
        <v>0</v>
      </c>
      <c r="BS5807">
        <f t="shared" si="361"/>
        <v>0</v>
      </c>
      <c r="BU5807">
        <f t="shared" si="362"/>
        <v>1</v>
      </c>
      <c r="BV5807">
        <f t="shared" si="363"/>
        <v>1</v>
      </c>
    </row>
    <row r="5808" spans="1:74" x14ac:dyDescent="0.3">
      <c r="A5808" s="129">
        <v>5803</v>
      </c>
      <c r="BM5808" s="19"/>
      <c r="BN5808" s="19"/>
      <c r="BO5808" s="19"/>
      <c r="BP5808" s="19"/>
      <c r="BR5808">
        <f t="shared" si="360"/>
        <v>0</v>
      </c>
      <c r="BS5808">
        <f t="shared" si="361"/>
        <v>0</v>
      </c>
      <c r="BU5808">
        <f t="shared" si="362"/>
        <v>1</v>
      </c>
      <c r="BV5808">
        <f t="shared" si="363"/>
        <v>1</v>
      </c>
    </row>
    <row r="5809" spans="1:74" x14ac:dyDescent="0.3">
      <c r="A5809" s="129">
        <v>5804</v>
      </c>
      <c r="BM5809" s="19"/>
      <c r="BN5809" s="19"/>
      <c r="BO5809" s="19"/>
      <c r="BP5809" s="19"/>
      <c r="BR5809">
        <f t="shared" si="360"/>
        <v>0</v>
      </c>
      <c r="BS5809">
        <f t="shared" si="361"/>
        <v>0</v>
      </c>
      <c r="BU5809">
        <f t="shared" si="362"/>
        <v>1</v>
      </c>
      <c r="BV5809">
        <f t="shared" si="363"/>
        <v>1</v>
      </c>
    </row>
    <row r="5810" spans="1:74" x14ac:dyDescent="0.3">
      <c r="A5810" s="129">
        <v>5805</v>
      </c>
      <c r="BM5810" s="19"/>
      <c r="BN5810" s="19"/>
      <c r="BO5810" s="19"/>
      <c r="BP5810" s="19"/>
      <c r="BR5810">
        <f t="shared" si="360"/>
        <v>0</v>
      </c>
      <c r="BS5810">
        <f t="shared" si="361"/>
        <v>0</v>
      </c>
      <c r="BU5810">
        <f t="shared" si="362"/>
        <v>1</v>
      </c>
      <c r="BV5810">
        <f t="shared" si="363"/>
        <v>1</v>
      </c>
    </row>
    <row r="5811" spans="1:74" x14ac:dyDescent="0.3">
      <c r="A5811" s="129">
        <v>5806</v>
      </c>
      <c r="BM5811" s="19"/>
      <c r="BN5811" s="19"/>
      <c r="BO5811" s="19"/>
      <c r="BP5811" s="19"/>
      <c r="BR5811">
        <f t="shared" si="360"/>
        <v>0</v>
      </c>
      <c r="BS5811">
        <f t="shared" si="361"/>
        <v>0</v>
      </c>
      <c r="BU5811">
        <f t="shared" si="362"/>
        <v>1</v>
      </c>
      <c r="BV5811">
        <f t="shared" si="363"/>
        <v>1</v>
      </c>
    </row>
    <row r="5812" spans="1:74" x14ac:dyDescent="0.3">
      <c r="A5812" s="129">
        <v>5807</v>
      </c>
      <c r="BM5812" s="19"/>
      <c r="BN5812" s="19"/>
      <c r="BO5812" s="19"/>
      <c r="BP5812" s="19"/>
      <c r="BR5812">
        <f t="shared" si="360"/>
        <v>0</v>
      </c>
      <c r="BS5812">
        <f t="shared" si="361"/>
        <v>0</v>
      </c>
      <c r="BU5812">
        <f t="shared" si="362"/>
        <v>1</v>
      </c>
      <c r="BV5812">
        <f t="shared" si="363"/>
        <v>1</v>
      </c>
    </row>
    <row r="5813" spans="1:74" x14ac:dyDescent="0.3">
      <c r="A5813" s="129">
        <v>5808</v>
      </c>
      <c r="BM5813" s="19"/>
      <c r="BN5813" s="19"/>
      <c r="BO5813" s="19"/>
      <c r="BP5813" s="19"/>
      <c r="BR5813">
        <f t="shared" si="360"/>
        <v>0</v>
      </c>
      <c r="BS5813">
        <f t="shared" si="361"/>
        <v>0</v>
      </c>
      <c r="BU5813">
        <f t="shared" si="362"/>
        <v>1</v>
      </c>
      <c r="BV5813">
        <f t="shared" si="363"/>
        <v>1</v>
      </c>
    </row>
    <row r="5814" spans="1:74" x14ac:dyDescent="0.3">
      <c r="A5814" s="129">
        <v>5809</v>
      </c>
      <c r="BM5814" s="19"/>
      <c r="BN5814" s="19"/>
      <c r="BO5814" s="19"/>
      <c r="BP5814" s="19"/>
      <c r="BR5814">
        <f t="shared" si="360"/>
        <v>0</v>
      </c>
      <c r="BS5814">
        <f t="shared" si="361"/>
        <v>0</v>
      </c>
      <c r="BU5814">
        <f t="shared" si="362"/>
        <v>1</v>
      </c>
      <c r="BV5814">
        <f t="shared" si="363"/>
        <v>1</v>
      </c>
    </row>
    <row r="5815" spans="1:74" x14ac:dyDescent="0.3">
      <c r="A5815" s="129">
        <v>5810</v>
      </c>
      <c r="BM5815" s="19"/>
      <c r="BN5815" s="19"/>
      <c r="BO5815" s="19"/>
      <c r="BP5815" s="19"/>
      <c r="BR5815">
        <f t="shared" si="360"/>
        <v>0</v>
      </c>
      <c r="BS5815">
        <f t="shared" si="361"/>
        <v>0</v>
      </c>
      <c r="BU5815">
        <f t="shared" si="362"/>
        <v>1</v>
      </c>
      <c r="BV5815">
        <f t="shared" si="363"/>
        <v>1</v>
      </c>
    </row>
    <row r="5816" spans="1:74" x14ac:dyDescent="0.3">
      <c r="A5816" s="129">
        <v>5811</v>
      </c>
      <c r="BM5816" s="19"/>
      <c r="BN5816" s="19"/>
      <c r="BO5816" s="19"/>
      <c r="BP5816" s="19"/>
      <c r="BR5816">
        <f t="shared" si="360"/>
        <v>0</v>
      </c>
      <c r="BS5816">
        <f t="shared" si="361"/>
        <v>0</v>
      </c>
      <c r="BU5816">
        <f t="shared" si="362"/>
        <v>1</v>
      </c>
      <c r="BV5816">
        <f t="shared" si="363"/>
        <v>1</v>
      </c>
    </row>
    <row r="5817" spans="1:74" x14ac:dyDescent="0.3">
      <c r="A5817" s="129">
        <v>5812</v>
      </c>
      <c r="BM5817" s="19"/>
      <c r="BN5817" s="19"/>
      <c r="BO5817" s="19"/>
      <c r="BP5817" s="19"/>
      <c r="BR5817">
        <f t="shared" si="360"/>
        <v>0</v>
      </c>
      <c r="BS5817">
        <f t="shared" si="361"/>
        <v>0</v>
      </c>
      <c r="BU5817">
        <f t="shared" si="362"/>
        <v>1</v>
      </c>
      <c r="BV5817">
        <f t="shared" si="363"/>
        <v>1</v>
      </c>
    </row>
    <row r="5818" spans="1:74" x14ac:dyDescent="0.3">
      <c r="A5818" s="129">
        <v>5813</v>
      </c>
      <c r="BM5818" s="19"/>
      <c r="BN5818" s="19"/>
      <c r="BO5818" s="19"/>
      <c r="BP5818" s="19"/>
      <c r="BR5818">
        <f t="shared" si="360"/>
        <v>0</v>
      </c>
      <c r="BS5818">
        <f t="shared" si="361"/>
        <v>0</v>
      </c>
      <c r="BU5818">
        <f t="shared" si="362"/>
        <v>1</v>
      </c>
      <c r="BV5818">
        <f t="shared" si="363"/>
        <v>1</v>
      </c>
    </row>
    <row r="5819" spans="1:74" x14ac:dyDescent="0.3">
      <c r="A5819" s="129">
        <v>5814</v>
      </c>
      <c r="BM5819" s="19"/>
      <c r="BN5819" s="19"/>
      <c r="BO5819" s="19"/>
      <c r="BP5819" s="19"/>
      <c r="BR5819">
        <f t="shared" si="360"/>
        <v>0</v>
      </c>
      <c r="BS5819">
        <f t="shared" si="361"/>
        <v>0</v>
      </c>
      <c r="BU5819">
        <f t="shared" si="362"/>
        <v>1</v>
      </c>
      <c r="BV5819">
        <f t="shared" si="363"/>
        <v>1</v>
      </c>
    </row>
    <row r="5820" spans="1:74" x14ac:dyDescent="0.3">
      <c r="A5820" s="129">
        <v>5815</v>
      </c>
      <c r="BM5820" s="19"/>
      <c r="BN5820" s="19"/>
      <c r="BO5820" s="19"/>
      <c r="BP5820" s="19"/>
      <c r="BR5820">
        <f t="shared" si="360"/>
        <v>0</v>
      </c>
      <c r="BS5820">
        <f t="shared" si="361"/>
        <v>0</v>
      </c>
      <c r="BU5820">
        <f t="shared" si="362"/>
        <v>1</v>
      </c>
      <c r="BV5820">
        <f t="shared" si="363"/>
        <v>1</v>
      </c>
    </row>
    <row r="5821" spans="1:74" x14ac:dyDescent="0.3">
      <c r="A5821" s="129">
        <v>5816</v>
      </c>
      <c r="BM5821" s="19"/>
      <c r="BN5821" s="19"/>
      <c r="BO5821" s="19"/>
      <c r="BP5821" s="19"/>
      <c r="BR5821">
        <f t="shared" si="360"/>
        <v>0</v>
      </c>
      <c r="BS5821">
        <f t="shared" si="361"/>
        <v>0</v>
      </c>
      <c r="BU5821">
        <f t="shared" si="362"/>
        <v>1</v>
      </c>
      <c r="BV5821">
        <f t="shared" si="363"/>
        <v>1</v>
      </c>
    </row>
    <row r="5822" spans="1:74" x14ac:dyDescent="0.3">
      <c r="A5822" s="129">
        <v>5817</v>
      </c>
      <c r="BM5822" s="19"/>
      <c r="BN5822" s="19"/>
      <c r="BO5822" s="19"/>
      <c r="BP5822" s="19"/>
      <c r="BR5822">
        <f t="shared" si="360"/>
        <v>0</v>
      </c>
      <c r="BS5822">
        <f t="shared" si="361"/>
        <v>0</v>
      </c>
      <c r="BU5822">
        <f t="shared" si="362"/>
        <v>1</v>
      </c>
      <c r="BV5822">
        <f t="shared" si="363"/>
        <v>1</v>
      </c>
    </row>
    <row r="5823" spans="1:74" x14ac:dyDescent="0.3">
      <c r="A5823" s="129">
        <v>5818</v>
      </c>
      <c r="BM5823" s="19"/>
      <c r="BN5823" s="19"/>
      <c r="BO5823" s="19"/>
      <c r="BP5823" s="19"/>
      <c r="BR5823">
        <f t="shared" si="360"/>
        <v>0</v>
      </c>
      <c r="BS5823">
        <f t="shared" si="361"/>
        <v>0</v>
      </c>
      <c r="BU5823">
        <f t="shared" si="362"/>
        <v>1</v>
      </c>
      <c r="BV5823">
        <f t="shared" si="363"/>
        <v>1</v>
      </c>
    </row>
    <row r="5824" spans="1:74" x14ac:dyDescent="0.3">
      <c r="A5824" s="129">
        <v>5819</v>
      </c>
      <c r="BM5824" s="19"/>
      <c r="BN5824" s="19"/>
      <c r="BO5824" s="19"/>
      <c r="BP5824" s="19"/>
      <c r="BR5824">
        <f t="shared" si="360"/>
        <v>0</v>
      </c>
      <c r="BS5824">
        <f t="shared" si="361"/>
        <v>0</v>
      </c>
      <c r="BU5824">
        <f t="shared" si="362"/>
        <v>1</v>
      </c>
      <c r="BV5824">
        <f t="shared" si="363"/>
        <v>1</v>
      </c>
    </row>
    <row r="5825" spans="1:74" x14ac:dyDescent="0.3">
      <c r="A5825" s="129">
        <v>5820</v>
      </c>
      <c r="BM5825" s="19"/>
      <c r="BN5825" s="19"/>
      <c r="BO5825" s="19"/>
      <c r="BP5825" s="19"/>
      <c r="BR5825">
        <f t="shared" si="360"/>
        <v>0</v>
      </c>
      <c r="BS5825">
        <f t="shared" si="361"/>
        <v>0</v>
      </c>
      <c r="BU5825">
        <f t="shared" si="362"/>
        <v>1</v>
      </c>
      <c r="BV5825">
        <f t="shared" si="363"/>
        <v>1</v>
      </c>
    </row>
    <row r="5826" spans="1:74" x14ac:dyDescent="0.3">
      <c r="A5826" s="129">
        <v>5821</v>
      </c>
      <c r="BM5826" s="19"/>
      <c r="BN5826" s="19"/>
      <c r="BO5826" s="19"/>
      <c r="BP5826" s="19"/>
      <c r="BR5826">
        <f t="shared" si="360"/>
        <v>0</v>
      </c>
      <c r="BS5826">
        <f t="shared" si="361"/>
        <v>0</v>
      </c>
      <c r="BU5826">
        <f t="shared" si="362"/>
        <v>1</v>
      </c>
      <c r="BV5826">
        <f t="shared" si="363"/>
        <v>1</v>
      </c>
    </row>
    <row r="5827" spans="1:74" x14ac:dyDescent="0.3">
      <c r="A5827" s="129">
        <v>5822</v>
      </c>
      <c r="BM5827" s="19"/>
      <c r="BN5827" s="19"/>
      <c r="BO5827" s="19"/>
      <c r="BP5827" s="19"/>
      <c r="BR5827">
        <f t="shared" si="360"/>
        <v>0</v>
      </c>
      <c r="BS5827">
        <f t="shared" si="361"/>
        <v>0</v>
      </c>
      <c r="BU5827">
        <f t="shared" si="362"/>
        <v>1</v>
      </c>
      <c r="BV5827">
        <f t="shared" si="363"/>
        <v>1</v>
      </c>
    </row>
    <row r="5828" spans="1:74" x14ac:dyDescent="0.3">
      <c r="A5828" s="129">
        <v>5823</v>
      </c>
      <c r="BM5828" s="19"/>
      <c r="BN5828" s="19"/>
      <c r="BO5828" s="19"/>
      <c r="BP5828" s="19"/>
      <c r="BR5828">
        <f t="shared" si="360"/>
        <v>0</v>
      </c>
      <c r="BS5828">
        <f t="shared" si="361"/>
        <v>0</v>
      </c>
      <c r="BU5828">
        <f t="shared" si="362"/>
        <v>1</v>
      </c>
      <c r="BV5828">
        <f t="shared" si="363"/>
        <v>1</v>
      </c>
    </row>
    <row r="5829" spans="1:74" x14ac:dyDescent="0.3">
      <c r="A5829" s="129">
        <v>5824</v>
      </c>
      <c r="BM5829" s="19"/>
      <c r="BN5829" s="19"/>
      <c r="BO5829" s="19"/>
      <c r="BP5829" s="19"/>
      <c r="BR5829">
        <f t="shared" si="360"/>
        <v>0</v>
      </c>
      <c r="BS5829">
        <f t="shared" si="361"/>
        <v>0</v>
      </c>
      <c r="BU5829">
        <f t="shared" si="362"/>
        <v>1</v>
      </c>
      <c r="BV5829">
        <f t="shared" si="363"/>
        <v>1</v>
      </c>
    </row>
    <row r="5830" spans="1:74" x14ac:dyDescent="0.3">
      <c r="A5830" s="129">
        <v>5825</v>
      </c>
      <c r="BM5830" s="19"/>
      <c r="BN5830" s="19"/>
      <c r="BO5830" s="19"/>
      <c r="BP5830" s="19"/>
      <c r="BR5830">
        <f t="shared" si="360"/>
        <v>0</v>
      </c>
      <c r="BS5830">
        <f t="shared" si="361"/>
        <v>0</v>
      </c>
      <c r="BU5830">
        <f t="shared" si="362"/>
        <v>1</v>
      </c>
      <c r="BV5830">
        <f t="shared" si="363"/>
        <v>1</v>
      </c>
    </row>
    <row r="5831" spans="1:74" x14ac:dyDescent="0.3">
      <c r="A5831" s="129">
        <v>5826</v>
      </c>
      <c r="BM5831" s="19"/>
      <c r="BN5831" s="19"/>
      <c r="BO5831" s="19"/>
      <c r="BP5831" s="19"/>
      <c r="BR5831">
        <f t="shared" ref="BR5831:BR5894" si="364">BM5831*$BS$1-BN5831</f>
        <v>0</v>
      </c>
      <c r="BS5831">
        <f t="shared" ref="BS5831:BS5894" si="365">BO5831*$BS$1-BP5831</f>
        <v>0</v>
      </c>
      <c r="BU5831">
        <f t="shared" ref="BU5831:BU5894" si="366">IF(BR5831=MAX($BR5831:$BS5831),1,0)</f>
        <v>1</v>
      </c>
      <c r="BV5831">
        <f t="shared" ref="BV5831:BV5894" si="367">IF(BS5831=MAX($BR5831:$BS5831),1,0)</f>
        <v>1</v>
      </c>
    </row>
    <row r="5832" spans="1:74" x14ac:dyDescent="0.3">
      <c r="A5832" s="129">
        <v>5827</v>
      </c>
      <c r="BM5832" s="19"/>
      <c r="BN5832" s="19"/>
      <c r="BO5832" s="19"/>
      <c r="BP5832" s="19"/>
      <c r="BR5832">
        <f t="shared" si="364"/>
        <v>0</v>
      </c>
      <c r="BS5832">
        <f t="shared" si="365"/>
        <v>0</v>
      </c>
      <c r="BU5832">
        <f t="shared" si="366"/>
        <v>1</v>
      </c>
      <c r="BV5832">
        <f t="shared" si="367"/>
        <v>1</v>
      </c>
    </row>
    <row r="5833" spans="1:74" x14ac:dyDescent="0.3">
      <c r="A5833" s="129">
        <v>5828</v>
      </c>
      <c r="BM5833" s="19"/>
      <c r="BN5833" s="19"/>
      <c r="BO5833" s="19"/>
      <c r="BP5833" s="19"/>
      <c r="BR5833">
        <f t="shared" si="364"/>
        <v>0</v>
      </c>
      <c r="BS5833">
        <f t="shared" si="365"/>
        <v>0</v>
      </c>
      <c r="BU5833">
        <f t="shared" si="366"/>
        <v>1</v>
      </c>
      <c r="BV5833">
        <f t="shared" si="367"/>
        <v>1</v>
      </c>
    </row>
    <row r="5834" spans="1:74" x14ac:dyDescent="0.3">
      <c r="A5834" s="129">
        <v>5829</v>
      </c>
      <c r="BM5834" s="19"/>
      <c r="BN5834" s="19"/>
      <c r="BO5834" s="19"/>
      <c r="BP5834" s="19"/>
      <c r="BR5834">
        <f t="shared" si="364"/>
        <v>0</v>
      </c>
      <c r="BS5834">
        <f t="shared" si="365"/>
        <v>0</v>
      </c>
      <c r="BU5834">
        <f t="shared" si="366"/>
        <v>1</v>
      </c>
      <c r="BV5834">
        <f t="shared" si="367"/>
        <v>1</v>
      </c>
    </row>
    <row r="5835" spans="1:74" x14ac:dyDescent="0.3">
      <c r="A5835" s="129">
        <v>5830</v>
      </c>
      <c r="BM5835" s="19"/>
      <c r="BN5835" s="19"/>
      <c r="BO5835" s="19"/>
      <c r="BP5835" s="19"/>
      <c r="BR5835">
        <f t="shared" si="364"/>
        <v>0</v>
      </c>
      <c r="BS5835">
        <f t="shared" si="365"/>
        <v>0</v>
      </c>
      <c r="BU5835">
        <f t="shared" si="366"/>
        <v>1</v>
      </c>
      <c r="BV5835">
        <f t="shared" si="367"/>
        <v>1</v>
      </c>
    </row>
    <row r="5836" spans="1:74" x14ac:dyDescent="0.3">
      <c r="A5836" s="129">
        <v>5831</v>
      </c>
      <c r="BM5836" s="19"/>
      <c r="BN5836" s="19"/>
      <c r="BO5836" s="19"/>
      <c r="BP5836" s="19"/>
      <c r="BR5836">
        <f t="shared" si="364"/>
        <v>0</v>
      </c>
      <c r="BS5836">
        <f t="shared" si="365"/>
        <v>0</v>
      </c>
      <c r="BU5836">
        <f t="shared" si="366"/>
        <v>1</v>
      </c>
      <c r="BV5836">
        <f t="shared" si="367"/>
        <v>1</v>
      </c>
    </row>
    <row r="5837" spans="1:74" x14ac:dyDescent="0.3">
      <c r="A5837" s="129">
        <v>5832</v>
      </c>
      <c r="BM5837" s="19"/>
      <c r="BN5837" s="19"/>
      <c r="BO5837" s="19"/>
      <c r="BP5837" s="19"/>
      <c r="BR5837">
        <f t="shared" si="364"/>
        <v>0</v>
      </c>
      <c r="BS5837">
        <f t="shared" si="365"/>
        <v>0</v>
      </c>
      <c r="BU5837">
        <f t="shared" si="366"/>
        <v>1</v>
      </c>
      <c r="BV5837">
        <f t="shared" si="367"/>
        <v>1</v>
      </c>
    </row>
    <row r="5838" spans="1:74" x14ac:dyDescent="0.3">
      <c r="A5838" s="129">
        <v>5833</v>
      </c>
      <c r="BM5838" s="19"/>
      <c r="BN5838" s="19"/>
      <c r="BO5838" s="19"/>
      <c r="BP5838" s="19"/>
      <c r="BR5838">
        <f t="shared" si="364"/>
        <v>0</v>
      </c>
      <c r="BS5838">
        <f t="shared" si="365"/>
        <v>0</v>
      </c>
      <c r="BU5838">
        <f t="shared" si="366"/>
        <v>1</v>
      </c>
      <c r="BV5838">
        <f t="shared" si="367"/>
        <v>1</v>
      </c>
    </row>
    <row r="5839" spans="1:74" x14ac:dyDescent="0.3">
      <c r="A5839" s="129">
        <v>5834</v>
      </c>
      <c r="BM5839" s="19"/>
      <c r="BN5839" s="19"/>
      <c r="BO5839" s="19"/>
      <c r="BP5839" s="19"/>
      <c r="BR5839">
        <f t="shared" si="364"/>
        <v>0</v>
      </c>
      <c r="BS5839">
        <f t="shared" si="365"/>
        <v>0</v>
      </c>
      <c r="BU5839">
        <f t="shared" si="366"/>
        <v>1</v>
      </c>
      <c r="BV5839">
        <f t="shared" si="367"/>
        <v>1</v>
      </c>
    </row>
    <row r="5840" spans="1:74" x14ac:dyDescent="0.3">
      <c r="A5840" s="129">
        <v>5835</v>
      </c>
      <c r="BM5840" s="19"/>
      <c r="BN5840" s="19"/>
      <c r="BO5840" s="19"/>
      <c r="BP5840" s="19"/>
      <c r="BR5840">
        <f t="shared" si="364"/>
        <v>0</v>
      </c>
      <c r="BS5840">
        <f t="shared" si="365"/>
        <v>0</v>
      </c>
      <c r="BU5840">
        <f t="shared" si="366"/>
        <v>1</v>
      </c>
      <c r="BV5840">
        <f t="shared" si="367"/>
        <v>1</v>
      </c>
    </row>
    <row r="5841" spans="1:74" x14ac:dyDescent="0.3">
      <c r="A5841" s="129">
        <v>5836</v>
      </c>
      <c r="BM5841" s="19"/>
      <c r="BN5841" s="19"/>
      <c r="BO5841" s="19"/>
      <c r="BP5841" s="19"/>
      <c r="BR5841">
        <f t="shared" si="364"/>
        <v>0</v>
      </c>
      <c r="BS5841">
        <f t="shared" si="365"/>
        <v>0</v>
      </c>
      <c r="BU5841">
        <f t="shared" si="366"/>
        <v>1</v>
      </c>
      <c r="BV5841">
        <f t="shared" si="367"/>
        <v>1</v>
      </c>
    </row>
    <row r="5842" spans="1:74" x14ac:dyDescent="0.3">
      <c r="A5842" s="129">
        <v>5837</v>
      </c>
      <c r="BM5842" s="19"/>
      <c r="BN5842" s="19"/>
      <c r="BO5842" s="19"/>
      <c r="BP5842" s="19"/>
      <c r="BR5842">
        <f t="shared" si="364"/>
        <v>0</v>
      </c>
      <c r="BS5842">
        <f t="shared" si="365"/>
        <v>0</v>
      </c>
      <c r="BU5842">
        <f t="shared" si="366"/>
        <v>1</v>
      </c>
      <c r="BV5842">
        <f t="shared" si="367"/>
        <v>1</v>
      </c>
    </row>
    <row r="5843" spans="1:74" x14ac:dyDescent="0.3">
      <c r="A5843" s="129">
        <v>5838</v>
      </c>
      <c r="BM5843" s="19"/>
      <c r="BN5843" s="19"/>
      <c r="BO5843" s="19"/>
      <c r="BP5843" s="19"/>
      <c r="BR5843">
        <f t="shared" si="364"/>
        <v>0</v>
      </c>
      <c r="BS5843">
        <f t="shared" si="365"/>
        <v>0</v>
      </c>
      <c r="BU5843">
        <f t="shared" si="366"/>
        <v>1</v>
      </c>
      <c r="BV5843">
        <f t="shared" si="367"/>
        <v>1</v>
      </c>
    </row>
    <row r="5844" spans="1:74" x14ac:dyDescent="0.3">
      <c r="A5844" s="129">
        <v>5839</v>
      </c>
      <c r="BM5844" s="19"/>
      <c r="BN5844" s="19"/>
      <c r="BO5844" s="19"/>
      <c r="BP5844" s="19"/>
      <c r="BR5844">
        <f t="shared" si="364"/>
        <v>0</v>
      </c>
      <c r="BS5844">
        <f t="shared" si="365"/>
        <v>0</v>
      </c>
      <c r="BU5844">
        <f t="shared" si="366"/>
        <v>1</v>
      </c>
      <c r="BV5844">
        <f t="shared" si="367"/>
        <v>1</v>
      </c>
    </row>
    <row r="5845" spans="1:74" x14ac:dyDescent="0.3">
      <c r="A5845" s="129">
        <v>5840</v>
      </c>
      <c r="BM5845" s="19"/>
      <c r="BN5845" s="19"/>
      <c r="BO5845" s="19"/>
      <c r="BP5845" s="19"/>
      <c r="BR5845">
        <f t="shared" si="364"/>
        <v>0</v>
      </c>
      <c r="BS5845">
        <f t="shared" si="365"/>
        <v>0</v>
      </c>
      <c r="BU5845">
        <f t="shared" si="366"/>
        <v>1</v>
      </c>
      <c r="BV5845">
        <f t="shared" si="367"/>
        <v>1</v>
      </c>
    </row>
    <row r="5846" spans="1:74" x14ac:dyDescent="0.3">
      <c r="A5846" s="129">
        <v>5841</v>
      </c>
      <c r="BM5846" s="19"/>
      <c r="BN5846" s="19"/>
      <c r="BO5846" s="19"/>
      <c r="BP5846" s="19"/>
      <c r="BR5846">
        <f t="shared" si="364"/>
        <v>0</v>
      </c>
      <c r="BS5846">
        <f t="shared" si="365"/>
        <v>0</v>
      </c>
      <c r="BU5846">
        <f t="shared" si="366"/>
        <v>1</v>
      </c>
      <c r="BV5846">
        <f t="shared" si="367"/>
        <v>1</v>
      </c>
    </row>
    <row r="5847" spans="1:74" x14ac:dyDescent="0.3">
      <c r="A5847" s="129">
        <v>5842</v>
      </c>
      <c r="BM5847" s="19"/>
      <c r="BN5847" s="19"/>
      <c r="BO5847" s="19"/>
      <c r="BP5847" s="19"/>
      <c r="BR5847">
        <f t="shared" si="364"/>
        <v>0</v>
      </c>
      <c r="BS5847">
        <f t="shared" si="365"/>
        <v>0</v>
      </c>
      <c r="BU5847">
        <f t="shared" si="366"/>
        <v>1</v>
      </c>
      <c r="BV5847">
        <f t="shared" si="367"/>
        <v>1</v>
      </c>
    </row>
    <row r="5848" spans="1:74" x14ac:dyDescent="0.3">
      <c r="A5848" s="129">
        <v>5843</v>
      </c>
      <c r="BM5848" s="19"/>
      <c r="BN5848" s="19"/>
      <c r="BO5848" s="19"/>
      <c r="BP5848" s="19"/>
      <c r="BR5848">
        <f t="shared" si="364"/>
        <v>0</v>
      </c>
      <c r="BS5848">
        <f t="shared" si="365"/>
        <v>0</v>
      </c>
      <c r="BU5848">
        <f t="shared" si="366"/>
        <v>1</v>
      </c>
      <c r="BV5848">
        <f t="shared" si="367"/>
        <v>1</v>
      </c>
    </row>
    <row r="5849" spans="1:74" x14ac:dyDescent="0.3">
      <c r="A5849" s="129">
        <v>5844</v>
      </c>
      <c r="BM5849" s="19"/>
      <c r="BN5849" s="19"/>
      <c r="BO5849" s="19"/>
      <c r="BP5849" s="19"/>
      <c r="BR5849">
        <f t="shared" si="364"/>
        <v>0</v>
      </c>
      <c r="BS5849">
        <f t="shared" si="365"/>
        <v>0</v>
      </c>
      <c r="BU5849">
        <f t="shared" si="366"/>
        <v>1</v>
      </c>
      <c r="BV5849">
        <f t="shared" si="367"/>
        <v>1</v>
      </c>
    </row>
    <row r="5850" spans="1:74" x14ac:dyDescent="0.3">
      <c r="A5850" s="129">
        <v>5845</v>
      </c>
      <c r="BM5850" s="19"/>
      <c r="BN5850" s="19"/>
      <c r="BO5850" s="19"/>
      <c r="BP5850" s="19"/>
      <c r="BR5850">
        <f t="shared" si="364"/>
        <v>0</v>
      </c>
      <c r="BS5850">
        <f t="shared" si="365"/>
        <v>0</v>
      </c>
      <c r="BU5850">
        <f t="shared" si="366"/>
        <v>1</v>
      </c>
      <c r="BV5850">
        <f t="shared" si="367"/>
        <v>1</v>
      </c>
    </row>
    <row r="5851" spans="1:74" x14ac:dyDescent="0.3">
      <c r="A5851" s="129">
        <v>5846</v>
      </c>
      <c r="BM5851" s="19"/>
      <c r="BN5851" s="19"/>
      <c r="BO5851" s="19"/>
      <c r="BP5851" s="19"/>
      <c r="BR5851">
        <f t="shared" si="364"/>
        <v>0</v>
      </c>
      <c r="BS5851">
        <f t="shared" si="365"/>
        <v>0</v>
      </c>
      <c r="BU5851">
        <f t="shared" si="366"/>
        <v>1</v>
      </c>
      <c r="BV5851">
        <f t="shared" si="367"/>
        <v>1</v>
      </c>
    </row>
    <row r="5852" spans="1:74" x14ac:dyDescent="0.3">
      <c r="A5852" s="129">
        <v>5847</v>
      </c>
      <c r="BM5852" s="19"/>
      <c r="BN5852" s="19"/>
      <c r="BO5852" s="19"/>
      <c r="BP5852" s="19"/>
      <c r="BR5852">
        <f t="shared" si="364"/>
        <v>0</v>
      </c>
      <c r="BS5852">
        <f t="shared" si="365"/>
        <v>0</v>
      </c>
      <c r="BU5852">
        <f t="shared" si="366"/>
        <v>1</v>
      </c>
      <c r="BV5852">
        <f t="shared" si="367"/>
        <v>1</v>
      </c>
    </row>
    <row r="5853" spans="1:74" x14ac:dyDescent="0.3">
      <c r="A5853" s="129">
        <v>5848</v>
      </c>
      <c r="BM5853" s="19"/>
      <c r="BN5853" s="19"/>
      <c r="BO5853" s="19"/>
      <c r="BP5853" s="19"/>
      <c r="BR5853">
        <f t="shared" si="364"/>
        <v>0</v>
      </c>
      <c r="BS5853">
        <f t="shared" si="365"/>
        <v>0</v>
      </c>
      <c r="BU5853">
        <f t="shared" si="366"/>
        <v>1</v>
      </c>
      <c r="BV5853">
        <f t="shared" si="367"/>
        <v>1</v>
      </c>
    </row>
    <row r="5854" spans="1:74" x14ac:dyDescent="0.3">
      <c r="A5854" s="129">
        <v>5849</v>
      </c>
      <c r="BM5854" s="19"/>
      <c r="BN5854" s="19"/>
      <c r="BO5854" s="19"/>
      <c r="BP5854" s="19"/>
      <c r="BR5854">
        <f t="shared" si="364"/>
        <v>0</v>
      </c>
      <c r="BS5854">
        <f t="shared" si="365"/>
        <v>0</v>
      </c>
      <c r="BU5854">
        <f t="shared" si="366"/>
        <v>1</v>
      </c>
      <c r="BV5854">
        <f t="shared" si="367"/>
        <v>1</v>
      </c>
    </row>
    <row r="5855" spans="1:74" x14ac:dyDescent="0.3">
      <c r="A5855" s="129">
        <v>5850</v>
      </c>
      <c r="BM5855" s="19"/>
      <c r="BN5855" s="19"/>
      <c r="BO5855" s="19"/>
      <c r="BP5855" s="19"/>
      <c r="BR5855">
        <f t="shared" si="364"/>
        <v>0</v>
      </c>
      <c r="BS5855">
        <f t="shared" si="365"/>
        <v>0</v>
      </c>
      <c r="BU5855">
        <f t="shared" si="366"/>
        <v>1</v>
      </c>
      <c r="BV5855">
        <f t="shared" si="367"/>
        <v>1</v>
      </c>
    </row>
    <row r="5856" spans="1:74" x14ac:dyDescent="0.3">
      <c r="A5856" s="129">
        <v>5851</v>
      </c>
      <c r="BM5856" s="19"/>
      <c r="BN5856" s="19"/>
      <c r="BO5856" s="19"/>
      <c r="BP5856" s="19"/>
      <c r="BR5856">
        <f t="shared" si="364"/>
        <v>0</v>
      </c>
      <c r="BS5856">
        <f t="shared" si="365"/>
        <v>0</v>
      </c>
      <c r="BU5856">
        <f t="shared" si="366"/>
        <v>1</v>
      </c>
      <c r="BV5856">
        <f t="shared" si="367"/>
        <v>1</v>
      </c>
    </row>
    <row r="5857" spans="1:74" x14ac:dyDescent="0.3">
      <c r="A5857" s="129">
        <v>5852</v>
      </c>
      <c r="BM5857" s="19"/>
      <c r="BN5857" s="19"/>
      <c r="BO5857" s="19"/>
      <c r="BP5857" s="19"/>
      <c r="BR5857">
        <f t="shared" si="364"/>
        <v>0</v>
      </c>
      <c r="BS5857">
        <f t="shared" si="365"/>
        <v>0</v>
      </c>
      <c r="BU5857">
        <f t="shared" si="366"/>
        <v>1</v>
      </c>
      <c r="BV5857">
        <f t="shared" si="367"/>
        <v>1</v>
      </c>
    </row>
    <row r="5858" spans="1:74" x14ac:dyDescent="0.3">
      <c r="A5858" s="129">
        <v>5853</v>
      </c>
      <c r="BM5858" s="19"/>
      <c r="BN5858" s="19"/>
      <c r="BO5858" s="19"/>
      <c r="BP5858" s="19"/>
      <c r="BR5858">
        <f t="shared" si="364"/>
        <v>0</v>
      </c>
      <c r="BS5858">
        <f t="shared" si="365"/>
        <v>0</v>
      </c>
      <c r="BU5858">
        <f t="shared" si="366"/>
        <v>1</v>
      </c>
      <c r="BV5858">
        <f t="shared" si="367"/>
        <v>1</v>
      </c>
    </row>
    <row r="5859" spans="1:74" x14ac:dyDescent="0.3">
      <c r="A5859" s="129">
        <v>5854</v>
      </c>
      <c r="BM5859" s="19"/>
      <c r="BN5859" s="19"/>
      <c r="BO5859" s="19"/>
      <c r="BP5859" s="19"/>
      <c r="BR5859">
        <f t="shared" si="364"/>
        <v>0</v>
      </c>
      <c r="BS5859">
        <f t="shared" si="365"/>
        <v>0</v>
      </c>
      <c r="BU5859">
        <f t="shared" si="366"/>
        <v>1</v>
      </c>
      <c r="BV5859">
        <f t="shared" si="367"/>
        <v>1</v>
      </c>
    </row>
    <row r="5860" spans="1:74" x14ac:dyDescent="0.3">
      <c r="A5860" s="129">
        <v>5855</v>
      </c>
      <c r="BM5860" s="19"/>
      <c r="BN5860" s="19"/>
      <c r="BO5860" s="19"/>
      <c r="BP5860" s="19"/>
      <c r="BR5860">
        <f t="shared" si="364"/>
        <v>0</v>
      </c>
      <c r="BS5860">
        <f t="shared" si="365"/>
        <v>0</v>
      </c>
      <c r="BU5860">
        <f t="shared" si="366"/>
        <v>1</v>
      </c>
      <c r="BV5860">
        <f t="shared" si="367"/>
        <v>1</v>
      </c>
    </row>
    <row r="5861" spans="1:74" x14ac:dyDescent="0.3">
      <c r="A5861" s="129">
        <v>5856</v>
      </c>
      <c r="BM5861" s="19"/>
      <c r="BN5861" s="19"/>
      <c r="BO5861" s="19"/>
      <c r="BP5861" s="19"/>
      <c r="BR5861">
        <f t="shared" si="364"/>
        <v>0</v>
      </c>
      <c r="BS5861">
        <f t="shared" si="365"/>
        <v>0</v>
      </c>
      <c r="BU5861">
        <f t="shared" si="366"/>
        <v>1</v>
      </c>
      <c r="BV5861">
        <f t="shared" si="367"/>
        <v>1</v>
      </c>
    </row>
    <row r="5862" spans="1:74" x14ac:dyDescent="0.3">
      <c r="A5862" s="129">
        <v>5857</v>
      </c>
      <c r="BM5862" s="19"/>
      <c r="BN5862" s="19"/>
      <c r="BO5862" s="19"/>
      <c r="BP5862" s="19"/>
      <c r="BR5862">
        <f t="shared" si="364"/>
        <v>0</v>
      </c>
      <c r="BS5862">
        <f t="shared" si="365"/>
        <v>0</v>
      </c>
      <c r="BU5862">
        <f t="shared" si="366"/>
        <v>1</v>
      </c>
      <c r="BV5862">
        <f t="shared" si="367"/>
        <v>1</v>
      </c>
    </row>
    <row r="5863" spans="1:74" x14ac:dyDescent="0.3">
      <c r="A5863" s="129">
        <v>5858</v>
      </c>
      <c r="BM5863" s="19"/>
      <c r="BN5863" s="19"/>
      <c r="BO5863" s="19"/>
      <c r="BP5863" s="19"/>
      <c r="BR5863">
        <f t="shared" si="364"/>
        <v>0</v>
      </c>
      <c r="BS5863">
        <f t="shared" si="365"/>
        <v>0</v>
      </c>
      <c r="BU5863">
        <f t="shared" si="366"/>
        <v>1</v>
      </c>
      <c r="BV5863">
        <f t="shared" si="367"/>
        <v>1</v>
      </c>
    </row>
    <row r="5864" spans="1:74" x14ac:dyDescent="0.3">
      <c r="A5864" s="129">
        <v>5859</v>
      </c>
      <c r="BM5864" s="19"/>
      <c r="BN5864" s="19"/>
      <c r="BO5864" s="19"/>
      <c r="BP5864" s="19"/>
      <c r="BR5864">
        <f t="shared" si="364"/>
        <v>0</v>
      </c>
      <c r="BS5864">
        <f t="shared" si="365"/>
        <v>0</v>
      </c>
      <c r="BU5864">
        <f t="shared" si="366"/>
        <v>1</v>
      </c>
      <c r="BV5864">
        <f t="shared" si="367"/>
        <v>1</v>
      </c>
    </row>
    <row r="5865" spans="1:74" x14ac:dyDescent="0.3">
      <c r="A5865" s="129">
        <v>5860</v>
      </c>
      <c r="BM5865" s="19"/>
      <c r="BN5865" s="19"/>
      <c r="BO5865" s="19"/>
      <c r="BP5865" s="19"/>
      <c r="BR5865">
        <f t="shared" si="364"/>
        <v>0</v>
      </c>
      <c r="BS5865">
        <f t="shared" si="365"/>
        <v>0</v>
      </c>
      <c r="BU5865">
        <f t="shared" si="366"/>
        <v>1</v>
      </c>
      <c r="BV5865">
        <f t="shared" si="367"/>
        <v>1</v>
      </c>
    </row>
    <row r="5866" spans="1:74" x14ac:dyDescent="0.3">
      <c r="A5866" s="129">
        <v>5861</v>
      </c>
      <c r="BM5866" s="19"/>
      <c r="BN5866" s="19"/>
      <c r="BO5866" s="19"/>
      <c r="BP5866" s="19"/>
      <c r="BR5866">
        <f t="shared" si="364"/>
        <v>0</v>
      </c>
      <c r="BS5866">
        <f t="shared" si="365"/>
        <v>0</v>
      </c>
      <c r="BU5866">
        <f t="shared" si="366"/>
        <v>1</v>
      </c>
      <c r="BV5866">
        <f t="shared" si="367"/>
        <v>1</v>
      </c>
    </row>
    <row r="5867" spans="1:74" x14ac:dyDescent="0.3">
      <c r="A5867" s="129">
        <v>5862</v>
      </c>
      <c r="BM5867" s="19"/>
      <c r="BN5867" s="19"/>
      <c r="BO5867" s="19"/>
      <c r="BP5867" s="19"/>
      <c r="BR5867">
        <f t="shared" si="364"/>
        <v>0</v>
      </c>
      <c r="BS5867">
        <f t="shared" si="365"/>
        <v>0</v>
      </c>
      <c r="BU5867">
        <f t="shared" si="366"/>
        <v>1</v>
      </c>
      <c r="BV5867">
        <f t="shared" si="367"/>
        <v>1</v>
      </c>
    </row>
    <row r="5868" spans="1:74" x14ac:dyDescent="0.3">
      <c r="A5868" s="129">
        <v>5863</v>
      </c>
      <c r="BM5868" s="19"/>
      <c r="BN5868" s="19"/>
      <c r="BO5868" s="19"/>
      <c r="BP5868" s="19"/>
      <c r="BR5868">
        <f t="shared" si="364"/>
        <v>0</v>
      </c>
      <c r="BS5868">
        <f t="shared" si="365"/>
        <v>0</v>
      </c>
      <c r="BU5868">
        <f t="shared" si="366"/>
        <v>1</v>
      </c>
      <c r="BV5868">
        <f t="shared" si="367"/>
        <v>1</v>
      </c>
    </row>
    <row r="5869" spans="1:74" x14ac:dyDescent="0.3">
      <c r="A5869" s="129">
        <v>5864</v>
      </c>
      <c r="BM5869" s="19"/>
      <c r="BN5869" s="19"/>
      <c r="BO5869" s="19"/>
      <c r="BP5869" s="19"/>
      <c r="BR5869">
        <f t="shared" si="364"/>
        <v>0</v>
      </c>
      <c r="BS5869">
        <f t="shared" si="365"/>
        <v>0</v>
      </c>
      <c r="BU5869">
        <f t="shared" si="366"/>
        <v>1</v>
      </c>
      <c r="BV5869">
        <f t="shared" si="367"/>
        <v>1</v>
      </c>
    </row>
    <row r="5870" spans="1:74" x14ac:dyDescent="0.3">
      <c r="A5870" s="129">
        <v>5865</v>
      </c>
      <c r="BM5870" s="19"/>
      <c r="BN5870" s="19"/>
      <c r="BO5870" s="19"/>
      <c r="BP5870" s="19"/>
      <c r="BR5870">
        <f t="shared" si="364"/>
        <v>0</v>
      </c>
      <c r="BS5870">
        <f t="shared" si="365"/>
        <v>0</v>
      </c>
      <c r="BU5870">
        <f t="shared" si="366"/>
        <v>1</v>
      </c>
      <c r="BV5870">
        <f t="shared" si="367"/>
        <v>1</v>
      </c>
    </row>
    <row r="5871" spans="1:74" x14ac:dyDescent="0.3">
      <c r="A5871" s="129">
        <v>5866</v>
      </c>
      <c r="BM5871" s="19"/>
      <c r="BN5871" s="19"/>
      <c r="BO5871" s="19"/>
      <c r="BP5871" s="19"/>
      <c r="BR5871">
        <f t="shared" si="364"/>
        <v>0</v>
      </c>
      <c r="BS5871">
        <f t="shared" si="365"/>
        <v>0</v>
      </c>
      <c r="BU5871">
        <f t="shared" si="366"/>
        <v>1</v>
      </c>
      <c r="BV5871">
        <f t="shared" si="367"/>
        <v>1</v>
      </c>
    </row>
    <row r="5872" spans="1:74" x14ac:dyDescent="0.3">
      <c r="A5872" s="129">
        <v>5867</v>
      </c>
      <c r="BM5872" s="19"/>
      <c r="BN5872" s="19"/>
      <c r="BO5872" s="19"/>
      <c r="BP5872" s="19"/>
      <c r="BR5872">
        <f t="shared" si="364"/>
        <v>0</v>
      </c>
      <c r="BS5872">
        <f t="shared" si="365"/>
        <v>0</v>
      </c>
      <c r="BU5872">
        <f t="shared" si="366"/>
        <v>1</v>
      </c>
      <c r="BV5872">
        <f t="shared" si="367"/>
        <v>1</v>
      </c>
    </row>
    <row r="5873" spans="1:74" x14ac:dyDescent="0.3">
      <c r="A5873" s="129">
        <v>5868</v>
      </c>
      <c r="BM5873" s="19"/>
      <c r="BN5873" s="19"/>
      <c r="BO5873" s="19"/>
      <c r="BP5873" s="19"/>
      <c r="BR5873">
        <f t="shared" si="364"/>
        <v>0</v>
      </c>
      <c r="BS5873">
        <f t="shared" si="365"/>
        <v>0</v>
      </c>
      <c r="BU5873">
        <f t="shared" si="366"/>
        <v>1</v>
      </c>
      <c r="BV5873">
        <f t="shared" si="367"/>
        <v>1</v>
      </c>
    </row>
    <row r="5874" spans="1:74" x14ac:dyDescent="0.3">
      <c r="A5874" s="129">
        <v>5869</v>
      </c>
      <c r="BM5874" s="19"/>
      <c r="BN5874" s="19"/>
      <c r="BO5874" s="19"/>
      <c r="BP5874" s="19"/>
      <c r="BR5874">
        <f t="shared" si="364"/>
        <v>0</v>
      </c>
      <c r="BS5874">
        <f t="shared" si="365"/>
        <v>0</v>
      </c>
      <c r="BU5874">
        <f t="shared" si="366"/>
        <v>1</v>
      </c>
      <c r="BV5874">
        <f t="shared" si="367"/>
        <v>1</v>
      </c>
    </row>
    <row r="5875" spans="1:74" x14ac:dyDescent="0.3">
      <c r="A5875" s="129">
        <v>5870</v>
      </c>
      <c r="BM5875" s="19"/>
      <c r="BN5875" s="19"/>
      <c r="BO5875" s="19"/>
      <c r="BP5875" s="19"/>
      <c r="BR5875">
        <f t="shared" si="364"/>
        <v>0</v>
      </c>
      <c r="BS5875">
        <f t="shared" si="365"/>
        <v>0</v>
      </c>
      <c r="BU5875">
        <f t="shared" si="366"/>
        <v>1</v>
      </c>
      <c r="BV5875">
        <f t="shared" si="367"/>
        <v>1</v>
      </c>
    </row>
    <row r="5876" spans="1:74" x14ac:dyDescent="0.3">
      <c r="A5876" s="129">
        <v>5871</v>
      </c>
      <c r="BM5876" s="19"/>
      <c r="BN5876" s="19"/>
      <c r="BO5876" s="19"/>
      <c r="BP5876" s="19"/>
      <c r="BR5876">
        <f t="shared" si="364"/>
        <v>0</v>
      </c>
      <c r="BS5876">
        <f t="shared" si="365"/>
        <v>0</v>
      </c>
      <c r="BU5876">
        <f t="shared" si="366"/>
        <v>1</v>
      </c>
      <c r="BV5876">
        <f t="shared" si="367"/>
        <v>1</v>
      </c>
    </row>
    <row r="5877" spans="1:74" x14ac:dyDescent="0.3">
      <c r="A5877" s="129">
        <v>5872</v>
      </c>
      <c r="BM5877" s="19"/>
      <c r="BN5877" s="19"/>
      <c r="BO5877" s="19"/>
      <c r="BP5877" s="19"/>
      <c r="BR5877">
        <f t="shared" si="364"/>
        <v>0</v>
      </c>
      <c r="BS5877">
        <f t="shared" si="365"/>
        <v>0</v>
      </c>
      <c r="BU5877">
        <f t="shared" si="366"/>
        <v>1</v>
      </c>
      <c r="BV5877">
        <f t="shared" si="367"/>
        <v>1</v>
      </c>
    </row>
    <row r="5878" spans="1:74" x14ac:dyDescent="0.3">
      <c r="A5878" s="129">
        <v>5873</v>
      </c>
      <c r="BM5878" s="19"/>
      <c r="BN5878" s="19"/>
      <c r="BO5878" s="19"/>
      <c r="BP5878" s="19"/>
      <c r="BR5878">
        <f t="shared" si="364"/>
        <v>0</v>
      </c>
      <c r="BS5878">
        <f t="shared" si="365"/>
        <v>0</v>
      </c>
      <c r="BU5878">
        <f t="shared" si="366"/>
        <v>1</v>
      </c>
      <c r="BV5878">
        <f t="shared" si="367"/>
        <v>1</v>
      </c>
    </row>
    <row r="5879" spans="1:74" x14ac:dyDescent="0.3">
      <c r="A5879" s="129">
        <v>5874</v>
      </c>
      <c r="BM5879" s="19"/>
      <c r="BN5879" s="19"/>
      <c r="BO5879" s="19"/>
      <c r="BP5879" s="19"/>
      <c r="BR5879">
        <f t="shared" si="364"/>
        <v>0</v>
      </c>
      <c r="BS5879">
        <f t="shared" si="365"/>
        <v>0</v>
      </c>
      <c r="BU5879">
        <f t="shared" si="366"/>
        <v>1</v>
      </c>
      <c r="BV5879">
        <f t="shared" si="367"/>
        <v>1</v>
      </c>
    </row>
    <row r="5880" spans="1:74" x14ac:dyDescent="0.3">
      <c r="A5880" s="129">
        <v>5875</v>
      </c>
      <c r="BM5880" s="19"/>
      <c r="BN5880" s="19"/>
      <c r="BO5880" s="19"/>
      <c r="BP5880" s="19"/>
      <c r="BR5880">
        <f t="shared" si="364"/>
        <v>0</v>
      </c>
      <c r="BS5880">
        <f t="shared" si="365"/>
        <v>0</v>
      </c>
      <c r="BU5880">
        <f t="shared" si="366"/>
        <v>1</v>
      </c>
      <c r="BV5880">
        <f t="shared" si="367"/>
        <v>1</v>
      </c>
    </row>
    <row r="5881" spans="1:74" x14ac:dyDescent="0.3">
      <c r="A5881" s="129">
        <v>5876</v>
      </c>
      <c r="BM5881" s="19"/>
      <c r="BN5881" s="19"/>
      <c r="BO5881" s="19"/>
      <c r="BP5881" s="19"/>
      <c r="BR5881">
        <f t="shared" si="364"/>
        <v>0</v>
      </c>
      <c r="BS5881">
        <f t="shared" si="365"/>
        <v>0</v>
      </c>
      <c r="BU5881">
        <f t="shared" si="366"/>
        <v>1</v>
      </c>
      <c r="BV5881">
        <f t="shared" si="367"/>
        <v>1</v>
      </c>
    </row>
    <row r="5882" spans="1:74" x14ac:dyDescent="0.3">
      <c r="A5882" s="129">
        <v>5877</v>
      </c>
      <c r="BM5882" s="19"/>
      <c r="BN5882" s="19"/>
      <c r="BO5882" s="19"/>
      <c r="BP5882" s="19"/>
      <c r="BR5882">
        <f t="shared" si="364"/>
        <v>0</v>
      </c>
      <c r="BS5882">
        <f t="shared" si="365"/>
        <v>0</v>
      </c>
      <c r="BU5882">
        <f t="shared" si="366"/>
        <v>1</v>
      </c>
      <c r="BV5882">
        <f t="shared" si="367"/>
        <v>1</v>
      </c>
    </row>
    <row r="5883" spans="1:74" x14ac:dyDescent="0.3">
      <c r="A5883" s="129">
        <v>5878</v>
      </c>
      <c r="BM5883" s="19"/>
      <c r="BN5883" s="19"/>
      <c r="BO5883" s="19"/>
      <c r="BP5883" s="19"/>
      <c r="BR5883">
        <f t="shared" si="364"/>
        <v>0</v>
      </c>
      <c r="BS5883">
        <f t="shared" si="365"/>
        <v>0</v>
      </c>
      <c r="BU5883">
        <f t="shared" si="366"/>
        <v>1</v>
      </c>
      <c r="BV5883">
        <f t="shared" si="367"/>
        <v>1</v>
      </c>
    </row>
    <row r="5884" spans="1:74" x14ac:dyDescent="0.3">
      <c r="A5884" s="129">
        <v>5879</v>
      </c>
      <c r="BM5884" s="19"/>
      <c r="BN5884" s="19"/>
      <c r="BO5884" s="19"/>
      <c r="BP5884" s="19"/>
      <c r="BR5884">
        <f t="shared" si="364"/>
        <v>0</v>
      </c>
      <c r="BS5884">
        <f t="shared" si="365"/>
        <v>0</v>
      </c>
      <c r="BU5884">
        <f t="shared" si="366"/>
        <v>1</v>
      </c>
      <c r="BV5884">
        <f t="shared" si="367"/>
        <v>1</v>
      </c>
    </row>
    <row r="5885" spans="1:74" x14ac:dyDescent="0.3">
      <c r="A5885" s="129">
        <v>5880</v>
      </c>
      <c r="BM5885" s="19"/>
      <c r="BN5885" s="19"/>
      <c r="BO5885" s="19"/>
      <c r="BP5885" s="19"/>
      <c r="BR5885">
        <f t="shared" si="364"/>
        <v>0</v>
      </c>
      <c r="BS5885">
        <f t="shared" si="365"/>
        <v>0</v>
      </c>
      <c r="BU5885">
        <f t="shared" si="366"/>
        <v>1</v>
      </c>
      <c r="BV5885">
        <f t="shared" si="367"/>
        <v>1</v>
      </c>
    </row>
    <row r="5886" spans="1:74" x14ac:dyDescent="0.3">
      <c r="A5886" s="129">
        <v>5881</v>
      </c>
      <c r="BM5886" s="19"/>
      <c r="BN5886" s="19"/>
      <c r="BO5886" s="19"/>
      <c r="BP5886" s="19"/>
      <c r="BR5886">
        <f t="shared" si="364"/>
        <v>0</v>
      </c>
      <c r="BS5886">
        <f t="shared" si="365"/>
        <v>0</v>
      </c>
      <c r="BU5886">
        <f t="shared" si="366"/>
        <v>1</v>
      </c>
      <c r="BV5886">
        <f t="shared" si="367"/>
        <v>1</v>
      </c>
    </row>
    <row r="5887" spans="1:74" x14ac:dyDescent="0.3">
      <c r="A5887" s="129">
        <v>5882</v>
      </c>
      <c r="BM5887" s="19"/>
      <c r="BN5887" s="19"/>
      <c r="BO5887" s="19"/>
      <c r="BP5887" s="19"/>
      <c r="BR5887">
        <f t="shared" si="364"/>
        <v>0</v>
      </c>
      <c r="BS5887">
        <f t="shared" si="365"/>
        <v>0</v>
      </c>
      <c r="BU5887">
        <f t="shared" si="366"/>
        <v>1</v>
      </c>
      <c r="BV5887">
        <f t="shared" si="367"/>
        <v>1</v>
      </c>
    </row>
    <row r="5888" spans="1:74" x14ac:dyDescent="0.3">
      <c r="A5888" s="129">
        <v>5883</v>
      </c>
      <c r="BM5888" s="19"/>
      <c r="BN5888" s="19"/>
      <c r="BO5888" s="19"/>
      <c r="BP5888" s="19"/>
      <c r="BR5888">
        <f t="shared" si="364"/>
        <v>0</v>
      </c>
      <c r="BS5888">
        <f t="shared" si="365"/>
        <v>0</v>
      </c>
      <c r="BU5888">
        <f t="shared" si="366"/>
        <v>1</v>
      </c>
      <c r="BV5888">
        <f t="shared" si="367"/>
        <v>1</v>
      </c>
    </row>
    <row r="5889" spans="1:74" x14ac:dyDescent="0.3">
      <c r="A5889" s="129">
        <v>5884</v>
      </c>
      <c r="BM5889" s="19"/>
      <c r="BN5889" s="19"/>
      <c r="BO5889" s="19"/>
      <c r="BP5889" s="19"/>
      <c r="BR5889">
        <f t="shared" si="364"/>
        <v>0</v>
      </c>
      <c r="BS5889">
        <f t="shared" si="365"/>
        <v>0</v>
      </c>
      <c r="BU5889">
        <f t="shared" si="366"/>
        <v>1</v>
      </c>
      <c r="BV5889">
        <f t="shared" si="367"/>
        <v>1</v>
      </c>
    </row>
    <row r="5890" spans="1:74" x14ac:dyDescent="0.3">
      <c r="A5890" s="129">
        <v>5885</v>
      </c>
      <c r="BM5890" s="19"/>
      <c r="BN5890" s="19"/>
      <c r="BO5890" s="19"/>
      <c r="BP5890" s="19"/>
      <c r="BR5890">
        <f t="shared" si="364"/>
        <v>0</v>
      </c>
      <c r="BS5890">
        <f t="shared" si="365"/>
        <v>0</v>
      </c>
      <c r="BU5890">
        <f t="shared" si="366"/>
        <v>1</v>
      </c>
      <c r="BV5890">
        <f t="shared" si="367"/>
        <v>1</v>
      </c>
    </row>
    <row r="5891" spans="1:74" x14ac:dyDescent="0.3">
      <c r="A5891" s="129">
        <v>5886</v>
      </c>
      <c r="BM5891" s="19"/>
      <c r="BN5891" s="19"/>
      <c r="BO5891" s="19"/>
      <c r="BP5891" s="19"/>
      <c r="BR5891">
        <f t="shared" si="364"/>
        <v>0</v>
      </c>
      <c r="BS5891">
        <f t="shared" si="365"/>
        <v>0</v>
      </c>
      <c r="BU5891">
        <f t="shared" si="366"/>
        <v>1</v>
      </c>
      <c r="BV5891">
        <f t="shared" si="367"/>
        <v>1</v>
      </c>
    </row>
    <row r="5892" spans="1:74" x14ac:dyDescent="0.3">
      <c r="A5892" s="129">
        <v>5887</v>
      </c>
      <c r="BM5892" s="19"/>
      <c r="BN5892" s="19"/>
      <c r="BO5892" s="19"/>
      <c r="BP5892" s="19"/>
      <c r="BR5892">
        <f t="shared" si="364"/>
        <v>0</v>
      </c>
      <c r="BS5892">
        <f t="shared" si="365"/>
        <v>0</v>
      </c>
      <c r="BU5892">
        <f t="shared" si="366"/>
        <v>1</v>
      </c>
      <c r="BV5892">
        <f t="shared" si="367"/>
        <v>1</v>
      </c>
    </row>
    <row r="5893" spans="1:74" x14ac:dyDescent="0.3">
      <c r="A5893" s="129">
        <v>5888</v>
      </c>
      <c r="BM5893" s="19"/>
      <c r="BN5893" s="19"/>
      <c r="BO5893" s="19"/>
      <c r="BP5893" s="19"/>
      <c r="BR5893">
        <f t="shared" si="364"/>
        <v>0</v>
      </c>
      <c r="BS5893">
        <f t="shared" si="365"/>
        <v>0</v>
      </c>
      <c r="BU5893">
        <f t="shared" si="366"/>
        <v>1</v>
      </c>
      <c r="BV5893">
        <f t="shared" si="367"/>
        <v>1</v>
      </c>
    </row>
    <row r="5894" spans="1:74" x14ac:dyDescent="0.3">
      <c r="A5894" s="129">
        <v>5889</v>
      </c>
      <c r="BM5894" s="19"/>
      <c r="BN5894" s="19"/>
      <c r="BO5894" s="19"/>
      <c r="BP5894" s="19"/>
      <c r="BR5894">
        <f t="shared" si="364"/>
        <v>0</v>
      </c>
      <c r="BS5894">
        <f t="shared" si="365"/>
        <v>0</v>
      </c>
      <c r="BU5894">
        <f t="shared" si="366"/>
        <v>1</v>
      </c>
      <c r="BV5894">
        <f t="shared" si="367"/>
        <v>1</v>
      </c>
    </row>
    <row r="5895" spans="1:74" x14ac:dyDescent="0.3">
      <c r="A5895" s="129">
        <v>5890</v>
      </c>
      <c r="BM5895" s="19"/>
      <c r="BN5895" s="19"/>
      <c r="BO5895" s="19"/>
      <c r="BP5895" s="19"/>
      <c r="BR5895">
        <f t="shared" ref="BR5895:BR5958" si="368">BM5895*$BS$1-BN5895</f>
        <v>0</v>
      </c>
      <c r="BS5895">
        <f t="shared" ref="BS5895:BS5958" si="369">BO5895*$BS$1-BP5895</f>
        <v>0</v>
      </c>
      <c r="BU5895">
        <f t="shared" ref="BU5895:BU5958" si="370">IF(BR5895=MAX($BR5895:$BS5895),1,0)</f>
        <v>1</v>
      </c>
      <c r="BV5895">
        <f t="shared" ref="BV5895:BV5958" si="371">IF(BS5895=MAX($BR5895:$BS5895),1,0)</f>
        <v>1</v>
      </c>
    </row>
    <row r="5896" spans="1:74" x14ac:dyDescent="0.3">
      <c r="A5896" s="129">
        <v>5891</v>
      </c>
      <c r="BM5896" s="19"/>
      <c r="BN5896" s="19"/>
      <c r="BO5896" s="19"/>
      <c r="BP5896" s="19"/>
      <c r="BR5896">
        <f t="shared" si="368"/>
        <v>0</v>
      </c>
      <c r="BS5896">
        <f t="shared" si="369"/>
        <v>0</v>
      </c>
      <c r="BU5896">
        <f t="shared" si="370"/>
        <v>1</v>
      </c>
      <c r="BV5896">
        <f t="shared" si="371"/>
        <v>1</v>
      </c>
    </row>
    <row r="5897" spans="1:74" x14ac:dyDescent="0.3">
      <c r="A5897" s="129">
        <v>5892</v>
      </c>
      <c r="BM5897" s="19"/>
      <c r="BN5897" s="19"/>
      <c r="BO5897" s="19"/>
      <c r="BP5897" s="19"/>
      <c r="BR5897">
        <f t="shared" si="368"/>
        <v>0</v>
      </c>
      <c r="BS5897">
        <f t="shared" si="369"/>
        <v>0</v>
      </c>
      <c r="BU5897">
        <f t="shared" si="370"/>
        <v>1</v>
      </c>
      <c r="BV5897">
        <f t="shared" si="371"/>
        <v>1</v>
      </c>
    </row>
    <row r="5898" spans="1:74" x14ac:dyDescent="0.3">
      <c r="A5898" s="129">
        <v>5893</v>
      </c>
      <c r="BM5898" s="19"/>
      <c r="BN5898" s="19"/>
      <c r="BO5898" s="19"/>
      <c r="BP5898" s="19"/>
      <c r="BR5898">
        <f t="shared" si="368"/>
        <v>0</v>
      </c>
      <c r="BS5898">
        <f t="shared" si="369"/>
        <v>0</v>
      </c>
      <c r="BU5898">
        <f t="shared" si="370"/>
        <v>1</v>
      </c>
      <c r="BV5898">
        <f t="shared" si="371"/>
        <v>1</v>
      </c>
    </row>
    <row r="5899" spans="1:74" x14ac:dyDescent="0.3">
      <c r="A5899" s="129">
        <v>5894</v>
      </c>
      <c r="BM5899" s="19"/>
      <c r="BN5899" s="19"/>
      <c r="BO5899" s="19"/>
      <c r="BP5899" s="19"/>
      <c r="BR5899">
        <f t="shared" si="368"/>
        <v>0</v>
      </c>
      <c r="BS5899">
        <f t="shared" si="369"/>
        <v>0</v>
      </c>
      <c r="BU5899">
        <f t="shared" si="370"/>
        <v>1</v>
      </c>
      <c r="BV5899">
        <f t="shared" si="371"/>
        <v>1</v>
      </c>
    </row>
    <row r="5900" spans="1:74" x14ac:dyDescent="0.3">
      <c r="A5900" s="129">
        <v>5895</v>
      </c>
      <c r="BM5900" s="19"/>
      <c r="BN5900" s="19"/>
      <c r="BO5900" s="19"/>
      <c r="BP5900" s="19"/>
      <c r="BR5900">
        <f t="shared" si="368"/>
        <v>0</v>
      </c>
      <c r="BS5900">
        <f t="shared" si="369"/>
        <v>0</v>
      </c>
      <c r="BU5900">
        <f t="shared" si="370"/>
        <v>1</v>
      </c>
      <c r="BV5900">
        <f t="shared" si="371"/>
        <v>1</v>
      </c>
    </row>
    <row r="5901" spans="1:74" x14ac:dyDescent="0.3">
      <c r="A5901" s="129">
        <v>5896</v>
      </c>
      <c r="BM5901" s="19"/>
      <c r="BN5901" s="19"/>
      <c r="BO5901" s="19"/>
      <c r="BP5901" s="19"/>
      <c r="BR5901">
        <f t="shared" si="368"/>
        <v>0</v>
      </c>
      <c r="BS5901">
        <f t="shared" si="369"/>
        <v>0</v>
      </c>
      <c r="BU5901">
        <f t="shared" si="370"/>
        <v>1</v>
      </c>
      <c r="BV5901">
        <f t="shared" si="371"/>
        <v>1</v>
      </c>
    </row>
    <row r="5902" spans="1:74" x14ac:dyDescent="0.3">
      <c r="A5902" s="129">
        <v>5897</v>
      </c>
      <c r="BM5902" s="19"/>
      <c r="BN5902" s="19"/>
      <c r="BO5902" s="19"/>
      <c r="BP5902" s="19"/>
      <c r="BR5902">
        <f t="shared" si="368"/>
        <v>0</v>
      </c>
      <c r="BS5902">
        <f t="shared" si="369"/>
        <v>0</v>
      </c>
      <c r="BU5902">
        <f t="shared" si="370"/>
        <v>1</v>
      </c>
      <c r="BV5902">
        <f t="shared" si="371"/>
        <v>1</v>
      </c>
    </row>
    <row r="5903" spans="1:74" x14ac:dyDescent="0.3">
      <c r="A5903" s="129">
        <v>5898</v>
      </c>
      <c r="BM5903" s="19"/>
      <c r="BN5903" s="19"/>
      <c r="BO5903" s="19"/>
      <c r="BP5903" s="19"/>
      <c r="BR5903">
        <f t="shared" si="368"/>
        <v>0</v>
      </c>
      <c r="BS5903">
        <f t="shared" si="369"/>
        <v>0</v>
      </c>
      <c r="BU5903">
        <f t="shared" si="370"/>
        <v>1</v>
      </c>
      <c r="BV5903">
        <f t="shared" si="371"/>
        <v>1</v>
      </c>
    </row>
    <row r="5904" spans="1:74" x14ac:dyDescent="0.3">
      <c r="A5904" s="129">
        <v>5899</v>
      </c>
      <c r="BM5904" s="19"/>
      <c r="BN5904" s="19"/>
      <c r="BO5904" s="19"/>
      <c r="BP5904" s="19"/>
      <c r="BR5904">
        <f t="shared" si="368"/>
        <v>0</v>
      </c>
      <c r="BS5904">
        <f t="shared" si="369"/>
        <v>0</v>
      </c>
      <c r="BU5904">
        <f t="shared" si="370"/>
        <v>1</v>
      </c>
      <c r="BV5904">
        <f t="shared" si="371"/>
        <v>1</v>
      </c>
    </row>
    <row r="5905" spans="1:74" x14ac:dyDescent="0.3">
      <c r="A5905" s="129">
        <v>5900</v>
      </c>
      <c r="BM5905" s="19"/>
      <c r="BN5905" s="19"/>
      <c r="BO5905" s="19"/>
      <c r="BP5905" s="19"/>
      <c r="BR5905">
        <f t="shared" si="368"/>
        <v>0</v>
      </c>
      <c r="BS5905">
        <f t="shared" si="369"/>
        <v>0</v>
      </c>
      <c r="BU5905">
        <f t="shared" si="370"/>
        <v>1</v>
      </c>
      <c r="BV5905">
        <f t="shared" si="371"/>
        <v>1</v>
      </c>
    </row>
    <row r="5906" spans="1:74" x14ac:dyDescent="0.3">
      <c r="A5906" s="129">
        <v>5901</v>
      </c>
      <c r="BM5906" s="19"/>
      <c r="BN5906" s="19"/>
      <c r="BO5906" s="19"/>
      <c r="BP5906" s="19"/>
      <c r="BR5906">
        <f t="shared" si="368"/>
        <v>0</v>
      </c>
      <c r="BS5906">
        <f t="shared" si="369"/>
        <v>0</v>
      </c>
      <c r="BU5906">
        <f t="shared" si="370"/>
        <v>1</v>
      </c>
      <c r="BV5906">
        <f t="shared" si="371"/>
        <v>1</v>
      </c>
    </row>
    <row r="5907" spans="1:74" x14ac:dyDescent="0.3">
      <c r="A5907" s="129">
        <v>5902</v>
      </c>
      <c r="BM5907" s="19"/>
      <c r="BN5907" s="19"/>
      <c r="BO5907" s="19"/>
      <c r="BP5907" s="19"/>
      <c r="BR5907">
        <f t="shared" si="368"/>
        <v>0</v>
      </c>
      <c r="BS5907">
        <f t="shared" si="369"/>
        <v>0</v>
      </c>
      <c r="BU5907">
        <f t="shared" si="370"/>
        <v>1</v>
      </c>
      <c r="BV5907">
        <f t="shared" si="371"/>
        <v>1</v>
      </c>
    </row>
    <row r="5908" spans="1:74" x14ac:dyDescent="0.3">
      <c r="A5908" s="129">
        <v>5903</v>
      </c>
      <c r="BM5908" s="19"/>
      <c r="BN5908" s="19"/>
      <c r="BO5908" s="19"/>
      <c r="BP5908" s="19"/>
      <c r="BR5908">
        <f t="shared" si="368"/>
        <v>0</v>
      </c>
      <c r="BS5908">
        <f t="shared" si="369"/>
        <v>0</v>
      </c>
      <c r="BU5908">
        <f t="shared" si="370"/>
        <v>1</v>
      </c>
      <c r="BV5908">
        <f t="shared" si="371"/>
        <v>1</v>
      </c>
    </row>
    <row r="5909" spans="1:74" x14ac:dyDescent="0.3">
      <c r="A5909" s="129">
        <v>5904</v>
      </c>
      <c r="BM5909" s="19"/>
      <c r="BN5909" s="19"/>
      <c r="BO5909" s="19"/>
      <c r="BP5909" s="19"/>
      <c r="BR5909">
        <f t="shared" si="368"/>
        <v>0</v>
      </c>
      <c r="BS5909">
        <f t="shared" si="369"/>
        <v>0</v>
      </c>
      <c r="BU5909">
        <f t="shared" si="370"/>
        <v>1</v>
      </c>
      <c r="BV5909">
        <f t="shared" si="371"/>
        <v>1</v>
      </c>
    </row>
    <row r="5910" spans="1:74" x14ac:dyDescent="0.3">
      <c r="A5910" s="129">
        <v>5905</v>
      </c>
      <c r="BM5910" s="19"/>
      <c r="BN5910" s="19"/>
      <c r="BO5910" s="19"/>
      <c r="BP5910" s="19"/>
      <c r="BR5910">
        <f t="shared" si="368"/>
        <v>0</v>
      </c>
      <c r="BS5910">
        <f t="shared" si="369"/>
        <v>0</v>
      </c>
      <c r="BU5910">
        <f t="shared" si="370"/>
        <v>1</v>
      </c>
      <c r="BV5910">
        <f t="shared" si="371"/>
        <v>1</v>
      </c>
    </row>
    <row r="5911" spans="1:74" x14ac:dyDescent="0.3">
      <c r="A5911" s="129">
        <v>5906</v>
      </c>
      <c r="BM5911" s="19"/>
      <c r="BN5911" s="19"/>
      <c r="BO5911" s="19"/>
      <c r="BP5911" s="19"/>
      <c r="BR5911">
        <f t="shared" si="368"/>
        <v>0</v>
      </c>
      <c r="BS5911">
        <f t="shared" si="369"/>
        <v>0</v>
      </c>
      <c r="BU5911">
        <f t="shared" si="370"/>
        <v>1</v>
      </c>
      <c r="BV5911">
        <f t="shared" si="371"/>
        <v>1</v>
      </c>
    </row>
    <row r="5912" spans="1:74" x14ac:dyDescent="0.3">
      <c r="A5912" s="129">
        <v>5907</v>
      </c>
      <c r="BM5912" s="19"/>
      <c r="BN5912" s="19"/>
      <c r="BO5912" s="19"/>
      <c r="BP5912" s="19"/>
      <c r="BR5912">
        <f t="shared" si="368"/>
        <v>0</v>
      </c>
      <c r="BS5912">
        <f t="shared" si="369"/>
        <v>0</v>
      </c>
      <c r="BU5912">
        <f t="shared" si="370"/>
        <v>1</v>
      </c>
      <c r="BV5912">
        <f t="shared" si="371"/>
        <v>1</v>
      </c>
    </row>
    <row r="5913" spans="1:74" x14ac:dyDescent="0.3">
      <c r="A5913" s="129">
        <v>5908</v>
      </c>
      <c r="BM5913" s="19"/>
      <c r="BN5913" s="19"/>
      <c r="BO5913" s="19"/>
      <c r="BP5913" s="19"/>
      <c r="BR5913">
        <f t="shared" si="368"/>
        <v>0</v>
      </c>
      <c r="BS5913">
        <f t="shared" si="369"/>
        <v>0</v>
      </c>
      <c r="BU5913">
        <f t="shared" si="370"/>
        <v>1</v>
      </c>
      <c r="BV5913">
        <f t="shared" si="371"/>
        <v>1</v>
      </c>
    </row>
    <row r="5914" spans="1:74" x14ac:dyDescent="0.3">
      <c r="A5914" s="129">
        <v>5909</v>
      </c>
      <c r="BM5914" s="19"/>
      <c r="BN5914" s="19"/>
      <c r="BO5914" s="19"/>
      <c r="BP5914" s="19"/>
      <c r="BR5914">
        <f t="shared" si="368"/>
        <v>0</v>
      </c>
      <c r="BS5914">
        <f t="shared" si="369"/>
        <v>0</v>
      </c>
      <c r="BU5914">
        <f t="shared" si="370"/>
        <v>1</v>
      </c>
      <c r="BV5914">
        <f t="shared" si="371"/>
        <v>1</v>
      </c>
    </row>
    <row r="5915" spans="1:74" x14ac:dyDescent="0.3">
      <c r="A5915" s="129">
        <v>5910</v>
      </c>
      <c r="BM5915" s="19"/>
      <c r="BN5915" s="19"/>
      <c r="BO5915" s="19"/>
      <c r="BP5915" s="19"/>
      <c r="BR5915">
        <f t="shared" si="368"/>
        <v>0</v>
      </c>
      <c r="BS5915">
        <f t="shared" si="369"/>
        <v>0</v>
      </c>
      <c r="BU5915">
        <f t="shared" si="370"/>
        <v>1</v>
      </c>
      <c r="BV5915">
        <f t="shared" si="371"/>
        <v>1</v>
      </c>
    </row>
    <row r="5916" spans="1:74" x14ac:dyDescent="0.3">
      <c r="A5916" s="129">
        <v>5911</v>
      </c>
      <c r="BM5916" s="19"/>
      <c r="BN5916" s="19"/>
      <c r="BO5916" s="19"/>
      <c r="BP5916" s="19"/>
      <c r="BR5916">
        <f t="shared" si="368"/>
        <v>0</v>
      </c>
      <c r="BS5916">
        <f t="shared" si="369"/>
        <v>0</v>
      </c>
      <c r="BU5916">
        <f t="shared" si="370"/>
        <v>1</v>
      </c>
      <c r="BV5916">
        <f t="shared" si="371"/>
        <v>1</v>
      </c>
    </row>
    <row r="5917" spans="1:74" x14ac:dyDescent="0.3">
      <c r="A5917" s="129">
        <v>5912</v>
      </c>
      <c r="BM5917" s="19"/>
      <c r="BN5917" s="19"/>
      <c r="BO5917" s="19"/>
      <c r="BP5917" s="19"/>
      <c r="BR5917">
        <f t="shared" si="368"/>
        <v>0</v>
      </c>
      <c r="BS5917">
        <f t="shared" si="369"/>
        <v>0</v>
      </c>
      <c r="BU5917">
        <f t="shared" si="370"/>
        <v>1</v>
      </c>
      <c r="BV5917">
        <f t="shared" si="371"/>
        <v>1</v>
      </c>
    </row>
    <row r="5918" spans="1:74" x14ac:dyDescent="0.3">
      <c r="A5918" s="129">
        <v>5913</v>
      </c>
      <c r="BM5918" s="19"/>
      <c r="BN5918" s="19"/>
      <c r="BO5918" s="19"/>
      <c r="BP5918" s="19"/>
      <c r="BR5918">
        <f t="shared" si="368"/>
        <v>0</v>
      </c>
      <c r="BS5918">
        <f t="shared" si="369"/>
        <v>0</v>
      </c>
      <c r="BU5918">
        <f t="shared" si="370"/>
        <v>1</v>
      </c>
      <c r="BV5918">
        <f t="shared" si="371"/>
        <v>1</v>
      </c>
    </row>
    <row r="5919" spans="1:74" x14ac:dyDescent="0.3">
      <c r="A5919" s="129">
        <v>5914</v>
      </c>
      <c r="BM5919" s="19"/>
      <c r="BN5919" s="19"/>
      <c r="BO5919" s="19"/>
      <c r="BP5919" s="19"/>
      <c r="BR5919">
        <f t="shared" si="368"/>
        <v>0</v>
      </c>
      <c r="BS5919">
        <f t="shared" si="369"/>
        <v>0</v>
      </c>
      <c r="BU5919">
        <f t="shared" si="370"/>
        <v>1</v>
      </c>
      <c r="BV5919">
        <f t="shared" si="371"/>
        <v>1</v>
      </c>
    </row>
    <row r="5920" spans="1:74" x14ac:dyDescent="0.3">
      <c r="A5920" s="129">
        <v>5915</v>
      </c>
      <c r="BM5920" s="19"/>
      <c r="BN5920" s="19"/>
      <c r="BO5920" s="19"/>
      <c r="BP5920" s="19"/>
      <c r="BR5920">
        <f t="shared" si="368"/>
        <v>0</v>
      </c>
      <c r="BS5920">
        <f t="shared" si="369"/>
        <v>0</v>
      </c>
      <c r="BU5920">
        <f t="shared" si="370"/>
        <v>1</v>
      </c>
      <c r="BV5920">
        <f t="shared" si="371"/>
        <v>1</v>
      </c>
    </row>
    <row r="5921" spans="1:74" x14ac:dyDescent="0.3">
      <c r="A5921" s="129">
        <v>5916</v>
      </c>
      <c r="BM5921" s="19"/>
      <c r="BN5921" s="19"/>
      <c r="BO5921" s="19"/>
      <c r="BP5921" s="19"/>
      <c r="BR5921">
        <f t="shared" si="368"/>
        <v>0</v>
      </c>
      <c r="BS5921">
        <f t="shared" si="369"/>
        <v>0</v>
      </c>
      <c r="BU5921">
        <f t="shared" si="370"/>
        <v>1</v>
      </c>
      <c r="BV5921">
        <f t="shared" si="371"/>
        <v>1</v>
      </c>
    </row>
    <row r="5922" spans="1:74" x14ac:dyDescent="0.3">
      <c r="A5922" s="129">
        <v>5917</v>
      </c>
      <c r="BM5922" s="19"/>
      <c r="BN5922" s="19"/>
      <c r="BO5922" s="19"/>
      <c r="BP5922" s="19"/>
      <c r="BR5922">
        <f t="shared" si="368"/>
        <v>0</v>
      </c>
      <c r="BS5922">
        <f t="shared" si="369"/>
        <v>0</v>
      </c>
      <c r="BU5922">
        <f t="shared" si="370"/>
        <v>1</v>
      </c>
      <c r="BV5922">
        <f t="shared" si="371"/>
        <v>1</v>
      </c>
    </row>
    <row r="5923" spans="1:74" x14ac:dyDescent="0.3">
      <c r="A5923" s="129">
        <v>5918</v>
      </c>
      <c r="BM5923" s="19"/>
      <c r="BN5923" s="19"/>
      <c r="BO5923" s="19"/>
      <c r="BP5923" s="19"/>
      <c r="BR5923">
        <f t="shared" si="368"/>
        <v>0</v>
      </c>
      <c r="BS5923">
        <f t="shared" si="369"/>
        <v>0</v>
      </c>
      <c r="BU5923">
        <f t="shared" si="370"/>
        <v>1</v>
      </c>
      <c r="BV5923">
        <f t="shared" si="371"/>
        <v>1</v>
      </c>
    </row>
    <row r="5924" spans="1:74" x14ac:dyDescent="0.3">
      <c r="A5924" s="129">
        <v>5919</v>
      </c>
      <c r="BM5924" s="19"/>
      <c r="BN5924" s="19"/>
      <c r="BO5924" s="19"/>
      <c r="BP5924" s="19"/>
      <c r="BR5924">
        <f t="shared" si="368"/>
        <v>0</v>
      </c>
      <c r="BS5924">
        <f t="shared" si="369"/>
        <v>0</v>
      </c>
      <c r="BU5924">
        <f t="shared" si="370"/>
        <v>1</v>
      </c>
      <c r="BV5924">
        <f t="shared" si="371"/>
        <v>1</v>
      </c>
    </row>
    <row r="5925" spans="1:74" x14ac:dyDescent="0.3">
      <c r="A5925" s="129">
        <v>5920</v>
      </c>
      <c r="BM5925" s="19"/>
      <c r="BN5925" s="19"/>
      <c r="BO5925" s="19"/>
      <c r="BP5925" s="19"/>
      <c r="BR5925">
        <f t="shared" si="368"/>
        <v>0</v>
      </c>
      <c r="BS5925">
        <f t="shared" si="369"/>
        <v>0</v>
      </c>
      <c r="BU5925">
        <f t="shared" si="370"/>
        <v>1</v>
      </c>
      <c r="BV5925">
        <f t="shared" si="371"/>
        <v>1</v>
      </c>
    </row>
    <row r="5926" spans="1:74" x14ac:dyDescent="0.3">
      <c r="A5926" s="129">
        <v>5921</v>
      </c>
      <c r="BM5926" s="19"/>
      <c r="BN5926" s="19"/>
      <c r="BO5926" s="19"/>
      <c r="BP5926" s="19"/>
      <c r="BR5926">
        <f t="shared" si="368"/>
        <v>0</v>
      </c>
      <c r="BS5926">
        <f t="shared" si="369"/>
        <v>0</v>
      </c>
      <c r="BU5926">
        <f t="shared" si="370"/>
        <v>1</v>
      </c>
      <c r="BV5926">
        <f t="shared" si="371"/>
        <v>1</v>
      </c>
    </row>
    <row r="5927" spans="1:74" x14ac:dyDescent="0.3">
      <c r="A5927" s="129">
        <v>5922</v>
      </c>
      <c r="BM5927" s="19"/>
      <c r="BN5927" s="19"/>
      <c r="BO5927" s="19"/>
      <c r="BP5927" s="19"/>
      <c r="BR5927">
        <f t="shared" si="368"/>
        <v>0</v>
      </c>
      <c r="BS5927">
        <f t="shared" si="369"/>
        <v>0</v>
      </c>
      <c r="BU5927">
        <f t="shared" si="370"/>
        <v>1</v>
      </c>
      <c r="BV5927">
        <f t="shared" si="371"/>
        <v>1</v>
      </c>
    </row>
    <row r="5928" spans="1:74" x14ac:dyDescent="0.3">
      <c r="A5928" s="129">
        <v>5923</v>
      </c>
      <c r="BM5928" s="19"/>
      <c r="BN5928" s="19"/>
      <c r="BO5928" s="19"/>
      <c r="BP5928" s="19"/>
      <c r="BR5928">
        <f t="shared" si="368"/>
        <v>0</v>
      </c>
      <c r="BS5928">
        <f t="shared" si="369"/>
        <v>0</v>
      </c>
      <c r="BU5928">
        <f t="shared" si="370"/>
        <v>1</v>
      </c>
      <c r="BV5928">
        <f t="shared" si="371"/>
        <v>1</v>
      </c>
    </row>
    <row r="5929" spans="1:74" x14ac:dyDescent="0.3">
      <c r="A5929" s="129">
        <v>5924</v>
      </c>
      <c r="BM5929" s="19"/>
      <c r="BN5929" s="19"/>
      <c r="BO5929" s="19"/>
      <c r="BP5929" s="19"/>
      <c r="BR5929">
        <f t="shared" si="368"/>
        <v>0</v>
      </c>
      <c r="BS5929">
        <f t="shared" si="369"/>
        <v>0</v>
      </c>
      <c r="BU5929">
        <f t="shared" si="370"/>
        <v>1</v>
      </c>
      <c r="BV5929">
        <f t="shared" si="371"/>
        <v>1</v>
      </c>
    </row>
    <row r="5930" spans="1:74" x14ac:dyDescent="0.3">
      <c r="A5930" s="129">
        <v>5925</v>
      </c>
      <c r="BM5930" s="19"/>
      <c r="BN5930" s="19"/>
      <c r="BO5930" s="19"/>
      <c r="BP5930" s="19"/>
      <c r="BR5930">
        <f t="shared" si="368"/>
        <v>0</v>
      </c>
      <c r="BS5930">
        <f t="shared" si="369"/>
        <v>0</v>
      </c>
      <c r="BU5930">
        <f t="shared" si="370"/>
        <v>1</v>
      </c>
      <c r="BV5930">
        <f t="shared" si="371"/>
        <v>1</v>
      </c>
    </row>
    <row r="5931" spans="1:74" x14ac:dyDescent="0.3">
      <c r="A5931" s="129">
        <v>5926</v>
      </c>
      <c r="BM5931" s="19"/>
      <c r="BN5931" s="19"/>
      <c r="BO5931" s="19"/>
      <c r="BP5931" s="19"/>
      <c r="BR5931">
        <f t="shared" si="368"/>
        <v>0</v>
      </c>
      <c r="BS5931">
        <f t="shared" si="369"/>
        <v>0</v>
      </c>
      <c r="BU5931">
        <f t="shared" si="370"/>
        <v>1</v>
      </c>
      <c r="BV5931">
        <f t="shared" si="371"/>
        <v>1</v>
      </c>
    </row>
    <row r="5932" spans="1:74" x14ac:dyDescent="0.3">
      <c r="A5932" s="129">
        <v>5927</v>
      </c>
      <c r="BM5932" s="19"/>
      <c r="BN5932" s="19"/>
      <c r="BO5932" s="19"/>
      <c r="BP5932" s="19"/>
      <c r="BR5932">
        <f t="shared" si="368"/>
        <v>0</v>
      </c>
      <c r="BS5932">
        <f t="shared" si="369"/>
        <v>0</v>
      </c>
      <c r="BU5932">
        <f t="shared" si="370"/>
        <v>1</v>
      </c>
      <c r="BV5932">
        <f t="shared" si="371"/>
        <v>1</v>
      </c>
    </row>
    <row r="5933" spans="1:74" x14ac:dyDescent="0.3">
      <c r="A5933" s="129">
        <v>5928</v>
      </c>
      <c r="BM5933" s="19"/>
      <c r="BN5933" s="19"/>
      <c r="BO5933" s="19"/>
      <c r="BP5933" s="19"/>
      <c r="BR5933">
        <f t="shared" si="368"/>
        <v>0</v>
      </c>
      <c r="BS5933">
        <f t="shared" si="369"/>
        <v>0</v>
      </c>
      <c r="BU5933">
        <f t="shared" si="370"/>
        <v>1</v>
      </c>
      <c r="BV5933">
        <f t="shared" si="371"/>
        <v>1</v>
      </c>
    </row>
    <row r="5934" spans="1:74" x14ac:dyDescent="0.3">
      <c r="A5934" s="129">
        <v>5929</v>
      </c>
      <c r="BM5934" s="19"/>
      <c r="BN5934" s="19"/>
      <c r="BO5934" s="19"/>
      <c r="BP5934" s="19"/>
      <c r="BR5934">
        <f t="shared" si="368"/>
        <v>0</v>
      </c>
      <c r="BS5934">
        <f t="shared" si="369"/>
        <v>0</v>
      </c>
      <c r="BU5934">
        <f t="shared" si="370"/>
        <v>1</v>
      </c>
      <c r="BV5934">
        <f t="shared" si="371"/>
        <v>1</v>
      </c>
    </row>
    <row r="5935" spans="1:74" x14ac:dyDescent="0.3">
      <c r="A5935" s="129">
        <v>5930</v>
      </c>
      <c r="BM5935" s="19"/>
      <c r="BN5935" s="19"/>
      <c r="BO5935" s="19"/>
      <c r="BP5935" s="19"/>
      <c r="BR5935">
        <f t="shared" si="368"/>
        <v>0</v>
      </c>
      <c r="BS5935">
        <f t="shared" si="369"/>
        <v>0</v>
      </c>
      <c r="BU5935">
        <f t="shared" si="370"/>
        <v>1</v>
      </c>
      <c r="BV5935">
        <f t="shared" si="371"/>
        <v>1</v>
      </c>
    </row>
    <row r="5936" spans="1:74" x14ac:dyDescent="0.3">
      <c r="A5936" s="129">
        <v>5931</v>
      </c>
      <c r="BM5936" s="19"/>
      <c r="BN5936" s="19"/>
      <c r="BO5936" s="19"/>
      <c r="BP5936" s="19"/>
      <c r="BR5936">
        <f t="shared" si="368"/>
        <v>0</v>
      </c>
      <c r="BS5936">
        <f t="shared" si="369"/>
        <v>0</v>
      </c>
      <c r="BU5936">
        <f t="shared" si="370"/>
        <v>1</v>
      </c>
      <c r="BV5936">
        <f t="shared" si="371"/>
        <v>1</v>
      </c>
    </row>
    <row r="5937" spans="1:74" x14ac:dyDescent="0.3">
      <c r="A5937" s="129">
        <v>5932</v>
      </c>
      <c r="BM5937" s="19"/>
      <c r="BN5937" s="19"/>
      <c r="BO5937" s="19"/>
      <c r="BP5937" s="19"/>
      <c r="BR5937">
        <f t="shared" si="368"/>
        <v>0</v>
      </c>
      <c r="BS5937">
        <f t="shared" si="369"/>
        <v>0</v>
      </c>
      <c r="BU5937">
        <f t="shared" si="370"/>
        <v>1</v>
      </c>
      <c r="BV5937">
        <f t="shared" si="371"/>
        <v>1</v>
      </c>
    </row>
    <row r="5938" spans="1:74" x14ac:dyDescent="0.3">
      <c r="A5938" s="129">
        <v>5933</v>
      </c>
      <c r="BM5938" s="19"/>
      <c r="BN5938" s="19"/>
      <c r="BO5938" s="19"/>
      <c r="BP5938" s="19"/>
      <c r="BR5938">
        <f t="shared" si="368"/>
        <v>0</v>
      </c>
      <c r="BS5938">
        <f t="shared" si="369"/>
        <v>0</v>
      </c>
      <c r="BU5938">
        <f t="shared" si="370"/>
        <v>1</v>
      </c>
      <c r="BV5938">
        <f t="shared" si="371"/>
        <v>1</v>
      </c>
    </row>
    <row r="5939" spans="1:74" x14ac:dyDescent="0.3">
      <c r="A5939" s="129">
        <v>5934</v>
      </c>
      <c r="BM5939" s="19"/>
      <c r="BN5939" s="19"/>
      <c r="BO5939" s="19"/>
      <c r="BP5939" s="19"/>
      <c r="BR5939">
        <f t="shared" si="368"/>
        <v>0</v>
      </c>
      <c r="BS5939">
        <f t="shared" si="369"/>
        <v>0</v>
      </c>
      <c r="BU5939">
        <f t="shared" si="370"/>
        <v>1</v>
      </c>
      <c r="BV5939">
        <f t="shared" si="371"/>
        <v>1</v>
      </c>
    </row>
    <row r="5940" spans="1:74" x14ac:dyDescent="0.3">
      <c r="A5940" s="129">
        <v>5935</v>
      </c>
      <c r="BM5940" s="19"/>
      <c r="BN5940" s="19"/>
      <c r="BO5940" s="19"/>
      <c r="BP5940" s="19"/>
      <c r="BR5940">
        <f t="shared" si="368"/>
        <v>0</v>
      </c>
      <c r="BS5940">
        <f t="shared" si="369"/>
        <v>0</v>
      </c>
      <c r="BU5940">
        <f t="shared" si="370"/>
        <v>1</v>
      </c>
      <c r="BV5940">
        <f t="shared" si="371"/>
        <v>1</v>
      </c>
    </row>
    <row r="5941" spans="1:74" x14ac:dyDescent="0.3">
      <c r="A5941" s="129">
        <v>5936</v>
      </c>
      <c r="BM5941" s="19"/>
      <c r="BN5941" s="19"/>
      <c r="BO5941" s="19"/>
      <c r="BP5941" s="19"/>
      <c r="BR5941">
        <f t="shared" si="368"/>
        <v>0</v>
      </c>
      <c r="BS5941">
        <f t="shared" si="369"/>
        <v>0</v>
      </c>
      <c r="BU5941">
        <f t="shared" si="370"/>
        <v>1</v>
      </c>
      <c r="BV5941">
        <f t="shared" si="371"/>
        <v>1</v>
      </c>
    </row>
    <row r="5942" spans="1:74" x14ac:dyDescent="0.3">
      <c r="A5942" s="129">
        <v>5937</v>
      </c>
      <c r="BM5942" s="19"/>
      <c r="BN5942" s="19"/>
      <c r="BO5942" s="19"/>
      <c r="BP5942" s="19"/>
      <c r="BR5942">
        <f t="shared" si="368"/>
        <v>0</v>
      </c>
      <c r="BS5942">
        <f t="shared" si="369"/>
        <v>0</v>
      </c>
      <c r="BU5942">
        <f t="shared" si="370"/>
        <v>1</v>
      </c>
      <c r="BV5942">
        <f t="shared" si="371"/>
        <v>1</v>
      </c>
    </row>
    <row r="5943" spans="1:74" x14ac:dyDescent="0.3">
      <c r="A5943" s="129">
        <v>5938</v>
      </c>
      <c r="BM5943" s="19"/>
      <c r="BN5943" s="19"/>
      <c r="BO5943" s="19"/>
      <c r="BP5943" s="19"/>
      <c r="BR5943">
        <f t="shared" si="368"/>
        <v>0</v>
      </c>
      <c r="BS5943">
        <f t="shared" si="369"/>
        <v>0</v>
      </c>
      <c r="BU5943">
        <f t="shared" si="370"/>
        <v>1</v>
      </c>
      <c r="BV5943">
        <f t="shared" si="371"/>
        <v>1</v>
      </c>
    </row>
    <row r="5944" spans="1:74" x14ac:dyDescent="0.3">
      <c r="A5944" s="129">
        <v>5939</v>
      </c>
      <c r="BM5944" s="19"/>
      <c r="BN5944" s="19"/>
      <c r="BO5944" s="19"/>
      <c r="BP5944" s="19"/>
      <c r="BR5944">
        <f t="shared" si="368"/>
        <v>0</v>
      </c>
      <c r="BS5944">
        <f t="shared" si="369"/>
        <v>0</v>
      </c>
      <c r="BU5944">
        <f t="shared" si="370"/>
        <v>1</v>
      </c>
      <c r="BV5944">
        <f t="shared" si="371"/>
        <v>1</v>
      </c>
    </row>
    <row r="5945" spans="1:74" x14ac:dyDescent="0.3">
      <c r="A5945" s="129">
        <v>5940</v>
      </c>
      <c r="BM5945" s="19"/>
      <c r="BN5945" s="19"/>
      <c r="BO5945" s="19"/>
      <c r="BP5945" s="19"/>
      <c r="BR5945">
        <f t="shared" si="368"/>
        <v>0</v>
      </c>
      <c r="BS5945">
        <f t="shared" si="369"/>
        <v>0</v>
      </c>
      <c r="BU5945">
        <f t="shared" si="370"/>
        <v>1</v>
      </c>
      <c r="BV5945">
        <f t="shared" si="371"/>
        <v>1</v>
      </c>
    </row>
    <row r="5946" spans="1:74" x14ac:dyDescent="0.3">
      <c r="A5946" s="129">
        <v>5941</v>
      </c>
      <c r="BM5946" s="19"/>
      <c r="BN5946" s="19"/>
      <c r="BO5946" s="19"/>
      <c r="BP5946" s="19"/>
      <c r="BR5946">
        <f t="shared" si="368"/>
        <v>0</v>
      </c>
      <c r="BS5946">
        <f t="shared" si="369"/>
        <v>0</v>
      </c>
      <c r="BU5946">
        <f t="shared" si="370"/>
        <v>1</v>
      </c>
      <c r="BV5946">
        <f t="shared" si="371"/>
        <v>1</v>
      </c>
    </row>
    <row r="5947" spans="1:74" x14ac:dyDescent="0.3">
      <c r="A5947" s="129">
        <v>5942</v>
      </c>
      <c r="BM5947" s="19"/>
      <c r="BN5947" s="19"/>
      <c r="BO5947" s="19"/>
      <c r="BP5947" s="19"/>
      <c r="BR5947">
        <f t="shared" si="368"/>
        <v>0</v>
      </c>
      <c r="BS5947">
        <f t="shared" si="369"/>
        <v>0</v>
      </c>
      <c r="BU5947">
        <f t="shared" si="370"/>
        <v>1</v>
      </c>
      <c r="BV5947">
        <f t="shared" si="371"/>
        <v>1</v>
      </c>
    </row>
    <row r="5948" spans="1:74" x14ac:dyDescent="0.3">
      <c r="A5948" s="129">
        <v>5943</v>
      </c>
      <c r="BM5948" s="19"/>
      <c r="BN5948" s="19"/>
      <c r="BO5948" s="19"/>
      <c r="BP5948" s="19"/>
      <c r="BR5948">
        <f t="shared" si="368"/>
        <v>0</v>
      </c>
      <c r="BS5948">
        <f t="shared" si="369"/>
        <v>0</v>
      </c>
      <c r="BU5948">
        <f t="shared" si="370"/>
        <v>1</v>
      </c>
      <c r="BV5948">
        <f t="shared" si="371"/>
        <v>1</v>
      </c>
    </row>
    <row r="5949" spans="1:74" x14ac:dyDescent="0.3">
      <c r="A5949" s="129">
        <v>5944</v>
      </c>
      <c r="BM5949" s="19"/>
      <c r="BN5949" s="19"/>
      <c r="BO5949" s="19"/>
      <c r="BP5949" s="19"/>
      <c r="BR5949">
        <f t="shared" si="368"/>
        <v>0</v>
      </c>
      <c r="BS5949">
        <f t="shared" si="369"/>
        <v>0</v>
      </c>
      <c r="BU5949">
        <f t="shared" si="370"/>
        <v>1</v>
      </c>
      <c r="BV5949">
        <f t="shared" si="371"/>
        <v>1</v>
      </c>
    </row>
    <row r="5950" spans="1:74" x14ac:dyDescent="0.3">
      <c r="A5950" s="129">
        <v>5945</v>
      </c>
      <c r="BM5950" s="19"/>
      <c r="BN5950" s="19"/>
      <c r="BO5950" s="19"/>
      <c r="BP5950" s="19"/>
      <c r="BR5950">
        <f t="shared" si="368"/>
        <v>0</v>
      </c>
      <c r="BS5950">
        <f t="shared" si="369"/>
        <v>0</v>
      </c>
      <c r="BU5950">
        <f t="shared" si="370"/>
        <v>1</v>
      </c>
      <c r="BV5950">
        <f t="shared" si="371"/>
        <v>1</v>
      </c>
    </row>
    <row r="5951" spans="1:74" x14ac:dyDescent="0.3">
      <c r="A5951" s="129">
        <v>5946</v>
      </c>
      <c r="BM5951" s="19"/>
      <c r="BN5951" s="19"/>
      <c r="BO5951" s="19"/>
      <c r="BP5951" s="19"/>
      <c r="BR5951">
        <f t="shared" si="368"/>
        <v>0</v>
      </c>
      <c r="BS5951">
        <f t="shared" si="369"/>
        <v>0</v>
      </c>
      <c r="BU5951">
        <f t="shared" si="370"/>
        <v>1</v>
      </c>
      <c r="BV5951">
        <f t="shared" si="371"/>
        <v>1</v>
      </c>
    </row>
    <row r="5952" spans="1:74" x14ac:dyDescent="0.3">
      <c r="A5952" s="129">
        <v>5947</v>
      </c>
      <c r="BM5952" s="19"/>
      <c r="BN5952" s="19"/>
      <c r="BO5952" s="19"/>
      <c r="BP5952" s="19"/>
      <c r="BR5952">
        <f t="shared" si="368"/>
        <v>0</v>
      </c>
      <c r="BS5952">
        <f t="shared" si="369"/>
        <v>0</v>
      </c>
      <c r="BU5952">
        <f t="shared" si="370"/>
        <v>1</v>
      </c>
      <c r="BV5952">
        <f t="shared" si="371"/>
        <v>1</v>
      </c>
    </row>
    <row r="5953" spans="1:74" x14ac:dyDescent="0.3">
      <c r="A5953" s="129">
        <v>5948</v>
      </c>
      <c r="BM5953" s="19"/>
      <c r="BN5953" s="19"/>
      <c r="BO5953" s="19"/>
      <c r="BP5953" s="19"/>
      <c r="BR5953">
        <f t="shared" si="368"/>
        <v>0</v>
      </c>
      <c r="BS5953">
        <f t="shared" si="369"/>
        <v>0</v>
      </c>
      <c r="BU5953">
        <f t="shared" si="370"/>
        <v>1</v>
      </c>
      <c r="BV5953">
        <f t="shared" si="371"/>
        <v>1</v>
      </c>
    </row>
    <row r="5954" spans="1:74" x14ac:dyDescent="0.3">
      <c r="A5954" s="129">
        <v>5949</v>
      </c>
      <c r="BM5954" s="19"/>
      <c r="BN5954" s="19"/>
      <c r="BO5954" s="19"/>
      <c r="BP5954" s="19"/>
      <c r="BR5954">
        <f t="shared" si="368"/>
        <v>0</v>
      </c>
      <c r="BS5954">
        <f t="shared" si="369"/>
        <v>0</v>
      </c>
      <c r="BU5954">
        <f t="shared" si="370"/>
        <v>1</v>
      </c>
      <c r="BV5954">
        <f t="shared" si="371"/>
        <v>1</v>
      </c>
    </row>
    <row r="5955" spans="1:74" x14ac:dyDescent="0.3">
      <c r="A5955" s="129">
        <v>5950</v>
      </c>
      <c r="BM5955" s="19"/>
      <c r="BN5955" s="19"/>
      <c r="BO5955" s="19"/>
      <c r="BP5955" s="19"/>
      <c r="BR5955">
        <f t="shared" si="368"/>
        <v>0</v>
      </c>
      <c r="BS5955">
        <f t="shared" si="369"/>
        <v>0</v>
      </c>
      <c r="BU5955">
        <f t="shared" si="370"/>
        <v>1</v>
      </c>
      <c r="BV5955">
        <f t="shared" si="371"/>
        <v>1</v>
      </c>
    </row>
    <row r="5956" spans="1:74" x14ac:dyDescent="0.3">
      <c r="A5956" s="129">
        <v>5951</v>
      </c>
      <c r="BM5956" s="19"/>
      <c r="BN5956" s="19"/>
      <c r="BO5956" s="19"/>
      <c r="BP5956" s="19"/>
      <c r="BR5956">
        <f t="shared" si="368"/>
        <v>0</v>
      </c>
      <c r="BS5956">
        <f t="shared" si="369"/>
        <v>0</v>
      </c>
      <c r="BU5956">
        <f t="shared" si="370"/>
        <v>1</v>
      </c>
      <c r="BV5956">
        <f t="shared" si="371"/>
        <v>1</v>
      </c>
    </row>
    <row r="5957" spans="1:74" x14ac:dyDescent="0.3">
      <c r="A5957" s="129">
        <v>5952</v>
      </c>
      <c r="BM5957" s="19"/>
      <c r="BN5957" s="19"/>
      <c r="BO5957" s="19"/>
      <c r="BP5957" s="19"/>
      <c r="BR5957">
        <f t="shared" si="368"/>
        <v>0</v>
      </c>
      <c r="BS5957">
        <f t="shared" si="369"/>
        <v>0</v>
      </c>
      <c r="BU5957">
        <f t="shared" si="370"/>
        <v>1</v>
      </c>
      <c r="BV5957">
        <f t="shared" si="371"/>
        <v>1</v>
      </c>
    </row>
    <row r="5958" spans="1:74" x14ac:dyDescent="0.3">
      <c r="A5958" s="129">
        <v>5953</v>
      </c>
      <c r="BM5958" s="19"/>
      <c r="BN5958" s="19"/>
      <c r="BO5958" s="19"/>
      <c r="BP5958" s="19"/>
      <c r="BR5958">
        <f t="shared" si="368"/>
        <v>0</v>
      </c>
      <c r="BS5958">
        <f t="shared" si="369"/>
        <v>0</v>
      </c>
      <c r="BU5958">
        <f t="shared" si="370"/>
        <v>1</v>
      </c>
      <c r="BV5958">
        <f t="shared" si="371"/>
        <v>1</v>
      </c>
    </row>
    <row r="5959" spans="1:74" x14ac:dyDescent="0.3">
      <c r="A5959" s="129">
        <v>5954</v>
      </c>
      <c r="BM5959" s="19"/>
      <c r="BN5959" s="19"/>
      <c r="BO5959" s="19"/>
      <c r="BP5959" s="19"/>
      <c r="BR5959">
        <f t="shared" ref="BR5959:BR6022" si="372">BM5959*$BS$1-BN5959</f>
        <v>0</v>
      </c>
      <c r="BS5959">
        <f t="shared" ref="BS5959:BS6022" si="373">BO5959*$BS$1-BP5959</f>
        <v>0</v>
      </c>
      <c r="BU5959">
        <f t="shared" ref="BU5959:BU6022" si="374">IF(BR5959=MAX($BR5959:$BS5959),1,0)</f>
        <v>1</v>
      </c>
      <c r="BV5959">
        <f t="shared" ref="BV5959:BV6022" si="375">IF(BS5959=MAX($BR5959:$BS5959),1,0)</f>
        <v>1</v>
      </c>
    </row>
    <row r="5960" spans="1:74" x14ac:dyDescent="0.3">
      <c r="A5960" s="129">
        <v>5955</v>
      </c>
      <c r="BM5960" s="19"/>
      <c r="BN5960" s="19"/>
      <c r="BO5960" s="19"/>
      <c r="BP5960" s="19"/>
      <c r="BR5960">
        <f t="shared" si="372"/>
        <v>0</v>
      </c>
      <c r="BS5960">
        <f t="shared" si="373"/>
        <v>0</v>
      </c>
      <c r="BU5960">
        <f t="shared" si="374"/>
        <v>1</v>
      </c>
      <c r="BV5960">
        <f t="shared" si="375"/>
        <v>1</v>
      </c>
    </row>
    <row r="5961" spans="1:74" x14ac:dyDescent="0.3">
      <c r="A5961" s="129">
        <v>5956</v>
      </c>
      <c r="BM5961" s="19"/>
      <c r="BN5961" s="19"/>
      <c r="BO5961" s="19"/>
      <c r="BP5961" s="19"/>
      <c r="BR5961">
        <f t="shared" si="372"/>
        <v>0</v>
      </c>
      <c r="BS5961">
        <f t="shared" si="373"/>
        <v>0</v>
      </c>
      <c r="BU5961">
        <f t="shared" si="374"/>
        <v>1</v>
      </c>
      <c r="BV5961">
        <f t="shared" si="375"/>
        <v>1</v>
      </c>
    </row>
    <row r="5962" spans="1:74" x14ac:dyDescent="0.3">
      <c r="A5962" s="129">
        <v>5957</v>
      </c>
      <c r="BM5962" s="19"/>
      <c r="BN5962" s="19"/>
      <c r="BO5962" s="19"/>
      <c r="BP5962" s="19"/>
      <c r="BR5962">
        <f t="shared" si="372"/>
        <v>0</v>
      </c>
      <c r="BS5962">
        <f t="shared" si="373"/>
        <v>0</v>
      </c>
      <c r="BU5962">
        <f t="shared" si="374"/>
        <v>1</v>
      </c>
      <c r="BV5962">
        <f t="shared" si="375"/>
        <v>1</v>
      </c>
    </row>
    <row r="5963" spans="1:74" x14ac:dyDescent="0.3">
      <c r="A5963" s="129">
        <v>5958</v>
      </c>
      <c r="BM5963" s="19"/>
      <c r="BN5963" s="19"/>
      <c r="BO5963" s="19"/>
      <c r="BP5963" s="19"/>
      <c r="BR5963">
        <f t="shared" si="372"/>
        <v>0</v>
      </c>
      <c r="BS5963">
        <f t="shared" si="373"/>
        <v>0</v>
      </c>
      <c r="BU5963">
        <f t="shared" si="374"/>
        <v>1</v>
      </c>
      <c r="BV5963">
        <f t="shared" si="375"/>
        <v>1</v>
      </c>
    </row>
    <row r="5964" spans="1:74" x14ac:dyDescent="0.3">
      <c r="A5964" s="129">
        <v>5959</v>
      </c>
      <c r="BM5964" s="19"/>
      <c r="BN5964" s="19"/>
      <c r="BO5964" s="19"/>
      <c r="BP5964" s="19"/>
      <c r="BR5964">
        <f t="shared" si="372"/>
        <v>0</v>
      </c>
      <c r="BS5964">
        <f t="shared" si="373"/>
        <v>0</v>
      </c>
      <c r="BU5964">
        <f t="shared" si="374"/>
        <v>1</v>
      </c>
      <c r="BV5964">
        <f t="shared" si="375"/>
        <v>1</v>
      </c>
    </row>
    <row r="5965" spans="1:74" x14ac:dyDescent="0.3">
      <c r="A5965" s="129">
        <v>5960</v>
      </c>
      <c r="BM5965" s="19"/>
      <c r="BN5965" s="19"/>
      <c r="BO5965" s="19"/>
      <c r="BP5965" s="19"/>
      <c r="BR5965">
        <f t="shared" si="372"/>
        <v>0</v>
      </c>
      <c r="BS5965">
        <f t="shared" si="373"/>
        <v>0</v>
      </c>
      <c r="BU5965">
        <f t="shared" si="374"/>
        <v>1</v>
      </c>
      <c r="BV5965">
        <f t="shared" si="375"/>
        <v>1</v>
      </c>
    </row>
    <row r="5966" spans="1:74" x14ac:dyDescent="0.3">
      <c r="A5966" s="129">
        <v>5961</v>
      </c>
      <c r="BM5966" s="19"/>
      <c r="BN5966" s="19"/>
      <c r="BO5966" s="19"/>
      <c r="BP5966" s="19"/>
      <c r="BR5966">
        <f t="shared" si="372"/>
        <v>0</v>
      </c>
      <c r="BS5966">
        <f t="shared" si="373"/>
        <v>0</v>
      </c>
      <c r="BU5966">
        <f t="shared" si="374"/>
        <v>1</v>
      </c>
      <c r="BV5966">
        <f t="shared" si="375"/>
        <v>1</v>
      </c>
    </row>
    <row r="5967" spans="1:74" x14ac:dyDescent="0.3">
      <c r="A5967" s="129">
        <v>5962</v>
      </c>
      <c r="BM5967" s="19"/>
      <c r="BN5967" s="19"/>
      <c r="BO5967" s="19"/>
      <c r="BP5967" s="19"/>
      <c r="BR5967">
        <f t="shared" si="372"/>
        <v>0</v>
      </c>
      <c r="BS5967">
        <f t="shared" si="373"/>
        <v>0</v>
      </c>
      <c r="BU5967">
        <f t="shared" si="374"/>
        <v>1</v>
      </c>
      <c r="BV5967">
        <f t="shared" si="375"/>
        <v>1</v>
      </c>
    </row>
    <row r="5968" spans="1:74" x14ac:dyDescent="0.3">
      <c r="A5968" s="129">
        <v>5963</v>
      </c>
      <c r="BM5968" s="19"/>
      <c r="BN5968" s="19"/>
      <c r="BO5968" s="19"/>
      <c r="BP5968" s="19"/>
      <c r="BR5968">
        <f t="shared" si="372"/>
        <v>0</v>
      </c>
      <c r="BS5968">
        <f t="shared" si="373"/>
        <v>0</v>
      </c>
      <c r="BU5968">
        <f t="shared" si="374"/>
        <v>1</v>
      </c>
      <c r="BV5968">
        <f t="shared" si="375"/>
        <v>1</v>
      </c>
    </row>
    <row r="5969" spans="1:74" x14ac:dyDescent="0.3">
      <c r="A5969" s="129">
        <v>5964</v>
      </c>
      <c r="BM5969" s="19"/>
      <c r="BN5969" s="19"/>
      <c r="BO5969" s="19"/>
      <c r="BP5969" s="19"/>
      <c r="BR5969">
        <f t="shared" si="372"/>
        <v>0</v>
      </c>
      <c r="BS5969">
        <f t="shared" si="373"/>
        <v>0</v>
      </c>
      <c r="BU5969">
        <f t="shared" si="374"/>
        <v>1</v>
      </c>
      <c r="BV5969">
        <f t="shared" si="375"/>
        <v>1</v>
      </c>
    </row>
    <row r="5970" spans="1:74" x14ac:dyDescent="0.3">
      <c r="A5970" s="129">
        <v>5965</v>
      </c>
      <c r="BM5970" s="19"/>
      <c r="BN5970" s="19"/>
      <c r="BO5970" s="19"/>
      <c r="BP5970" s="19"/>
      <c r="BR5970">
        <f t="shared" si="372"/>
        <v>0</v>
      </c>
      <c r="BS5970">
        <f t="shared" si="373"/>
        <v>0</v>
      </c>
      <c r="BU5970">
        <f t="shared" si="374"/>
        <v>1</v>
      </c>
      <c r="BV5970">
        <f t="shared" si="375"/>
        <v>1</v>
      </c>
    </row>
    <row r="5971" spans="1:74" x14ac:dyDescent="0.3">
      <c r="A5971" s="129">
        <v>5966</v>
      </c>
      <c r="BM5971" s="19"/>
      <c r="BN5971" s="19"/>
      <c r="BO5971" s="19"/>
      <c r="BP5971" s="19"/>
      <c r="BR5971">
        <f t="shared" si="372"/>
        <v>0</v>
      </c>
      <c r="BS5971">
        <f t="shared" si="373"/>
        <v>0</v>
      </c>
      <c r="BU5971">
        <f t="shared" si="374"/>
        <v>1</v>
      </c>
      <c r="BV5971">
        <f t="shared" si="375"/>
        <v>1</v>
      </c>
    </row>
    <row r="5972" spans="1:74" x14ac:dyDescent="0.3">
      <c r="A5972" s="129">
        <v>5967</v>
      </c>
      <c r="BM5972" s="19"/>
      <c r="BN5972" s="19"/>
      <c r="BO5972" s="19"/>
      <c r="BP5972" s="19"/>
      <c r="BR5972">
        <f t="shared" si="372"/>
        <v>0</v>
      </c>
      <c r="BS5972">
        <f t="shared" si="373"/>
        <v>0</v>
      </c>
      <c r="BU5972">
        <f t="shared" si="374"/>
        <v>1</v>
      </c>
      <c r="BV5972">
        <f t="shared" si="375"/>
        <v>1</v>
      </c>
    </row>
    <row r="5973" spans="1:74" x14ac:dyDescent="0.3">
      <c r="A5973" s="129">
        <v>5968</v>
      </c>
      <c r="BM5973" s="19"/>
      <c r="BN5973" s="19"/>
      <c r="BO5973" s="19"/>
      <c r="BP5973" s="19"/>
      <c r="BR5973">
        <f t="shared" si="372"/>
        <v>0</v>
      </c>
      <c r="BS5973">
        <f t="shared" si="373"/>
        <v>0</v>
      </c>
      <c r="BU5973">
        <f t="shared" si="374"/>
        <v>1</v>
      </c>
      <c r="BV5973">
        <f t="shared" si="375"/>
        <v>1</v>
      </c>
    </row>
    <row r="5974" spans="1:74" x14ac:dyDescent="0.3">
      <c r="A5974" s="129">
        <v>5969</v>
      </c>
      <c r="BM5974" s="19"/>
      <c r="BN5974" s="19"/>
      <c r="BO5974" s="19"/>
      <c r="BP5974" s="19"/>
      <c r="BR5974">
        <f t="shared" si="372"/>
        <v>0</v>
      </c>
      <c r="BS5974">
        <f t="shared" si="373"/>
        <v>0</v>
      </c>
      <c r="BU5974">
        <f t="shared" si="374"/>
        <v>1</v>
      </c>
      <c r="BV5974">
        <f t="shared" si="375"/>
        <v>1</v>
      </c>
    </row>
    <row r="5975" spans="1:74" x14ac:dyDescent="0.3">
      <c r="A5975" s="129">
        <v>5970</v>
      </c>
      <c r="BM5975" s="19"/>
      <c r="BN5975" s="19"/>
      <c r="BO5975" s="19"/>
      <c r="BP5975" s="19"/>
      <c r="BR5975">
        <f t="shared" si="372"/>
        <v>0</v>
      </c>
      <c r="BS5975">
        <f t="shared" si="373"/>
        <v>0</v>
      </c>
      <c r="BU5975">
        <f t="shared" si="374"/>
        <v>1</v>
      </c>
      <c r="BV5975">
        <f t="shared" si="375"/>
        <v>1</v>
      </c>
    </row>
    <row r="5976" spans="1:74" x14ac:dyDescent="0.3">
      <c r="A5976" s="129">
        <v>5971</v>
      </c>
      <c r="BM5976" s="19"/>
      <c r="BN5976" s="19"/>
      <c r="BO5976" s="19"/>
      <c r="BP5976" s="19"/>
      <c r="BR5976">
        <f t="shared" si="372"/>
        <v>0</v>
      </c>
      <c r="BS5976">
        <f t="shared" si="373"/>
        <v>0</v>
      </c>
      <c r="BU5976">
        <f t="shared" si="374"/>
        <v>1</v>
      </c>
      <c r="BV5976">
        <f t="shared" si="375"/>
        <v>1</v>
      </c>
    </row>
    <row r="5977" spans="1:74" x14ac:dyDescent="0.3">
      <c r="A5977" s="129">
        <v>5972</v>
      </c>
      <c r="BM5977" s="19"/>
      <c r="BN5977" s="19"/>
      <c r="BO5977" s="19"/>
      <c r="BP5977" s="19"/>
      <c r="BR5977">
        <f t="shared" si="372"/>
        <v>0</v>
      </c>
      <c r="BS5977">
        <f t="shared" si="373"/>
        <v>0</v>
      </c>
      <c r="BU5977">
        <f t="shared" si="374"/>
        <v>1</v>
      </c>
      <c r="BV5977">
        <f t="shared" si="375"/>
        <v>1</v>
      </c>
    </row>
    <row r="5978" spans="1:74" x14ac:dyDescent="0.3">
      <c r="A5978" s="129">
        <v>5973</v>
      </c>
      <c r="BM5978" s="19"/>
      <c r="BN5978" s="19"/>
      <c r="BO5978" s="19"/>
      <c r="BP5978" s="19"/>
      <c r="BR5978">
        <f t="shared" si="372"/>
        <v>0</v>
      </c>
      <c r="BS5978">
        <f t="shared" si="373"/>
        <v>0</v>
      </c>
      <c r="BU5978">
        <f t="shared" si="374"/>
        <v>1</v>
      </c>
      <c r="BV5978">
        <f t="shared" si="375"/>
        <v>1</v>
      </c>
    </row>
    <row r="5979" spans="1:74" x14ac:dyDescent="0.3">
      <c r="A5979" s="129">
        <v>5974</v>
      </c>
      <c r="BM5979" s="19"/>
      <c r="BN5979" s="19"/>
      <c r="BO5979" s="19"/>
      <c r="BP5979" s="19"/>
      <c r="BR5979">
        <f t="shared" si="372"/>
        <v>0</v>
      </c>
      <c r="BS5979">
        <f t="shared" si="373"/>
        <v>0</v>
      </c>
      <c r="BU5979">
        <f t="shared" si="374"/>
        <v>1</v>
      </c>
      <c r="BV5979">
        <f t="shared" si="375"/>
        <v>1</v>
      </c>
    </row>
    <row r="5980" spans="1:74" x14ac:dyDescent="0.3">
      <c r="A5980" s="129">
        <v>5975</v>
      </c>
      <c r="BM5980" s="19"/>
      <c r="BN5980" s="19"/>
      <c r="BO5980" s="19"/>
      <c r="BP5980" s="19"/>
      <c r="BR5980">
        <f t="shared" si="372"/>
        <v>0</v>
      </c>
      <c r="BS5980">
        <f t="shared" si="373"/>
        <v>0</v>
      </c>
      <c r="BU5980">
        <f t="shared" si="374"/>
        <v>1</v>
      </c>
      <c r="BV5980">
        <f t="shared" si="375"/>
        <v>1</v>
      </c>
    </row>
    <row r="5981" spans="1:74" x14ac:dyDescent="0.3">
      <c r="A5981" s="129">
        <v>5976</v>
      </c>
      <c r="BM5981" s="19"/>
      <c r="BN5981" s="19"/>
      <c r="BO5981" s="19"/>
      <c r="BP5981" s="19"/>
      <c r="BR5981">
        <f t="shared" si="372"/>
        <v>0</v>
      </c>
      <c r="BS5981">
        <f t="shared" si="373"/>
        <v>0</v>
      </c>
      <c r="BU5981">
        <f t="shared" si="374"/>
        <v>1</v>
      </c>
      <c r="BV5981">
        <f t="shared" si="375"/>
        <v>1</v>
      </c>
    </row>
    <row r="5982" spans="1:74" x14ac:dyDescent="0.3">
      <c r="A5982" s="129">
        <v>5977</v>
      </c>
      <c r="BM5982" s="19"/>
      <c r="BN5982" s="19"/>
      <c r="BO5982" s="19"/>
      <c r="BP5982" s="19"/>
      <c r="BR5982">
        <f t="shared" si="372"/>
        <v>0</v>
      </c>
      <c r="BS5982">
        <f t="shared" si="373"/>
        <v>0</v>
      </c>
      <c r="BU5982">
        <f t="shared" si="374"/>
        <v>1</v>
      </c>
      <c r="BV5982">
        <f t="shared" si="375"/>
        <v>1</v>
      </c>
    </row>
    <row r="5983" spans="1:74" x14ac:dyDescent="0.3">
      <c r="A5983" s="129">
        <v>5978</v>
      </c>
      <c r="BM5983" s="19"/>
      <c r="BN5983" s="19"/>
      <c r="BO5983" s="19"/>
      <c r="BP5983" s="19"/>
      <c r="BR5983">
        <f t="shared" si="372"/>
        <v>0</v>
      </c>
      <c r="BS5983">
        <f t="shared" si="373"/>
        <v>0</v>
      </c>
      <c r="BU5983">
        <f t="shared" si="374"/>
        <v>1</v>
      </c>
      <c r="BV5983">
        <f t="shared" si="375"/>
        <v>1</v>
      </c>
    </row>
    <row r="5984" spans="1:74" x14ac:dyDescent="0.3">
      <c r="A5984" s="129">
        <v>5979</v>
      </c>
      <c r="BM5984" s="19"/>
      <c r="BN5984" s="19"/>
      <c r="BO5984" s="19"/>
      <c r="BP5984" s="19"/>
      <c r="BR5984">
        <f t="shared" si="372"/>
        <v>0</v>
      </c>
      <c r="BS5984">
        <f t="shared" si="373"/>
        <v>0</v>
      </c>
      <c r="BU5984">
        <f t="shared" si="374"/>
        <v>1</v>
      </c>
      <c r="BV5984">
        <f t="shared" si="375"/>
        <v>1</v>
      </c>
    </row>
    <row r="5985" spans="1:74" x14ac:dyDescent="0.3">
      <c r="A5985" s="129">
        <v>5980</v>
      </c>
      <c r="BM5985" s="19"/>
      <c r="BN5985" s="19"/>
      <c r="BO5985" s="19"/>
      <c r="BP5985" s="19"/>
      <c r="BR5985">
        <f t="shared" si="372"/>
        <v>0</v>
      </c>
      <c r="BS5985">
        <f t="shared" si="373"/>
        <v>0</v>
      </c>
      <c r="BU5985">
        <f t="shared" si="374"/>
        <v>1</v>
      </c>
      <c r="BV5985">
        <f t="shared" si="375"/>
        <v>1</v>
      </c>
    </row>
    <row r="5986" spans="1:74" x14ac:dyDescent="0.3">
      <c r="A5986" s="129">
        <v>5981</v>
      </c>
      <c r="BM5986" s="19"/>
      <c r="BN5986" s="19"/>
      <c r="BO5986" s="19"/>
      <c r="BP5986" s="19"/>
      <c r="BR5986">
        <f t="shared" si="372"/>
        <v>0</v>
      </c>
      <c r="BS5986">
        <f t="shared" si="373"/>
        <v>0</v>
      </c>
      <c r="BU5986">
        <f t="shared" si="374"/>
        <v>1</v>
      </c>
      <c r="BV5986">
        <f t="shared" si="375"/>
        <v>1</v>
      </c>
    </row>
    <row r="5987" spans="1:74" x14ac:dyDescent="0.3">
      <c r="A5987" s="129">
        <v>5982</v>
      </c>
      <c r="BM5987" s="19"/>
      <c r="BN5987" s="19"/>
      <c r="BO5987" s="19"/>
      <c r="BP5987" s="19"/>
      <c r="BR5987">
        <f t="shared" si="372"/>
        <v>0</v>
      </c>
      <c r="BS5987">
        <f t="shared" si="373"/>
        <v>0</v>
      </c>
      <c r="BU5987">
        <f t="shared" si="374"/>
        <v>1</v>
      </c>
      <c r="BV5987">
        <f t="shared" si="375"/>
        <v>1</v>
      </c>
    </row>
    <row r="5988" spans="1:74" x14ac:dyDescent="0.3">
      <c r="A5988" s="129">
        <v>5983</v>
      </c>
      <c r="BM5988" s="19"/>
      <c r="BN5988" s="19"/>
      <c r="BO5988" s="19"/>
      <c r="BP5988" s="19"/>
      <c r="BR5988">
        <f t="shared" si="372"/>
        <v>0</v>
      </c>
      <c r="BS5988">
        <f t="shared" si="373"/>
        <v>0</v>
      </c>
      <c r="BU5988">
        <f t="shared" si="374"/>
        <v>1</v>
      </c>
      <c r="BV5988">
        <f t="shared" si="375"/>
        <v>1</v>
      </c>
    </row>
    <row r="5989" spans="1:74" x14ac:dyDescent="0.3">
      <c r="A5989" s="129">
        <v>5984</v>
      </c>
      <c r="BM5989" s="19"/>
      <c r="BN5989" s="19"/>
      <c r="BO5989" s="19"/>
      <c r="BP5989" s="19"/>
      <c r="BR5989">
        <f t="shared" si="372"/>
        <v>0</v>
      </c>
      <c r="BS5989">
        <f t="shared" si="373"/>
        <v>0</v>
      </c>
      <c r="BU5989">
        <f t="shared" si="374"/>
        <v>1</v>
      </c>
      <c r="BV5989">
        <f t="shared" si="375"/>
        <v>1</v>
      </c>
    </row>
    <row r="5990" spans="1:74" x14ac:dyDescent="0.3">
      <c r="A5990" s="129">
        <v>5985</v>
      </c>
      <c r="BM5990" s="19"/>
      <c r="BN5990" s="19"/>
      <c r="BO5990" s="19"/>
      <c r="BP5990" s="19"/>
      <c r="BR5990">
        <f t="shared" si="372"/>
        <v>0</v>
      </c>
      <c r="BS5990">
        <f t="shared" si="373"/>
        <v>0</v>
      </c>
      <c r="BU5990">
        <f t="shared" si="374"/>
        <v>1</v>
      </c>
      <c r="BV5990">
        <f t="shared" si="375"/>
        <v>1</v>
      </c>
    </row>
    <row r="5991" spans="1:74" x14ac:dyDescent="0.3">
      <c r="A5991" s="129">
        <v>5986</v>
      </c>
      <c r="BM5991" s="19"/>
      <c r="BN5991" s="19"/>
      <c r="BO5991" s="19"/>
      <c r="BP5991" s="19"/>
      <c r="BR5991">
        <f t="shared" si="372"/>
        <v>0</v>
      </c>
      <c r="BS5991">
        <f t="shared" si="373"/>
        <v>0</v>
      </c>
      <c r="BU5991">
        <f t="shared" si="374"/>
        <v>1</v>
      </c>
      <c r="BV5991">
        <f t="shared" si="375"/>
        <v>1</v>
      </c>
    </row>
    <row r="5992" spans="1:74" x14ac:dyDescent="0.3">
      <c r="A5992" s="129">
        <v>5987</v>
      </c>
      <c r="BM5992" s="19"/>
      <c r="BN5992" s="19"/>
      <c r="BO5992" s="19"/>
      <c r="BP5992" s="19"/>
      <c r="BR5992">
        <f t="shared" si="372"/>
        <v>0</v>
      </c>
      <c r="BS5992">
        <f t="shared" si="373"/>
        <v>0</v>
      </c>
      <c r="BU5992">
        <f t="shared" si="374"/>
        <v>1</v>
      </c>
      <c r="BV5992">
        <f t="shared" si="375"/>
        <v>1</v>
      </c>
    </row>
    <row r="5993" spans="1:74" x14ac:dyDescent="0.3">
      <c r="A5993" s="129">
        <v>5988</v>
      </c>
      <c r="BM5993" s="19"/>
      <c r="BN5993" s="19"/>
      <c r="BO5993" s="19"/>
      <c r="BP5993" s="19"/>
      <c r="BR5993">
        <f t="shared" si="372"/>
        <v>0</v>
      </c>
      <c r="BS5993">
        <f t="shared" si="373"/>
        <v>0</v>
      </c>
      <c r="BU5993">
        <f t="shared" si="374"/>
        <v>1</v>
      </c>
      <c r="BV5993">
        <f t="shared" si="375"/>
        <v>1</v>
      </c>
    </row>
    <row r="5994" spans="1:74" x14ac:dyDescent="0.3">
      <c r="A5994" s="129">
        <v>5989</v>
      </c>
      <c r="BM5994" s="19"/>
      <c r="BN5994" s="19"/>
      <c r="BO5994" s="19"/>
      <c r="BP5994" s="19"/>
      <c r="BR5994">
        <f t="shared" si="372"/>
        <v>0</v>
      </c>
      <c r="BS5994">
        <f t="shared" si="373"/>
        <v>0</v>
      </c>
      <c r="BU5994">
        <f t="shared" si="374"/>
        <v>1</v>
      </c>
      <c r="BV5994">
        <f t="shared" si="375"/>
        <v>1</v>
      </c>
    </row>
    <row r="5995" spans="1:74" x14ac:dyDescent="0.3">
      <c r="A5995" s="129">
        <v>5990</v>
      </c>
      <c r="BM5995" s="19"/>
      <c r="BN5995" s="19"/>
      <c r="BO5995" s="19"/>
      <c r="BP5995" s="19"/>
      <c r="BR5995">
        <f t="shared" si="372"/>
        <v>0</v>
      </c>
      <c r="BS5995">
        <f t="shared" si="373"/>
        <v>0</v>
      </c>
      <c r="BU5995">
        <f t="shared" si="374"/>
        <v>1</v>
      </c>
      <c r="BV5995">
        <f t="shared" si="375"/>
        <v>1</v>
      </c>
    </row>
    <row r="5996" spans="1:74" x14ac:dyDescent="0.3">
      <c r="A5996" s="129">
        <v>5991</v>
      </c>
      <c r="BM5996" s="19"/>
      <c r="BN5996" s="19"/>
      <c r="BO5996" s="19"/>
      <c r="BP5996" s="19"/>
      <c r="BR5996">
        <f t="shared" si="372"/>
        <v>0</v>
      </c>
      <c r="BS5996">
        <f t="shared" si="373"/>
        <v>0</v>
      </c>
      <c r="BU5996">
        <f t="shared" si="374"/>
        <v>1</v>
      </c>
      <c r="BV5996">
        <f t="shared" si="375"/>
        <v>1</v>
      </c>
    </row>
    <row r="5997" spans="1:74" x14ac:dyDescent="0.3">
      <c r="A5997" s="129">
        <v>5992</v>
      </c>
      <c r="BM5997" s="19"/>
      <c r="BN5997" s="19"/>
      <c r="BO5997" s="19"/>
      <c r="BP5997" s="19"/>
      <c r="BR5997">
        <f t="shared" si="372"/>
        <v>0</v>
      </c>
      <c r="BS5997">
        <f t="shared" si="373"/>
        <v>0</v>
      </c>
      <c r="BU5997">
        <f t="shared" si="374"/>
        <v>1</v>
      </c>
      <c r="BV5997">
        <f t="shared" si="375"/>
        <v>1</v>
      </c>
    </row>
    <row r="5998" spans="1:74" x14ac:dyDescent="0.3">
      <c r="A5998" s="129">
        <v>5993</v>
      </c>
      <c r="BM5998" s="19"/>
      <c r="BN5998" s="19"/>
      <c r="BO5998" s="19"/>
      <c r="BP5998" s="19"/>
      <c r="BR5998">
        <f t="shared" si="372"/>
        <v>0</v>
      </c>
      <c r="BS5998">
        <f t="shared" si="373"/>
        <v>0</v>
      </c>
      <c r="BU5998">
        <f t="shared" si="374"/>
        <v>1</v>
      </c>
      <c r="BV5998">
        <f t="shared" si="375"/>
        <v>1</v>
      </c>
    </row>
    <row r="5999" spans="1:74" x14ac:dyDescent="0.3">
      <c r="A5999" s="129">
        <v>5994</v>
      </c>
      <c r="BM5999" s="19"/>
      <c r="BN5999" s="19"/>
      <c r="BO5999" s="19"/>
      <c r="BP5999" s="19"/>
      <c r="BR5999">
        <f t="shared" si="372"/>
        <v>0</v>
      </c>
      <c r="BS5999">
        <f t="shared" si="373"/>
        <v>0</v>
      </c>
      <c r="BU5999">
        <f t="shared" si="374"/>
        <v>1</v>
      </c>
      <c r="BV5999">
        <f t="shared" si="375"/>
        <v>1</v>
      </c>
    </row>
    <row r="6000" spans="1:74" x14ac:dyDescent="0.3">
      <c r="A6000" s="129">
        <v>5995</v>
      </c>
      <c r="BM6000" s="19"/>
      <c r="BN6000" s="19"/>
      <c r="BO6000" s="19"/>
      <c r="BP6000" s="19"/>
      <c r="BR6000">
        <f t="shared" si="372"/>
        <v>0</v>
      </c>
      <c r="BS6000">
        <f t="shared" si="373"/>
        <v>0</v>
      </c>
      <c r="BU6000">
        <f t="shared" si="374"/>
        <v>1</v>
      </c>
      <c r="BV6000">
        <f t="shared" si="375"/>
        <v>1</v>
      </c>
    </row>
    <row r="6001" spans="1:74" x14ac:dyDescent="0.3">
      <c r="A6001" s="129">
        <v>5996</v>
      </c>
      <c r="BM6001" s="19"/>
      <c r="BN6001" s="19"/>
      <c r="BO6001" s="19"/>
      <c r="BP6001" s="19"/>
      <c r="BR6001">
        <f t="shared" si="372"/>
        <v>0</v>
      </c>
      <c r="BS6001">
        <f t="shared" si="373"/>
        <v>0</v>
      </c>
      <c r="BU6001">
        <f t="shared" si="374"/>
        <v>1</v>
      </c>
      <c r="BV6001">
        <f t="shared" si="375"/>
        <v>1</v>
      </c>
    </row>
    <row r="6002" spans="1:74" x14ac:dyDescent="0.3">
      <c r="A6002" s="129">
        <v>5997</v>
      </c>
      <c r="BM6002" s="19"/>
      <c r="BN6002" s="19"/>
      <c r="BO6002" s="19"/>
      <c r="BP6002" s="19"/>
      <c r="BR6002">
        <f t="shared" si="372"/>
        <v>0</v>
      </c>
      <c r="BS6002">
        <f t="shared" si="373"/>
        <v>0</v>
      </c>
      <c r="BU6002">
        <f t="shared" si="374"/>
        <v>1</v>
      </c>
      <c r="BV6002">
        <f t="shared" si="375"/>
        <v>1</v>
      </c>
    </row>
    <row r="6003" spans="1:74" x14ac:dyDescent="0.3">
      <c r="A6003" s="129">
        <v>5998</v>
      </c>
      <c r="BM6003" s="19"/>
      <c r="BN6003" s="19"/>
      <c r="BO6003" s="19"/>
      <c r="BP6003" s="19"/>
      <c r="BR6003">
        <f t="shared" si="372"/>
        <v>0</v>
      </c>
      <c r="BS6003">
        <f t="shared" si="373"/>
        <v>0</v>
      </c>
      <c r="BU6003">
        <f t="shared" si="374"/>
        <v>1</v>
      </c>
      <c r="BV6003">
        <f t="shared" si="375"/>
        <v>1</v>
      </c>
    </row>
    <row r="6004" spans="1:74" x14ac:dyDescent="0.3">
      <c r="A6004" s="129">
        <v>5999</v>
      </c>
      <c r="BM6004" s="19"/>
      <c r="BN6004" s="19"/>
      <c r="BO6004" s="19"/>
      <c r="BP6004" s="19"/>
      <c r="BR6004">
        <f t="shared" si="372"/>
        <v>0</v>
      </c>
      <c r="BS6004">
        <f t="shared" si="373"/>
        <v>0</v>
      </c>
      <c r="BU6004">
        <f t="shared" si="374"/>
        <v>1</v>
      </c>
      <c r="BV6004">
        <f t="shared" si="375"/>
        <v>1</v>
      </c>
    </row>
    <row r="6005" spans="1:74" x14ac:dyDescent="0.3">
      <c r="A6005" s="129">
        <v>6000</v>
      </c>
      <c r="BM6005" s="19"/>
      <c r="BN6005" s="19"/>
      <c r="BO6005" s="19"/>
      <c r="BP6005" s="19"/>
      <c r="BR6005">
        <f t="shared" si="372"/>
        <v>0</v>
      </c>
      <c r="BS6005">
        <f t="shared" si="373"/>
        <v>0</v>
      </c>
      <c r="BU6005">
        <f t="shared" si="374"/>
        <v>1</v>
      </c>
      <c r="BV6005">
        <f t="shared" si="375"/>
        <v>1</v>
      </c>
    </row>
    <row r="6006" spans="1:74" x14ac:dyDescent="0.3">
      <c r="A6006" s="201">
        <v>6001</v>
      </c>
      <c r="BM6006" s="19"/>
      <c r="BN6006" s="19"/>
      <c r="BO6006" s="19"/>
      <c r="BP6006" s="19"/>
      <c r="BR6006">
        <f t="shared" si="372"/>
        <v>0</v>
      </c>
      <c r="BS6006">
        <f t="shared" si="373"/>
        <v>0</v>
      </c>
      <c r="BU6006">
        <f t="shared" si="374"/>
        <v>1</v>
      </c>
      <c r="BV6006">
        <f t="shared" si="375"/>
        <v>1</v>
      </c>
    </row>
    <row r="6007" spans="1:74" x14ac:dyDescent="0.3">
      <c r="A6007" s="201">
        <v>6002</v>
      </c>
      <c r="BM6007" s="19"/>
      <c r="BN6007" s="19"/>
      <c r="BO6007" s="19"/>
      <c r="BP6007" s="19"/>
      <c r="BR6007">
        <f t="shared" si="372"/>
        <v>0</v>
      </c>
      <c r="BS6007">
        <f t="shared" si="373"/>
        <v>0</v>
      </c>
      <c r="BU6007">
        <f t="shared" si="374"/>
        <v>1</v>
      </c>
      <c r="BV6007">
        <f t="shared" si="375"/>
        <v>1</v>
      </c>
    </row>
    <row r="6008" spans="1:74" x14ac:dyDescent="0.3">
      <c r="A6008" s="201">
        <v>6003</v>
      </c>
      <c r="BM6008" s="19"/>
      <c r="BN6008" s="19"/>
      <c r="BO6008" s="19"/>
      <c r="BP6008" s="19"/>
      <c r="BR6008">
        <f t="shared" si="372"/>
        <v>0</v>
      </c>
      <c r="BS6008">
        <f t="shared" si="373"/>
        <v>0</v>
      </c>
      <c r="BU6008">
        <f t="shared" si="374"/>
        <v>1</v>
      </c>
      <c r="BV6008">
        <f t="shared" si="375"/>
        <v>1</v>
      </c>
    </row>
    <row r="6009" spans="1:74" x14ac:dyDescent="0.3">
      <c r="A6009" s="201">
        <v>6004</v>
      </c>
      <c r="BM6009" s="19"/>
      <c r="BN6009" s="19"/>
      <c r="BO6009" s="19"/>
      <c r="BP6009" s="19"/>
      <c r="BR6009">
        <f t="shared" si="372"/>
        <v>0</v>
      </c>
      <c r="BS6009">
        <f t="shared" si="373"/>
        <v>0</v>
      </c>
      <c r="BU6009">
        <f t="shared" si="374"/>
        <v>1</v>
      </c>
      <c r="BV6009">
        <f t="shared" si="375"/>
        <v>1</v>
      </c>
    </row>
    <row r="6010" spans="1:74" x14ac:dyDescent="0.3">
      <c r="A6010" s="201">
        <v>6005</v>
      </c>
      <c r="BM6010" s="19"/>
      <c r="BN6010" s="19"/>
      <c r="BO6010" s="19"/>
      <c r="BP6010" s="19"/>
      <c r="BR6010">
        <f t="shared" si="372"/>
        <v>0</v>
      </c>
      <c r="BS6010">
        <f t="shared" si="373"/>
        <v>0</v>
      </c>
      <c r="BU6010">
        <f t="shared" si="374"/>
        <v>1</v>
      </c>
      <c r="BV6010">
        <f t="shared" si="375"/>
        <v>1</v>
      </c>
    </row>
    <row r="6011" spans="1:74" x14ac:dyDescent="0.3">
      <c r="A6011" s="201">
        <v>6006</v>
      </c>
      <c r="BM6011" s="19"/>
      <c r="BN6011" s="19"/>
      <c r="BO6011" s="19"/>
      <c r="BP6011" s="19"/>
      <c r="BR6011">
        <f t="shared" si="372"/>
        <v>0</v>
      </c>
      <c r="BS6011">
        <f t="shared" si="373"/>
        <v>0</v>
      </c>
      <c r="BU6011">
        <f t="shared" si="374"/>
        <v>1</v>
      </c>
      <c r="BV6011">
        <f t="shared" si="375"/>
        <v>1</v>
      </c>
    </row>
    <row r="6012" spans="1:74" x14ac:dyDescent="0.3">
      <c r="A6012" s="201">
        <v>6007</v>
      </c>
      <c r="BM6012" s="19"/>
      <c r="BN6012" s="19"/>
      <c r="BO6012" s="19"/>
      <c r="BP6012" s="19"/>
      <c r="BR6012">
        <f t="shared" si="372"/>
        <v>0</v>
      </c>
      <c r="BS6012">
        <f t="shared" si="373"/>
        <v>0</v>
      </c>
      <c r="BU6012">
        <f t="shared" si="374"/>
        <v>1</v>
      </c>
      <c r="BV6012">
        <f t="shared" si="375"/>
        <v>1</v>
      </c>
    </row>
    <row r="6013" spans="1:74" x14ac:dyDescent="0.3">
      <c r="A6013" s="201">
        <v>6008</v>
      </c>
      <c r="BM6013" s="19"/>
      <c r="BN6013" s="19"/>
      <c r="BO6013" s="19"/>
      <c r="BP6013" s="19"/>
      <c r="BR6013">
        <f t="shared" si="372"/>
        <v>0</v>
      </c>
      <c r="BS6013">
        <f t="shared" si="373"/>
        <v>0</v>
      </c>
      <c r="BU6013">
        <f t="shared" si="374"/>
        <v>1</v>
      </c>
      <c r="BV6013">
        <f t="shared" si="375"/>
        <v>1</v>
      </c>
    </row>
    <row r="6014" spans="1:74" x14ac:dyDescent="0.3">
      <c r="A6014" s="201">
        <v>6009</v>
      </c>
      <c r="BM6014" s="19"/>
      <c r="BN6014" s="19"/>
      <c r="BO6014" s="19"/>
      <c r="BP6014" s="19"/>
      <c r="BR6014">
        <f t="shared" si="372"/>
        <v>0</v>
      </c>
      <c r="BS6014">
        <f t="shared" si="373"/>
        <v>0</v>
      </c>
      <c r="BU6014">
        <f t="shared" si="374"/>
        <v>1</v>
      </c>
      <c r="BV6014">
        <f t="shared" si="375"/>
        <v>1</v>
      </c>
    </row>
    <row r="6015" spans="1:74" x14ac:dyDescent="0.3">
      <c r="A6015" s="201">
        <v>6010</v>
      </c>
      <c r="BM6015" s="19"/>
      <c r="BN6015" s="19"/>
      <c r="BO6015" s="19"/>
      <c r="BP6015" s="19"/>
      <c r="BR6015">
        <f t="shared" si="372"/>
        <v>0</v>
      </c>
      <c r="BS6015">
        <f t="shared" si="373"/>
        <v>0</v>
      </c>
      <c r="BU6015">
        <f t="shared" si="374"/>
        <v>1</v>
      </c>
      <c r="BV6015">
        <f t="shared" si="375"/>
        <v>1</v>
      </c>
    </row>
    <row r="6016" spans="1:74" x14ac:dyDescent="0.3">
      <c r="A6016" s="201">
        <v>6011</v>
      </c>
      <c r="BM6016" s="19"/>
      <c r="BN6016" s="19"/>
      <c r="BO6016" s="19"/>
      <c r="BP6016" s="19"/>
      <c r="BR6016">
        <f t="shared" si="372"/>
        <v>0</v>
      </c>
      <c r="BS6016">
        <f t="shared" si="373"/>
        <v>0</v>
      </c>
      <c r="BU6016">
        <f t="shared" si="374"/>
        <v>1</v>
      </c>
      <c r="BV6016">
        <f t="shared" si="375"/>
        <v>1</v>
      </c>
    </row>
    <row r="6017" spans="1:74" x14ac:dyDescent="0.3">
      <c r="A6017" s="201">
        <v>6012</v>
      </c>
      <c r="BM6017" s="19"/>
      <c r="BN6017" s="19"/>
      <c r="BO6017" s="19"/>
      <c r="BP6017" s="19"/>
      <c r="BR6017">
        <f t="shared" si="372"/>
        <v>0</v>
      </c>
      <c r="BS6017">
        <f t="shared" si="373"/>
        <v>0</v>
      </c>
      <c r="BU6017">
        <f t="shared" si="374"/>
        <v>1</v>
      </c>
      <c r="BV6017">
        <f t="shared" si="375"/>
        <v>1</v>
      </c>
    </row>
    <row r="6018" spans="1:74" x14ac:dyDescent="0.3">
      <c r="A6018" s="201">
        <v>6013</v>
      </c>
      <c r="BM6018" s="19"/>
      <c r="BN6018" s="19"/>
      <c r="BO6018" s="19"/>
      <c r="BP6018" s="19"/>
      <c r="BR6018">
        <f t="shared" si="372"/>
        <v>0</v>
      </c>
      <c r="BS6018">
        <f t="shared" si="373"/>
        <v>0</v>
      </c>
      <c r="BU6018">
        <f t="shared" si="374"/>
        <v>1</v>
      </c>
      <c r="BV6018">
        <f t="shared" si="375"/>
        <v>1</v>
      </c>
    </row>
    <row r="6019" spans="1:74" x14ac:dyDescent="0.3">
      <c r="A6019" s="201">
        <v>6014</v>
      </c>
      <c r="BM6019" s="19"/>
      <c r="BN6019" s="19"/>
      <c r="BO6019" s="19"/>
      <c r="BP6019" s="19"/>
      <c r="BR6019">
        <f t="shared" si="372"/>
        <v>0</v>
      </c>
      <c r="BS6019">
        <f t="shared" si="373"/>
        <v>0</v>
      </c>
      <c r="BU6019">
        <f t="shared" si="374"/>
        <v>1</v>
      </c>
      <c r="BV6019">
        <f t="shared" si="375"/>
        <v>1</v>
      </c>
    </row>
    <row r="6020" spans="1:74" x14ac:dyDescent="0.3">
      <c r="A6020" s="201">
        <v>6015</v>
      </c>
      <c r="BM6020" s="19"/>
      <c r="BN6020" s="19"/>
      <c r="BO6020" s="19"/>
      <c r="BP6020" s="19"/>
      <c r="BR6020">
        <f t="shared" si="372"/>
        <v>0</v>
      </c>
      <c r="BS6020">
        <f t="shared" si="373"/>
        <v>0</v>
      </c>
      <c r="BU6020">
        <f t="shared" si="374"/>
        <v>1</v>
      </c>
      <c r="BV6020">
        <f t="shared" si="375"/>
        <v>1</v>
      </c>
    </row>
    <row r="6021" spans="1:74" x14ac:dyDescent="0.3">
      <c r="A6021" s="201">
        <v>6016</v>
      </c>
      <c r="BM6021" s="19"/>
      <c r="BN6021" s="19"/>
      <c r="BO6021" s="19"/>
      <c r="BP6021" s="19"/>
      <c r="BR6021">
        <f t="shared" si="372"/>
        <v>0</v>
      </c>
      <c r="BS6021">
        <f t="shared" si="373"/>
        <v>0</v>
      </c>
      <c r="BU6021">
        <f t="shared" si="374"/>
        <v>1</v>
      </c>
      <c r="BV6021">
        <f t="shared" si="375"/>
        <v>1</v>
      </c>
    </row>
    <row r="6022" spans="1:74" x14ac:dyDescent="0.3">
      <c r="A6022" s="201">
        <v>6017</v>
      </c>
      <c r="BM6022" s="19"/>
      <c r="BN6022" s="19"/>
      <c r="BO6022" s="19"/>
      <c r="BP6022" s="19"/>
      <c r="BR6022">
        <f t="shared" si="372"/>
        <v>0</v>
      </c>
      <c r="BS6022">
        <f t="shared" si="373"/>
        <v>0</v>
      </c>
      <c r="BU6022">
        <f t="shared" si="374"/>
        <v>1</v>
      </c>
      <c r="BV6022">
        <f t="shared" si="375"/>
        <v>1</v>
      </c>
    </row>
    <row r="6023" spans="1:74" x14ac:dyDescent="0.3">
      <c r="A6023" s="201">
        <v>6018</v>
      </c>
      <c r="BM6023" s="19"/>
      <c r="BN6023" s="19"/>
      <c r="BO6023" s="19"/>
      <c r="BP6023" s="19"/>
      <c r="BR6023">
        <f t="shared" ref="BR6023:BR6086" si="376">BM6023*$BS$1-BN6023</f>
        <v>0</v>
      </c>
      <c r="BS6023">
        <f t="shared" ref="BS6023:BS6086" si="377">BO6023*$BS$1-BP6023</f>
        <v>0</v>
      </c>
      <c r="BU6023">
        <f t="shared" ref="BU6023:BU6086" si="378">IF(BR6023=MAX($BR6023:$BS6023),1,0)</f>
        <v>1</v>
      </c>
      <c r="BV6023">
        <f t="shared" ref="BV6023:BV6086" si="379">IF(BS6023=MAX($BR6023:$BS6023),1,0)</f>
        <v>1</v>
      </c>
    </row>
    <row r="6024" spans="1:74" x14ac:dyDescent="0.3">
      <c r="A6024" s="201">
        <v>6019</v>
      </c>
      <c r="BM6024" s="19"/>
      <c r="BN6024" s="19"/>
      <c r="BO6024" s="19"/>
      <c r="BP6024" s="19"/>
      <c r="BR6024">
        <f t="shared" si="376"/>
        <v>0</v>
      </c>
      <c r="BS6024">
        <f t="shared" si="377"/>
        <v>0</v>
      </c>
      <c r="BU6024">
        <f t="shared" si="378"/>
        <v>1</v>
      </c>
      <c r="BV6024">
        <f t="shared" si="379"/>
        <v>1</v>
      </c>
    </row>
    <row r="6025" spans="1:74" x14ac:dyDescent="0.3">
      <c r="A6025" s="201">
        <v>6020</v>
      </c>
      <c r="BM6025" s="19"/>
      <c r="BN6025" s="19"/>
      <c r="BO6025" s="19"/>
      <c r="BP6025" s="19"/>
      <c r="BR6025">
        <f t="shared" si="376"/>
        <v>0</v>
      </c>
      <c r="BS6025">
        <f t="shared" si="377"/>
        <v>0</v>
      </c>
      <c r="BU6025">
        <f t="shared" si="378"/>
        <v>1</v>
      </c>
      <c r="BV6025">
        <f t="shared" si="379"/>
        <v>1</v>
      </c>
    </row>
    <row r="6026" spans="1:74" x14ac:dyDescent="0.3">
      <c r="A6026" s="201">
        <v>6021</v>
      </c>
      <c r="BM6026" s="19"/>
      <c r="BN6026" s="19"/>
      <c r="BO6026" s="19"/>
      <c r="BP6026" s="19"/>
      <c r="BR6026">
        <f t="shared" si="376"/>
        <v>0</v>
      </c>
      <c r="BS6026">
        <f t="shared" si="377"/>
        <v>0</v>
      </c>
      <c r="BU6026">
        <f t="shared" si="378"/>
        <v>1</v>
      </c>
      <c r="BV6026">
        <f t="shared" si="379"/>
        <v>1</v>
      </c>
    </row>
    <row r="6027" spans="1:74" x14ac:dyDescent="0.3">
      <c r="A6027" s="201">
        <v>6022</v>
      </c>
      <c r="BM6027" s="19"/>
      <c r="BN6027" s="19"/>
      <c r="BO6027" s="19"/>
      <c r="BP6027" s="19"/>
      <c r="BR6027">
        <f t="shared" si="376"/>
        <v>0</v>
      </c>
      <c r="BS6027">
        <f t="shared" si="377"/>
        <v>0</v>
      </c>
      <c r="BU6027">
        <f t="shared" si="378"/>
        <v>1</v>
      </c>
      <c r="BV6027">
        <f t="shared" si="379"/>
        <v>1</v>
      </c>
    </row>
    <row r="6028" spans="1:74" x14ac:dyDescent="0.3">
      <c r="A6028" s="201">
        <v>6023</v>
      </c>
      <c r="BM6028" s="19"/>
      <c r="BN6028" s="19"/>
      <c r="BO6028" s="19"/>
      <c r="BP6028" s="19"/>
      <c r="BR6028">
        <f t="shared" si="376"/>
        <v>0</v>
      </c>
      <c r="BS6028">
        <f t="shared" si="377"/>
        <v>0</v>
      </c>
      <c r="BU6028">
        <f t="shared" si="378"/>
        <v>1</v>
      </c>
      <c r="BV6028">
        <f t="shared" si="379"/>
        <v>1</v>
      </c>
    </row>
    <row r="6029" spans="1:74" x14ac:dyDescent="0.3">
      <c r="A6029" s="201">
        <v>6024</v>
      </c>
      <c r="BM6029" s="19"/>
      <c r="BN6029" s="19"/>
      <c r="BO6029" s="19"/>
      <c r="BP6029" s="19"/>
      <c r="BR6029">
        <f t="shared" si="376"/>
        <v>0</v>
      </c>
      <c r="BS6029">
        <f t="shared" si="377"/>
        <v>0</v>
      </c>
      <c r="BU6029">
        <f t="shared" si="378"/>
        <v>1</v>
      </c>
      <c r="BV6029">
        <f t="shared" si="379"/>
        <v>1</v>
      </c>
    </row>
    <row r="6030" spans="1:74" x14ac:dyDescent="0.3">
      <c r="A6030" s="201">
        <v>6025</v>
      </c>
      <c r="BM6030" s="19"/>
      <c r="BN6030" s="19"/>
      <c r="BO6030" s="19"/>
      <c r="BP6030" s="19"/>
      <c r="BR6030">
        <f t="shared" si="376"/>
        <v>0</v>
      </c>
      <c r="BS6030">
        <f t="shared" si="377"/>
        <v>0</v>
      </c>
      <c r="BU6030">
        <f t="shared" si="378"/>
        <v>1</v>
      </c>
      <c r="BV6030">
        <f t="shared" si="379"/>
        <v>1</v>
      </c>
    </row>
    <row r="6031" spans="1:74" x14ac:dyDescent="0.3">
      <c r="A6031" s="201">
        <v>6026</v>
      </c>
      <c r="BM6031" s="19"/>
      <c r="BN6031" s="19"/>
      <c r="BO6031" s="19"/>
      <c r="BP6031" s="19"/>
      <c r="BR6031">
        <f t="shared" si="376"/>
        <v>0</v>
      </c>
      <c r="BS6031">
        <f t="shared" si="377"/>
        <v>0</v>
      </c>
      <c r="BU6031">
        <f t="shared" si="378"/>
        <v>1</v>
      </c>
      <c r="BV6031">
        <f t="shared" si="379"/>
        <v>1</v>
      </c>
    </row>
    <row r="6032" spans="1:74" x14ac:dyDescent="0.3">
      <c r="A6032" s="201">
        <v>6027</v>
      </c>
      <c r="BM6032" s="19"/>
      <c r="BN6032" s="19"/>
      <c r="BO6032" s="19"/>
      <c r="BP6032" s="19"/>
      <c r="BR6032">
        <f t="shared" si="376"/>
        <v>0</v>
      </c>
      <c r="BS6032">
        <f t="shared" si="377"/>
        <v>0</v>
      </c>
      <c r="BU6032">
        <f t="shared" si="378"/>
        <v>1</v>
      </c>
      <c r="BV6032">
        <f t="shared" si="379"/>
        <v>1</v>
      </c>
    </row>
    <row r="6033" spans="1:74" x14ac:dyDescent="0.3">
      <c r="A6033" s="201">
        <v>6028</v>
      </c>
      <c r="BM6033" s="19"/>
      <c r="BN6033" s="19"/>
      <c r="BO6033" s="19"/>
      <c r="BP6033" s="19"/>
      <c r="BR6033">
        <f t="shared" si="376"/>
        <v>0</v>
      </c>
      <c r="BS6033">
        <f t="shared" si="377"/>
        <v>0</v>
      </c>
      <c r="BU6033">
        <f t="shared" si="378"/>
        <v>1</v>
      </c>
      <c r="BV6033">
        <f t="shared" si="379"/>
        <v>1</v>
      </c>
    </row>
    <row r="6034" spans="1:74" x14ac:dyDescent="0.3">
      <c r="A6034" s="201">
        <v>6029</v>
      </c>
      <c r="BM6034" s="19"/>
      <c r="BN6034" s="19"/>
      <c r="BO6034" s="19"/>
      <c r="BP6034" s="19"/>
      <c r="BR6034">
        <f t="shared" si="376"/>
        <v>0</v>
      </c>
      <c r="BS6034">
        <f t="shared" si="377"/>
        <v>0</v>
      </c>
      <c r="BU6034">
        <f t="shared" si="378"/>
        <v>1</v>
      </c>
      <c r="BV6034">
        <f t="shared" si="379"/>
        <v>1</v>
      </c>
    </row>
    <row r="6035" spans="1:74" x14ac:dyDescent="0.3">
      <c r="A6035" s="201">
        <v>6030</v>
      </c>
      <c r="BM6035" s="19"/>
      <c r="BN6035" s="19"/>
      <c r="BO6035" s="19"/>
      <c r="BP6035" s="19"/>
      <c r="BR6035">
        <f t="shared" si="376"/>
        <v>0</v>
      </c>
      <c r="BS6035">
        <f t="shared" si="377"/>
        <v>0</v>
      </c>
      <c r="BU6035">
        <f t="shared" si="378"/>
        <v>1</v>
      </c>
      <c r="BV6035">
        <f t="shared" si="379"/>
        <v>1</v>
      </c>
    </row>
    <row r="6036" spans="1:74" x14ac:dyDescent="0.3">
      <c r="A6036" s="201">
        <v>6031</v>
      </c>
      <c r="BM6036" s="19"/>
      <c r="BN6036" s="19"/>
      <c r="BO6036" s="19"/>
      <c r="BP6036" s="19"/>
      <c r="BR6036">
        <f t="shared" si="376"/>
        <v>0</v>
      </c>
      <c r="BS6036">
        <f t="shared" si="377"/>
        <v>0</v>
      </c>
      <c r="BU6036">
        <f t="shared" si="378"/>
        <v>1</v>
      </c>
      <c r="BV6036">
        <f t="shared" si="379"/>
        <v>1</v>
      </c>
    </row>
    <row r="6037" spans="1:74" x14ac:dyDescent="0.3">
      <c r="A6037" s="201">
        <v>6032</v>
      </c>
      <c r="BM6037" s="19"/>
      <c r="BN6037" s="19"/>
      <c r="BO6037" s="19"/>
      <c r="BP6037" s="19"/>
      <c r="BR6037">
        <f t="shared" si="376"/>
        <v>0</v>
      </c>
      <c r="BS6037">
        <f t="shared" si="377"/>
        <v>0</v>
      </c>
      <c r="BU6037">
        <f t="shared" si="378"/>
        <v>1</v>
      </c>
      <c r="BV6037">
        <f t="shared" si="379"/>
        <v>1</v>
      </c>
    </row>
    <row r="6038" spans="1:74" x14ac:dyDescent="0.3">
      <c r="A6038" s="201">
        <v>6033</v>
      </c>
      <c r="BM6038" s="19"/>
      <c r="BN6038" s="19"/>
      <c r="BO6038" s="19"/>
      <c r="BP6038" s="19"/>
      <c r="BR6038">
        <f t="shared" si="376"/>
        <v>0</v>
      </c>
      <c r="BS6038">
        <f t="shared" si="377"/>
        <v>0</v>
      </c>
      <c r="BU6038">
        <f t="shared" si="378"/>
        <v>1</v>
      </c>
      <c r="BV6038">
        <f t="shared" si="379"/>
        <v>1</v>
      </c>
    </row>
    <row r="6039" spans="1:74" x14ac:dyDescent="0.3">
      <c r="A6039" s="201">
        <v>6034</v>
      </c>
      <c r="BM6039" s="19"/>
      <c r="BN6039" s="19"/>
      <c r="BO6039" s="19"/>
      <c r="BP6039" s="19"/>
      <c r="BR6039">
        <f t="shared" si="376"/>
        <v>0</v>
      </c>
      <c r="BS6039">
        <f t="shared" si="377"/>
        <v>0</v>
      </c>
      <c r="BU6039">
        <f t="shared" si="378"/>
        <v>1</v>
      </c>
      <c r="BV6039">
        <f t="shared" si="379"/>
        <v>1</v>
      </c>
    </row>
    <row r="6040" spans="1:74" x14ac:dyDescent="0.3">
      <c r="A6040" s="201">
        <v>6035</v>
      </c>
      <c r="BM6040" s="19"/>
      <c r="BN6040" s="19"/>
      <c r="BO6040" s="19"/>
      <c r="BP6040" s="19"/>
      <c r="BR6040">
        <f t="shared" si="376"/>
        <v>0</v>
      </c>
      <c r="BS6040">
        <f t="shared" si="377"/>
        <v>0</v>
      </c>
      <c r="BU6040">
        <f t="shared" si="378"/>
        <v>1</v>
      </c>
      <c r="BV6040">
        <f t="shared" si="379"/>
        <v>1</v>
      </c>
    </row>
    <row r="6041" spans="1:74" x14ac:dyDescent="0.3">
      <c r="A6041" s="201">
        <v>6036</v>
      </c>
      <c r="BM6041" s="19"/>
      <c r="BN6041" s="19"/>
      <c r="BO6041" s="19"/>
      <c r="BP6041" s="19"/>
      <c r="BR6041">
        <f t="shared" si="376"/>
        <v>0</v>
      </c>
      <c r="BS6041">
        <f t="shared" si="377"/>
        <v>0</v>
      </c>
      <c r="BU6041">
        <f t="shared" si="378"/>
        <v>1</v>
      </c>
      <c r="BV6041">
        <f t="shared" si="379"/>
        <v>1</v>
      </c>
    </row>
    <row r="6042" spans="1:74" x14ac:dyDescent="0.3">
      <c r="A6042" s="201">
        <v>6037</v>
      </c>
      <c r="BM6042" s="19"/>
      <c r="BN6042" s="19"/>
      <c r="BO6042" s="19"/>
      <c r="BP6042" s="19"/>
      <c r="BR6042">
        <f t="shared" si="376"/>
        <v>0</v>
      </c>
      <c r="BS6042">
        <f t="shared" si="377"/>
        <v>0</v>
      </c>
      <c r="BU6042">
        <f t="shared" si="378"/>
        <v>1</v>
      </c>
      <c r="BV6042">
        <f t="shared" si="379"/>
        <v>1</v>
      </c>
    </row>
    <row r="6043" spans="1:74" x14ac:dyDescent="0.3">
      <c r="A6043" s="201">
        <v>6038</v>
      </c>
      <c r="BM6043" s="19"/>
      <c r="BN6043" s="19"/>
      <c r="BO6043" s="19"/>
      <c r="BP6043" s="19"/>
      <c r="BR6043">
        <f t="shared" si="376"/>
        <v>0</v>
      </c>
      <c r="BS6043">
        <f t="shared" si="377"/>
        <v>0</v>
      </c>
      <c r="BU6043">
        <f t="shared" si="378"/>
        <v>1</v>
      </c>
      <c r="BV6043">
        <f t="shared" si="379"/>
        <v>1</v>
      </c>
    </row>
    <row r="6044" spans="1:74" x14ac:dyDescent="0.3">
      <c r="A6044" s="201">
        <v>6039</v>
      </c>
      <c r="BM6044" s="19"/>
      <c r="BN6044" s="19"/>
      <c r="BO6044" s="19"/>
      <c r="BP6044" s="19"/>
      <c r="BR6044">
        <f t="shared" si="376"/>
        <v>0</v>
      </c>
      <c r="BS6044">
        <f t="shared" si="377"/>
        <v>0</v>
      </c>
      <c r="BU6044">
        <f t="shared" si="378"/>
        <v>1</v>
      </c>
      <c r="BV6044">
        <f t="shared" si="379"/>
        <v>1</v>
      </c>
    </row>
    <row r="6045" spans="1:74" x14ac:dyDescent="0.3">
      <c r="A6045" s="201">
        <v>6040</v>
      </c>
      <c r="BM6045" s="19"/>
      <c r="BN6045" s="19"/>
      <c r="BO6045" s="19"/>
      <c r="BP6045" s="19"/>
      <c r="BR6045">
        <f t="shared" si="376"/>
        <v>0</v>
      </c>
      <c r="BS6045">
        <f t="shared" si="377"/>
        <v>0</v>
      </c>
      <c r="BU6045">
        <f t="shared" si="378"/>
        <v>1</v>
      </c>
      <c r="BV6045">
        <f t="shared" si="379"/>
        <v>1</v>
      </c>
    </row>
    <row r="6046" spans="1:74" x14ac:dyDescent="0.3">
      <c r="A6046" s="201">
        <v>6041</v>
      </c>
      <c r="BM6046" s="19"/>
      <c r="BN6046" s="19"/>
      <c r="BO6046" s="19"/>
      <c r="BP6046" s="19"/>
      <c r="BR6046">
        <f t="shared" si="376"/>
        <v>0</v>
      </c>
      <c r="BS6046">
        <f t="shared" si="377"/>
        <v>0</v>
      </c>
      <c r="BU6046">
        <f t="shared" si="378"/>
        <v>1</v>
      </c>
      <c r="BV6046">
        <f t="shared" si="379"/>
        <v>1</v>
      </c>
    </row>
    <row r="6047" spans="1:74" x14ac:dyDescent="0.3">
      <c r="A6047" s="201">
        <v>6042</v>
      </c>
      <c r="BM6047" s="19"/>
      <c r="BN6047" s="19"/>
      <c r="BO6047" s="19"/>
      <c r="BP6047" s="19"/>
      <c r="BR6047">
        <f t="shared" si="376"/>
        <v>0</v>
      </c>
      <c r="BS6047">
        <f t="shared" si="377"/>
        <v>0</v>
      </c>
      <c r="BU6047">
        <f t="shared" si="378"/>
        <v>1</v>
      </c>
      <c r="BV6047">
        <f t="shared" si="379"/>
        <v>1</v>
      </c>
    </row>
    <row r="6048" spans="1:74" x14ac:dyDescent="0.3">
      <c r="A6048" s="201">
        <v>6043</v>
      </c>
      <c r="BM6048" s="19"/>
      <c r="BN6048" s="19"/>
      <c r="BO6048" s="19"/>
      <c r="BP6048" s="19"/>
      <c r="BR6048">
        <f t="shared" si="376"/>
        <v>0</v>
      </c>
      <c r="BS6048">
        <f t="shared" si="377"/>
        <v>0</v>
      </c>
      <c r="BU6048">
        <f t="shared" si="378"/>
        <v>1</v>
      </c>
      <c r="BV6048">
        <f t="shared" si="379"/>
        <v>1</v>
      </c>
    </row>
    <row r="6049" spans="1:74" x14ac:dyDescent="0.3">
      <c r="A6049" s="201">
        <v>6044</v>
      </c>
      <c r="BM6049" s="19"/>
      <c r="BN6049" s="19"/>
      <c r="BO6049" s="19"/>
      <c r="BP6049" s="19"/>
      <c r="BR6049">
        <f t="shared" si="376"/>
        <v>0</v>
      </c>
      <c r="BS6049">
        <f t="shared" si="377"/>
        <v>0</v>
      </c>
      <c r="BU6049">
        <f t="shared" si="378"/>
        <v>1</v>
      </c>
      <c r="BV6049">
        <f t="shared" si="379"/>
        <v>1</v>
      </c>
    </row>
    <row r="6050" spans="1:74" x14ac:dyDescent="0.3">
      <c r="A6050" s="201">
        <v>6045</v>
      </c>
      <c r="BM6050" s="19"/>
      <c r="BN6050" s="19"/>
      <c r="BO6050" s="19"/>
      <c r="BP6050" s="19"/>
      <c r="BR6050">
        <f t="shared" si="376"/>
        <v>0</v>
      </c>
      <c r="BS6050">
        <f t="shared" si="377"/>
        <v>0</v>
      </c>
      <c r="BU6050">
        <f t="shared" si="378"/>
        <v>1</v>
      </c>
      <c r="BV6050">
        <f t="shared" si="379"/>
        <v>1</v>
      </c>
    </row>
    <row r="6051" spans="1:74" x14ac:dyDescent="0.3">
      <c r="A6051" s="201">
        <v>6046</v>
      </c>
      <c r="BM6051" s="19"/>
      <c r="BN6051" s="19"/>
      <c r="BO6051" s="19"/>
      <c r="BP6051" s="19"/>
      <c r="BR6051">
        <f t="shared" si="376"/>
        <v>0</v>
      </c>
      <c r="BS6051">
        <f t="shared" si="377"/>
        <v>0</v>
      </c>
      <c r="BU6051">
        <f t="shared" si="378"/>
        <v>1</v>
      </c>
      <c r="BV6051">
        <f t="shared" si="379"/>
        <v>1</v>
      </c>
    </row>
    <row r="6052" spans="1:74" x14ac:dyDescent="0.3">
      <c r="A6052" s="201">
        <v>6047</v>
      </c>
      <c r="BM6052" s="19"/>
      <c r="BN6052" s="19"/>
      <c r="BO6052" s="19"/>
      <c r="BP6052" s="19"/>
      <c r="BR6052">
        <f t="shared" si="376"/>
        <v>0</v>
      </c>
      <c r="BS6052">
        <f t="shared" si="377"/>
        <v>0</v>
      </c>
      <c r="BU6052">
        <f t="shared" si="378"/>
        <v>1</v>
      </c>
      <c r="BV6052">
        <f t="shared" si="379"/>
        <v>1</v>
      </c>
    </row>
    <row r="6053" spans="1:74" x14ac:dyDescent="0.3">
      <c r="A6053" s="201">
        <v>6048</v>
      </c>
      <c r="BM6053" s="19"/>
      <c r="BN6053" s="19"/>
      <c r="BO6053" s="19"/>
      <c r="BP6053" s="19"/>
      <c r="BR6053">
        <f t="shared" si="376"/>
        <v>0</v>
      </c>
      <c r="BS6053">
        <f t="shared" si="377"/>
        <v>0</v>
      </c>
      <c r="BU6053">
        <f t="shared" si="378"/>
        <v>1</v>
      </c>
      <c r="BV6053">
        <f t="shared" si="379"/>
        <v>1</v>
      </c>
    </row>
    <row r="6054" spans="1:74" x14ac:dyDescent="0.3">
      <c r="A6054" s="201">
        <v>6049</v>
      </c>
      <c r="BM6054" s="19"/>
      <c r="BN6054" s="19"/>
      <c r="BO6054" s="19"/>
      <c r="BP6054" s="19"/>
      <c r="BR6054">
        <f t="shared" si="376"/>
        <v>0</v>
      </c>
      <c r="BS6054">
        <f t="shared" si="377"/>
        <v>0</v>
      </c>
      <c r="BU6054">
        <f t="shared" si="378"/>
        <v>1</v>
      </c>
      <c r="BV6054">
        <f t="shared" si="379"/>
        <v>1</v>
      </c>
    </row>
    <row r="6055" spans="1:74" x14ac:dyDescent="0.3">
      <c r="A6055" s="201">
        <v>6050</v>
      </c>
      <c r="BM6055" s="19"/>
      <c r="BN6055" s="19"/>
      <c r="BO6055" s="19"/>
      <c r="BP6055" s="19"/>
      <c r="BR6055">
        <f t="shared" si="376"/>
        <v>0</v>
      </c>
      <c r="BS6055">
        <f t="shared" si="377"/>
        <v>0</v>
      </c>
      <c r="BU6055">
        <f t="shared" si="378"/>
        <v>1</v>
      </c>
      <c r="BV6055">
        <f t="shared" si="379"/>
        <v>1</v>
      </c>
    </row>
    <row r="6056" spans="1:74" x14ac:dyDescent="0.3">
      <c r="A6056" s="201">
        <v>6051</v>
      </c>
      <c r="BM6056" s="19"/>
      <c r="BN6056" s="19"/>
      <c r="BO6056" s="19"/>
      <c r="BP6056" s="19"/>
      <c r="BR6056">
        <f t="shared" si="376"/>
        <v>0</v>
      </c>
      <c r="BS6056">
        <f t="shared" si="377"/>
        <v>0</v>
      </c>
      <c r="BU6056">
        <f t="shared" si="378"/>
        <v>1</v>
      </c>
      <c r="BV6056">
        <f t="shared" si="379"/>
        <v>1</v>
      </c>
    </row>
    <row r="6057" spans="1:74" x14ac:dyDescent="0.3">
      <c r="A6057" s="201">
        <v>6052</v>
      </c>
      <c r="BM6057" s="19"/>
      <c r="BN6057" s="19"/>
      <c r="BO6057" s="19"/>
      <c r="BP6057" s="19"/>
      <c r="BR6057">
        <f t="shared" si="376"/>
        <v>0</v>
      </c>
      <c r="BS6057">
        <f t="shared" si="377"/>
        <v>0</v>
      </c>
      <c r="BU6057">
        <f t="shared" si="378"/>
        <v>1</v>
      </c>
      <c r="BV6057">
        <f t="shared" si="379"/>
        <v>1</v>
      </c>
    </row>
    <row r="6058" spans="1:74" x14ac:dyDescent="0.3">
      <c r="A6058" s="201">
        <v>6053</v>
      </c>
      <c r="BM6058" s="19"/>
      <c r="BN6058" s="19"/>
      <c r="BO6058" s="19"/>
      <c r="BP6058" s="19"/>
      <c r="BR6058">
        <f t="shared" si="376"/>
        <v>0</v>
      </c>
      <c r="BS6058">
        <f t="shared" si="377"/>
        <v>0</v>
      </c>
      <c r="BU6058">
        <f t="shared" si="378"/>
        <v>1</v>
      </c>
      <c r="BV6058">
        <f t="shared" si="379"/>
        <v>1</v>
      </c>
    </row>
    <row r="6059" spans="1:74" x14ac:dyDescent="0.3">
      <c r="A6059" s="201">
        <v>6054</v>
      </c>
      <c r="BM6059" s="19"/>
      <c r="BN6059" s="19"/>
      <c r="BO6059" s="19"/>
      <c r="BP6059" s="19"/>
      <c r="BR6059">
        <f t="shared" si="376"/>
        <v>0</v>
      </c>
      <c r="BS6059">
        <f t="shared" si="377"/>
        <v>0</v>
      </c>
      <c r="BU6059">
        <f t="shared" si="378"/>
        <v>1</v>
      </c>
      <c r="BV6059">
        <f t="shared" si="379"/>
        <v>1</v>
      </c>
    </row>
    <row r="6060" spans="1:74" x14ac:dyDescent="0.3">
      <c r="A6060" s="201">
        <v>6055</v>
      </c>
      <c r="BM6060" s="19"/>
      <c r="BN6060" s="19"/>
      <c r="BO6060" s="19"/>
      <c r="BP6060" s="19"/>
      <c r="BR6060">
        <f t="shared" si="376"/>
        <v>0</v>
      </c>
      <c r="BS6060">
        <f t="shared" si="377"/>
        <v>0</v>
      </c>
      <c r="BU6060">
        <f t="shared" si="378"/>
        <v>1</v>
      </c>
      <c r="BV6060">
        <f t="shared" si="379"/>
        <v>1</v>
      </c>
    </row>
    <row r="6061" spans="1:74" x14ac:dyDescent="0.3">
      <c r="A6061" s="201">
        <v>6056</v>
      </c>
      <c r="BM6061" s="19"/>
      <c r="BN6061" s="19"/>
      <c r="BO6061" s="19"/>
      <c r="BP6061" s="19"/>
      <c r="BR6061">
        <f t="shared" si="376"/>
        <v>0</v>
      </c>
      <c r="BS6061">
        <f t="shared" si="377"/>
        <v>0</v>
      </c>
      <c r="BU6061">
        <f t="shared" si="378"/>
        <v>1</v>
      </c>
      <c r="BV6061">
        <f t="shared" si="379"/>
        <v>1</v>
      </c>
    </row>
    <row r="6062" spans="1:74" x14ac:dyDescent="0.3">
      <c r="A6062" s="201">
        <v>6057</v>
      </c>
      <c r="BM6062" s="19"/>
      <c r="BN6062" s="19"/>
      <c r="BO6062" s="19"/>
      <c r="BP6062" s="19"/>
      <c r="BR6062">
        <f t="shared" si="376"/>
        <v>0</v>
      </c>
      <c r="BS6062">
        <f t="shared" si="377"/>
        <v>0</v>
      </c>
      <c r="BU6062">
        <f t="shared" si="378"/>
        <v>1</v>
      </c>
      <c r="BV6062">
        <f t="shared" si="379"/>
        <v>1</v>
      </c>
    </row>
    <row r="6063" spans="1:74" x14ac:dyDescent="0.3">
      <c r="A6063" s="201">
        <v>6058</v>
      </c>
      <c r="BM6063" s="19"/>
      <c r="BN6063" s="19"/>
      <c r="BO6063" s="19"/>
      <c r="BP6063" s="19"/>
      <c r="BR6063">
        <f t="shared" si="376"/>
        <v>0</v>
      </c>
      <c r="BS6063">
        <f t="shared" si="377"/>
        <v>0</v>
      </c>
      <c r="BU6063">
        <f t="shared" si="378"/>
        <v>1</v>
      </c>
      <c r="BV6063">
        <f t="shared" si="379"/>
        <v>1</v>
      </c>
    </row>
    <row r="6064" spans="1:74" x14ac:dyDescent="0.3">
      <c r="A6064" s="201">
        <v>6059</v>
      </c>
      <c r="BM6064" s="19"/>
      <c r="BN6064" s="19"/>
      <c r="BO6064" s="19"/>
      <c r="BP6064" s="19"/>
      <c r="BR6064">
        <f t="shared" si="376"/>
        <v>0</v>
      </c>
      <c r="BS6064">
        <f t="shared" si="377"/>
        <v>0</v>
      </c>
      <c r="BU6064">
        <f t="shared" si="378"/>
        <v>1</v>
      </c>
      <c r="BV6064">
        <f t="shared" si="379"/>
        <v>1</v>
      </c>
    </row>
    <row r="6065" spans="1:74" x14ac:dyDescent="0.3">
      <c r="A6065" s="201">
        <v>6060</v>
      </c>
      <c r="BM6065" s="19"/>
      <c r="BN6065" s="19"/>
      <c r="BO6065" s="19"/>
      <c r="BP6065" s="19"/>
      <c r="BR6065">
        <f t="shared" si="376"/>
        <v>0</v>
      </c>
      <c r="BS6065">
        <f t="shared" si="377"/>
        <v>0</v>
      </c>
      <c r="BU6065">
        <f t="shared" si="378"/>
        <v>1</v>
      </c>
      <c r="BV6065">
        <f t="shared" si="379"/>
        <v>1</v>
      </c>
    </row>
    <row r="6066" spans="1:74" x14ac:dyDescent="0.3">
      <c r="A6066" s="201">
        <v>6061</v>
      </c>
      <c r="BM6066" s="19"/>
      <c r="BN6066" s="19"/>
      <c r="BO6066" s="19"/>
      <c r="BP6066" s="19"/>
      <c r="BR6066">
        <f t="shared" si="376"/>
        <v>0</v>
      </c>
      <c r="BS6066">
        <f t="shared" si="377"/>
        <v>0</v>
      </c>
      <c r="BU6066">
        <f t="shared" si="378"/>
        <v>1</v>
      </c>
      <c r="BV6066">
        <f t="shared" si="379"/>
        <v>1</v>
      </c>
    </row>
    <row r="6067" spans="1:74" x14ac:dyDescent="0.3">
      <c r="A6067" s="201">
        <v>6062</v>
      </c>
      <c r="BM6067" s="19"/>
      <c r="BN6067" s="19"/>
      <c r="BO6067" s="19"/>
      <c r="BP6067" s="19"/>
      <c r="BR6067">
        <f t="shared" si="376"/>
        <v>0</v>
      </c>
      <c r="BS6067">
        <f t="shared" si="377"/>
        <v>0</v>
      </c>
      <c r="BU6067">
        <f t="shared" si="378"/>
        <v>1</v>
      </c>
      <c r="BV6067">
        <f t="shared" si="379"/>
        <v>1</v>
      </c>
    </row>
    <row r="6068" spans="1:74" x14ac:dyDescent="0.3">
      <c r="A6068" s="201">
        <v>6063</v>
      </c>
      <c r="BM6068" s="19"/>
      <c r="BN6068" s="19"/>
      <c r="BO6068" s="19"/>
      <c r="BP6068" s="19"/>
      <c r="BR6068">
        <f t="shared" si="376"/>
        <v>0</v>
      </c>
      <c r="BS6068">
        <f t="shared" si="377"/>
        <v>0</v>
      </c>
      <c r="BU6068">
        <f t="shared" si="378"/>
        <v>1</v>
      </c>
      <c r="BV6068">
        <f t="shared" si="379"/>
        <v>1</v>
      </c>
    </row>
    <row r="6069" spans="1:74" x14ac:dyDescent="0.3">
      <c r="A6069" s="201">
        <v>6064</v>
      </c>
      <c r="BM6069" s="19"/>
      <c r="BN6069" s="19"/>
      <c r="BO6069" s="19"/>
      <c r="BP6069" s="19"/>
      <c r="BR6069">
        <f t="shared" si="376"/>
        <v>0</v>
      </c>
      <c r="BS6069">
        <f t="shared" si="377"/>
        <v>0</v>
      </c>
      <c r="BU6069">
        <f t="shared" si="378"/>
        <v>1</v>
      </c>
      <c r="BV6069">
        <f t="shared" si="379"/>
        <v>1</v>
      </c>
    </row>
    <row r="6070" spans="1:74" x14ac:dyDescent="0.3">
      <c r="A6070" s="201">
        <v>6065</v>
      </c>
      <c r="BM6070" s="19"/>
      <c r="BN6070" s="19"/>
      <c r="BO6070" s="19"/>
      <c r="BP6070" s="19"/>
      <c r="BR6070">
        <f t="shared" si="376"/>
        <v>0</v>
      </c>
      <c r="BS6070">
        <f t="shared" si="377"/>
        <v>0</v>
      </c>
      <c r="BU6070">
        <f t="shared" si="378"/>
        <v>1</v>
      </c>
      <c r="BV6070">
        <f t="shared" si="379"/>
        <v>1</v>
      </c>
    </row>
    <row r="6071" spans="1:74" x14ac:dyDescent="0.3">
      <c r="A6071" s="201">
        <v>6066</v>
      </c>
      <c r="BM6071" s="19"/>
      <c r="BN6071" s="19"/>
      <c r="BO6071" s="19"/>
      <c r="BP6071" s="19"/>
      <c r="BR6071">
        <f t="shared" si="376"/>
        <v>0</v>
      </c>
      <c r="BS6071">
        <f t="shared" si="377"/>
        <v>0</v>
      </c>
      <c r="BU6071">
        <f t="shared" si="378"/>
        <v>1</v>
      </c>
      <c r="BV6071">
        <f t="shared" si="379"/>
        <v>1</v>
      </c>
    </row>
    <row r="6072" spans="1:74" x14ac:dyDescent="0.3">
      <c r="A6072" s="201">
        <v>6067</v>
      </c>
      <c r="BM6072" s="19"/>
      <c r="BN6072" s="19"/>
      <c r="BO6072" s="19"/>
      <c r="BP6072" s="19"/>
      <c r="BR6072">
        <f t="shared" si="376"/>
        <v>0</v>
      </c>
      <c r="BS6072">
        <f t="shared" si="377"/>
        <v>0</v>
      </c>
      <c r="BU6072">
        <f t="shared" si="378"/>
        <v>1</v>
      </c>
      <c r="BV6072">
        <f t="shared" si="379"/>
        <v>1</v>
      </c>
    </row>
    <row r="6073" spans="1:74" x14ac:dyDescent="0.3">
      <c r="A6073" s="201">
        <v>6068</v>
      </c>
      <c r="BM6073" s="19"/>
      <c r="BN6073" s="19"/>
      <c r="BO6073" s="19"/>
      <c r="BP6073" s="19"/>
      <c r="BR6073">
        <f t="shared" si="376"/>
        <v>0</v>
      </c>
      <c r="BS6073">
        <f t="shared" si="377"/>
        <v>0</v>
      </c>
      <c r="BU6073">
        <f t="shared" si="378"/>
        <v>1</v>
      </c>
      <c r="BV6073">
        <f t="shared" si="379"/>
        <v>1</v>
      </c>
    </row>
    <row r="6074" spans="1:74" x14ac:dyDescent="0.3">
      <c r="A6074" s="201">
        <v>6069</v>
      </c>
      <c r="BM6074" s="19"/>
      <c r="BN6074" s="19"/>
      <c r="BO6074" s="19"/>
      <c r="BP6074" s="19"/>
      <c r="BR6074">
        <f t="shared" si="376"/>
        <v>0</v>
      </c>
      <c r="BS6074">
        <f t="shared" si="377"/>
        <v>0</v>
      </c>
      <c r="BU6074">
        <f t="shared" si="378"/>
        <v>1</v>
      </c>
      <c r="BV6074">
        <f t="shared" si="379"/>
        <v>1</v>
      </c>
    </row>
    <row r="6075" spans="1:74" x14ac:dyDescent="0.3">
      <c r="A6075" s="201">
        <v>6070</v>
      </c>
      <c r="BM6075" s="19"/>
      <c r="BN6075" s="19"/>
      <c r="BO6075" s="19"/>
      <c r="BP6075" s="19"/>
      <c r="BR6075">
        <f t="shared" si="376"/>
        <v>0</v>
      </c>
      <c r="BS6075">
        <f t="shared" si="377"/>
        <v>0</v>
      </c>
      <c r="BU6075">
        <f t="shared" si="378"/>
        <v>1</v>
      </c>
      <c r="BV6075">
        <f t="shared" si="379"/>
        <v>1</v>
      </c>
    </row>
    <row r="6076" spans="1:74" x14ac:dyDescent="0.3">
      <c r="A6076" s="201">
        <v>6071</v>
      </c>
      <c r="BM6076" s="19"/>
      <c r="BN6076" s="19"/>
      <c r="BO6076" s="19"/>
      <c r="BP6076" s="19"/>
      <c r="BR6076">
        <f t="shared" si="376"/>
        <v>0</v>
      </c>
      <c r="BS6076">
        <f t="shared" si="377"/>
        <v>0</v>
      </c>
      <c r="BU6076">
        <f t="shared" si="378"/>
        <v>1</v>
      </c>
      <c r="BV6076">
        <f t="shared" si="379"/>
        <v>1</v>
      </c>
    </row>
    <row r="6077" spans="1:74" x14ac:dyDescent="0.3">
      <c r="A6077" s="201">
        <v>6072</v>
      </c>
      <c r="BM6077" s="19"/>
      <c r="BN6077" s="19"/>
      <c r="BO6077" s="19"/>
      <c r="BP6077" s="19"/>
      <c r="BR6077">
        <f t="shared" si="376"/>
        <v>0</v>
      </c>
      <c r="BS6077">
        <f t="shared" si="377"/>
        <v>0</v>
      </c>
      <c r="BU6077">
        <f t="shared" si="378"/>
        <v>1</v>
      </c>
      <c r="BV6077">
        <f t="shared" si="379"/>
        <v>1</v>
      </c>
    </row>
    <row r="6078" spans="1:74" x14ac:dyDescent="0.3">
      <c r="A6078" s="201">
        <v>6073</v>
      </c>
      <c r="BM6078" s="19"/>
      <c r="BN6078" s="19"/>
      <c r="BO6078" s="19"/>
      <c r="BP6078" s="19"/>
      <c r="BR6078">
        <f t="shared" si="376"/>
        <v>0</v>
      </c>
      <c r="BS6078">
        <f t="shared" si="377"/>
        <v>0</v>
      </c>
      <c r="BU6078">
        <f t="shared" si="378"/>
        <v>1</v>
      </c>
      <c r="BV6078">
        <f t="shared" si="379"/>
        <v>1</v>
      </c>
    </row>
    <row r="6079" spans="1:74" x14ac:dyDescent="0.3">
      <c r="A6079" s="201">
        <v>6074</v>
      </c>
      <c r="BM6079" s="19"/>
      <c r="BN6079" s="19"/>
      <c r="BO6079" s="19"/>
      <c r="BP6079" s="19"/>
      <c r="BR6079">
        <f t="shared" si="376"/>
        <v>0</v>
      </c>
      <c r="BS6079">
        <f t="shared" si="377"/>
        <v>0</v>
      </c>
      <c r="BU6079">
        <f t="shared" si="378"/>
        <v>1</v>
      </c>
      <c r="BV6079">
        <f t="shared" si="379"/>
        <v>1</v>
      </c>
    </row>
    <row r="6080" spans="1:74" x14ac:dyDescent="0.3">
      <c r="A6080" s="201">
        <v>6075</v>
      </c>
      <c r="BM6080" s="19"/>
      <c r="BN6080" s="19"/>
      <c r="BO6080" s="19"/>
      <c r="BP6080" s="19"/>
      <c r="BR6080">
        <f t="shared" si="376"/>
        <v>0</v>
      </c>
      <c r="BS6080">
        <f t="shared" si="377"/>
        <v>0</v>
      </c>
      <c r="BU6080">
        <f t="shared" si="378"/>
        <v>1</v>
      </c>
      <c r="BV6080">
        <f t="shared" si="379"/>
        <v>1</v>
      </c>
    </row>
    <row r="6081" spans="1:74" x14ac:dyDescent="0.3">
      <c r="A6081" s="201">
        <v>6076</v>
      </c>
      <c r="BM6081" s="19"/>
      <c r="BN6081" s="19"/>
      <c r="BO6081" s="19"/>
      <c r="BP6081" s="19"/>
      <c r="BR6081">
        <f t="shared" si="376"/>
        <v>0</v>
      </c>
      <c r="BS6081">
        <f t="shared" si="377"/>
        <v>0</v>
      </c>
      <c r="BU6081">
        <f t="shared" si="378"/>
        <v>1</v>
      </c>
      <c r="BV6081">
        <f t="shared" si="379"/>
        <v>1</v>
      </c>
    </row>
    <row r="6082" spans="1:74" x14ac:dyDescent="0.3">
      <c r="A6082" s="201">
        <v>6077</v>
      </c>
      <c r="BM6082" s="19"/>
      <c r="BN6082" s="19"/>
      <c r="BO6082" s="19"/>
      <c r="BP6082" s="19"/>
      <c r="BR6082">
        <f t="shared" si="376"/>
        <v>0</v>
      </c>
      <c r="BS6082">
        <f t="shared" si="377"/>
        <v>0</v>
      </c>
      <c r="BU6082">
        <f t="shared" si="378"/>
        <v>1</v>
      </c>
      <c r="BV6082">
        <f t="shared" si="379"/>
        <v>1</v>
      </c>
    </row>
    <row r="6083" spans="1:74" x14ac:dyDescent="0.3">
      <c r="A6083" s="201">
        <v>6078</v>
      </c>
      <c r="BM6083" s="19"/>
      <c r="BN6083" s="19"/>
      <c r="BO6083" s="19"/>
      <c r="BP6083" s="19"/>
      <c r="BR6083">
        <f t="shared" si="376"/>
        <v>0</v>
      </c>
      <c r="BS6083">
        <f t="shared" si="377"/>
        <v>0</v>
      </c>
      <c r="BU6083">
        <f t="shared" si="378"/>
        <v>1</v>
      </c>
      <c r="BV6083">
        <f t="shared" si="379"/>
        <v>1</v>
      </c>
    </row>
    <row r="6084" spans="1:74" x14ac:dyDescent="0.3">
      <c r="A6084" s="201">
        <v>6079</v>
      </c>
      <c r="BM6084" s="19"/>
      <c r="BN6084" s="19"/>
      <c r="BO6084" s="19"/>
      <c r="BP6084" s="19"/>
      <c r="BR6084">
        <f t="shared" si="376"/>
        <v>0</v>
      </c>
      <c r="BS6084">
        <f t="shared" si="377"/>
        <v>0</v>
      </c>
      <c r="BU6084">
        <f t="shared" si="378"/>
        <v>1</v>
      </c>
      <c r="BV6084">
        <f t="shared" si="379"/>
        <v>1</v>
      </c>
    </row>
    <row r="6085" spans="1:74" x14ac:dyDescent="0.3">
      <c r="A6085" s="201">
        <v>6080</v>
      </c>
      <c r="BM6085" s="19"/>
      <c r="BN6085" s="19"/>
      <c r="BO6085" s="19"/>
      <c r="BP6085" s="19"/>
      <c r="BR6085">
        <f t="shared" si="376"/>
        <v>0</v>
      </c>
      <c r="BS6085">
        <f t="shared" si="377"/>
        <v>0</v>
      </c>
      <c r="BU6085">
        <f t="shared" si="378"/>
        <v>1</v>
      </c>
      <c r="BV6085">
        <f t="shared" si="379"/>
        <v>1</v>
      </c>
    </row>
    <row r="6086" spans="1:74" x14ac:dyDescent="0.3">
      <c r="A6086" s="201">
        <v>6081</v>
      </c>
      <c r="BM6086" s="19"/>
      <c r="BN6086" s="19"/>
      <c r="BO6086" s="19"/>
      <c r="BP6086" s="19"/>
      <c r="BR6086">
        <f t="shared" si="376"/>
        <v>0</v>
      </c>
      <c r="BS6086">
        <f t="shared" si="377"/>
        <v>0</v>
      </c>
      <c r="BU6086">
        <f t="shared" si="378"/>
        <v>1</v>
      </c>
      <c r="BV6086">
        <f t="shared" si="379"/>
        <v>1</v>
      </c>
    </row>
    <row r="6087" spans="1:74" x14ac:dyDescent="0.3">
      <c r="A6087" s="201">
        <v>6082</v>
      </c>
      <c r="BM6087" s="19"/>
      <c r="BN6087" s="19"/>
      <c r="BO6087" s="19"/>
      <c r="BP6087" s="19"/>
      <c r="BR6087">
        <f t="shared" ref="BR6087:BR6150" si="380">BM6087*$BS$1-BN6087</f>
        <v>0</v>
      </c>
      <c r="BS6087">
        <f t="shared" ref="BS6087:BS6150" si="381">BO6087*$BS$1-BP6087</f>
        <v>0</v>
      </c>
      <c r="BU6087">
        <f t="shared" ref="BU6087:BU6150" si="382">IF(BR6087=MAX($BR6087:$BS6087),1,0)</f>
        <v>1</v>
      </c>
      <c r="BV6087">
        <f t="shared" ref="BV6087:BV6150" si="383">IF(BS6087=MAX($BR6087:$BS6087),1,0)</f>
        <v>1</v>
      </c>
    </row>
    <row r="6088" spans="1:74" x14ac:dyDescent="0.3">
      <c r="A6088" s="201">
        <v>6083</v>
      </c>
      <c r="BM6088" s="19"/>
      <c r="BN6088" s="19"/>
      <c r="BO6088" s="19"/>
      <c r="BP6088" s="19"/>
      <c r="BR6088">
        <f t="shared" si="380"/>
        <v>0</v>
      </c>
      <c r="BS6088">
        <f t="shared" si="381"/>
        <v>0</v>
      </c>
      <c r="BU6088">
        <f t="shared" si="382"/>
        <v>1</v>
      </c>
      <c r="BV6088">
        <f t="shared" si="383"/>
        <v>1</v>
      </c>
    </row>
    <row r="6089" spans="1:74" x14ac:dyDescent="0.3">
      <c r="A6089" s="201">
        <v>6084</v>
      </c>
      <c r="BM6089" s="19"/>
      <c r="BN6089" s="19"/>
      <c r="BO6089" s="19"/>
      <c r="BP6089" s="19"/>
      <c r="BR6089">
        <f t="shared" si="380"/>
        <v>0</v>
      </c>
      <c r="BS6089">
        <f t="shared" si="381"/>
        <v>0</v>
      </c>
      <c r="BU6089">
        <f t="shared" si="382"/>
        <v>1</v>
      </c>
      <c r="BV6089">
        <f t="shared" si="383"/>
        <v>1</v>
      </c>
    </row>
    <row r="6090" spans="1:74" x14ac:dyDescent="0.3">
      <c r="A6090" s="201">
        <v>6085</v>
      </c>
      <c r="BM6090" s="19"/>
      <c r="BN6090" s="19"/>
      <c r="BO6090" s="19"/>
      <c r="BP6090" s="19"/>
      <c r="BR6090">
        <f t="shared" si="380"/>
        <v>0</v>
      </c>
      <c r="BS6090">
        <f t="shared" si="381"/>
        <v>0</v>
      </c>
      <c r="BU6090">
        <f t="shared" si="382"/>
        <v>1</v>
      </c>
      <c r="BV6090">
        <f t="shared" si="383"/>
        <v>1</v>
      </c>
    </row>
    <row r="6091" spans="1:74" x14ac:dyDescent="0.3">
      <c r="A6091" s="201">
        <v>6086</v>
      </c>
      <c r="BM6091" s="19"/>
      <c r="BN6091" s="19"/>
      <c r="BO6091" s="19"/>
      <c r="BP6091" s="19"/>
      <c r="BR6091">
        <f t="shared" si="380"/>
        <v>0</v>
      </c>
      <c r="BS6091">
        <f t="shared" si="381"/>
        <v>0</v>
      </c>
      <c r="BU6091">
        <f t="shared" si="382"/>
        <v>1</v>
      </c>
      <c r="BV6091">
        <f t="shared" si="383"/>
        <v>1</v>
      </c>
    </row>
    <row r="6092" spans="1:74" x14ac:dyDescent="0.3">
      <c r="A6092" s="201">
        <v>6087</v>
      </c>
      <c r="BM6092" s="19"/>
      <c r="BN6092" s="19"/>
      <c r="BO6092" s="19"/>
      <c r="BP6092" s="19"/>
      <c r="BR6092">
        <f t="shared" si="380"/>
        <v>0</v>
      </c>
      <c r="BS6092">
        <f t="shared" si="381"/>
        <v>0</v>
      </c>
      <c r="BU6092">
        <f t="shared" si="382"/>
        <v>1</v>
      </c>
      <c r="BV6092">
        <f t="shared" si="383"/>
        <v>1</v>
      </c>
    </row>
    <row r="6093" spans="1:74" x14ac:dyDescent="0.3">
      <c r="A6093" s="201">
        <v>6088</v>
      </c>
      <c r="BM6093" s="19"/>
      <c r="BN6093" s="19"/>
      <c r="BO6093" s="19"/>
      <c r="BP6093" s="19"/>
      <c r="BR6093">
        <f t="shared" si="380"/>
        <v>0</v>
      </c>
      <c r="BS6093">
        <f t="shared" si="381"/>
        <v>0</v>
      </c>
      <c r="BU6093">
        <f t="shared" si="382"/>
        <v>1</v>
      </c>
      <c r="BV6093">
        <f t="shared" si="383"/>
        <v>1</v>
      </c>
    </row>
    <row r="6094" spans="1:74" x14ac:dyDescent="0.3">
      <c r="A6094" s="201">
        <v>6089</v>
      </c>
      <c r="BM6094" s="19"/>
      <c r="BN6094" s="19"/>
      <c r="BO6094" s="19"/>
      <c r="BP6094" s="19"/>
      <c r="BR6094">
        <f t="shared" si="380"/>
        <v>0</v>
      </c>
      <c r="BS6094">
        <f t="shared" si="381"/>
        <v>0</v>
      </c>
      <c r="BU6094">
        <f t="shared" si="382"/>
        <v>1</v>
      </c>
      <c r="BV6094">
        <f t="shared" si="383"/>
        <v>1</v>
      </c>
    </row>
    <row r="6095" spans="1:74" x14ac:dyDescent="0.3">
      <c r="A6095" s="201">
        <v>6090</v>
      </c>
      <c r="BM6095" s="19"/>
      <c r="BN6095" s="19"/>
      <c r="BO6095" s="19"/>
      <c r="BP6095" s="19"/>
      <c r="BR6095">
        <f t="shared" si="380"/>
        <v>0</v>
      </c>
      <c r="BS6095">
        <f t="shared" si="381"/>
        <v>0</v>
      </c>
      <c r="BU6095">
        <f t="shared" si="382"/>
        <v>1</v>
      </c>
      <c r="BV6095">
        <f t="shared" si="383"/>
        <v>1</v>
      </c>
    </row>
    <row r="6096" spans="1:74" x14ac:dyDescent="0.3">
      <c r="A6096" s="201">
        <v>6091</v>
      </c>
      <c r="BM6096" s="19"/>
      <c r="BN6096" s="19"/>
      <c r="BO6096" s="19"/>
      <c r="BP6096" s="19"/>
      <c r="BR6096">
        <f t="shared" si="380"/>
        <v>0</v>
      </c>
      <c r="BS6096">
        <f t="shared" si="381"/>
        <v>0</v>
      </c>
      <c r="BU6096">
        <f t="shared" si="382"/>
        <v>1</v>
      </c>
      <c r="BV6096">
        <f t="shared" si="383"/>
        <v>1</v>
      </c>
    </row>
    <row r="6097" spans="1:74" x14ac:dyDescent="0.3">
      <c r="A6097" s="201">
        <v>6092</v>
      </c>
      <c r="BM6097" s="19"/>
      <c r="BN6097" s="19"/>
      <c r="BO6097" s="19"/>
      <c r="BP6097" s="19"/>
      <c r="BR6097">
        <f t="shared" si="380"/>
        <v>0</v>
      </c>
      <c r="BS6097">
        <f t="shared" si="381"/>
        <v>0</v>
      </c>
      <c r="BU6097">
        <f t="shared" si="382"/>
        <v>1</v>
      </c>
      <c r="BV6097">
        <f t="shared" si="383"/>
        <v>1</v>
      </c>
    </row>
    <row r="6098" spans="1:74" x14ac:dyDescent="0.3">
      <c r="A6098" s="201">
        <v>6093</v>
      </c>
      <c r="BM6098" s="19"/>
      <c r="BN6098" s="19"/>
      <c r="BO6098" s="19"/>
      <c r="BP6098" s="19"/>
      <c r="BR6098">
        <f t="shared" si="380"/>
        <v>0</v>
      </c>
      <c r="BS6098">
        <f t="shared" si="381"/>
        <v>0</v>
      </c>
      <c r="BU6098">
        <f t="shared" si="382"/>
        <v>1</v>
      </c>
      <c r="BV6098">
        <f t="shared" si="383"/>
        <v>1</v>
      </c>
    </row>
    <row r="6099" spans="1:74" x14ac:dyDescent="0.3">
      <c r="A6099" s="201">
        <v>6094</v>
      </c>
      <c r="BM6099" s="19"/>
      <c r="BN6099" s="19"/>
      <c r="BO6099" s="19"/>
      <c r="BP6099" s="19"/>
      <c r="BR6099">
        <f t="shared" si="380"/>
        <v>0</v>
      </c>
      <c r="BS6099">
        <f t="shared" si="381"/>
        <v>0</v>
      </c>
      <c r="BU6099">
        <f t="shared" si="382"/>
        <v>1</v>
      </c>
      <c r="BV6099">
        <f t="shared" si="383"/>
        <v>1</v>
      </c>
    </row>
    <row r="6100" spans="1:74" x14ac:dyDescent="0.3">
      <c r="A6100" s="201">
        <v>6095</v>
      </c>
      <c r="BM6100" s="19"/>
      <c r="BN6100" s="19"/>
      <c r="BO6100" s="19"/>
      <c r="BP6100" s="19"/>
      <c r="BR6100">
        <f t="shared" si="380"/>
        <v>0</v>
      </c>
      <c r="BS6100">
        <f t="shared" si="381"/>
        <v>0</v>
      </c>
      <c r="BU6100">
        <f t="shared" si="382"/>
        <v>1</v>
      </c>
      <c r="BV6100">
        <f t="shared" si="383"/>
        <v>1</v>
      </c>
    </row>
    <row r="6101" spans="1:74" x14ac:dyDescent="0.3">
      <c r="A6101" s="201">
        <v>6096</v>
      </c>
      <c r="BM6101" s="19"/>
      <c r="BN6101" s="19"/>
      <c r="BO6101" s="19"/>
      <c r="BP6101" s="19"/>
      <c r="BR6101">
        <f t="shared" si="380"/>
        <v>0</v>
      </c>
      <c r="BS6101">
        <f t="shared" si="381"/>
        <v>0</v>
      </c>
      <c r="BU6101">
        <f t="shared" si="382"/>
        <v>1</v>
      </c>
      <c r="BV6101">
        <f t="shared" si="383"/>
        <v>1</v>
      </c>
    </row>
    <row r="6102" spans="1:74" x14ac:dyDescent="0.3">
      <c r="A6102" s="201">
        <v>6097</v>
      </c>
      <c r="BM6102" s="19"/>
      <c r="BN6102" s="19"/>
      <c r="BO6102" s="19"/>
      <c r="BP6102" s="19"/>
      <c r="BR6102">
        <f t="shared" si="380"/>
        <v>0</v>
      </c>
      <c r="BS6102">
        <f t="shared" si="381"/>
        <v>0</v>
      </c>
      <c r="BU6102">
        <f t="shared" si="382"/>
        <v>1</v>
      </c>
      <c r="BV6102">
        <f t="shared" si="383"/>
        <v>1</v>
      </c>
    </row>
    <row r="6103" spans="1:74" x14ac:dyDescent="0.3">
      <c r="A6103" s="201">
        <v>6098</v>
      </c>
      <c r="BM6103" s="19"/>
      <c r="BN6103" s="19"/>
      <c r="BO6103" s="19"/>
      <c r="BP6103" s="19"/>
      <c r="BR6103">
        <f t="shared" si="380"/>
        <v>0</v>
      </c>
      <c r="BS6103">
        <f t="shared" si="381"/>
        <v>0</v>
      </c>
      <c r="BU6103">
        <f t="shared" si="382"/>
        <v>1</v>
      </c>
      <c r="BV6103">
        <f t="shared" si="383"/>
        <v>1</v>
      </c>
    </row>
    <row r="6104" spans="1:74" x14ac:dyDescent="0.3">
      <c r="A6104" s="201">
        <v>6099</v>
      </c>
      <c r="BM6104" s="19"/>
      <c r="BN6104" s="19"/>
      <c r="BO6104" s="19"/>
      <c r="BP6104" s="19"/>
      <c r="BR6104">
        <f t="shared" si="380"/>
        <v>0</v>
      </c>
      <c r="BS6104">
        <f t="shared" si="381"/>
        <v>0</v>
      </c>
      <c r="BU6104">
        <f t="shared" si="382"/>
        <v>1</v>
      </c>
      <c r="BV6104">
        <f t="shared" si="383"/>
        <v>1</v>
      </c>
    </row>
    <row r="6105" spans="1:74" x14ac:dyDescent="0.3">
      <c r="A6105" s="201">
        <v>6100</v>
      </c>
      <c r="BM6105" s="19"/>
      <c r="BN6105" s="19"/>
      <c r="BO6105" s="19"/>
      <c r="BP6105" s="19"/>
      <c r="BR6105">
        <f t="shared" si="380"/>
        <v>0</v>
      </c>
      <c r="BS6105">
        <f t="shared" si="381"/>
        <v>0</v>
      </c>
      <c r="BU6105">
        <f t="shared" si="382"/>
        <v>1</v>
      </c>
      <c r="BV6105">
        <f t="shared" si="383"/>
        <v>1</v>
      </c>
    </row>
    <row r="6106" spans="1:74" x14ac:dyDescent="0.3">
      <c r="A6106" s="201">
        <v>6101</v>
      </c>
      <c r="BM6106" s="19"/>
      <c r="BN6106" s="19"/>
      <c r="BO6106" s="19"/>
      <c r="BP6106" s="19"/>
      <c r="BR6106">
        <f t="shared" si="380"/>
        <v>0</v>
      </c>
      <c r="BS6106">
        <f t="shared" si="381"/>
        <v>0</v>
      </c>
      <c r="BU6106">
        <f t="shared" si="382"/>
        <v>1</v>
      </c>
      <c r="BV6106">
        <f t="shared" si="383"/>
        <v>1</v>
      </c>
    </row>
    <row r="6107" spans="1:74" x14ac:dyDescent="0.3">
      <c r="A6107" s="201">
        <v>6102</v>
      </c>
      <c r="BM6107" s="19"/>
      <c r="BN6107" s="19"/>
      <c r="BO6107" s="19"/>
      <c r="BP6107" s="19"/>
      <c r="BR6107">
        <f t="shared" si="380"/>
        <v>0</v>
      </c>
      <c r="BS6107">
        <f t="shared" si="381"/>
        <v>0</v>
      </c>
      <c r="BU6107">
        <f t="shared" si="382"/>
        <v>1</v>
      </c>
      <c r="BV6107">
        <f t="shared" si="383"/>
        <v>1</v>
      </c>
    </row>
    <row r="6108" spans="1:74" x14ac:dyDescent="0.3">
      <c r="A6108" s="201">
        <v>6103</v>
      </c>
      <c r="BM6108" s="19"/>
      <c r="BN6108" s="19"/>
      <c r="BO6108" s="19"/>
      <c r="BP6108" s="19"/>
      <c r="BR6108">
        <f t="shared" si="380"/>
        <v>0</v>
      </c>
      <c r="BS6108">
        <f t="shared" si="381"/>
        <v>0</v>
      </c>
      <c r="BU6108">
        <f t="shared" si="382"/>
        <v>1</v>
      </c>
      <c r="BV6108">
        <f t="shared" si="383"/>
        <v>1</v>
      </c>
    </row>
    <row r="6109" spans="1:74" x14ac:dyDescent="0.3">
      <c r="A6109" s="201">
        <v>6104</v>
      </c>
      <c r="BM6109" s="19"/>
      <c r="BN6109" s="19"/>
      <c r="BO6109" s="19"/>
      <c r="BP6109" s="19"/>
      <c r="BR6109">
        <f t="shared" si="380"/>
        <v>0</v>
      </c>
      <c r="BS6109">
        <f t="shared" si="381"/>
        <v>0</v>
      </c>
      <c r="BU6109">
        <f t="shared" si="382"/>
        <v>1</v>
      </c>
      <c r="BV6109">
        <f t="shared" si="383"/>
        <v>1</v>
      </c>
    </row>
    <row r="6110" spans="1:74" x14ac:dyDescent="0.3">
      <c r="A6110" s="201">
        <v>6105</v>
      </c>
      <c r="BM6110" s="19"/>
      <c r="BN6110" s="19"/>
      <c r="BO6110" s="19"/>
      <c r="BP6110" s="19"/>
      <c r="BR6110">
        <f t="shared" si="380"/>
        <v>0</v>
      </c>
      <c r="BS6110">
        <f t="shared" si="381"/>
        <v>0</v>
      </c>
      <c r="BU6110">
        <f t="shared" si="382"/>
        <v>1</v>
      </c>
      <c r="BV6110">
        <f t="shared" si="383"/>
        <v>1</v>
      </c>
    </row>
    <row r="6111" spans="1:74" x14ac:dyDescent="0.3">
      <c r="A6111" s="201">
        <v>6106</v>
      </c>
      <c r="BM6111" s="19"/>
      <c r="BN6111" s="19"/>
      <c r="BO6111" s="19"/>
      <c r="BP6111" s="19"/>
      <c r="BR6111">
        <f t="shared" si="380"/>
        <v>0</v>
      </c>
      <c r="BS6111">
        <f t="shared" si="381"/>
        <v>0</v>
      </c>
      <c r="BU6111">
        <f t="shared" si="382"/>
        <v>1</v>
      </c>
      <c r="BV6111">
        <f t="shared" si="383"/>
        <v>1</v>
      </c>
    </row>
    <row r="6112" spans="1:74" x14ac:dyDescent="0.3">
      <c r="A6112" s="201">
        <v>6107</v>
      </c>
      <c r="BM6112" s="19"/>
      <c r="BN6112" s="19"/>
      <c r="BO6112" s="19"/>
      <c r="BP6112" s="19"/>
      <c r="BR6112">
        <f t="shared" si="380"/>
        <v>0</v>
      </c>
      <c r="BS6112">
        <f t="shared" si="381"/>
        <v>0</v>
      </c>
      <c r="BU6112">
        <f t="shared" si="382"/>
        <v>1</v>
      </c>
      <c r="BV6112">
        <f t="shared" si="383"/>
        <v>1</v>
      </c>
    </row>
    <row r="6113" spans="1:74" x14ac:dyDescent="0.3">
      <c r="A6113" s="201">
        <v>6108</v>
      </c>
      <c r="BM6113" s="19"/>
      <c r="BN6113" s="19"/>
      <c r="BO6113" s="19"/>
      <c r="BP6113" s="19"/>
      <c r="BR6113">
        <f t="shared" si="380"/>
        <v>0</v>
      </c>
      <c r="BS6113">
        <f t="shared" si="381"/>
        <v>0</v>
      </c>
      <c r="BU6113">
        <f t="shared" si="382"/>
        <v>1</v>
      </c>
      <c r="BV6113">
        <f t="shared" si="383"/>
        <v>1</v>
      </c>
    </row>
    <row r="6114" spans="1:74" x14ac:dyDescent="0.3">
      <c r="A6114" s="201">
        <v>6109</v>
      </c>
      <c r="BM6114" s="19"/>
      <c r="BN6114" s="19"/>
      <c r="BO6114" s="19"/>
      <c r="BP6114" s="19"/>
      <c r="BR6114">
        <f t="shared" si="380"/>
        <v>0</v>
      </c>
      <c r="BS6114">
        <f t="shared" si="381"/>
        <v>0</v>
      </c>
      <c r="BU6114">
        <f t="shared" si="382"/>
        <v>1</v>
      </c>
      <c r="BV6114">
        <f t="shared" si="383"/>
        <v>1</v>
      </c>
    </row>
    <row r="6115" spans="1:74" x14ac:dyDescent="0.3">
      <c r="A6115" s="201">
        <v>6110</v>
      </c>
      <c r="BM6115" s="19"/>
      <c r="BN6115" s="19"/>
      <c r="BO6115" s="19"/>
      <c r="BP6115" s="19"/>
      <c r="BR6115">
        <f t="shared" si="380"/>
        <v>0</v>
      </c>
      <c r="BS6115">
        <f t="shared" si="381"/>
        <v>0</v>
      </c>
      <c r="BU6115">
        <f t="shared" si="382"/>
        <v>1</v>
      </c>
      <c r="BV6115">
        <f t="shared" si="383"/>
        <v>1</v>
      </c>
    </row>
    <row r="6116" spans="1:74" x14ac:dyDescent="0.3">
      <c r="A6116" s="201">
        <v>6111</v>
      </c>
      <c r="BM6116" s="19"/>
      <c r="BN6116" s="19"/>
      <c r="BO6116" s="19"/>
      <c r="BP6116" s="19"/>
      <c r="BR6116">
        <f t="shared" si="380"/>
        <v>0</v>
      </c>
      <c r="BS6116">
        <f t="shared" si="381"/>
        <v>0</v>
      </c>
      <c r="BU6116">
        <f t="shared" si="382"/>
        <v>1</v>
      </c>
      <c r="BV6116">
        <f t="shared" si="383"/>
        <v>1</v>
      </c>
    </row>
    <row r="6117" spans="1:74" x14ac:dyDescent="0.3">
      <c r="A6117" s="201">
        <v>6112</v>
      </c>
      <c r="BM6117" s="19"/>
      <c r="BN6117" s="19"/>
      <c r="BO6117" s="19"/>
      <c r="BP6117" s="19"/>
      <c r="BR6117">
        <f t="shared" si="380"/>
        <v>0</v>
      </c>
      <c r="BS6117">
        <f t="shared" si="381"/>
        <v>0</v>
      </c>
      <c r="BU6117">
        <f t="shared" si="382"/>
        <v>1</v>
      </c>
      <c r="BV6117">
        <f t="shared" si="383"/>
        <v>1</v>
      </c>
    </row>
    <row r="6118" spans="1:74" x14ac:dyDescent="0.3">
      <c r="A6118" s="201">
        <v>6113</v>
      </c>
      <c r="BM6118" s="19"/>
      <c r="BN6118" s="19"/>
      <c r="BO6118" s="19"/>
      <c r="BP6118" s="19"/>
      <c r="BR6118">
        <f t="shared" si="380"/>
        <v>0</v>
      </c>
      <c r="BS6118">
        <f t="shared" si="381"/>
        <v>0</v>
      </c>
      <c r="BU6118">
        <f t="shared" si="382"/>
        <v>1</v>
      </c>
      <c r="BV6118">
        <f t="shared" si="383"/>
        <v>1</v>
      </c>
    </row>
    <row r="6119" spans="1:74" x14ac:dyDescent="0.3">
      <c r="A6119" s="201">
        <v>6114</v>
      </c>
      <c r="BM6119" s="19"/>
      <c r="BN6119" s="19"/>
      <c r="BO6119" s="19"/>
      <c r="BP6119" s="19"/>
      <c r="BR6119">
        <f t="shared" si="380"/>
        <v>0</v>
      </c>
      <c r="BS6119">
        <f t="shared" si="381"/>
        <v>0</v>
      </c>
      <c r="BU6119">
        <f t="shared" si="382"/>
        <v>1</v>
      </c>
      <c r="BV6119">
        <f t="shared" si="383"/>
        <v>1</v>
      </c>
    </row>
    <row r="6120" spans="1:74" x14ac:dyDescent="0.3">
      <c r="A6120" s="201">
        <v>6115</v>
      </c>
      <c r="BM6120" s="19"/>
      <c r="BN6120" s="19"/>
      <c r="BO6120" s="19"/>
      <c r="BP6120" s="19"/>
      <c r="BR6120">
        <f t="shared" si="380"/>
        <v>0</v>
      </c>
      <c r="BS6120">
        <f t="shared" si="381"/>
        <v>0</v>
      </c>
      <c r="BU6120">
        <f t="shared" si="382"/>
        <v>1</v>
      </c>
      <c r="BV6120">
        <f t="shared" si="383"/>
        <v>1</v>
      </c>
    </row>
    <row r="6121" spans="1:74" x14ac:dyDescent="0.3">
      <c r="A6121" s="201">
        <v>6116</v>
      </c>
      <c r="BM6121" s="19"/>
      <c r="BN6121" s="19"/>
      <c r="BO6121" s="19"/>
      <c r="BP6121" s="19"/>
      <c r="BR6121">
        <f t="shared" si="380"/>
        <v>0</v>
      </c>
      <c r="BS6121">
        <f t="shared" si="381"/>
        <v>0</v>
      </c>
      <c r="BU6121">
        <f t="shared" si="382"/>
        <v>1</v>
      </c>
      <c r="BV6121">
        <f t="shared" si="383"/>
        <v>1</v>
      </c>
    </row>
    <row r="6122" spans="1:74" x14ac:dyDescent="0.3">
      <c r="A6122" s="201">
        <v>6117</v>
      </c>
      <c r="BM6122" s="19"/>
      <c r="BN6122" s="19"/>
      <c r="BO6122" s="19"/>
      <c r="BP6122" s="19"/>
      <c r="BR6122">
        <f t="shared" si="380"/>
        <v>0</v>
      </c>
      <c r="BS6122">
        <f t="shared" si="381"/>
        <v>0</v>
      </c>
      <c r="BU6122">
        <f t="shared" si="382"/>
        <v>1</v>
      </c>
      <c r="BV6122">
        <f t="shared" si="383"/>
        <v>1</v>
      </c>
    </row>
    <row r="6123" spans="1:74" x14ac:dyDescent="0.3">
      <c r="A6123" s="201">
        <v>6118</v>
      </c>
      <c r="BM6123" s="19"/>
      <c r="BN6123" s="19"/>
      <c r="BO6123" s="19"/>
      <c r="BP6123" s="19"/>
      <c r="BR6123">
        <f t="shared" si="380"/>
        <v>0</v>
      </c>
      <c r="BS6123">
        <f t="shared" si="381"/>
        <v>0</v>
      </c>
      <c r="BU6123">
        <f t="shared" si="382"/>
        <v>1</v>
      </c>
      <c r="BV6123">
        <f t="shared" si="383"/>
        <v>1</v>
      </c>
    </row>
    <row r="6124" spans="1:74" x14ac:dyDescent="0.3">
      <c r="A6124" s="201">
        <v>6119</v>
      </c>
      <c r="BM6124" s="19"/>
      <c r="BN6124" s="19"/>
      <c r="BO6124" s="19"/>
      <c r="BP6124" s="19"/>
      <c r="BR6124">
        <f t="shared" si="380"/>
        <v>0</v>
      </c>
      <c r="BS6124">
        <f t="shared" si="381"/>
        <v>0</v>
      </c>
      <c r="BU6124">
        <f t="shared" si="382"/>
        <v>1</v>
      </c>
      <c r="BV6124">
        <f t="shared" si="383"/>
        <v>1</v>
      </c>
    </row>
    <row r="6125" spans="1:74" x14ac:dyDescent="0.3">
      <c r="A6125" s="201">
        <v>6120</v>
      </c>
      <c r="BM6125" s="19"/>
      <c r="BN6125" s="19"/>
      <c r="BO6125" s="19"/>
      <c r="BP6125" s="19"/>
      <c r="BR6125">
        <f t="shared" si="380"/>
        <v>0</v>
      </c>
      <c r="BS6125">
        <f t="shared" si="381"/>
        <v>0</v>
      </c>
      <c r="BU6125">
        <f t="shared" si="382"/>
        <v>1</v>
      </c>
      <c r="BV6125">
        <f t="shared" si="383"/>
        <v>1</v>
      </c>
    </row>
    <row r="6126" spans="1:74" x14ac:dyDescent="0.3">
      <c r="A6126" s="201">
        <v>6121</v>
      </c>
      <c r="BM6126" s="19"/>
      <c r="BN6126" s="19"/>
      <c r="BO6126" s="19"/>
      <c r="BP6126" s="19"/>
      <c r="BR6126">
        <f t="shared" si="380"/>
        <v>0</v>
      </c>
      <c r="BS6126">
        <f t="shared" si="381"/>
        <v>0</v>
      </c>
      <c r="BU6126">
        <f t="shared" si="382"/>
        <v>1</v>
      </c>
      <c r="BV6126">
        <f t="shared" si="383"/>
        <v>1</v>
      </c>
    </row>
    <row r="6127" spans="1:74" x14ac:dyDescent="0.3">
      <c r="A6127" s="201">
        <v>6122</v>
      </c>
      <c r="BM6127" s="19"/>
      <c r="BN6127" s="19"/>
      <c r="BO6127" s="19"/>
      <c r="BP6127" s="19"/>
      <c r="BR6127">
        <f t="shared" si="380"/>
        <v>0</v>
      </c>
      <c r="BS6127">
        <f t="shared" si="381"/>
        <v>0</v>
      </c>
      <c r="BU6127">
        <f t="shared" si="382"/>
        <v>1</v>
      </c>
      <c r="BV6127">
        <f t="shared" si="383"/>
        <v>1</v>
      </c>
    </row>
    <row r="6128" spans="1:74" x14ac:dyDescent="0.3">
      <c r="A6128" s="201">
        <v>6123</v>
      </c>
      <c r="BM6128" s="19"/>
      <c r="BN6128" s="19"/>
      <c r="BO6128" s="19"/>
      <c r="BP6128" s="19"/>
      <c r="BR6128">
        <f t="shared" si="380"/>
        <v>0</v>
      </c>
      <c r="BS6128">
        <f t="shared" si="381"/>
        <v>0</v>
      </c>
      <c r="BU6128">
        <f t="shared" si="382"/>
        <v>1</v>
      </c>
      <c r="BV6128">
        <f t="shared" si="383"/>
        <v>1</v>
      </c>
    </row>
    <row r="6129" spans="1:74" x14ac:dyDescent="0.3">
      <c r="A6129" s="201">
        <v>6124</v>
      </c>
      <c r="BM6129" s="19"/>
      <c r="BN6129" s="19"/>
      <c r="BO6129" s="19"/>
      <c r="BP6129" s="19"/>
      <c r="BR6129">
        <f t="shared" si="380"/>
        <v>0</v>
      </c>
      <c r="BS6129">
        <f t="shared" si="381"/>
        <v>0</v>
      </c>
      <c r="BU6129">
        <f t="shared" si="382"/>
        <v>1</v>
      </c>
      <c r="BV6129">
        <f t="shared" si="383"/>
        <v>1</v>
      </c>
    </row>
    <row r="6130" spans="1:74" x14ac:dyDescent="0.3">
      <c r="A6130" s="201">
        <v>6125</v>
      </c>
      <c r="BM6130" s="19"/>
      <c r="BN6130" s="19"/>
      <c r="BO6130" s="19"/>
      <c r="BP6130" s="19"/>
      <c r="BR6130">
        <f t="shared" si="380"/>
        <v>0</v>
      </c>
      <c r="BS6130">
        <f t="shared" si="381"/>
        <v>0</v>
      </c>
      <c r="BU6130">
        <f t="shared" si="382"/>
        <v>1</v>
      </c>
      <c r="BV6130">
        <f t="shared" si="383"/>
        <v>1</v>
      </c>
    </row>
    <row r="6131" spans="1:74" x14ac:dyDescent="0.3">
      <c r="A6131" s="201">
        <v>6126</v>
      </c>
      <c r="BM6131" s="19"/>
      <c r="BN6131" s="19"/>
      <c r="BO6131" s="19"/>
      <c r="BP6131" s="19"/>
      <c r="BR6131">
        <f t="shared" si="380"/>
        <v>0</v>
      </c>
      <c r="BS6131">
        <f t="shared" si="381"/>
        <v>0</v>
      </c>
      <c r="BU6131">
        <f t="shared" si="382"/>
        <v>1</v>
      </c>
      <c r="BV6131">
        <f t="shared" si="383"/>
        <v>1</v>
      </c>
    </row>
    <row r="6132" spans="1:74" x14ac:dyDescent="0.3">
      <c r="A6132" s="201">
        <v>6127</v>
      </c>
      <c r="BM6132" s="19"/>
      <c r="BN6132" s="19"/>
      <c r="BO6132" s="19"/>
      <c r="BP6132" s="19"/>
      <c r="BR6132">
        <f t="shared" si="380"/>
        <v>0</v>
      </c>
      <c r="BS6132">
        <f t="shared" si="381"/>
        <v>0</v>
      </c>
      <c r="BU6132">
        <f t="shared" si="382"/>
        <v>1</v>
      </c>
      <c r="BV6132">
        <f t="shared" si="383"/>
        <v>1</v>
      </c>
    </row>
    <row r="6133" spans="1:74" x14ac:dyDescent="0.3">
      <c r="A6133" s="201">
        <v>6128</v>
      </c>
      <c r="BM6133" s="19"/>
      <c r="BN6133" s="19"/>
      <c r="BO6133" s="19"/>
      <c r="BP6133" s="19"/>
      <c r="BR6133">
        <f t="shared" si="380"/>
        <v>0</v>
      </c>
      <c r="BS6133">
        <f t="shared" si="381"/>
        <v>0</v>
      </c>
      <c r="BU6133">
        <f t="shared" si="382"/>
        <v>1</v>
      </c>
      <c r="BV6133">
        <f t="shared" si="383"/>
        <v>1</v>
      </c>
    </row>
    <row r="6134" spans="1:74" x14ac:dyDescent="0.3">
      <c r="A6134" s="201">
        <v>6129</v>
      </c>
      <c r="BM6134" s="19"/>
      <c r="BN6134" s="19"/>
      <c r="BO6134" s="19"/>
      <c r="BP6134" s="19"/>
      <c r="BR6134">
        <f t="shared" si="380"/>
        <v>0</v>
      </c>
      <c r="BS6134">
        <f t="shared" si="381"/>
        <v>0</v>
      </c>
      <c r="BU6134">
        <f t="shared" si="382"/>
        <v>1</v>
      </c>
      <c r="BV6134">
        <f t="shared" si="383"/>
        <v>1</v>
      </c>
    </row>
    <row r="6135" spans="1:74" x14ac:dyDescent="0.3">
      <c r="A6135" s="201">
        <v>6130</v>
      </c>
      <c r="BM6135" s="19"/>
      <c r="BN6135" s="19"/>
      <c r="BO6135" s="19"/>
      <c r="BP6135" s="19"/>
      <c r="BR6135">
        <f t="shared" si="380"/>
        <v>0</v>
      </c>
      <c r="BS6135">
        <f t="shared" si="381"/>
        <v>0</v>
      </c>
      <c r="BU6135">
        <f t="shared" si="382"/>
        <v>1</v>
      </c>
      <c r="BV6135">
        <f t="shared" si="383"/>
        <v>1</v>
      </c>
    </row>
    <row r="6136" spans="1:74" x14ac:dyDescent="0.3">
      <c r="A6136" s="201">
        <v>6131</v>
      </c>
      <c r="BM6136" s="19"/>
      <c r="BN6136" s="19"/>
      <c r="BO6136" s="19"/>
      <c r="BP6136" s="19"/>
      <c r="BR6136">
        <f t="shared" si="380"/>
        <v>0</v>
      </c>
      <c r="BS6136">
        <f t="shared" si="381"/>
        <v>0</v>
      </c>
      <c r="BU6136">
        <f t="shared" si="382"/>
        <v>1</v>
      </c>
      <c r="BV6136">
        <f t="shared" si="383"/>
        <v>1</v>
      </c>
    </row>
    <row r="6137" spans="1:74" x14ac:dyDescent="0.3">
      <c r="A6137" s="201">
        <v>6132</v>
      </c>
      <c r="BM6137" s="19"/>
      <c r="BN6137" s="19"/>
      <c r="BO6137" s="19"/>
      <c r="BP6137" s="19"/>
      <c r="BR6137">
        <f t="shared" si="380"/>
        <v>0</v>
      </c>
      <c r="BS6137">
        <f t="shared" si="381"/>
        <v>0</v>
      </c>
      <c r="BU6137">
        <f t="shared" si="382"/>
        <v>1</v>
      </c>
      <c r="BV6137">
        <f t="shared" si="383"/>
        <v>1</v>
      </c>
    </row>
    <row r="6138" spans="1:74" x14ac:dyDescent="0.3">
      <c r="A6138" s="201">
        <v>6133</v>
      </c>
      <c r="BM6138" s="19"/>
      <c r="BN6138" s="19"/>
      <c r="BO6138" s="19"/>
      <c r="BP6138" s="19"/>
      <c r="BR6138">
        <f t="shared" si="380"/>
        <v>0</v>
      </c>
      <c r="BS6138">
        <f t="shared" si="381"/>
        <v>0</v>
      </c>
      <c r="BU6138">
        <f t="shared" si="382"/>
        <v>1</v>
      </c>
      <c r="BV6138">
        <f t="shared" si="383"/>
        <v>1</v>
      </c>
    </row>
    <row r="6139" spans="1:74" x14ac:dyDescent="0.3">
      <c r="A6139" s="201">
        <v>6134</v>
      </c>
      <c r="BM6139" s="19"/>
      <c r="BN6139" s="19"/>
      <c r="BO6139" s="19"/>
      <c r="BP6139" s="19"/>
      <c r="BR6139">
        <f t="shared" si="380"/>
        <v>0</v>
      </c>
      <c r="BS6139">
        <f t="shared" si="381"/>
        <v>0</v>
      </c>
      <c r="BU6139">
        <f t="shared" si="382"/>
        <v>1</v>
      </c>
      <c r="BV6139">
        <f t="shared" si="383"/>
        <v>1</v>
      </c>
    </row>
    <row r="6140" spans="1:74" x14ac:dyDescent="0.3">
      <c r="A6140" s="201">
        <v>6135</v>
      </c>
      <c r="BM6140" s="19"/>
      <c r="BN6140" s="19"/>
      <c r="BO6140" s="19"/>
      <c r="BP6140" s="19"/>
      <c r="BR6140">
        <f t="shared" si="380"/>
        <v>0</v>
      </c>
      <c r="BS6140">
        <f t="shared" si="381"/>
        <v>0</v>
      </c>
      <c r="BU6140">
        <f t="shared" si="382"/>
        <v>1</v>
      </c>
      <c r="BV6140">
        <f t="shared" si="383"/>
        <v>1</v>
      </c>
    </row>
    <row r="6141" spans="1:74" x14ac:dyDescent="0.3">
      <c r="A6141" s="201">
        <v>6136</v>
      </c>
      <c r="BM6141" s="19"/>
      <c r="BN6141" s="19"/>
      <c r="BO6141" s="19"/>
      <c r="BP6141" s="19"/>
      <c r="BR6141">
        <f t="shared" si="380"/>
        <v>0</v>
      </c>
      <c r="BS6141">
        <f t="shared" si="381"/>
        <v>0</v>
      </c>
      <c r="BU6141">
        <f t="shared" si="382"/>
        <v>1</v>
      </c>
      <c r="BV6141">
        <f t="shared" si="383"/>
        <v>1</v>
      </c>
    </row>
    <row r="6142" spans="1:74" x14ac:dyDescent="0.3">
      <c r="A6142" s="201">
        <v>6137</v>
      </c>
      <c r="BM6142" s="19"/>
      <c r="BN6142" s="19"/>
      <c r="BO6142" s="19"/>
      <c r="BP6142" s="19"/>
      <c r="BR6142">
        <f t="shared" si="380"/>
        <v>0</v>
      </c>
      <c r="BS6142">
        <f t="shared" si="381"/>
        <v>0</v>
      </c>
      <c r="BU6142">
        <f t="shared" si="382"/>
        <v>1</v>
      </c>
      <c r="BV6142">
        <f t="shared" si="383"/>
        <v>1</v>
      </c>
    </row>
    <row r="6143" spans="1:74" x14ac:dyDescent="0.3">
      <c r="A6143" s="201">
        <v>6138</v>
      </c>
      <c r="BM6143" s="19"/>
      <c r="BN6143" s="19"/>
      <c r="BO6143" s="19"/>
      <c r="BP6143" s="19"/>
      <c r="BR6143">
        <f t="shared" si="380"/>
        <v>0</v>
      </c>
      <c r="BS6143">
        <f t="shared" si="381"/>
        <v>0</v>
      </c>
      <c r="BU6143">
        <f t="shared" si="382"/>
        <v>1</v>
      </c>
      <c r="BV6143">
        <f t="shared" si="383"/>
        <v>1</v>
      </c>
    </row>
    <row r="6144" spans="1:74" x14ac:dyDescent="0.3">
      <c r="A6144" s="201">
        <v>6139</v>
      </c>
      <c r="BM6144" s="19"/>
      <c r="BN6144" s="19"/>
      <c r="BO6144" s="19"/>
      <c r="BP6144" s="19"/>
      <c r="BR6144">
        <f t="shared" si="380"/>
        <v>0</v>
      </c>
      <c r="BS6144">
        <f t="shared" si="381"/>
        <v>0</v>
      </c>
      <c r="BU6144">
        <f t="shared" si="382"/>
        <v>1</v>
      </c>
      <c r="BV6144">
        <f t="shared" si="383"/>
        <v>1</v>
      </c>
    </row>
    <row r="6145" spans="1:74" x14ac:dyDescent="0.3">
      <c r="A6145" s="201">
        <v>6140</v>
      </c>
      <c r="BM6145" s="19"/>
      <c r="BN6145" s="19"/>
      <c r="BO6145" s="19"/>
      <c r="BP6145" s="19"/>
      <c r="BR6145">
        <f t="shared" si="380"/>
        <v>0</v>
      </c>
      <c r="BS6145">
        <f t="shared" si="381"/>
        <v>0</v>
      </c>
      <c r="BU6145">
        <f t="shared" si="382"/>
        <v>1</v>
      </c>
      <c r="BV6145">
        <f t="shared" si="383"/>
        <v>1</v>
      </c>
    </row>
    <row r="6146" spans="1:74" x14ac:dyDescent="0.3">
      <c r="A6146" s="201">
        <v>6141</v>
      </c>
      <c r="BM6146" s="19"/>
      <c r="BN6146" s="19"/>
      <c r="BO6146" s="19"/>
      <c r="BP6146" s="19"/>
      <c r="BR6146">
        <f t="shared" si="380"/>
        <v>0</v>
      </c>
      <c r="BS6146">
        <f t="shared" si="381"/>
        <v>0</v>
      </c>
      <c r="BU6146">
        <f t="shared" si="382"/>
        <v>1</v>
      </c>
      <c r="BV6146">
        <f t="shared" si="383"/>
        <v>1</v>
      </c>
    </row>
    <row r="6147" spans="1:74" x14ac:dyDescent="0.3">
      <c r="A6147" s="201">
        <v>6142</v>
      </c>
      <c r="BM6147" s="19"/>
      <c r="BN6147" s="19"/>
      <c r="BO6147" s="19"/>
      <c r="BP6147" s="19"/>
      <c r="BR6147">
        <f t="shared" si="380"/>
        <v>0</v>
      </c>
      <c r="BS6147">
        <f t="shared" si="381"/>
        <v>0</v>
      </c>
      <c r="BU6147">
        <f t="shared" si="382"/>
        <v>1</v>
      </c>
      <c r="BV6147">
        <f t="shared" si="383"/>
        <v>1</v>
      </c>
    </row>
    <row r="6148" spans="1:74" x14ac:dyDescent="0.3">
      <c r="A6148" s="201">
        <v>6143</v>
      </c>
      <c r="BM6148" s="19"/>
      <c r="BN6148" s="19"/>
      <c r="BO6148" s="19"/>
      <c r="BP6148" s="19"/>
      <c r="BR6148">
        <f t="shared" si="380"/>
        <v>0</v>
      </c>
      <c r="BS6148">
        <f t="shared" si="381"/>
        <v>0</v>
      </c>
      <c r="BU6148">
        <f t="shared" si="382"/>
        <v>1</v>
      </c>
      <c r="BV6148">
        <f t="shared" si="383"/>
        <v>1</v>
      </c>
    </row>
    <row r="6149" spans="1:74" x14ac:dyDescent="0.3">
      <c r="A6149" s="201">
        <v>6144</v>
      </c>
      <c r="BM6149" s="19"/>
      <c r="BN6149" s="19"/>
      <c r="BO6149" s="19"/>
      <c r="BP6149" s="19"/>
      <c r="BR6149">
        <f t="shared" si="380"/>
        <v>0</v>
      </c>
      <c r="BS6149">
        <f t="shared" si="381"/>
        <v>0</v>
      </c>
      <c r="BU6149">
        <f t="shared" si="382"/>
        <v>1</v>
      </c>
      <c r="BV6149">
        <f t="shared" si="383"/>
        <v>1</v>
      </c>
    </row>
    <row r="6150" spans="1:74" x14ac:dyDescent="0.3">
      <c r="A6150" s="201">
        <v>6145</v>
      </c>
      <c r="BM6150" s="19"/>
      <c r="BN6150" s="19"/>
      <c r="BO6150" s="19"/>
      <c r="BP6150" s="19"/>
      <c r="BR6150">
        <f t="shared" si="380"/>
        <v>0</v>
      </c>
      <c r="BS6150">
        <f t="shared" si="381"/>
        <v>0</v>
      </c>
      <c r="BU6150">
        <f t="shared" si="382"/>
        <v>1</v>
      </c>
      <c r="BV6150">
        <f t="shared" si="383"/>
        <v>1</v>
      </c>
    </row>
    <row r="6151" spans="1:74" x14ac:dyDescent="0.3">
      <c r="A6151" s="201">
        <v>6146</v>
      </c>
      <c r="BM6151" s="19"/>
      <c r="BN6151" s="19"/>
      <c r="BO6151" s="19"/>
      <c r="BP6151" s="19"/>
      <c r="BR6151">
        <f t="shared" ref="BR6151:BR6214" si="384">BM6151*$BS$1-BN6151</f>
        <v>0</v>
      </c>
      <c r="BS6151">
        <f t="shared" ref="BS6151:BS6214" si="385">BO6151*$BS$1-BP6151</f>
        <v>0</v>
      </c>
      <c r="BU6151">
        <f t="shared" ref="BU6151:BU6214" si="386">IF(BR6151=MAX($BR6151:$BS6151),1,0)</f>
        <v>1</v>
      </c>
      <c r="BV6151">
        <f t="shared" ref="BV6151:BV6214" si="387">IF(BS6151=MAX($BR6151:$BS6151),1,0)</f>
        <v>1</v>
      </c>
    </row>
    <row r="6152" spans="1:74" x14ac:dyDescent="0.3">
      <c r="A6152" s="201">
        <v>6147</v>
      </c>
      <c r="BM6152" s="19"/>
      <c r="BN6152" s="19"/>
      <c r="BO6152" s="19"/>
      <c r="BP6152" s="19"/>
      <c r="BR6152">
        <f t="shared" si="384"/>
        <v>0</v>
      </c>
      <c r="BS6152">
        <f t="shared" si="385"/>
        <v>0</v>
      </c>
      <c r="BU6152">
        <f t="shared" si="386"/>
        <v>1</v>
      </c>
      <c r="BV6152">
        <f t="shared" si="387"/>
        <v>1</v>
      </c>
    </row>
    <row r="6153" spans="1:74" x14ac:dyDescent="0.3">
      <c r="A6153" s="201">
        <v>6148</v>
      </c>
      <c r="BM6153" s="19"/>
      <c r="BN6153" s="19"/>
      <c r="BO6153" s="19"/>
      <c r="BP6153" s="19"/>
      <c r="BR6153">
        <f t="shared" si="384"/>
        <v>0</v>
      </c>
      <c r="BS6153">
        <f t="shared" si="385"/>
        <v>0</v>
      </c>
      <c r="BU6153">
        <f t="shared" si="386"/>
        <v>1</v>
      </c>
      <c r="BV6153">
        <f t="shared" si="387"/>
        <v>1</v>
      </c>
    </row>
    <row r="6154" spans="1:74" x14ac:dyDescent="0.3">
      <c r="A6154" s="201">
        <v>6149</v>
      </c>
      <c r="BM6154" s="19"/>
      <c r="BN6154" s="19"/>
      <c r="BO6154" s="19"/>
      <c r="BP6154" s="19"/>
      <c r="BR6154">
        <f t="shared" si="384"/>
        <v>0</v>
      </c>
      <c r="BS6154">
        <f t="shared" si="385"/>
        <v>0</v>
      </c>
      <c r="BU6154">
        <f t="shared" si="386"/>
        <v>1</v>
      </c>
      <c r="BV6154">
        <f t="shared" si="387"/>
        <v>1</v>
      </c>
    </row>
    <row r="6155" spans="1:74" x14ac:dyDescent="0.3">
      <c r="A6155" s="201">
        <v>6150</v>
      </c>
      <c r="BM6155" s="19"/>
      <c r="BN6155" s="19"/>
      <c r="BO6155" s="19"/>
      <c r="BP6155" s="19"/>
      <c r="BR6155">
        <f t="shared" si="384"/>
        <v>0</v>
      </c>
      <c r="BS6155">
        <f t="shared" si="385"/>
        <v>0</v>
      </c>
      <c r="BU6155">
        <f t="shared" si="386"/>
        <v>1</v>
      </c>
      <c r="BV6155">
        <f t="shared" si="387"/>
        <v>1</v>
      </c>
    </row>
    <row r="6156" spans="1:74" x14ac:dyDescent="0.3">
      <c r="A6156" s="201">
        <v>6151</v>
      </c>
      <c r="BM6156" s="19"/>
      <c r="BN6156" s="19"/>
      <c r="BO6156" s="19"/>
      <c r="BP6156" s="19"/>
      <c r="BR6156">
        <f t="shared" si="384"/>
        <v>0</v>
      </c>
      <c r="BS6156">
        <f t="shared" si="385"/>
        <v>0</v>
      </c>
      <c r="BU6156">
        <f t="shared" si="386"/>
        <v>1</v>
      </c>
      <c r="BV6156">
        <f t="shared" si="387"/>
        <v>1</v>
      </c>
    </row>
    <row r="6157" spans="1:74" x14ac:dyDescent="0.3">
      <c r="A6157" s="201">
        <v>6152</v>
      </c>
      <c r="BM6157" s="19"/>
      <c r="BN6157" s="19"/>
      <c r="BO6157" s="19"/>
      <c r="BP6157" s="19"/>
      <c r="BR6157">
        <f t="shared" si="384"/>
        <v>0</v>
      </c>
      <c r="BS6157">
        <f t="shared" si="385"/>
        <v>0</v>
      </c>
      <c r="BU6157">
        <f t="shared" si="386"/>
        <v>1</v>
      </c>
      <c r="BV6157">
        <f t="shared" si="387"/>
        <v>1</v>
      </c>
    </row>
    <row r="6158" spans="1:74" x14ac:dyDescent="0.3">
      <c r="A6158" s="201">
        <v>6153</v>
      </c>
      <c r="BM6158" s="19"/>
      <c r="BN6158" s="19"/>
      <c r="BO6158" s="19"/>
      <c r="BP6158" s="19"/>
      <c r="BR6158">
        <f t="shared" si="384"/>
        <v>0</v>
      </c>
      <c r="BS6158">
        <f t="shared" si="385"/>
        <v>0</v>
      </c>
      <c r="BU6158">
        <f t="shared" si="386"/>
        <v>1</v>
      </c>
      <c r="BV6158">
        <f t="shared" si="387"/>
        <v>1</v>
      </c>
    </row>
    <row r="6159" spans="1:74" x14ac:dyDescent="0.3">
      <c r="A6159" s="201">
        <v>6154</v>
      </c>
      <c r="BM6159" s="19"/>
      <c r="BN6159" s="19"/>
      <c r="BO6159" s="19"/>
      <c r="BP6159" s="19"/>
      <c r="BR6159">
        <f t="shared" si="384"/>
        <v>0</v>
      </c>
      <c r="BS6159">
        <f t="shared" si="385"/>
        <v>0</v>
      </c>
      <c r="BU6159">
        <f t="shared" si="386"/>
        <v>1</v>
      </c>
      <c r="BV6159">
        <f t="shared" si="387"/>
        <v>1</v>
      </c>
    </row>
    <row r="6160" spans="1:74" x14ac:dyDescent="0.3">
      <c r="A6160" s="201">
        <v>6155</v>
      </c>
      <c r="BM6160" s="19"/>
      <c r="BN6160" s="19"/>
      <c r="BO6160" s="19"/>
      <c r="BP6160" s="19"/>
      <c r="BR6160">
        <f t="shared" si="384"/>
        <v>0</v>
      </c>
      <c r="BS6160">
        <f t="shared" si="385"/>
        <v>0</v>
      </c>
      <c r="BU6160">
        <f t="shared" si="386"/>
        <v>1</v>
      </c>
      <c r="BV6160">
        <f t="shared" si="387"/>
        <v>1</v>
      </c>
    </row>
    <row r="6161" spans="1:74" x14ac:dyDescent="0.3">
      <c r="A6161" s="201">
        <v>6156</v>
      </c>
      <c r="BM6161" s="19"/>
      <c r="BN6161" s="19"/>
      <c r="BO6161" s="19"/>
      <c r="BP6161" s="19"/>
      <c r="BR6161">
        <f t="shared" si="384"/>
        <v>0</v>
      </c>
      <c r="BS6161">
        <f t="shared" si="385"/>
        <v>0</v>
      </c>
      <c r="BU6161">
        <f t="shared" si="386"/>
        <v>1</v>
      </c>
      <c r="BV6161">
        <f t="shared" si="387"/>
        <v>1</v>
      </c>
    </row>
    <row r="6162" spans="1:74" x14ac:dyDescent="0.3">
      <c r="A6162" s="201">
        <v>6157</v>
      </c>
      <c r="BM6162" s="19"/>
      <c r="BN6162" s="19"/>
      <c r="BO6162" s="19"/>
      <c r="BP6162" s="19"/>
      <c r="BR6162">
        <f t="shared" si="384"/>
        <v>0</v>
      </c>
      <c r="BS6162">
        <f t="shared" si="385"/>
        <v>0</v>
      </c>
      <c r="BU6162">
        <f t="shared" si="386"/>
        <v>1</v>
      </c>
      <c r="BV6162">
        <f t="shared" si="387"/>
        <v>1</v>
      </c>
    </row>
    <row r="6163" spans="1:74" x14ac:dyDescent="0.3">
      <c r="A6163" s="201">
        <v>6158</v>
      </c>
      <c r="BM6163" s="19"/>
      <c r="BN6163" s="19"/>
      <c r="BO6163" s="19"/>
      <c r="BP6163" s="19"/>
      <c r="BR6163">
        <f t="shared" si="384"/>
        <v>0</v>
      </c>
      <c r="BS6163">
        <f t="shared" si="385"/>
        <v>0</v>
      </c>
      <c r="BU6163">
        <f t="shared" si="386"/>
        <v>1</v>
      </c>
      <c r="BV6163">
        <f t="shared" si="387"/>
        <v>1</v>
      </c>
    </row>
    <row r="6164" spans="1:74" x14ac:dyDescent="0.3">
      <c r="A6164" s="201">
        <v>6159</v>
      </c>
      <c r="BM6164" s="19"/>
      <c r="BN6164" s="19"/>
      <c r="BO6164" s="19"/>
      <c r="BP6164" s="19"/>
      <c r="BR6164">
        <f t="shared" si="384"/>
        <v>0</v>
      </c>
      <c r="BS6164">
        <f t="shared" si="385"/>
        <v>0</v>
      </c>
      <c r="BU6164">
        <f t="shared" si="386"/>
        <v>1</v>
      </c>
      <c r="BV6164">
        <f t="shared" si="387"/>
        <v>1</v>
      </c>
    </row>
    <row r="6165" spans="1:74" x14ac:dyDescent="0.3">
      <c r="A6165" s="201">
        <v>6160</v>
      </c>
      <c r="BM6165" s="19"/>
      <c r="BN6165" s="19"/>
      <c r="BO6165" s="19"/>
      <c r="BP6165" s="19"/>
      <c r="BR6165">
        <f t="shared" si="384"/>
        <v>0</v>
      </c>
      <c r="BS6165">
        <f t="shared" si="385"/>
        <v>0</v>
      </c>
      <c r="BU6165">
        <f t="shared" si="386"/>
        <v>1</v>
      </c>
      <c r="BV6165">
        <f t="shared" si="387"/>
        <v>1</v>
      </c>
    </row>
    <row r="6166" spans="1:74" x14ac:dyDescent="0.3">
      <c r="A6166" s="201">
        <v>6161</v>
      </c>
      <c r="BM6166" s="19"/>
      <c r="BN6166" s="19"/>
      <c r="BO6166" s="19"/>
      <c r="BP6166" s="19"/>
      <c r="BR6166">
        <f t="shared" si="384"/>
        <v>0</v>
      </c>
      <c r="BS6166">
        <f t="shared" si="385"/>
        <v>0</v>
      </c>
      <c r="BU6166">
        <f t="shared" si="386"/>
        <v>1</v>
      </c>
      <c r="BV6166">
        <f t="shared" si="387"/>
        <v>1</v>
      </c>
    </row>
    <row r="6167" spans="1:74" x14ac:dyDescent="0.3">
      <c r="A6167" s="201">
        <v>6162</v>
      </c>
      <c r="BM6167" s="19"/>
      <c r="BN6167" s="19"/>
      <c r="BO6167" s="19"/>
      <c r="BP6167" s="19"/>
      <c r="BR6167">
        <f t="shared" si="384"/>
        <v>0</v>
      </c>
      <c r="BS6167">
        <f t="shared" si="385"/>
        <v>0</v>
      </c>
      <c r="BU6167">
        <f t="shared" si="386"/>
        <v>1</v>
      </c>
      <c r="BV6167">
        <f t="shared" si="387"/>
        <v>1</v>
      </c>
    </row>
    <row r="6168" spans="1:74" x14ac:dyDescent="0.3">
      <c r="A6168" s="201">
        <v>6163</v>
      </c>
      <c r="BM6168" s="19"/>
      <c r="BN6168" s="19"/>
      <c r="BO6168" s="19"/>
      <c r="BP6168" s="19"/>
      <c r="BR6168">
        <f t="shared" si="384"/>
        <v>0</v>
      </c>
      <c r="BS6168">
        <f t="shared" si="385"/>
        <v>0</v>
      </c>
      <c r="BU6168">
        <f t="shared" si="386"/>
        <v>1</v>
      </c>
      <c r="BV6168">
        <f t="shared" si="387"/>
        <v>1</v>
      </c>
    </row>
    <row r="6169" spans="1:74" x14ac:dyDescent="0.3">
      <c r="A6169" s="201">
        <v>6164</v>
      </c>
      <c r="BM6169" s="19"/>
      <c r="BN6169" s="19"/>
      <c r="BO6169" s="19"/>
      <c r="BP6169" s="19"/>
      <c r="BR6169">
        <f t="shared" si="384"/>
        <v>0</v>
      </c>
      <c r="BS6169">
        <f t="shared" si="385"/>
        <v>0</v>
      </c>
      <c r="BU6169">
        <f t="shared" si="386"/>
        <v>1</v>
      </c>
      <c r="BV6169">
        <f t="shared" si="387"/>
        <v>1</v>
      </c>
    </row>
    <row r="6170" spans="1:74" x14ac:dyDescent="0.3">
      <c r="A6170" s="201">
        <v>6165</v>
      </c>
      <c r="BM6170" s="19"/>
      <c r="BN6170" s="19"/>
      <c r="BO6170" s="19"/>
      <c r="BP6170" s="19"/>
      <c r="BR6170">
        <f t="shared" si="384"/>
        <v>0</v>
      </c>
      <c r="BS6170">
        <f t="shared" si="385"/>
        <v>0</v>
      </c>
      <c r="BU6170">
        <f t="shared" si="386"/>
        <v>1</v>
      </c>
      <c r="BV6170">
        <f t="shared" si="387"/>
        <v>1</v>
      </c>
    </row>
    <row r="6171" spans="1:74" x14ac:dyDescent="0.3">
      <c r="A6171" s="201">
        <v>6166</v>
      </c>
      <c r="BM6171" s="19"/>
      <c r="BN6171" s="19"/>
      <c r="BO6171" s="19"/>
      <c r="BP6171" s="19"/>
      <c r="BR6171">
        <f t="shared" si="384"/>
        <v>0</v>
      </c>
      <c r="BS6171">
        <f t="shared" si="385"/>
        <v>0</v>
      </c>
      <c r="BU6171">
        <f t="shared" si="386"/>
        <v>1</v>
      </c>
      <c r="BV6171">
        <f t="shared" si="387"/>
        <v>1</v>
      </c>
    </row>
    <row r="6172" spans="1:74" x14ac:dyDescent="0.3">
      <c r="A6172" s="201">
        <v>6167</v>
      </c>
      <c r="BM6172" s="19"/>
      <c r="BN6172" s="19"/>
      <c r="BO6172" s="19"/>
      <c r="BP6172" s="19"/>
      <c r="BR6172">
        <f t="shared" si="384"/>
        <v>0</v>
      </c>
      <c r="BS6172">
        <f t="shared" si="385"/>
        <v>0</v>
      </c>
      <c r="BU6172">
        <f t="shared" si="386"/>
        <v>1</v>
      </c>
      <c r="BV6172">
        <f t="shared" si="387"/>
        <v>1</v>
      </c>
    </row>
    <row r="6173" spans="1:74" x14ac:dyDescent="0.3">
      <c r="A6173" s="201">
        <v>6168</v>
      </c>
      <c r="BM6173" s="19"/>
      <c r="BN6173" s="19"/>
      <c r="BO6173" s="19"/>
      <c r="BP6173" s="19"/>
      <c r="BR6173">
        <f t="shared" si="384"/>
        <v>0</v>
      </c>
      <c r="BS6173">
        <f t="shared" si="385"/>
        <v>0</v>
      </c>
      <c r="BU6173">
        <f t="shared" si="386"/>
        <v>1</v>
      </c>
      <c r="BV6173">
        <f t="shared" si="387"/>
        <v>1</v>
      </c>
    </row>
    <row r="6174" spans="1:74" x14ac:dyDescent="0.3">
      <c r="A6174" s="201">
        <v>6169</v>
      </c>
      <c r="BM6174" s="19"/>
      <c r="BN6174" s="19"/>
      <c r="BO6174" s="19"/>
      <c r="BP6174" s="19"/>
      <c r="BR6174">
        <f t="shared" si="384"/>
        <v>0</v>
      </c>
      <c r="BS6174">
        <f t="shared" si="385"/>
        <v>0</v>
      </c>
      <c r="BU6174">
        <f t="shared" si="386"/>
        <v>1</v>
      </c>
      <c r="BV6174">
        <f t="shared" si="387"/>
        <v>1</v>
      </c>
    </row>
    <row r="6175" spans="1:74" x14ac:dyDescent="0.3">
      <c r="A6175" s="201">
        <v>6170</v>
      </c>
      <c r="BM6175" s="19"/>
      <c r="BN6175" s="19"/>
      <c r="BO6175" s="19"/>
      <c r="BP6175" s="19"/>
      <c r="BR6175">
        <f t="shared" si="384"/>
        <v>0</v>
      </c>
      <c r="BS6175">
        <f t="shared" si="385"/>
        <v>0</v>
      </c>
      <c r="BU6175">
        <f t="shared" si="386"/>
        <v>1</v>
      </c>
      <c r="BV6175">
        <f t="shared" si="387"/>
        <v>1</v>
      </c>
    </row>
    <row r="6176" spans="1:74" x14ac:dyDescent="0.3">
      <c r="A6176" s="201">
        <v>6171</v>
      </c>
      <c r="BM6176" s="19"/>
      <c r="BN6176" s="19"/>
      <c r="BO6176" s="19"/>
      <c r="BP6176" s="19"/>
      <c r="BR6176">
        <f t="shared" si="384"/>
        <v>0</v>
      </c>
      <c r="BS6176">
        <f t="shared" si="385"/>
        <v>0</v>
      </c>
      <c r="BU6176">
        <f t="shared" si="386"/>
        <v>1</v>
      </c>
      <c r="BV6176">
        <f t="shared" si="387"/>
        <v>1</v>
      </c>
    </row>
    <row r="6177" spans="1:74" x14ac:dyDescent="0.3">
      <c r="A6177" s="201">
        <v>6172</v>
      </c>
      <c r="BM6177" s="19"/>
      <c r="BN6177" s="19"/>
      <c r="BO6177" s="19"/>
      <c r="BP6177" s="19"/>
      <c r="BR6177">
        <f t="shared" si="384"/>
        <v>0</v>
      </c>
      <c r="BS6177">
        <f t="shared" si="385"/>
        <v>0</v>
      </c>
      <c r="BU6177">
        <f t="shared" si="386"/>
        <v>1</v>
      </c>
      <c r="BV6177">
        <f t="shared" si="387"/>
        <v>1</v>
      </c>
    </row>
    <row r="6178" spans="1:74" x14ac:dyDescent="0.3">
      <c r="A6178" s="201">
        <v>6173</v>
      </c>
      <c r="BM6178" s="19"/>
      <c r="BN6178" s="19"/>
      <c r="BO6178" s="19"/>
      <c r="BP6178" s="19"/>
      <c r="BR6178">
        <f t="shared" si="384"/>
        <v>0</v>
      </c>
      <c r="BS6178">
        <f t="shared" si="385"/>
        <v>0</v>
      </c>
      <c r="BU6178">
        <f t="shared" si="386"/>
        <v>1</v>
      </c>
      <c r="BV6178">
        <f t="shared" si="387"/>
        <v>1</v>
      </c>
    </row>
    <row r="6179" spans="1:74" x14ac:dyDescent="0.3">
      <c r="A6179" s="201">
        <v>6174</v>
      </c>
      <c r="BM6179" s="19"/>
      <c r="BN6179" s="19"/>
      <c r="BO6179" s="19"/>
      <c r="BP6179" s="19"/>
      <c r="BR6179">
        <f t="shared" si="384"/>
        <v>0</v>
      </c>
      <c r="BS6179">
        <f t="shared" si="385"/>
        <v>0</v>
      </c>
      <c r="BU6179">
        <f t="shared" si="386"/>
        <v>1</v>
      </c>
      <c r="BV6179">
        <f t="shared" si="387"/>
        <v>1</v>
      </c>
    </row>
    <row r="6180" spans="1:74" x14ac:dyDescent="0.3">
      <c r="A6180" s="201">
        <v>6175</v>
      </c>
      <c r="BM6180" s="19"/>
      <c r="BN6180" s="19"/>
      <c r="BO6180" s="19"/>
      <c r="BP6180" s="19"/>
      <c r="BR6180">
        <f t="shared" si="384"/>
        <v>0</v>
      </c>
      <c r="BS6180">
        <f t="shared" si="385"/>
        <v>0</v>
      </c>
      <c r="BU6180">
        <f t="shared" si="386"/>
        <v>1</v>
      </c>
      <c r="BV6180">
        <f t="shared" si="387"/>
        <v>1</v>
      </c>
    </row>
    <row r="6181" spans="1:74" x14ac:dyDescent="0.3">
      <c r="A6181" s="201">
        <v>6176</v>
      </c>
      <c r="BM6181" s="19"/>
      <c r="BN6181" s="19"/>
      <c r="BO6181" s="19"/>
      <c r="BP6181" s="19"/>
      <c r="BR6181">
        <f t="shared" si="384"/>
        <v>0</v>
      </c>
      <c r="BS6181">
        <f t="shared" si="385"/>
        <v>0</v>
      </c>
      <c r="BU6181">
        <f t="shared" si="386"/>
        <v>1</v>
      </c>
      <c r="BV6181">
        <f t="shared" si="387"/>
        <v>1</v>
      </c>
    </row>
    <row r="6182" spans="1:74" x14ac:dyDescent="0.3">
      <c r="A6182" s="201">
        <v>6177</v>
      </c>
      <c r="BM6182" s="19"/>
      <c r="BN6182" s="19"/>
      <c r="BO6182" s="19"/>
      <c r="BP6182" s="19"/>
      <c r="BR6182">
        <f t="shared" si="384"/>
        <v>0</v>
      </c>
      <c r="BS6182">
        <f t="shared" si="385"/>
        <v>0</v>
      </c>
      <c r="BU6182">
        <f t="shared" si="386"/>
        <v>1</v>
      </c>
      <c r="BV6182">
        <f t="shared" si="387"/>
        <v>1</v>
      </c>
    </row>
    <row r="6183" spans="1:74" x14ac:dyDescent="0.3">
      <c r="A6183" s="201">
        <v>6178</v>
      </c>
      <c r="BM6183" s="19"/>
      <c r="BN6183" s="19"/>
      <c r="BO6183" s="19"/>
      <c r="BP6183" s="19"/>
      <c r="BR6183">
        <f t="shared" si="384"/>
        <v>0</v>
      </c>
      <c r="BS6183">
        <f t="shared" si="385"/>
        <v>0</v>
      </c>
      <c r="BU6183">
        <f t="shared" si="386"/>
        <v>1</v>
      </c>
      <c r="BV6183">
        <f t="shared" si="387"/>
        <v>1</v>
      </c>
    </row>
    <row r="6184" spans="1:74" x14ac:dyDescent="0.3">
      <c r="A6184" s="201">
        <v>6179</v>
      </c>
      <c r="BM6184" s="19"/>
      <c r="BN6184" s="19"/>
      <c r="BO6184" s="19"/>
      <c r="BP6184" s="19"/>
      <c r="BR6184">
        <f t="shared" si="384"/>
        <v>0</v>
      </c>
      <c r="BS6184">
        <f t="shared" si="385"/>
        <v>0</v>
      </c>
      <c r="BU6184">
        <f t="shared" si="386"/>
        <v>1</v>
      </c>
      <c r="BV6184">
        <f t="shared" si="387"/>
        <v>1</v>
      </c>
    </row>
    <row r="6185" spans="1:74" x14ac:dyDescent="0.3">
      <c r="A6185" s="201">
        <v>6180</v>
      </c>
      <c r="BM6185" s="19"/>
      <c r="BN6185" s="19"/>
      <c r="BO6185" s="19"/>
      <c r="BP6185" s="19"/>
      <c r="BR6185">
        <f t="shared" si="384"/>
        <v>0</v>
      </c>
      <c r="BS6185">
        <f t="shared" si="385"/>
        <v>0</v>
      </c>
      <c r="BU6185">
        <f t="shared" si="386"/>
        <v>1</v>
      </c>
      <c r="BV6185">
        <f t="shared" si="387"/>
        <v>1</v>
      </c>
    </row>
    <row r="6186" spans="1:74" x14ac:dyDescent="0.3">
      <c r="A6186" s="201">
        <v>6181</v>
      </c>
      <c r="BM6186" s="19"/>
      <c r="BN6186" s="19"/>
      <c r="BO6186" s="19"/>
      <c r="BP6186" s="19"/>
      <c r="BR6186">
        <f t="shared" si="384"/>
        <v>0</v>
      </c>
      <c r="BS6186">
        <f t="shared" si="385"/>
        <v>0</v>
      </c>
      <c r="BU6186">
        <f t="shared" si="386"/>
        <v>1</v>
      </c>
      <c r="BV6186">
        <f t="shared" si="387"/>
        <v>1</v>
      </c>
    </row>
    <row r="6187" spans="1:74" x14ac:dyDescent="0.3">
      <c r="A6187" s="201">
        <v>6182</v>
      </c>
      <c r="BM6187" s="19"/>
      <c r="BN6187" s="19"/>
      <c r="BO6187" s="19"/>
      <c r="BP6187" s="19"/>
      <c r="BR6187">
        <f t="shared" si="384"/>
        <v>0</v>
      </c>
      <c r="BS6187">
        <f t="shared" si="385"/>
        <v>0</v>
      </c>
      <c r="BU6187">
        <f t="shared" si="386"/>
        <v>1</v>
      </c>
      <c r="BV6187">
        <f t="shared" si="387"/>
        <v>1</v>
      </c>
    </row>
    <row r="6188" spans="1:74" x14ac:dyDescent="0.3">
      <c r="A6188" s="201">
        <v>6183</v>
      </c>
      <c r="BM6188" s="19"/>
      <c r="BN6188" s="19"/>
      <c r="BO6188" s="19"/>
      <c r="BP6188" s="19"/>
      <c r="BR6188">
        <f t="shared" si="384"/>
        <v>0</v>
      </c>
      <c r="BS6188">
        <f t="shared" si="385"/>
        <v>0</v>
      </c>
      <c r="BU6188">
        <f t="shared" si="386"/>
        <v>1</v>
      </c>
      <c r="BV6188">
        <f t="shared" si="387"/>
        <v>1</v>
      </c>
    </row>
    <row r="6189" spans="1:74" x14ac:dyDescent="0.3">
      <c r="A6189" s="201">
        <v>6184</v>
      </c>
      <c r="BM6189" s="19"/>
      <c r="BN6189" s="19"/>
      <c r="BO6189" s="19"/>
      <c r="BP6189" s="19"/>
      <c r="BR6189">
        <f t="shared" si="384"/>
        <v>0</v>
      </c>
      <c r="BS6189">
        <f t="shared" si="385"/>
        <v>0</v>
      </c>
      <c r="BU6189">
        <f t="shared" si="386"/>
        <v>1</v>
      </c>
      <c r="BV6189">
        <f t="shared" si="387"/>
        <v>1</v>
      </c>
    </row>
    <row r="6190" spans="1:74" x14ac:dyDescent="0.3">
      <c r="A6190" s="201">
        <v>6185</v>
      </c>
      <c r="BM6190" s="19"/>
      <c r="BN6190" s="19"/>
      <c r="BO6190" s="19"/>
      <c r="BP6190" s="19"/>
      <c r="BR6190">
        <f t="shared" si="384"/>
        <v>0</v>
      </c>
      <c r="BS6190">
        <f t="shared" si="385"/>
        <v>0</v>
      </c>
      <c r="BU6190">
        <f t="shared" si="386"/>
        <v>1</v>
      </c>
      <c r="BV6190">
        <f t="shared" si="387"/>
        <v>1</v>
      </c>
    </row>
    <row r="6191" spans="1:74" x14ac:dyDescent="0.3">
      <c r="A6191" s="201">
        <v>6186</v>
      </c>
      <c r="BM6191" s="19"/>
      <c r="BN6191" s="19"/>
      <c r="BO6191" s="19"/>
      <c r="BP6191" s="19"/>
      <c r="BR6191">
        <f t="shared" si="384"/>
        <v>0</v>
      </c>
      <c r="BS6191">
        <f t="shared" si="385"/>
        <v>0</v>
      </c>
      <c r="BU6191">
        <f t="shared" si="386"/>
        <v>1</v>
      </c>
      <c r="BV6191">
        <f t="shared" si="387"/>
        <v>1</v>
      </c>
    </row>
    <row r="6192" spans="1:74" x14ac:dyDescent="0.3">
      <c r="A6192" s="201">
        <v>6187</v>
      </c>
      <c r="BM6192" s="19"/>
      <c r="BN6192" s="19"/>
      <c r="BO6192" s="19"/>
      <c r="BP6192" s="19"/>
      <c r="BR6192">
        <f t="shared" si="384"/>
        <v>0</v>
      </c>
      <c r="BS6192">
        <f t="shared" si="385"/>
        <v>0</v>
      </c>
      <c r="BU6192">
        <f t="shared" si="386"/>
        <v>1</v>
      </c>
      <c r="BV6192">
        <f t="shared" si="387"/>
        <v>1</v>
      </c>
    </row>
    <row r="6193" spans="1:74" x14ac:dyDescent="0.3">
      <c r="A6193" s="201">
        <v>6188</v>
      </c>
      <c r="BM6193" s="19"/>
      <c r="BN6193" s="19"/>
      <c r="BO6193" s="19"/>
      <c r="BP6193" s="19"/>
      <c r="BR6193">
        <f t="shared" si="384"/>
        <v>0</v>
      </c>
      <c r="BS6193">
        <f t="shared" si="385"/>
        <v>0</v>
      </c>
      <c r="BU6193">
        <f t="shared" si="386"/>
        <v>1</v>
      </c>
      <c r="BV6193">
        <f t="shared" si="387"/>
        <v>1</v>
      </c>
    </row>
    <row r="6194" spans="1:74" x14ac:dyDescent="0.3">
      <c r="A6194" s="201">
        <v>6189</v>
      </c>
      <c r="BM6194" s="19"/>
      <c r="BN6194" s="19"/>
      <c r="BO6194" s="19"/>
      <c r="BP6194" s="19"/>
      <c r="BR6194">
        <f t="shared" si="384"/>
        <v>0</v>
      </c>
      <c r="BS6194">
        <f t="shared" si="385"/>
        <v>0</v>
      </c>
      <c r="BU6194">
        <f t="shared" si="386"/>
        <v>1</v>
      </c>
      <c r="BV6194">
        <f t="shared" si="387"/>
        <v>1</v>
      </c>
    </row>
    <row r="6195" spans="1:74" x14ac:dyDescent="0.3">
      <c r="A6195" s="201">
        <v>6190</v>
      </c>
      <c r="BM6195" s="19"/>
      <c r="BN6195" s="19"/>
      <c r="BO6195" s="19"/>
      <c r="BP6195" s="19"/>
      <c r="BR6195">
        <f t="shared" si="384"/>
        <v>0</v>
      </c>
      <c r="BS6195">
        <f t="shared" si="385"/>
        <v>0</v>
      </c>
      <c r="BU6195">
        <f t="shared" si="386"/>
        <v>1</v>
      </c>
      <c r="BV6195">
        <f t="shared" si="387"/>
        <v>1</v>
      </c>
    </row>
    <row r="6196" spans="1:74" x14ac:dyDescent="0.3">
      <c r="A6196" s="201">
        <v>6191</v>
      </c>
      <c r="BM6196" s="19"/>
      <c r="BN6196" s="19"/>
      <c r="BO6196" s="19"/>
      <c r="BP6196" s="19"/>
      <c r="BR6196">
        <f t="shared" si="384"/>
        <v>0</v>
      </c>
      <c r="BS6196">
        <f t="shared" si="385"/>
        <v>0</v>
      </c>
      <c r="BU6196">
        <f t="shared" si="386"/>
        <v>1</v>
      </c>
      <c r="BV6196">
        <f t="shared" si="387"/>
        <v>1</v>
      </c>
    </row>
    <row r="6197" spans="1:74" x14ac:dyDescent="0.3">
      <c r="A6197" s="201">
        <v>6192</v>
      </c>
      <c r="BM6197" s="19"/>
      <c r="BN6197" s="19"/>
      <c r="BO6197" s="19"/>
      <c r="BP6197" s="19"/>
      <c r="BR6197">
        <f t="shared" si="384"/>
        <v>0</v>
      </c>
      <c r="BS6197">
        <f t="shared" si="385"/>
        <v>0</v>
      </c>
      <c r="BU6197">
        <f t="shared" si="386"/>
        <v>1</v>
      </c>
      <c r="BV6197">
        <f t="shared" si="387"/>
        <v>1</v>
      </c>
    </row>
    <row r="6198" spans="1:74" x14ac:dyDescent="0.3">
      <c r="A6198" s="201">
        <v>6193</v>
      </c>
      <c r="BM6198" s="19"/>
      <c r="BN6198" s="19"/>
      <c r="BO6198" s="19"/>
      <c r="BP6198" s="19"/>
      <c r="BR6198">
        <f t="shared" si="384"/>
        <v>0</v>
      </c>
      <c r="BS6198">
        <f t="shared" si="385"/>
        <v>0</v>
      </c>
      <c r="BU6198">
        <f t="shared" si="386"/>
        <v>1</v>
      </c>
      <c r="BV6198">
        <f t="shared" si="387"/>
        <v>1</v>
      </c>
    </row>
    <row r="6199" spans="1:74" x14ac:dyDescent="0.3">
      <c r="A6199" s="201">
        <v>6194</v>
      </c>
      <c r="BM6199" s="19"/>
      <c r="BN6199" s="19"/>
      <c r="BO6199" s="19"/>
      <c r="BP6199" s="19"/>
      <c r="BR6199">
        <f t="shared" si="384"/>
        <v>0</v>
      </c>
      <c r="BS6199">
        <f t="shared" si="385"/>
        <v>0</v>
      </c>
      <c r="BU6199">
        <f t="shared" si="386"/>
        <v>1</v>
      </c>
      <c r="BV6199">
        <f t="shared" si="387"/>
        <v>1</v>
      </c>
    </row>
    <row r="6200" spans="1:74" x14ac:dyDescent="0.3">
      <c r="A6200" s="201">
        <v>6195</v>
      </c>
      <c r="BM6200" s="19"/>
      <c r="BN6200" s="19"/>
      <c r="BO6200" s="19"/>
      <c r="BP6200" s="19"/>
      <c r="BR6200">
        <f t="shared" si="384"/>
        <v>0</v>
      </c>
      <c r="BS6200">
        <f t="shared" si="385"/>
        <v>0</v>
      </c>
      <c r="BU6200">
        <f t="shared" si="386"/>
        <v>1</v>
      </c>
      <c r="BV6200">
        <f t="shared" si="387"/>
        <v>1</v>
      </c>
    </row>
    <row r="6201" spans="1:74" x14ac:dyDescent="0.3">
      <c r="A6201" s="201">
        <v>6196</v>
      </c>
      <c r="BM6201" s="19"/>
      <c r="BN6201" s="19"/>
      <c r="BO6201" s="19"/>
      <c r="BP6201" s="19"/>
      <c r="BR6201">
        <f t="shared" si="384"/>
        <v>0</v>
      </c>
      <c r="BS6201">
        <f t="shared" si="385"/>
        <v>0</v>
      </c>
      <c r="BU6201">
        <f t="shared" si="386"/>
        <v>1</v>
      </c>
      <c r="BV6201">
        <f t="shared" si="387"/>
        <v>1</v>
      </c>
    </row>
    <row r="6202" spans="1:74" x14ac:dyDescent="0.3">
      <c r="A6202" s="201">
        <v>6197</v>
      </c>
      <c r="BM6202" s="19"/>
      <c r="BN6202" s="19"/>
      <c r="BO6202" s="19"/>
      <c r="BP6202" s="19"/>
      <c r="BR6202">
        <f t="shared" si="384"/>
        <v>0</v>
      </c>
      <c r="BS6202">
        <f t="shared" si="385"/>
        <v>0</v>
      </c>
      <c r="BU6202">
        <f t="shared" si="386"/>
        <v>1</v>
      </c>
      <c r="BV6202">
        <f t="shared" si="387"/>
        <v>1</v>
      </c>
    </row>
    <row r="6203" spans="1:74" x14ac:dyDescent="0.3">
      <c r="A6203" s="201">
        <v>6198</v>
      </c>
      <c r="BM6203" s="19"/>
      <c r="BN6203" s="19"/>
      <c r="BO6203" s="19"/>
      <c r="BP6203" s="19"/>
      <c r="BR6203">
        <f t="shared" si="384"/>
        <v>0</v>
      </c>
      <c r="BS6203">
        <f t="shared" si="385"/>
        <v>0</v>
      </c>
      <c r="BU6203">
        <f t="shared" si="386"/>
        <v>1</v>
      </c>
      <c r="BV6203">
        <f t="shared" si="387"/>
        <v>1</v>
      </c>
    </row>
    <row r="6204" spans="1:74" x14ac:dyDescent="0.3">
      <c r="A6204" s="201">
        <v>6199</v>
      </c>
      <c r="BM6204" s="19"/>
      <c r="BN6204" s="19"/>
      <c r="BO6204" s="19"/>
      <c r="BP6204" s="19"/>
      <c r="BR6204">
        <f t="shared" si="384"/>
        <v>0</v>
      </c>
      <c r="BS6204">
        <f t="shared" si="385"/>
        <v>0</v>
      </c>
      <c r="BU6204">
        <f t="shared" si="386"/>
        <v>1</v>
      </c>
      <c r="BV6204">
        <f t="shared" si="387"/>
        <v>1</v>
      </c>
    </row>
    <row r="6205" spans="1:74" x14ac:dyDescent="0.3">
      <c r="A6205" s="201">
        <v>6200</v>
      </c>
      <c r="BM6205" s="19"/>
      <c r="BN6205" s="19"/>
      <c r="BO6205" s="19"/>
      <c r="BP6205" s="19"/>
      <c r="BR6205">
        <f t="shared" si="384"/>
        <v>0</v>
      </c>
      <c r="BS6205">
        <f t="shared" si="385"/>
        <v>0</v>
      </c>
      <c r="BU6205">
        <f t="shared" si="386"/>
        <v>1</v>
      </c>
      <c r="BV6205">
        <f t="shared" si="387"/>
        <v>1</v>
      </c>
    </row>
    <row r="6206" spans="1:74" x14ac:dyDescent="0.3">
      <c r="A6206" s="201">
        <v>6201</v>
      </c>
      <c r="BM6206" s="19"/>
      <c r="BN6206" s="19"/>
      <c r="BO6206" s="19"/>
      <c r="BP6206" s="19"/>
      <c r="BR6206">
        <f t="shared" si="384"/>
        <v>0</v>
      </c>
      <c r="BS6206">
        <f t="shared" si="385"/>
        <v>0</v>
      </c>
      <c r="BU6206">
        <f t="shared" si="386"/>
        <v>1</v>
      </c>
      <c r="BV6206">
        <f t="shared" si="387"/>
        <v>1</v>
      </c>
    </row>
    <row r="6207" spans="1:74" x14ac:dyDescent="0.3">
      <c r="A6207" s="201">
        <v>6202</v>
      </c>
      <c r="BM6207" s="19"/>
      <c r="BN6207" s="19"/>
      <c r="BO6207" s="19"/>
      <c r="BP6207" s="19"/>
      <c r="BR6207">
        <f t="shared" si="384"/>
        <v>0</v>
      </c>
      <c r="BS6207">
        <f t="shared" si="385"/>
        <v>0</v>
      </c>
      <c r="BU6207">
        <f t="shared" si="386"/>
        <v>1</v>
      </c>
      <c r="BV6207">
        <f t="shared" si="387"/>
        <v>1</v>
      </c>
    </row>
    <row r="6208" spans="1:74" x14ac:dyDescent="0.3">
      <c r="A6208" s="201">
        <v>6203</v>
      </c>
      <c r="BM6208" s="19"/>
      <c r="BN6208" s="19"/>
      <c r="BO6208" s="19"/>
      <c r="BP6208" s="19"/>
      <c r="BR6208">
        <f t="shared" si="384"/>
        <v>0</v>
      </c>
      <c r="BS6208">
        <f t="shared" si="385"/>
        <v>0</v>
      </c>
      <c r="BU6208">
        <f t="shared" si="386"/>
        <v>1</v>
      </c>
      <c r="BV6208">
        <f t="shared" si="387"/>
        <v>1</v>
      </c>
    </row>
    <row r="6209" spans="1:74" x14ac:dyDescent="0.3">
      <c r="A6209" s="201">
        <v>6204</v>
      </c>
      <c r="BM6209" s="19"/>
      <c r="BN6209" s="19"/>
      <c r="BO6209" s="19"/>
      <c r="BP6209" s="19"/>
      <c r="BR6209">
        <f t="shared" si="384"/>
        <v>0</v>
      </c>
      <c r="BS6209">
        <f t="shared" si="385"/>
        <v>0</v>
      </c>
      <c r="BU6209">
        <f t="shared" si="386"/>
        <v>1</v>
      </c>
      <c r="BV6209">
        <f t="shared" si="387"/>
        <v>1</v>
      </c>
    </row>
    <row r="6210" spans="1:74" x14ac:dyDescent="0.3">
      <c r="A6210" s="201">
        <v>6205</v>
      </c>
      <c r="BM6210" s="19"/>
      <c r="BN6210" s="19"/>
      <c r="BO6210" s="19"/>
      <c r="BP6210" s="19"/>
      <c r="BR6210">
        <f t="shared" si="384"/>
        <v>0</v>
      </c>
      <c r="BS6210">
        <f t="shared" si="385"/>
        <v>0</v>
      </c>
      <c r="BU6210">
        <f t="shared" si="386"/>
        <v>1</v>
      </c>
      <c r="BV6210">
        <f t="shared" si="387"/>
        <v>1</v>
      </c>
    </row>
    <row r="6211" spans="1:74" x14ac:dyDescent="0.3">
      <c r="A6211" s="201">
        <v>6206</v>
      </c>
      <c r="BM6211" s="19"/>
      <c r="BN6211" s="19"/>
      <c r="BO6211" s="19"/>
      <c r="BP6211" s="19"/>
      <c r="BR6211">
        <f t="shared" si="384"/>
        <v>0</v>
      </c>
      <c r="BS6211">
        <f t="shared" si="385"/>
        <v>0</v>
      </c>
      <c r="BU6211">
        <f t="shared" si="386"/>
        <v>1</v>
      </c>
      <c r="BV6211">
        <f t="shared" si="387"/>
        <v>1</v>
      </c>
    </row>
    <row r="6212" spans="1:74" x14ac:dyDescent="0.3">
      <c r="A6212" s="201">
        <v>6207</v>
      </c>
      <c r="BM6212" s="19"/>
      <c r="BN6212" s="19"/>
      <c r="BO6212" s="19"/>
      <c r="BP6212" s="19"/>
      <c r="BR6212">
        <f t="shared" si="384"/>
        <v>0</v>
      </c>
      <c r="BS6212">
        <f t="shared" si="385"/>
        <v>0</v>
      </c>
      <c r="BU6212">
        <f t="shared" si="386"/>
        <v>1</v>
      </c>
      <c r="BV6212">
        <f t="shared" si="387"/>
        <v>1</v>
      </c>
    </row>
    <row r="6213" spans="1:74" x14ac:dyDescent="0.3">
      <c r="A6213" s="201">
        <v>6208</v>
      </c>
      <c r="BM6213" s="19"/>
      <c r="BN6213" s="19"/>
      <c r="BO6213" s="19"/>
      <c r="BP6213" s="19"/>
      <c r="BR6213">
        <f t="shared" si="384"/>
        <v>0</v>
      </c>
      <c r="BS6213">
        <f t="shared" si="385"/>
        <v>0</v>
      </c>
      <c r="BU6213">
        <f t="shared" si="386"/>
        <v>1</v>
      </c>
      <c r="BV6213">
        <f t="shared" si="387"/>
        <v>1</v>
      </c>
    </row>
    <row r="6214" spans="1:74" x14ac:dyDescent="0.3">
      <c r="A6214" s="201">
        <v>6209</v>
      </c>
      <c r="BM6214" s="19"/>
      <c r="BN6214" s="19"/>
      <c r="BO6214" s="19"/>
      <c r="BP6214" s="19"/>
      <c r="BR6214">
        <f t="shared" si="384"/>
        <v>0</v>
      </c>
      <c r="BS6214">
        <f t="shared" si="385"/>
        <v>0</v>
      </c>
      <c r="BU6214">
        <f t="shared" si="386"/>
        <v>1</v>
      </c>
      <c r="BV6214">
        <f t="shared" si="387"/>
        <v>1</v>
      </c>
    </row>
    <row r="6215" spans="1:74" x14ac:dyDescent="0.3">
      <c r="A6215" s="201">
        <v>6210</v>
      </c>
      <c r="BM6215" s="19"/>
      <c r="BN6215" s="19"/>
      <c r="BO6215" s="19"/>
      <c r="BP6215" s="19"/>
      <c r="BR6215">
        <f t="shared" ref="BR6215:BR6278" si="388">BM6215*$BS$1-BN6215</f>
        <v>0</v>
      </c>
      <c r="BS6215">
        <f t="shared" ref="BS6215:BS6278" si="389">BO6215*$BS$1-BP6215</f>
        <v>0</v>
      </c>
      <c r="BU6215">
        <f t="shared" ref="BU6215:BU6278" si="390">IF(BR6215=MAX($BR6215:$BS6215),1,0)</f>
        <v>1</v>
      </c>
      <c r="BV6215">
        <f t="shared" ref="BV6215:BV6278" si="391">IF(BS6215=MAX($BR6215:$BS6215),1,0)</f>
        <v>1</v>
      </c>
    </row>
    <row r="6216" spans="1:74" x14ac:dyDescent="0.3">
      <c r="A6216" s="201">
        <v>6211</v>
      </c>
      <c r="BM6216" s="19"/>
      <c r="BN6216" s="19"/>
      <c r="BO6216" s="19"/>
      <c r="BP6216" s="19"/>
      <c r="BR6216">
        <f t="shared" si="388"/>
        <v>0</v>
      </c>
      <c r="BS6216">
        <f t="shared" si="389"/>
        <v>0</v>
      </c>
      <c r="BU6216">
        <f t="shared" si="390"/>
        <v>1</v>
      </c>
      <c r="BV6216">
        <f t="shared" si="391"/>
        <v>1</v>
      </c>
    </row>
    <row r="6217" spans="1:74" x14ac:dyDescent="0.3">
      <c r="A6217" s="201">
        <v>6212</v>
      </c>
      <c r="BM6217" s="19"/>
      <c r="BN6217" s="19"/>
      <c r="BO6217" s="19"/>
      <c r="BP6217" s="19"/>
      <c r="BR6217">
        <f t="shared" si="388"/>
        <v>0</v>
      </c>
      <c r="BS6217">
        <f t="shared" si="389"/>
        <v>0</v>
      </c>
      <c r="BU6217">
        <f t="shared" si="390"/>
        <v>1</v>
      </c>
      <c r="BV6217">
        <f t="shared" si="391"/>
        <v>1</v>
      </c>
    </row>
    <row r="6218" spans="1:74" x14ac:dyDescent="0.3">
      <c r="A6218" s="201">
        <v>6213</v>
      </c>
      <c r="BM6218" s="19"/>
      <c r="BN6218" s="19"/>
      <c r="BO6218" s="19"/>
      <c r="BP6218" s="19"/>
      <c r="BR6218">
        <f t="shared" si="388"/>
        <v>0</v>
      </c>
      <c r="BS6218">
        <f t="shared" si="389"/>
        <v>0</v>
      </c>
      <c r="BU6218">
        <f t="shared" si="390"/>
        <v>1</v>
      </c>
      <c r="BV6218">
        <f t="shared" si="391"/>
        <v>1</v>
      </c>
    </row>
    <row r="6219" spans="1:74" x14ac:dyDescent="0.3">
      <c r="A6219" s="201">
        <v>6214</v>
      </c>
      <c r="BM6219" s="19"/>
      <c r="BN6219" s="19"/>
      <c r="BO6219" s="19"/>
      <c r="BP6219" s="19"/>
      <c r="BR6219">
        <f t="shared" si="388"/>
        <v>0</v>
      </c>
      <c r="BS6219">
        <f t="shared" si="389"/>
        <v>0</v>
      </c>
      <c r="BU6219">
        <f t="shared" si="390"/>
        <v>1</v>
      </c>
      <c r="BV6219">
        <f t="shared" si="391"/>
        <v>1</v>
      </c>
    </row>
    <row r="6220" spans="1:74" x14ac:dyDescent="0.3">
      <c r="A6220" s="201">
        <v>6215</v>
      </c>
      <c r="BM6220" s="19"/>
      <c r="BN6220" s="19"/>
      <c r="BO6220" s="19"/>
      <c r="BP6220" s="19"/>
      <c r="BR6220">
        <f t="shared" si="388"/>
        <v>0</v>
      </c>
      <c r="BS6220">
        <f t="shared" si="389"/>
        <v>0</v>
      </c>
      <c r="BU6220">
        <f t="shared" si="390"/>
        <v>1</v>
      </c>
      <c r="BV6220">
        <f t="shared" si="391"/>
        <v>1</v>
      </c>
    </row>
    <row r="6221" spans="1:74" x14ac:dyDescent="0.3">
      <c r="A6221" s="201">
        <v>6216</v>
      </c>
      <c r="BM6221" s="19"/>
      <c r="BN6221" s="19"/>
      <c r="BO6221" s="19"/>
      <c r="BP6221" s="19"/>
      <c r="BR6221">
        <f t="shared" si="388"/>
        <v>0</v>
      </c>
      <c r="BS6221">
        <f t="shared" si="389"/>
        <v>0</v>
      </c>
      <c r="BU6221">
        <f t="shared" si="390"/>
        <v>1</v>
      </c>
      <c r="BV6221">
        <f t="shared" si="391"/>
        <v>1</v>
      </c>
    </row>
    <row r="6222" spans="1:74" x14ac:dyDescent="0.3">
      <c r="A6222" s="201">
        <v>6217</v>
      </c>
      <c r="BM6222" s="19"/>
      <c r="BN6222" s="19"/>
      <c r="BO6222" s="19"/>
      <c r="BP6222" s="19"/>
      <c r="BR6222">
        <f t="shared" si="388"/>
        <v>0</v>
      </c>
      <c r="BS6222">
        <f t="shared" si="389"/>
        <v>0</v>
      </c>
      <c r="BU6222">
        <f t="shared" si="390"/>
        <v>1</v>
      </c>
      <c r="BV6222">
        <f t="shared" si="391"/>
        <v>1</v>
      </c>
    </row>
    <row r="6223" spans="1:74" x14ac:dyDescent="0.3">
      <c r="A6223" s="201">
        <v>6218</v>
      </c>
      <c r="BM6223" s="19"/>
      <c r="BN6223" s="19"/>
      <c r="BO6223" s="19"/>
      <c r="BP6223" s="19"/>
      <c r="BR6223">
        <f t="shared" si="388"/>
        <v>0</v>
      </c>
      <c r="BS6223">
        <f t="shared" si="389"/>
        <v>0</v>
      </c>
      <c r="BU6223">
        <f t="shared" si="390"/>
        <v>1</v>
      </c>
      <c r="BV6223">
        <f t="shared" si="391"/>
        <v>1</v>
      </c>
    </row>
    <row r="6224" spans="1:74" x14ac:dyDescent="0.3">
      <c r="A6224" s="201">
        <v>6219</v>
      </c>
      <c r="BM6224" s="19"/>
      <c r="BN6224" s="19"/>
      <c r="BO6224" s="19"/>
      <c r="BP6224" s="19"/>
      <c r="BR6224">
        <f t="shared" si="388"/>
        <v>0</v>
      </c>
      <c r="BS6224">
        <f t="shared" si="389"/>
        <v>0</v>
      </c>
      <c r="BU6224">
        <f t="shared" si="390"/>
        <v>1</v>
      </c>
      <c r="BV6224">
        <f t="shared" si="391"/>
        <v>1</v>
      </c>
    </row>
    <row r="6225" spans="1:74" x14ac:dyDescent="0.3">
      <c r="A6225" s="201">
        <v>6220</v>
      </c>
      <c r="BM6225" s="19"/>
      <c r="BN6225" s="19"/>
      <c r="BO6225" s="19"/>
      <c r="BP6225" s="19"/>
      <c r="BR6225">
        <f t="shared" si="388"/>
        <v>0</v>
      </c>
      <c r="BS6225">
        <f t="shared" si="389"/>
        <v>0</v>
      </c>
      <c r="BU6225">
        <f t="shared" si="390"/>
        <v>1</v>
      </c>
      <c r="BV6225">
        <f t="shared" si="391"/>
        <v>1</v>
      </c>
    </row>
    <row r="6226" spans="1:74" x14ac:dyDescent="0.3">
      <c r="A6226" s="201">
        <v>6221</v>
      </c>
      <c r="BM6226" s="19"/>
      <c r="BN6226" s="19"/>
      <c r="BO6226" s="19"/>
      <c r="BP6226" s="19"/>
      <c r="BR6226">
        <f t="shared" si="388"/>
        <v>0</v>
      </c>
      <c r="BS6226">
        <f t="shared" si="389"/>
        <v>0</v>
      </c>
      <c r="BU6226">
        <f t="shared" si="390"/>
        <v>1</v>
      </c>
      <c r="BV6226">
        <f t="shared" si="391"/>
        <v>1</v>
      </c>
    </row>
    <row r="6227" spans="1:74" x14ac:dyDescent="0.3">
      <c r="A6227" s="201">
        <v>6222</v>
      </c>
      <c r="BM6227" s="19"/>
      <c r="BN6227" s="19"/>
      <c r="BO6227" s="19"/>
      <c r="BP6227" s="19"/>
      <c r="BR6227">
        <f t="shared" si="388"/>
        <v>0</v>
      </c>
      <c r="BS6227">
        <f t="shared" si="389"/>
        <v>0</v>
      </c>
      <c r="BU6227">
        <f t="shared" si="390"/>
        <v>1</v>
      </c>
      <c r="BV6227">
        <f t="shared" si="391"/>
        <v>1</v>
      </c>
    </row>
    <row r="6228" spans="1:74" x14ac:dyDescent="0.3">
      <c r="A6228" s="201">
        <v>6223</v>
      </c>
      <c r="BM6228" s="19"/>
      <c r="BN6228" s="19"/>
      <c r="BO6228" s="19"/>
      <c r="BP6228" s="19"/>
      <c r="BR6228">
        <f t="shared" si="388"/>
        <v>0</v>
      </c>
      <c r="BS6228">
        <f t="shared" si="389"/>
        <v>0</v>
      </c>
      <c r="BU6228">
        <f t="shared" si="390"/>
        <v>1</v>
      </c>
      <c r="BV6228">
        <f t="shared" si="391"/>
        <v>1</v>
      </c>
    </row>
    <row r="6229" spans="1:74" x14ac:dyDescent="0.3">
      <c r="A6229" s="201">
        <v>6224</v>
      </c>
      <c r="BM6229" s="19"/>
      <c r="BN6229" s="19"/>
      <c r="BO6229" s="19"/>
      <c r="BP6229" s="19"/>
      <c r="BR6229">
        <f t="shared" si="388"/>
        <v>0</v>
      </c>
      <c r="BS6229">
        <f t="shared" si="389"/>
        <v>0</v>
      </c>
      <c r="BU6229">
        <f t="shared" si="390"/>
        <v>1</v>
      </c>
      <c r="BV6229">
        <f t="shared" si="391"/>
        <v>1</v>
      </c>
    </row>
    <row r="6230" spans="1:74" x14ac:dyDescent="0.3">
      <c r="A6230" s="201">
        <v>6225</v>
      </c>
      <c r="BM6230" s="19"/>
      <c r="BN6230" s="19"/>
      <c r="BO6230" s="19"/>
      <c r="BP6230" s="19"/>
      <c r="BR6230">
        <f t="shared" si="388"/>
        <v>0</v>
      </c>
      <c r="BS6230">
        <f t="shared" si="389"/>
        <v>0</v>
      </c>
      <c r="BU6230">
        <f t="shared" si="390"/>
        <v>1</v>
      </c>
      <c r="BV6230">
        <f t="shared" si="391"/>
        <v>1</v>
      </c>
    </row>
    <row r="6231" spans="1:74" x14ac:dyDescent="0.3">
      <c r="A6231" s="201">
        <v>6226</v>
      </c>
      <c r="BM6231" s="19"/>
      <c r="BN6231" s="19"/>
      <c r="BO6231" s="19"/>
      <c r="BP6231" s="19"/>
      <c r="BR6231">
        <f t="shared" si="388"/>
        <v>0</v>
      </c>
      <c r="BS6231">
        <f t="shared" si="389"/>
        <v>0</v>
      </c>
      <c r="BU6231">
        <f t="shared" si="390"/>
        <v>1</v>
      </c>
      <c r="BV6231">
        <f t="shared" si="391"/>
        <v>1</v>
      </c>
    </row>
    <row r="6232" spans="1:74" x14ac:dyDescent="0.3">
      <c r="A6232" s="201">
        <v>6227</v>
      </c>
      <c r="BM6232" s="19"/>
      <c r="BN6232" s="19"/>
      <c r="BO6232" s="19"/>
      <c r="BP6232" s="19"/>
      <c r="BR6232">
        <f t="shared" si="388"/>
        <v>0</v>
      </c>
      <c r="BS6232">
        <f t="shared" si="389"/>
        <v>0</v>
      </c>
      <c r="BU6232">
        <f t="shared" si="390"/>
        <v>1</v>
      </c>
      <c r="BV6232">
        <f t="shared" si="391"/>
        <v>1</v>
      </c>
    </row>
    <row r="6233" spans="1:74" x14ac:dyDescent="0.3">
      <c r="A6233" s="201">
        <v>6228</v>
      </c>
      <c r="BM6233" s="19"/>
      <c r="BN6233" s="19"/>
      <c r="BO6233" s="19"/>
      <c r="BP6233" s="19"/>
      <c r="BR6233">
        <f t="shared" si="388"/>
        <v>0</v>
      </c>
      <c r="BS6233">
        <f t="shared" si="389"/>
        <v>0</v>
      </c>
      <c r="BU6233">
        <f t="shared" si="390"/>
        <v>1</v>
      </c>
      <c r="BV6233">
        <f t="shared" si="391"/>
        <v>1</v>
      </c>
    </row>
    <row r="6234" spans="1:74" x14ac:dyDescent="0.3">
      <c r="A6234" s="201">
        <v>6229</v>
      </c>
      <c r="BM6234" s="19"/>
      <c r="BN6234" s="19"/>
      <c r="BO6234" s="19"/>
      <c r="BP6234" s="19"/>
      <c r="BR6234">
        <f t="shared" si="388"/>
        <v>0</v>
      </c>
      <c r="BS6234">
        <f t="shared" si="389"/>
        <v>0</v>
      </c>
      <c r="BU6234">
        <f t="shared" si="390"/>
        <v>1</v>
      </c>
      <c r="BV6234">
        <f t="shared" si="391"/>
        <v>1</v>
      </c>
    </row>
    <row r="6235" spans="1:74" x14ac:dyDescent="0.3">
      <c r="A6235" s="201">
        <v>6230</v>
      </c>
      <c r="BM6235" s="19"/>
      <c r="BN6235" s="19"/>
      <c r="BO6235" s="19"/>
      <c r="BP6235" s="19"/>
      <c r="BR6235">
        <f t="shared" si="388"/>
        <v>0</v>
      </c>
      <c r="BS6235">
        <f t="shared" si="389"/>
        <v>0</v>
      </c>
      <c r="BU6235">
        <f t="shared" si="390"/>
        <v>1</v>
      </c>
      <c r="BV6235">
        <f t="shared" si="391"/>
        <v>1</v>
      </c>
    </row>
    <row r="6236" spans="1:74" x14ac:dyDescent="0.3">
      <c r="A6236" s="201">
        <v>6231</v>
      </c>
      <c r="BM6236" s="19"/>
      <c r="BN6236" s="19"/>
      <c r="BO6236" s="19"/>
      <c r="BP6236" s="19"/>
      <c r="BR6236">
        <f t="shared" si="388"/>
        <v>0</v>
      </c>
      <c r="BS6236">
        <f t="shared" si="389"/>
        <v>0</v>
      </c>
      <c r="BU6236">
        <f t="shared" si="390"/>
        <v>1</v>
      </c>
      <c r="BV6236">
        <f t="shared" si="391"/>
        <v>1</v>
      </c>
    </row>
    <row r="6237" spans="1:74" x14ac:dyDescent="0.3">
      <c r="A6237" s="201">
        <v>6232</v>
      </c>
      <c r="BM6237" s="19"/>
      <c r="BN6237" s="19"/>
      <c r="BO6237" s="19"/>
      <c r="BP6237" s="19"/>
      <c r="BR6237">
        <f t="shared" si="388"/>
        <v>0</v>
      </c>
      <c r="BS6237">
        <f t="shared" si="389"/>
        <v>0</v>
      </c>
      <c r="BU6237">
        <f t="shared" si="390"/>
        <v>1</v>
      </c>
      <c r="BV6237">
        <f t="shared" si="391"/>
        <v>1</v>
      </c>
    </row>
    <row r="6238" spans="1:74" x14ac:dyDescent="0.3">
      <c r="A6238" s="201">
        <v>6233</v>
      </c>
      <c r="BM6238" s="19"/>
      <c r="BN6238" s="19"/>
      <c r="BO6238" s="19"/>
      <c r="BP6238" s="19"/>
      <c r="BR6238">
        <f t="shared" si="388"/>
        <v>0</v>
      </c>
      <c r="BS6238">
        <f t="shared" si="389"/>
        <v>0</v>
      </c>
      <c r="BU6238">
        <f t="shared" si="390"/>
        <v>1</v>
      </c>
      <c r="BV6238">
        <f t="shared" si="391"/>
        <v>1</v>
      </c>
    </row>
    <row r="6239" spans="1:74" x14ac:dyDescent="0.3">
      <c r="A6239" s="201">
        <v>6234</v>
      </c>
      <c r="BM6239" s="19"/>
      <c r="BN6239" s="19"/>
      <c r="BO6239" s="19"/>
      <c r="BP6239" s="19"/>
      <c r="BR6239">
        <f t="shared" si="388"/>
        <v>0</v>
      </c>
      <c r="BS6239">
        <f t="shared" si="389"/>
        <v>0</v>
      </c>
      <c r="BU6239">
        <f t="shared" si="390"/>
        <v>1</v>
      </c>
      <c r="BV6239">
        <f t="shared" si="391"/>
        <v>1</v>
      </c>
    </row>
    <row r="6240" spans="1:74" x14ac:dyDescent="0.3">
      <c r="A6240" s="201">
        <v>6235</v>
      </c>
      <c r="BM6240" s="19"/>
      <c r="BN6240" s="19"/>
      <c r="BO6240" s="19"/>
      <c r="BP6240" s="19"/>
      <c r="BR6240">
        <f t="shared" si="388"/>
        <v>0</v>
      </c>
      <c r="BS6240">
        <f t="shared" si="389"/>
        <v>0</v>
      </c>
      <c r="BU6240">
        <f t="shared" si="390"/>
        <v>1</v>
      </c>
      <c r="BV6240">
        <f t="shared" si="391"/>
        <v>1</v>
      </c>
    </row>
    <row r="6241" spans="1:74" x14ac:dyDescent="0.3">
      <c r="A6241" s="201">
        <v>6236</v>
      </c>
      <c r="BM6241" s="19"/>
      <c r="BN6241" s="19"/>
      <c r="BO6241" s="19"/>
      <c r="BP6241" s="19"/>
      <c r="BR6241">
        <f t="shared" si="388"/>
        <v>0</v>
      </c>
      <c r="BS6241">
        <f t="shared" si="389"/>
        <v>0</v>
      </c>
      <c r="BU6241">
        <f t="shared" si="390"/>
        <v>1</v>
      </c>
      <c r="BV6241">
        <f t="shared" si="391"/>
        <v>1</v>
      </c>
    </row>
    <row r="6242" spans="1:74" x14ac:dyDescent="0.3">
      <c r="A6242" s="201">
        <v>6237</v>
      </c>
      <c r="BM6242" s="19"/>
      <c r="BN6242" s="19"/>
      <c r="BO6242" s="19"/>
      <c r="BP6242" s="19"/>
      <c r="BR6242">
        <f t="shared" si="388"/>
        <v>0</v>
      </c>
      <c r="BS6242">
        <f t="shared" si="389"/>
        <v>0</v>
      </c>
      <c r="BU6242">
        <f t="shared" si="390"/>
        <v>1</v>
      </c>
      <c r="BV6242">
        <f t="shared" si="391"/>
        <v>1</v>
      </c>
    </row>
    <row r="6243" spans="1:74" x14ac:dyDescent="0.3">
      <c r="A6243" s="201">
        <v>6238</v>
      </c>
      <c r="BM6243" s="19"/>
      <c r="BN6243" s="19"/>
      <c r="BO6243" s="19"/>
      <c r="BP6243" s="19"/>
      <c r="BR6243">
        <f t="shared" si="388"/>
        <v>0</v>
      </c>
      <c r="BS6243">
        <f t="shared" si="389"/>
        <v>0</v>
      </c>
      <c r="BU6243">
        <f t="shared" si="390"/>
        <v>1</v>
      </c>
      <c r="BV6243">
        <f t="shared" si="391"/>
        <v>1</v>
      </c>
    </row>
    <row r="6244" spans="1:74" x14ac:dyDescent="0.3">
      <c r="A6244" s="201">
        <v>6239</v>
      </c>
      <c r="BM6244" s="19"/>
      <c r="BN6244" s="19"/>
      <c r="BO6244" s="19"/>
      <c r="BP6244" s="19"/>
      <c r="BR6244">
        <f t="shared" si="388"/>
        <v>0</v>
      </c>
      <c r="BS6244">
        <f t="shared" si="389"/>
        <v>0</v>
      </c>
      <c r="BU6244">
        <f t="shared" si="390"/>
        <v>1</v>
      </c>
      <c r="BV6244">
        <f t="shared" si="391"/>
        <v>1</v>
      </c>
    </row>
    <row r="6245" spans="1:74" x14ac:dyDescent="0.3">
      <c r="A6245" s="201">
        <v>6240</v>
      </c>
      <c r="BM6245" s="19"/>
      <c r="BN6245" s="19"/>
      <c r="BO6245" s="19"/>
      <c r="BP6245" s="19"/>
      <c r="BR6245">
        <f t="shared" si="388"/>
        <v>0</v>
      </c>
      <c r="BS6245">
        <f t="shared" si="389"/>
        <v>0</v>
      </c>
      <c r="BU6245">
        <f t="shared" si="390"/>
        <v>1</v>
      </c>
      <c r="BV6245">
        <f t="shared" si="391"/>
        <v>1</v>
      </c>
    </row>
    <row r="6246" spans="1:74" x14ac:dyDescent="0.3">
      <c r="A6246" s="201">
        <v>6241</v>
      </c>
      <c r="BM6246" s="19"/>
      <c r="BN6246" s="19"/>
      <c r="BO6246" s="19"/>
      <c r="BP6246" s="19"/>
      <c r="BR6246">
        <f t="shared" si="388"/>
        <v>0</v>
      </c>
      <c r="BS6246">
        <f t="shared" si="389"/>
        <v>0</v>
      </c>
      <c r="BU6246">
        <f t="shared" si="390"/>
        <v>1</v>
      </c>
      <c r="BV6246">
        <f t="shared" si="391"/>
        <v>1</v>
      </c>
    </row>
    <row r="6247" spans="1:74" x14ac:dyDescent="0.3">
      <c r="A6247" s="201">
        <v>6242</v>
      </c>
      <c r="BM6247" s="19"/>
      <c r="BN6247" s="19"/>
      <c r="BO6247" s="19"/>
      <c r="BP6247" s="19"/>
      <c r="BR6247">
        <f t="shared" si="388"/>
        <v>0</v>
      </c>
      <c r="BS6247">
        <f t="shared" si="389"/>
        <v>0</v>
      </c>
      <c r="BU6247">
        <f t="shared" si="390"/>
        <v>1</v>
      </c>
      <c r="BV6247">
        <f t="shared" si="391"/>
        <v>1</v>
      </c>
    </row>
    <row r="6248" spans="1:74" x14ac:dyDescent="0.3">
      <c r="A6248" s="201">
        <v>6243</v>
      </c>
      <c r="BM6248" s="19"/>
      <c r="BN6248" s="19"/>
      <c r="BO6248" s="19"/>
      <c r="BP6248" s="19"/>
      <c r="BR6248">
        <f t="shared" si="388"/>
        <v>0</v>
      </c>
      <c r="BS6248">
        <f t="shared" si="389"/>
        <v>0</v>
      </c>
      <c r="BU6248">
        <f t="shared" si="390"/>
        <v>1</v>
      </c>
      <c r="BV6248">
        <f t="shared" si="391"/>
        <v>1</v>
      </c>
    </row>
    <row r="6249" spans="1:74" x14ac:dyDescent="0.3">
      <c r="A6249" s="201">
        <v>6244</v>
      </c>
      <c r="BM6249" s="19"/>
      <c r="BN6249" s="19"/>
      <c r="BO6249" s="19"/>
      <c r="BP6249" s="19"/>
      <c r="BR6249">
        <f t="shared" si="388"/>
        <v>0</v>
      </c>
      <c r="BS6249">
        <f t="shared" si="389"/>
        <v>0</v>
      </c>
      <c r="BU6249">
        <f t="shared" si="390"/>
        <v>1</v>
      </c>
      <c r="BV6249">
        <f t="shared" si="391"/>
        <v>1</v>
      </c>
    </row>
    <row r="6250" spans="1:74" x14ac:dyDescent="0.3">
      <c r="A6250" s="201">
        <v>6245</v>
      </c>
      <c r="BM6250" s="19"/>
      <c r="BN6250" s="19"/>
      <c r="BO6250" s="19"/>
      <c r="BP6250" s="19"/>
      <c r="BR6250">
        <f t="shared" si="388"/>
        <v>0</v>
      </c>
      <c r="BS6250">
        <f t="shared" si="389"/>
        <v>0</v>
      </c>
      <c r="BU6250">
        <f t="shared" si="390"/>
        <v>1</v>
      </c>
      <c r="BV6250">
        <f t="shared" si="391"/>
        <v>1</v>
      </c>
    </row>
    <row r="6251" spans="1:74" x14ac:dyDescent="0.3">
      <c r="A6251" s="201">
        <v>6246</v>
      </c>
      <c r="BM6251" s="19"/>
      <c r="BN6251" s="19"/>
      <c r="BO6251" s="19"/>
      <c r="BP6251" s="19"/>
      <c r="BR6251">
        <f t="shared" si="388"/>
        <v>0</v>
      </c>
      <c r="BS6251">
        <f t="shared" si="389"/>
        <v>0</v>
      </c>
      <c r="BU6251">
        <f t="shared" si="390"/>
        <v>1</v>
      </c>
      <c r="BV6251">
        <f t="shared" si="391"/>
        <v>1</v>
      </c>
    </row>
    <row r="6252" spans="1:74" x14ac:dyDescent="0.3">
      <c r="A6252" s="201">
        <v>6247</v>
      </c>
      <c r="BM6252" s="19"/>
      <c r="BN6252" s="19"/>
      <c r="BO6252" s="19"/>
      <c r="BP6252" s="19"/>
      <c r="BR6252">
        <f t="shared" si="388"/>
        <v>0</v>
      </c>
      <c r="BS6252">
        <f t="shared" si="389"/>
        <v>0</v>
      </c>
      <c r="BU6252">
        <f t="shared" si="390"/>
        <v>1</v>
      </c>
      <c r="BV6252">
        <f t="shared" si="391"/>
        <v>1</v>
      </c>
    </row>
    <row r="6253" spans="1:74" x14ac:dyDescent="0.3">
      <c r="A6253" s="201">
        <v>6248</v>
      </c>
      <c r="BM6253" s="19"/>
      <c r="BN6253" s="19"/>
      <c r="BO6253" s="19"/>
      <c r="BP6253" s="19"/>
      <c r="BR6253">
        <f t="shared" si="388"/>
        <v>0</v>
      </c>
      <c r="BS6253">
        <f t="shared" si="389"/>
        <v>0</v>
      </c>
      <c r="BU6253">
        <f t="shared" si="390"/>
        <v>1</v>
      </c>
      <c r="BV6253">
        <f t="shared" si="391"/>
        <v>1</v>
      </c>
    </row>
    <row r="6254" spans="1:74" x14ac:dyDescent="0.3">
      <c r="A6254" s="201">
        <v>6249</v>
      </c>
      <c r="BM6254" s="19"/>
      <c r="BN6254" s="19"/>
      <c r="BO6254" s="19"/>
      <c r="BP6254" s="19"/>
      <c r="BR6254">
        <f t="shared" si="388"/>
        <v>0</v>
      </c>
      <c r="BS6254">
        <f t="shared" si="389"/>
        <v>0</v>
      </c>
      <c r="BU6254">
        <f t="shared" si="390"/>
        <v>1</v>
      </c>
      <c r="BV6254">
        <f t="shared" si="391"/>
        <v>1</v>
      </c>
    </row>
    <row r="6255" spans="1:74" x14ac:dyDescent="0.3">
      <c r="A6255" s="201">
        <v>6250</v>
      </c>
      <c r="BM6255" s="19"/>
      <c r="BN6255" s="19"/>
      <c r="BO6255" s="19"/>
      <c r="BP6255" s="19"/>
      <c r="BR6255">
        <f t="shared" si="388"/>
        <v>0</v>
      </c>
      <c r="BS6255">
        <f t="shared" si="389"/>
        <v>0</v>
      </c>
      <c r="BU6255">
        <f t="shared" si="390"/>
        <v>1</v>
      </c>
      <c r="BV6255">
        <f t="shared" si="391"/>
        <v>1</v>
      </c>
    </row>
    <row r="6256" spans="1:74" x14ac:dyDescent="0.3">
      <c r="A6256" s="201">
        <v>6251</v>
      </c>
      <c r="BM6256" s="19"/>
      <c r="BN6256" s="19"/>
      <c r="BO6256" s="19"/>
      <c r="BP6256" s="19"/>
      <c r="BR6256">
        <f t="shared" si="388"/>
        <v>0</v>
      </c>
      <c r="BS6256">
        <f t="shared" si="389"/>
        <v>0</v>
      </c>
      <c r="BU6256">
        <f t="shared" si="390"/>
        <v>1</v>
      </c>
      <c r="BV6256">
        <f t="shared" si="391"/>
        <v>1</v>
      </c>
    </row>
    <row r="6257" spans="1:74" x14ac:dyDescent="0.3">
      <c r="A6257" s="201">
        <v>6252</v>
      </c>
      <c r="BM6257" s="19"/>
      <c r="BN6257" s="19"/>
      <c r="BO6257" s="19"/>
      <c r="BP6257" s="19"/>
      <c r="BR6257">
        <f t="shared" si="388"/>
        <v>0</v>
      </c>
      <c r="BS6257">
        <f t="shared" si="389"/>
        <v>0</v>
      </c>
      <c r="BU6257">
        <f t="shared" si="390"/>
        <v>1</v>
      </c>
      <c r="BV6257">
        <f t="shared" si="391"/>
        <v>1</v>
      </c>
    </row>
    <row r="6258" spans="1:74" x14ac:dyDescent="0.3">
      <c r="A6258" s="201">
        <v>6253</v>
      </c>
      <c r="BM6258" s="19"/>
      <c r="BN6258" s="19"/>
      <c r="BO6258" s="19"/>
      <c r="BP6258" s="19"/>
      <c r="BR6258">
        <f t="shared" si="388"/>
        <v>0</v>
      </c>
      <c r="BS6258">
        <f t="shared" si="389"/>
        <v>0</v>
      </c>
      <c r="BU6258">
        <f t="shared" si="390"/>
        <v>1</v>
      </c>
      <c r="BV6258">
        <f t="shared" si="391"/>
        <v>1</v>
      </c>
    </row>
    <row r="6259" spans="1:74" x14ac:dyDescent="0.3">
      <c r="A6259" s="201">
        <v>6254</v>
      </c>
      <c r="BM6259" s="19"/>
      <c r="BN6259" s="19"/>
      <c r="BO6259" s="19"/>
      <c r="BP6259" s="19"/>
      <c r="BR6259">
        <f t="shared" si="388"/>
        <v>0</v>
      </c>
      <c r="BS6259">
        <f t="shared" si="389"/>
        <v>0</v>
      </c>
      <c r="BU6259">
        <f t="shared" si="390"/>
        <v>1</v>
      </c>
      <c r="BV6259">
        <f t="shared" si="391"/>
        <v>1</v>
      </c>
    </row>
    <row r="6260" spans="1:74" x14ac:dyDescent="0.3">
      <c r="A6260" s="201">
        <v>6255</v>
      </c>
      <c r="BM6260" s="19"/>
      <c r="BN6260" s="19"/>
      <c r="BO6260" s="19"/>
      <c r="BP6260" s="19"/>
      <c r="BR6260">
        <f t="shared" si="388"/>
        <v>0</v>
      </c>
      <c r="BS6260">
        <f t="shared" si="389"/>
        <v>0</v>
      </c>
      <c r="BU6260">
        <f t="shared" si="390"/>
        <v>1</v>
      </c>
      <c r="BV6260">
        <f t="shared" si="391"/>
        <v>1</v>
      </c>
    </row>
    <row r="6261" spans="1:74" x14ac:dyDescent="0.3">
      <c r="A6261" s="201">
        <v>6256</v>
      </c>
      <c r="BM6261" s="19"/>
      <c r="BN6261" s="19"/>
      <c r="BO6261" s="19"/>
      <c r="BP6261" s="19"/>
      <c r="BR6261">
        <f t="shared" si="388"/>
        <v>0</v>
      </c>
      <c r="BS6261">
        <f t="shared" si="389"/>
        <v>0</v>
      </c>
      <c r="BU6261">
        <f t="shared" si="390"/>
        <v>1</v>
      </c>
      <c r="BV6261">
        <f t="shared" si="391"/>
        <v>1</v>
      </c>
    </row>
    <row r="6262" spans="1:74" x14ac:dyDescent="0.3">
      <c r="A6262" s="201">
        <v>6257</v>
      </c>
      <c r="BM6262" s="19"/>
      <c r="BN6262" s="19"/>
      <c r="BO6262" s="19"/>
      <c r="BP6262" s="19"/>
      <c r="BR6262">
        <f t="shared" si="388"/>
        <v>0</v>
      </c>
      <c r="BS6262">
        <f t="shared" si="389"/>
        <v>0</v>
      </c>
      <c r="BU6262">
        <f t="shared" si="390"/>
        <v>1</v>
      </c>
      <c r="BV6262">
        <f t="shared" si="391"/>
        <v>1</v>
      </c>
    </row>
    <row r="6263" spans="1:74" x14ac:dyDescent="0.3">
      <c r="A6263" s="201">
        <v>6258</v>
      </c>
      <c r="BM6263" s="19"/>
      <c r="BN6263" s="19"/>
      <c r="BO6263" s="19"/>
      <c r="BP6263" s="19"/>
      <c r="BR6263">
        <f t="shared" si="388"/>
        <v>0</v>
      </c>
      <c r="BS6263">
        <f t="shared" si="389"/>
        <v>0</v>
      </c>
      <c r="BU6263">
        <f t="shared" si="390"/>
        <v>1</v>
      </c>
      <c r="BV6263">
        <f t="shared" si="391"/>
        <v>1</v>
      </c>
    </row>
    <row r="6264" spans="1:74" x14ac:dyDescent="0.3">
      <c r="A6264" s="201">
        <v>6259</v>
      </c>
      <c r="BM6264" s="19"/>
      <c r="BN6264" s="19"/>
      <c r="BO6264" s="19"/>
      <c r="BP6264" s="19"/>
      <c r="BR6264">
        <f t="shared" si="388"/>
        <v>0</v>
      </c>
      <c r="BS6264">
        <f t="shared" si="389"/>
        <v>0</v>
      </c>
      <c r="BU6264">
        <f t="shared" si="390"/>
        <v>1</v>
      </c>
      <c r="BV6264">
        <f t="shared" si="391"/>
        <v>1</v>
      </c>
    </row>
    <row r="6265" spans="1:74" x14ac:dyDescent="0.3">
      <c r="A6265" s="201">
        <v>6260</v>
      </c>
      <c r="BM6265" s="19"/>
      <c r="BN6265" s="19"/>
      <c r="BO6265" s="19"/>
      <c r="BP6265" s="19"/>
      <c r="BR6265">
        <f t="shared" si="388"/>
        <v>0</v>
      </c>
      <c r="BS6265">
        <f t="shared" si="389"/>
        <v>0</v>
      </c>
      <c r="BU6265">
        <f t="shared" si="390"/>
        <v>1</v>
      </c>
      <c r="BV6265">
        <f t="shared" si="391"/>
        <v>1</v>
      </c>
    </row>
    <row r="6266" spans="1:74" x14ac:dyDescent="0.3">
      <c r="A6266" s="201">
        <v>6261</v>
      </c>
      <c r="BM6266" s="19"/>
      <c r="BN6266" s="19"/>
      <c r="BO6266" s="19"/>
      <c r="BP6266" s="19"/>
      <c r="BR6266">
        <f t="shared" si="388"/>
        <v>0</v>
      </c>
      <c r="BS6266">
        <f t="shared" si="389"/>
        <v>0</v>
      </c>
      <c r="BU6266">
        <f t="shared" si="390"/>
        <v>1</v>
      </c>
      <c r="BV6266">
        <f t="shared" si="391"/>
        <v>1</v>
      </c>
    </row>
    <row r="6267" spans="1:74" x14ac:dyDescent="0.3">
      <c r="A6267" s="201">
        <v>6262</v>
      </c>
      <c r="BM6267" s="19"/>
      <c r="BN6267" s="19"/>
      <c r="BO6267" s="19"/>
      <c r="BP6267" s="19"/>
      <c r="BR6267">
        <f t="shared" si="388"/>
        <v>0</v>
      </c>
      <c r="BS6267">
        <f t="shared" si="389"/>
        <v>0</v>
      </c>
      <c r="BU6267">
        <f t="shared" si="390"/>
        <v>1</v>
      </c>
      <c r="BV6267">
        <f t="shared" si="391"/>
        <v>1</v>
      </c>
    </row>
    <row r="6268" spans="1:74" x14ac:dyDescent="0.3">
      <c r="A6268" s="201">
        <v>6263</v>
      </c>
      <c r="BM6268" s="19"/>
      <c r="BN6268" s="19"/>
      <c r="BO6268" s="19"/>
      <c r="BP6268" s="19"/>
      <c r="BR6268">
        <f t="shared" si="388"/>
        <v>0</v>
      </c>
      <c r="BS6268">
        <f t="shared" si="389"/>
        <v>0</v>
      </c>
      <c r="BU6268">
        <f t="shared" si="390"/>
        <v>1</v>
      </c>
      <c r="BV6268">
        <f t="shared" si="391"/>
        <v>1</v>
      </c>
    </row>
    <row r="6269" spans="1:74" x14ac:dyDescent="0.3">
      <c r="A6269" s="201">
        <v>6264</v>
      </c>
      <c r="BM6269" s="19"/>
      <c r="BN6269" s="19"/>
      <c r="BO6269" s="19"/>
      <c r="BP6269" s="19"/>
      <c r="BR6269">
        <f t="shared" si="388"/>
        <v>0</v>
      </c>
      <c r="BS6269">
        <f t="shared" si="389"/>
        <v>0</v>
      </c>
      <c r="BU6269">
        <f t="shared" si="390"/>
        <v>1</v>
      </c>
      <c r="BV6269">
        <f t="shared" si="391"/>
        <v>1</v>
      </c>
    </row>
    <row r="6270" spans="1:74" x14ac:dyDescent="0.3">
      <c r="A6270" s="201">
        <v>6265</v>
      </c>
      <c r="BM6270" s="19"/>
      <c r="BN6270" s="19"/>
      <c r="BO6270" s="19"/>
      <c r="BP6270" s="19"/>
      <c r="BR6270">
        <f t="shared" si="388"/>
        <v>0</v>
      </c>
      <c r="BS6270">
        <f t="shared" si="389"/>
        <v>0</v>
      </c>
      <c r="BU6270">
        <f t="shared" si="390"/>
        <v>1</v>
      </c>
      <c r="BV6270">
        <f t="shared" si="391"/>
        <v>1</v>
      </c>
    </row>
    <row r="6271" spans="1:74" x14ac:dyDescent="0.3">
      <c r="A6271" s="201">
        <v>6266</v>
      </c>
      <c r="BM6271" s="19"/>
      <c r="BN6271" s="19"/>
      <c r="BO6271" s="19"/>
      <c r="BP6271" s="19"/>
      <c r="BR6271">
        <f t="shared" si="388"/>
        <v>0</v>
      </c>
      <c r="BS6271">
        <f t="shared" si="389"/>
        <v>0</v>
      </c>
      <c r="BU6271">
        <f t="shared" si="390"/>
        <v>1</v>
      </c>
      <c r="BV6271">
        <f t="shared" si="391"/>
        <v>1</v>
      </c>
    </row>
    <row r="6272" spans="1:74" x14ac:dyDescent="0.3">
      <c r="A6272" s="201">
        <v>6267</v>
      </c>
      <c r="BM6272" s="19"/>
      <c r="BN6272" s="19"/>
      <c r="BO6272" s="19"/>
      <c r="BP6272" s="19"/>
      <c r="BR6272">
        <f t="shared" si="388"/>
        <v>0</v>
      </c>
      <c r="BS6272">
        <f t="shared" si="389"/>
        <v>0</v>
      </c>
      <c r="BU6272">
        <f t="shared" si="390"/>
        <v>1</v>
      </c>
      <c r="BV6272">
        <f t="shared" si="391"/>
        <v>1</v>
      </c>
    </row>
    <row r="6273" spans="1:74" x14ac:dyDescent="0.3">
      <c r="A6273" s="201">
        <v>6268</v>
      </c>
      <c r="BM6273" s="19"/>
      <c r="BN6273" s="19"/>
      <c r="BO6273" s="19"/>
      <c r="BP6273" s="19"/>
      <c r="BR6273">
        <f t="shared" si="388"/>
        <v>0</v>
      </c>
      <c r="BS6273">
        <f t="shared" si="389"/>
        <v>0</v>
      </c>
      <c r="BU6273">
        <f t="shared" si="390"/>
        <v>1</v>
      </c>
      <c r="BV6273">
        <f t="shared" si="391"/>
        <v>1</v>
      </c>
    </row>
    <row r="6274" spans="1:74" x14ac:dyDescent="0.3">
      <c r="A6274" s="201">
        <v>6269</v>
      </c>
      <c r="BM6274" s="19"/>
      <c r="BN6274" s="19"/>
      <c r="BO6274" s="19"/>
      <c r="BP6274" s="19"/>
      <c r="BR6274">
        <f t="shared" si="388"/>
        <v>0</v>
      </c>
      <c r="BS6274">
        <f t="shared" si="389"/>
        <v>0</v>
      </c>
      <c r="BU6274">
        <f t="shared" si="390"/>
        <v>1</v>
      </c>
      <c r="BV6274">
        <f t="shared" si="391"/>
        <v>1</v>
      </c>
    </row>
    <row r="6275" spans="1:74" x14ac:dyDescent="0.3">
      <c r="A6275" s="201">
        <v>6270</v>
      </c>
      <c r="BM6275" s="19"/>
      <c r="BN6275" s="19"/>
      <c r="BO6275" s="19"/>
      <c r="BP6275" s="19"/>
      <c r="BR6275">
        <f t="shared" si="388"/>
        <v>0</v>
      </c>
      <c r="BS6275">
        <f t="shared" si="389"/>
        <v>0</v>
      </c>
      <c r="BU6275">
        <f t="shared" si="390"/>
        <v>1</v>
      </c>
      <c r="BV6275">
        <f t="shared" si="391"/>
        <v>1</v>
      </c>
    </row>
    <row r="6276" spans="1:74" x14ac:dyDescent="0.3">
      <c r="A6276" s="201">
        <v>6271</v>
      </c>
      <c r="BM6276" s="19"/>
      <c r="BN6276" s="19"/>
      <c r="BO6276" s="19"/>
      <c r="BP6276" s="19"/>
      <c r="BR6276">
        <f t="shared" si="388"/>
        <v>0</v>
      </c>
      <c r="BS6276">
        <f t="shared" si="389"/>
        <v>0</v>
      </c>
      <c r="BU6276">
        <f t="shared" si="390"/>
        <v>1</v>
      </c>
      <c r="BV6276">
        <f t="shared" si="391"/>
        <v>1</v>
      </c>
    </row>
    <row r="6277" spans="1:74" x14ac:dyDescent="0.3">
      <c r="A6277" s="201">
        <v>6272</v>
      </c>
      <c r="BM6277" s="19"/>
      <c r="BN6277" s="19"/>
      <c r="BO6277" s="19"/>
      <c r="BP6277" s="19"/>
      <c r="BR6277">
        <f t="shared" si="388"/>
        <v>0</v>
      </c>
      <c r="BS6277">
        <f t="shared" si="389"/>
        <v>0</v>
      </c>
      <c r="BU6277">
        <f t="shared" si="390"/>
        <v>1</v>
      </c>
      <c r="BV6277">
        <f t="shared" si="391"/>
        <v>1</v>
      </c>
    </row>
    <row r="6278" spans="1:74" x14ac:dyDescent="0.3">
      <c r="A6278" s="201">
        <v>6273</v>
      </c>
      <c r="BM6278" s="19"/>
      <c r="BN6278" s="19"/>
      <c r="BO6278" s="19"/>
      <c r="BP6278" s="19"/>
      <c r="BR6278">
        <f t="shared" si="388"/>
        <v>0</v>
      </c>
      <c r="BS6278">
        <f t="shared" si="389"/>
        <v>0</v>
      </c>
      <c r="BU6278">
        <f t="shared" si="390"/>
        <v>1</v>
      </c>
      <c r="BV6278">
        <f t="shared" si="391"/>
        <v>1</v>
      </c>
    </row>
    <row r="6279" spans="1:74" x14ac:dyDescent="0.3">
      <c r="A6279" s="201">
        <v>6274</v>
      </c>
      <c r="BM6279" s="19"/>
      <c r="BN6279" s="19"/>
      <c r="BO6279" s="19"/>
      <c r="BP6279" s="19"/>
      <c r="BR6279">
        <f t="shared" ref="BR6279:BR6342" si="392">BM6279*$BS$1-BN6279</f>
        <v>0</v>
      </c>
      <c r="BS6279">
        <f t="shared" ref="BS6279:BS6342" si="393">BO6279*$BS$1-BP6279</f>
        <v>0</v>
      </c>
      <c r="BU6279">
        <f t="shared" ref="BU6279:BU6342" si="394">IF(BR6279=MAX($BR6279:$BS6279),1,0)</f>
        <v>1</v>
      </c>
      <c r="BV6279">
        <f t="shared" ref="BV6279:BV6342" si="395">IF(BS6279=MAX($BR6279:$BS6279),1,0)</f>
        <v>1</v>
      </c>
    </row>
    <row r="6280" spans="1:74" x14ac:dyDescent="0.3">
      <c r="A6280" s="201">
        <v>6275</v>
      </c>
      <c r="BM6280" s="19"/>
      <c r="BN6280" s="19"/>
      <c r="BO6280" s="19"/>
      <c r="BP6280" s="19"/>
      <c r="BR6280">
        <f t="shared" si="392"/>
        <v>0</v>
      </c>
      <c r="BS6280">
        <f t="shared" si="393"/>
        <v>0</v>
      </c>
      <c r="BU6280">
        <f t="shared" si="394"/>
        <v>1</v>
      </c>
      <c r="BV6280">
        <f t="shared" si="395"/>
        <v>1</v>
      </c>
    </row>
    <row r="6281" spans="1:74" x14ac:dyDescent="0.3">
      <c r="A6281" s="201">
        <v>6276</v>
      </c>
      <c r="BM6281" s="19"/>
      <c r="BN6281" s="19"/>
      <c r="BO6281" s="19"/>
      <c r="BP6281" s="19"/>
      <c r="BR6281">
        <f t="shared" si="392"/>
        <v>0</v>
      </c>
      <c r="BS6281">
        <f t="shared" si="393"/>
        <v>0</v>
      </c>
      <c r="BU6281">
        <f t="shared" si="394"/>
        <v>1</v>
      </c>
      <c r="BV6281">
        <f t="shared" si="395"/>
        <v>1</v>
      </c>
    </row>
    <row r="6282" spans="1:74" x14ac:dyDescent="0.3">
      <c r="A6282" s="201">
        <v>6277</v>
      </c>
      <c r="BM6282" s="19"/>
      <c r="BN6282" s="19"/>
      <c r="BO6282" s="19"/>
      <c r="BP6282" s="19"/>
      <c r="BR6282">
        <f t="shared" si="392"/>
        <v>0</v>
      </c>
      <c r="BS6282">
        <f t="shared" si="393"/>
        <v>0</v>
      </c>
      <c r="BU6282">
        <f t="shared" si="394"/>
        <v>1</v>
      </c>
      <c r="BV6282">
        <f t="shared" si="395"/>
        <v>1</v>
      </c>
    </row>
    <row r="6283" spans="1:74" x14ac:dyDescent="0.3">
      <c r="A6283" s="201">
        <v>6278</v>
      </c>
      <c r="BM6283" s="19"/>
      <c r="BN6283" s="19"/>
      <c r="BO6283" s="19"/>
      <c r="BP6283" s="19"/>
      <c r="BR6283">
        <f t="shared" si="392"/>
        <v>0</v>
      </c>
      <c r="BS6283">
        <f t="shared" si="393"/>
        <v>0</v>
      </c>
      <c r="BU6283">
        <f t="shared" si="394"/>
        <v>1</v>
      </c>
      <c r="BV6283">
        <f t="shared" si="395"/>
        <v>1</v>
      </c>
    </row>
    <row r="6284" spans="1:74" x14ac:dyDescent="0.3">
      <c r="A6284" s="201">
        <v>6279</v>
      </c>
      <c r="BM6284" s="19"/>
      <c r="BN6284" s="19"/>
      <c r="BO6284" s="19"/>
      <c r="BP6284" s="19"/>
      <c r="BR6284">
        <f t="shared" si="392"/>
        <v>0</v>
      </c>
      <c r="BS6284">
        <f t="shared" si="393"/>
        <v>0</v>
      </c>
      <c r="BU6284">
        <f t="shared" si="394"/>
        <v>1</v>
      </c>
      <c r="BV6284">
        <f t="shared" si="395"/>
        <v>1</v>
      </c>
    </row>
    <row r="6285" spans="1:74" x14ac:dyDescent="0.3">
      <c r="A6285" s="201">
        <v>6280</v>
      </c>
      <c r="BM6285" s="19"/>
      <c r="BN6285" s="19"/>
      <c r="BO6285" s="19"/>
      <c r="BP6285" s="19"/>
      <c r="BR6285">
        <f t="shared" si="392"/>
        <v>0</v>
      </c>
      <c r="BS6285">
        <f t="shared" si="393"/>
        <v>0</v>
      </c>
      <c r="BU6285">
        <f t="shared" si="394"/>
        <v>1</v>
      </c>
      <c r="BV6285">
        <f t="shared" si="395"/>
        <v>1</v>
      </c>
    </row>
    <row r="6286" spans="1:74" x14ac:dyDescent="0.3">
      <c r="A6286" s="201">
        <v>6281</v>
      </c>
      <c r="BM6286" s="19"/>
      <c r="BN6286" s="19"/>
      <c r="BO6286" s="19"/>
      <c r="BP6286" s="19"/>
      <c r="BR6286">
        <f t="shared" si="392"/>
        <v>0</v>
      </c>
      <c r="BS6286">
        <f t="shared" si="393"/>
        <v>0</v>
      </c>
      <c r="BU6286">
        <f t="shared" si="394"/>
        <v>1</v>
      </c>
      <c r="BV6286">
        <f t="shared" si="395"/>
        <v>1</v>
      </c>
    </row>
    <row r="6287" spans="1:74" x14ac:dyDescent="0.3">
      <c r="A6287" s="201">
        <v>6282</v>
      </c>
      <c r="BM6287" s="19"/>
      <c r="BN6287" s="19"/>
      <c r="BO6287" s="19"/>
      <c r="BP6287" s="19"/>
      <c r="BR6287">
        <f t="shared" si="392"/>
        <v>0</v>
      </c>
      <c r="BS6287">
        <f t="shared" si="393"/>
        <v>0</v>
      </c>
      <c r="BU6287">
        <f t="shared" si="394"/>
        <v>1</v>
      </c>
      <c r="BV6287">
        <f t="shared" si="395"/>
        <v>1</v>
      </c>
    </row>
    <row r="6288" spans="1:74" x14ac:dyDescent="0.3">
      <c r="A6288" s="201">
        <v>6283</v>
      </c>
      <c r="BM6288" s="19"/>
      <c r="BN6288" s="19"/>
      <c r="BO6288" s="19"/>
      <c r="BP6288" s="19"/>
      <c r="BR6288">
        <f t="shared" si="392"/>
        <v>0</v>
      </c>
      <c r="BS6288">
        <f t="shared" si="393"/>
        <v>0</v>
      </c>
      <c r="BU6288">
        <f t="shared" si="394"/>
        <v>1</v>
      </c>
      <c r="BV6288">
        <f t="shared" si="395"/>
        <v>1</v>
      </c>
    </row>
    <row r="6289" spans="1:74" x14ac:dyDescent="0.3">
      <c r="A6289" s="201">
        <v>6284</v>
      </c>
      <c r="BM6289" s="19"/>
      <c r="BN6289" s="19"/>
      <c r="BO6289" s="19"/>
      <c r="BP6289" s="19"/>
      <c r="BR6289">
        <f t="shared" si="392"/>
        <v>0</v>
      </c>
      <c r="BS6289">
        <f t="shared" si="393"/>
        <v>0</v>
      </c>
      <c r="BU6289">
        <f t="shared" si="394"/>
        <v>1</v>
      </c>
      <c r="BV6289">
        <f t="shared" si="395"/>
        <v>1</v>
      </c>
    </row>
    <row r="6290" spans="1:74" x14ac:dyDescent="0.3">
      <c r="A6290" s="201">
        <v>6285</v>
      </c>
      <c r="BM6290" s="19"/>
      <c r="BN6290" s="19"/>
      <c r="BO6290" s="19"/>
      <c r="BP6290" s="19"/>
      <c r="BR6290">
        <f t="shared" si="392"/>
        <v>0</v>
      </c>
      <c r="BS6290">
        <f t="shared" si="393"/>
        <v>0</v>
      </c>
      <c r="BU6290">
        <f t="shared" si="394"/>
        <v>1</v>
      </c>
      <c r="BV6290">
        <f t="shared" si="395"/>
        <v>1</v>
      </c>
    </row>
    <row r="6291" spans="1:74" x14ac:dyDescent="0.3">
      <c r="A6291" s="201">
        <v>6286</v>
      </c>
      <c r="BM6291" s="19"/>
      <c r="BN6291" s="19"/>
      <c r="BO6291" s="19"/>
      <c r="BP6291" s="19"/>
      <c r="BR6291">
        <f t="shared" si="392"/>
        <v>0</v>
      </c>
      <c r="BS6291">
        <f t="shared" si="393"/>
        <v>0</v>
      </c>
      <c r="BU6291">
        <f t="shared" si="394"/>
        <v>1</v>
      </c>
      <c r="BV6291">
        <f t="shared" si="395"/>
        <v>1</v>
      </c>
    </row>
    <row r="6292" spans="1:74" x14ac:dyDescent="0.3">
      <c r="A6292" s="201">
        <v>6287</v>
      </c>
      <c r="BM6292" s="19"/>
      <c r="BN6292" s="19"/>
      <c r="BO6292" s="19"/>
      <c r="BP6292" s="19"/>
      <c r="BR6292">
        <f t="shared" si="392"/>
        <v>0</v>
      </c>
      <c r="BS6292">
        <f t="shared" si="393"/>
        <v>0</v>
      </c>
      <c r="BU6292">
        <f t="shared" si="394"/>
        <v>1</v>
      </c>
      <c r="BV6292">
        <f t="shared" si="395"/>
        <v>1</v>
      </c>
    </row>
    <row r="6293" spans="1:74" x14ac:dyDescent="0.3">
      <c r="A6293" s="201">
        <v>6288</v>
      </c>
      <c r="BM6293" s="19"/>
      <c r="BN6293" s="19"/>
      <c r="BO6293" s="19"/>
      <c r="BP6293" s="19"/>
      <c r="BR6293">
        <f t="shared" si="392"/>
        <v>0</v>
      </c>
      <c r="BS6293">
        <f t="shared" si="393"/>
        <v>0</v>
      </c>
      <c r="BU6293">
        <f t="shared" si="394"/>
        <v>1</v>
      </c>
      <c r="BV6293">
        <f t="shared" si="395"/>
        <v>1</v>
      </c>
    </row>
    <row r="6294" spans="1:74" x14ac:dyDescent="0.3">
      <c r="A6294" s="201">
        <v>6289</v>
      </c>
      <c r="BM6294" s="19"/>
      <c r="BN6294" s="19"/>
      <c r="BO6294" s="19"/>
      <c r="BP6294" s="19"/>
      <c r="BR6294">
        <f t="shared" si="392"/>
        <v>0</v>
      </c>
      <c r="BS6294">
        <f t="shared" si="393"/>
        <v>0</v>
      </c>
      <c r="BU6294">
        <f t="shared" si="394"/>
        <v>1</v>
      </c>
      <c r="BV6294">
        <f t="shared" si="395"/>
        <v>1</v>
      </c>
    </row>
    <row r="6295" spans="1:74" x14ac:dyDescent="0.3">
      <c r="A6295" s="201">
        <v>6290</v>
      </c>
      <c r="BM6295" s="19"/>
      <c r="BN6295" s="19"/>
      <c r="BO6295" s="19"/>
      <c r="BP6295" s="19"/>
      <c r="BR6295">
        <f t="shared" si="392"/>
        <v>0</v>
      </c>
      <c r="BS6295">
        <f t="shared" si="393"/>
        <v>0</v>
      </c>
      <c r="BU6295">
        <f t="shared" si="394"/>
        <v>1</v>
      </c>
      <c r="BV6295">
        <f t="shared" si="395"/>
        <v>1</v>
      </c>
    </row>
    <row r="6296" spans="1:74" x14ac:dyDescent="0.3">
      <c r="A6296" s="201">
        <v>6291</v>
      </c>
      <c r="BM6296" s="19"/>
      <c r="BN6296" s="19"/>
      <c r="BO6296" s="19"/>
      <c r="BP6296" s="19"/>
      <c r="BR6296">
        <f t="shared" si="392"/>
        <v>0</v>
      </c>
      <c r="BS6296">
        <f t="shared" si="393"/>
        <v>0</v>
      </c>
      <c r="BU6296">
        <f t="shared" si="394"/>
        <v>1</v>
      </c>
      <c r="BV6296">
        <f t="shared" si="395"/>
        <v>1</v>
      </c>
    </row>
    <row r="6297" spans="1:74" x14ac:dyDescent="0.3">
      <c r="A6297" s="201">
        <v>6292</v>
      </c>
      <c r="BM6297" s="19"/>
      <c r="BN6297" s="19"/>
      <c r="BO6297" s="19"/>
      <c r="BP6297" s="19"/>
      <c r="BR6297">
        <f t="shared" si="392"/>
        <v>0</v>
      </c>
      <c r="BS6297">
        <f t="shared" si="393"/>
        <v>0</v>
      </c>
      <c r="BU6297">
        <f t="shared" si="394"/>
        <v>1</v>
      </c>
      <c r="BV6297">
        <f t="shared" si="395"/>
        <v>1</v>
      </c>
    </row>
    <row r="6298" spans="1:74" x14ac:dyDescent="0.3">
      <c r="A6298" s="201">
        <v>6293</v>
      </c>
      <c r="BM6298" s="19"/>
      <c r="BN6298" s="19"/>
      <c r="BO6298" s="19"/>
      <c r="BP6298" s="19"/>
      <c r="BR6298">
        <f t="shared" si="392"/>
        <v>0</v>
      </c>
      <c r="BS6298">
        <f t="shared" si="393"/>
        <v>0</v>
      </c>
      <c r="BU6298">
        <f t="shared" si="394"/>
        <v>1</v>
      </c>
      <c r="BV6298">
        <f t="shared" si="395"/>
        <v>1</v>
      </c>
    </row>
    <row r="6299" spans="1:74" x14ac:dyDescent="0.3">
      <c r="A6299" s="201">
        <v>6294</v>
      </c>
      <c r="BM6299" s="19"/>
      <c r="BN6299" s="19"/>
      <c r="BO6299" s="19"/>
      <c r="BP6299" s="19"/>
      <c r="BR6299">
        <f t="shared" si="392"/>
        <v>0</v>
      </c>
      <c r="BS6299">
        <f t="shared" si="393"/>
        <v>0</v>
      </c>
      <c r="BU6299">
        <f t="shared" si="394"/>
        <v>1</v>
      </c>
      <c r="BV6299">
        <f t="shared" si="395"/>
        <v>1</v>
      </c>
    </row>
    <row r="6300" spans="1:74" x14ac:dyDescent="0.3">
      <c r="A6300" s="201">
        <v>6295</v>
      </c>
      <c r="BM6300" s="19"/>
      <c r="BN6300" s="19"/>
      <c r="BO6300" s="19"/>
      <c r="BP6300" s="19"/>
      <c r="BR6300">
        <f t="shared" si="392"/>
        <v>0</v>
      </c>
      <c r="BS6300">
        <f t="shared" si="393"/>
        <v>0</v>
      </c>
      <c r="BU6300">
        <f t="shared" si="394"/>
        <v>1</v>
      </c>
      <c r="BV6300">
        <f t="shared" si="395"/>
        <v>1</v>
      </c>
    </row>
    <row r="6301" spans="1:74" x14ac:dyDescent="0.3">
      <c r="A6301" s="201">
        <v>6296</v>
      </c>
      <c r="BM6301" s="19"/>
      <c r="BN6301" s="19"/>
      <c r="BO6301" s="19"/>
      <c r="BP6301" s="19"/>
      <c r="BR6301">
        <f t="shared" si="392"/>
        <v>0</v>
      </c>
      <c r="BS6301">
        <f t="shared" si="393"/>
        <v>0</v>
      </c>
      <c r="BU6301">
        <f t="shared" si="394"/>
        <v>1</v>
      </c>
      <c r="BV6301">
        <f t="shared" si="395"/>
        <v>1</v>
      </c>
    </row>
    <row r="6302" spans="1:74" x14ac:dyDescent="0.3">
      <c r="A6302" s="201">
        <v>6297</v>
      </c>
      <c r="BM6302" s="19"/>
      <c r="BN6302" s="19"/>
      <c r="BO6302" s="19"/>
      <c r="BP6302" s="19"/>
      <c r="BR6302">
        <f t="shared" si="392"/>
        <v>0</v>
      </c>
      <c r="BS6302">
        <f t="shared" si="393"/>
        <v>0</v>
      </c>
      <c r="BU6302">
        <f t="shared" si="394"/>
        <v>1</v>
      </c>
      <c r="BV6302">
        <f t="shared" si="395"/>
        <v>1</v>
      </c>
    </row>
    <row r="6303" spans="1:74" x14ac:dyDescent="0.3">
      <c r="A6303" s="201">
        <v>6298</v>
      </c>
      <c r="BM6303" s="19"/>
      <c r="BN6303" s="19"/>
      <c r="BO6303" s="19"/>
      <c r="BP6303" s="19"/>
      <c r="BR6303">
        <f t="shared" si="392"/>
        <v>0</v>
      </c>
      <c r="BS6303">
        <f t="shared" si="393"/>
        <v>0</v>
      </c>
      <c r="BU6303">
        <f t="shared" si="394"/>
        <v>1</v>
      </c>
      <c r="BV6303">
        <f t="shared" si="395"/>
        <v>1</v>
      </c>
    </row>
    <row r="6304" spans="1:74" x14ac:dyDescent="0.3">
      <c r="A6304" s="201">
        <v>6299</v>
      </c>
      <c r="BM6304" s="19"/>
      <c r="BN6304" s="19"/>
      <c r="BO6304" s="19"/>
      <c r="BP6304" s="19"/>
      <c r="BR6304">
        <f t="shared" si="392"/>
        <v>0</v>
      </c>
      <c r="BS6304">
        <f t="shared" si="393"/>
        <v>0</v>
      </c>
      <c r="BU6304">
        <f t="shared" si="394"/>
        <v>1</v>
      </c>
      <c r="BV6304">
        <f t="shared" si="395"/>
        <v>1</v>
      </c>
    </row>
    <row r="6305" spans="1:74" x14ac:dyDescent="0.3">
      <c r="A6305" s="201">
        <v>6300</v>
      </c>
      <c r="BM6305" s="19"/>
      <c r="BN6305" s="19"/>
      <c r="BO6305" s="19"/>
      <c r="BP6305" s="19"/>
      <c r="BR6305">
        <f t="shared" si="392"/>
        <v>0</v>
      </c>
      <c r="BS6305">
        <f t="shared" si="393"/>
        <v>0</v>
      </c>
      <c r="BU6305">
        <f t="shared" si="394"/>
        <v>1</v>
      </c>
      <c r="BV6305">
        <f t="shared" si="395"/>
        <v>1</v>
      </c>
    </row>
    <row r="6306" spans="1:74" x14ac:dyDescent="0.3">
      <c r="A6306" s="201">
        <v>6301</v>
      </c>
      <c r="BM6306" s="19"/>
      <c r="BN6306" s="19"/>
      <c r="BO6306" s="19"/>
      <c r="BP6306" s="19"/>
      <c r="BR6306">
        <f t="shared" si="392"/>
        <v>0</v>
      </c>
      <c r="BS6306">
        <f t="shared" si="393"/>
        <v>0</v>
      </c>
      <c r="BU6306">
        <f t="shared" si="394"/>
        <v>1</v>
      </c>
      <c r="BV6306">
        <f t="shared" si="395"/>
        <v>1</v>
      </c>
    </row>
    <row r="6307" spans="1:74" x14ac:dyDescent="0.3">
      <c r="A6307" s="201">
        <v>6302</v>
      </c>
      <c r="BM6307" s="19"/>
      <c r="BN6307" s="19"/>
      <c r="BO6307" s="19"/>
      <c r="BP6307" s="19"/>
      <c r="BR6307">
        <f t="shared" si="392"/>
        <v>0</v>
      </c>
      <c r="BS6307">
        <f t="shared" si="393"/>
        <v>0</v>
      </c>
      <c r="BU6307">
        <f t="shared" si="394"/>
        <v>1</v>
      </c>
      <c r="BV6307">
        <f t="shared" si="395"/>
        <v>1</v>
      </c>
    </row>
    <row r="6308" spans="1:74" x14ac:dyDescent="0.3">
      <c r="A6308" s="201">
        <v>6303</v>
      </c>
      <c r="BM6308" s="19"/>
      <c r="BN6308" s="19"/>
      <c r="BO6308" s="19"/>
      <c r="BP6308" s="19"/>
      <c r="BR6308">
        <f t="shared" si="392"/>
        <v>0</v>
      </c>
      <c r="BS6308">
        <f t="shared" si="393"/>
        <v>0</v>
      </c>
      <c r="BU6308">
        <f t="shared" si="394"/>
        <v>1</v>
      </c>
      <c r="BV6308">
        <f t="shared" si="395"/>
        <v>1</v>
      </c>
    </row>
    <row r="6309" spans="1:74" x14ac:dyDescent="0.3">
      <c r="A6309" s="201">
        <v>6304</v>
      </c>
      <c r="BM6309" s="19"/>
      <c r="BN6309" s="19"/>
      <c r="BO6309" s="19"/>
      <c r="BP6309" s="19"/>
      <c r="BR6309">
        <f t="shared" si="392"/>
        <v>0</v>
      </c>
      <c r="BS6309">
        <f t="shared" si="393"/>
        <v>0</v>
      </c>
      <c r="BU6309">
        <f t="shared" si="394"/>
        <v>1</v>
      </c>
      <c r="BV6309">
        <f t="shared" si="395"/>
        <v>1</v>
      </c>
    </row>
    <row r="6310" spans="1:74" x14ac:dyDescent="0.3">
      <c r="A6310" s="201">
        <v>6305</v>
      </c>
      <c r="BM6310" s="19"/>
      <c r="BN6310" s="19"/>
      <c r="BO6310" s="19"/>
      <c r="BP6310" s="19"/>
      <c r="BR6310">
        <f t="shared" si="392"/>
        <v>0</v>
      </c>
      <c r="BS6310">
        <f t="shared" si="393"/>
        <v>0</v>
      </c>
      <c r="BU6310">
        <f t="shared" si="394"/>
        <v>1</v>
      </c>
      <c r="BV6310">
        <f t="shared" si="395"/>
        <v>1</v>
      </c>
    </row>
    <row r="6311" spans="1:74" x14ac:dyDescent="0.3">
      <c r="A6311" s="201">
        <v>6306</v>
      </c>
      <c r="BM6311" s="19"/>
      <c r="BN6311" s="19"/>
      <c r="BO6311" s="19"/>
      <c r="BP6311" s="19"/>
      <c r="BR6311">
        <f t="shared" si="392"/>
        <v>0</v>
      </c>
      <c r="BS6311">
        <f t="shared" si="393"/>
        <v>0</v>
      </c>
      <c r="BU6311">
        <f t="shared" si="394"/>
        <v>1</v>
      </c>
      <c r="BV6311">
        <f t="shared" si="395"/>
        <v>1</v>
      </c>
    </row>
    <row r="6312" spans="1:74" x14ac:dyDescent="0.3">
      <c r="A6312" s="201">
        <v>6307</v>
      </c>
      <c r="BM6312" s="19"/>
      <c r="BN6312" s="19"/>
      <c r="BO6312" s="19"/>
      <c r="BP6312" s="19"/>
      <c r="BR6312">
        <f t="shared" si="392"/>
        <v>0</v>
      </c>
      <c r="BS6312">
        <f t="shared" si="393"/>
        <v>0</v>
      </c>
      <c r="BU6312">
        <f t="shared" si="394"/>
        <v>1</v>
      </c>
      <c r="BV6312">
        <f t="shared" si="395"/>
        <v>1</v>
      </c>
    </row>
    <row r="6313" spans="1:74" x14ac:dyDescent="0.3">
      <c r="A6313" s="201">
        <v>6308</v>
      </c>
      <c r="BM6313" s="19"/>
      <c r="BN6313" s="19"/>
      <c r="BO6313" s="19"/>
      <c r="BP6313" s="19"/>
      <c r="BR6313">
        <f t="shared" si="392"/>
        <v>0</v>
      </c>
      <c r="BS6313">
        <f t="shared" si="393"/>
        <v>0</v>
      </c>
      <c r="BU6313">
        <f t="shared" si="394"/>
        <v>1</v>
      </c>
      <c r="BV6313">
        <f t="shared" si="395"/>
        <v>1</v>
      </c>
    </row>
    <row r="6314" spans="1:74" x14ac:dyDescent="0.3">
      <c r="A6314" s="201">
        <v>6309</v>
      </c>
      <c r="BM6314" s="19"/>
      <c r="BN6314" s="19"/>
      <c r="BO6314" s="19"/>
      <c r="BP6314" s="19"/>
      <c r="BR6314">
        <f t="shared" si="392"/>
        <v>0</v>
      </c>
      <c r="BS6314">
        <f t="shared" si="393"/>
        <v>0</v>
      </c>
      <c r="BU6314">
        <f t="shared" si="394"/>
        <v>1</v>
      </c>
      <c r="BV6314">
        <f t="shared" si="395"/>
        <v>1</v>
      </c>
    </row>
    <row r="6315" spans="1:74" x14ac:dyDescent="0.3">
      <c r="A6315" s="201">
        <v>6310</v>
      </c>
      <c r="BM6315" s="19"/>
      <c r="BN6315" s="19"/>
      <c r="BO6315" s="19"/>
      <c r="BP6315" s="19"/>
      <c r="BR6315">
        <f t="shared" si="392"/>
        <v>0</v>
      </c>
      <c r="BS6315">
        <f t="shared" si="393"/>
        <v>0</v>
      </c>
      <c r="BU6315">
        <f t="shared" si="394"/>
        <v>1</v>
      </c>
      <c r="BV6315">
        <f t="shared" si="395"/>
        <v>1</v>
      </c>
    </row>
    <row r="6316" spans="1:74" x14ac:dyDescent="0.3">
      <c r="A6316" s="201">
        <v>6311</v>
      </c>
      <c r="BM6316" s="19"/>
      <c r="BN6316" s="19"/>
      <c r="BO6316" s="19"/>
      <c r="BP6316" s="19"/>
      <c r="BR6316">
        <f t="shared" si="392"/>
        <v>0</v>
      </c>
      <c r="BS6316">
        <f t="shared" si="393"/>
        <v>0</v>
      </c>
      <c r="BU6316">
        <f t="shared" si="394"/>
        <v>1</v>
      </c>
      <c r="BV6316">
        <f t="shared" si="395"/>
        <v>1</v>
      </c>
    </row>
    <row r="6317" spans="1:74" x14ac:dyDescent="0.3">
      <c r="A6317" s="201">
        <v>6312</v>
      </c>
      <c r="BM6317" s="19"/>
      <c r="BN6317" s="19"/>
      <c r="BO6317" s="19"/>
      <c r="BP6317" s="19"/>
      <c r="BR6317">
        <f t="shared" si="392"/>
        <v>0</v>
      </c>
      <c r="BS6317">
        <f t="shared" si="393"/>
        <v>0</v>
      </c>
      <c r="BU6317">
        <f t="shared" si="394"/>
        <v>1</v>
      </c>
      <c r="BV6317">
        <f t="shared" si="395"/>
        <v>1</v>
      </c>
    </row>
    <row r="6318" spans="1:74" x14ac:dyDescent="0.3">
      <c r="A6318" s="201">
        <v>6313</v>
      </c>
      <c r="BM6318" s="19"/>
      <c r="BN6318" s="19"/>
      <c r="BO6318" s="19"/>
      <c r="BP6318" s="19"/>
      <c r="BR6318">
        <f t="shared" si="392"/>
        <v>0</v>
      </c>
      <c r="BS6318">
        <f t="shared" si="393"/>
        <v>0</v>
      </c>
      <c r="BU6318">
        <f t="shared" si="394"/>
        <v>1</v>
      </c>
      <c r="BV6318">
        <f t="shared" si="395"/>
        <v>1</v>
      </c>
    </row>
    <row r="6319" spans="1:74" x14ac:dyDescent="0.3">
      <c r="A6319" s="201">
        <v>6314</v>
      </c>
      <c r="BM6319" s="19"/>
      <c r="BN6319" s="19"/>
      <c r="BO6319" s="19"/>
      <c r="BP6319" s="19"/>
      <c r="BR6319">
        <f t="shared" si="392"/>
        <v>0</v>
      </c>
      <c r="BS6319">
        <f t="shared" si="393"/>
        <v>0</v>
      </c>
      <c r="BU6319">
        <f t="shared" si="394"/>
        <v>1</v>
      </c>
      <c r="BV6319">
        <f t="shared" si="395"/>
        <v>1</v>
      </c>
    </row>
    <row r="6320" spans="1:74" x14ac:dyDescent="0.3">
      <c r="A6320" s="201">
        <v>6315</v>
      </c>
      <c r="BM6320" s="19"/>
      <c r="BN6320" s="19"/>
      <c r="BO6320" s="19"/>
      <c r="BP6320" s="19"/>
      <c r="BR6320">
        <f t="shared" si="392"/>
        <v>0</v>
      </c>
      <c r="BS6320">
        <f t="shared" si="393"/>
        <v>0</v>
      </c>
      <c r="BU6320">
        <f t="shared" si="394"/>
        <v>1</v>
      </c>
      <c r="BV6320">
        <f t="shared" si="395"/>
        <v>1</v>
      </c>
    </row>
    <row r="6321" spans="1:74" x14ac:dyDescent="0.3">
      <c r="A6321" s="201">
        <v>6316</v>
      </c>
      <c r="BM6321" s="19"/>
      <c r="BN6321" s="19"/>
      <c r="BO6321" s="19"/>
      <c r="BP6321" s="19"/>
      <c r="BR6321">
        <f t="shared" si="392"/>
        <v>0</v>
      </c>
      <c r="BS6321">
        <f t="shared" si="393"/>
        <v>0</v>
      </c>
      <c r="BU6321">
        <f t="shared" si="394"/>
        <v>1</v>
      </c>
      <c r="BV6321">
        <f t="shared" si="395"/>
        <v>1</v>
      </c>
    </row>
    <row r="6322" spans="1:74" x14ac:dyDescent="0.3">
      <c r="A6322" s="201">
        <v>6317</v>
      </c>
      <c r="BM6322" s="19"/>
      <c r="BN6322" s="19"/>
      <c r="BO6322" s="19"/>
      <c r="BP6322" s="19"/>
      <c r="BR6322">
        <f t="shared" si="392"/>
        <v>0</v>
      </c>
      <c r="BS6322">
        <f t="shared" si="393"/>
        <v>0</v>
      </c>
      <c r="BU6322">
        <f t="shared" si="394"/>
        <v>1</v>
      </c>
      <c r="BV6322">
        <f t="shared" si="395"/>
        <v>1</v>
      </c>
    </row>
    <row r="6323" spans="1:74" x14ac:dyDescent="0.3">
      <c r="A6323" s="201">
        <v>6318</v>
      </c>
      <c r="BM6323" s="19"/>
      <c r="BN6323" s="19"/>
      <c r="BO6323" s="19"/>
      <c r="BP6323" s="19"/>
      <c r="BR6323">
        <f t="shared" si="392"/>
        <v>0</v>
      </c>
      <c r="BS6323">
        <f t="shared" si="393"/>
        <v>0</v>
      </c>
      <c r="BU6323">
        <f t="shared" si="394"/>
        <v>1</v>
      </c>
      <c r="BV6323">
        <f t="shared" si="395"/>
        <v>1</v>
      </c>
    </row>
    <row r="6324" spans="1:74" x14ac:dyDescent="0.3">
      <c r="A6324" s="201">
        <v>6319</v>
      </c>
      <c r="BM6324" s="19"/>
      <c r="BN6324" s="19"/>
      <c r="BO6324" s="19"/>
      <c r="BP6324" s="19"/>
      <c r="BR6324">
        <f t="shared" si="392"/>
        <v>0</v>
      </c>
      <c r="BS6324">
        <f t="shared" si="393"/>
        <v>0</v>
      </c>
      <c r="BU6324">
        <f t="shared" si="394"/>
        <v>1</v>
      </c>
      <c r="BV6324">
        <f t="shared" si="395"/>
        <v>1</v>
      </c>
    </row>
    <row r="6325" spans="1:74" x14ac:dyDescent="0.3">
      <c r="A6325" s="201">
        <v>6320</v>
      </c>
      <c r="BM6325" s="19"/>
      <c r="BN6325" s="19"/>
      <c r="BO6325" s="19"/>
      <c r="BP6325" s="19"/>
      <c r="BR6325">
        <f t="shared" si="392"/>
        <v>0</v>
      </c>
      <c r="BS6325">
        <f t="shared" si="393"/>
        <v>0</v>
      </c>
      <c r="BU6325">
        <f t="shared" si="394"/>
        <v>1</v>
      </c>
      <c r="BV6325">
        <f t="shared" si="395"/>
        <v>1</v>
      </c>
    </row>
    <row r="6326" spans="1:74" x14ac:dyDescent="0.3">
      <c r="A6326" s="201">
        <v>6321</v>
      </c>
      <c r="BM6326" s="19"/>
      <c r="BN6326" s="19"/>
      <c r="BO6326" s="19"/>
      <c r="BP6326" s="19"/>
      <c r="BR6326">
        <f t="shared" si="392"/>
        <v>0</v>
      </c>
      <c r="BS6326">
        <f t="shared" si="393"/>
        <v>0</v>
      </c>
      <c r="BU6326">
        <f t="shared" si="394"/>
        <v>1</v>
      </c>
      <c r="BV6326">
        <f t="shared" si="395"/>
        <v>1</v>
      </c>
    </row>
    <row r="6327" spans="1:74" x14ac:dyDescent="0.3">
      <c r="A6327" s="201">
        <v>6322</v>
      </c>
      <c r="BM6327" s="19"/>
      <c r="BN6327" s="19"/>
      <c r="BO6327" s="19"/>
      <c r="BP6327" s="19"/>
      <c r="BR6327">
        <f t="shared" si="392"/>
        <v>0</v>
      </c>
      <c r="BS6327">
        <f t="shared" si="393"/>
        <v>0</v>
      </c>
      <c r="BU6327">
        <f t="shared" si="394"/>
        <v>1</v>
      </c>
      <c r="BV6327">
        <f t="shared" si="395"/>
        <v>1</v>
      </c>
    </row>
    <row r="6328" spans="1:74" x14ac:dyDescent="0.3">
      <c r="A6328" s="201">
        <v>6323</v>
      </c>
      <c r="BM6328" s="19"/>
      <c r="BN6328" s="19"/>
      <c r="BO6328" s="19"/>
      <c r="BP6328" s="19"/>
      <c r="BR6328">
        <f t="shared" si="392"/>
        <v>0</v>
      </c>
      <c r="BS6328">
        <f t="shared" si="393"/>
        <v>0</v>
      </c>
      <c r="BU6328">
        <f t="shared" si="394"/>
        <v>1</v>
      </c>
      <c r="BV6328">
        <f t="shared" si="395"/>
        <v>1</v>
      </c>
    </row>
    <row r="6329" spans="1:74" x14ac:dyDescent="0.3">
      <c r="A6329" s="201">
        <v>6324</v>
      </c>
      <c r="BM6329" s="19"/>
      <c r="BN6329" s="19"/>
      <c r="BO6329" s="19"/>
      <c r="BP6329" s="19"/>
      <c r="BR6329">
        <f t="shared" si="392"/>
        <v>0</v>
      </c>
      <c r="BS6329">
        <f t="shared" si="393"/>
        <v>0</v>
      </c>
      <c r="BU6329">
        <f t="shared" si="394"/>
        <v>1</v>
      </c>
      <c r="BV6329">
        <f t="shared" si="395"/>
        <v>1</v>
      </c>
    </row>
    <row r="6330" spans="1:74" x14ac:dyDescent="0.3">
      <c r="A6330" s="201">
        <v>6325</v>
      </c>
      <c r="BM6330" s="19"/>
      <c r="BN6330" s="19"/>
      <c r="BO6330" s="19"/>
      <c r="BP6330" s="19"/>
      <c r="BR6330">
        <f t="shared" si="392"/>
        <v>0</v>
      </c>
      <c r="BS6330">
        <f t="shared" si="393"/>
        <v>0</v>
      </c>
      <c r="BU6330">
        <f t="shared" si="394"/>
        <v>1</v>
      </c>
      <c r="BV6330">
        <f t="shared" si="395"/>
        <v>1</v>
      </c>
    </row>
    <row r="6331" spans="1:74" x14ac:dyDescent="0.3">
      <c r="A6331" s="201">
        <v>6326</v>
      </c>
      <c r="BM6331" s="19"/>
      <c r="BN6331" s="19"/>
      <c r="BO6331" s="19"/>
      <c r="BP6331" s="19"/>
      <c r="BR6331">
        <f t="shared" si="392"/>
        <v>0</v>
      </c>
      <c r="BS6331">
        <f t="shared" si="393"/>
        <v>0</v>
      </c>
      <c r="BU6331">
        <f t="shared" si="394"/>
        <v>1</v>
      </c>
      <c r="BV6331">
        <f t="shared" si="395"/>
        <v>1</v>
      </c>
    </row>
    <row r="6332" spans="1:74" x14ac:dyDescent="0.3">
      <c r="A6332" s="201">
        <v>6327</v>
      </c>
      <c r="BM6332" s="19"/>
      <c r="BN6332" s="19"/>
      <c r="BO6332" s="19"/>
      <c r="BP6332" s="19"/>
      <c r="BR6332">
        <f t="shared" si="392"/>
        <v>0</v>
      </c>
      <c r="BS6332">
        <f t="shared" si="393"/>
        <v>0</v>
      </c>
      <c r="BU6332">
        <f t="shared" si="394"/>
        <v>1</v>
      </c>
      <c r="BV6332">
        <f t="shared" si="395"/>
        <v>1</v>
      </c>
    </row>
    <row r="6333" spans="1:74" x14ac:dyDescent="0.3">
      <c r="A6333" s="201">
        <v>6328</v>
      </c>
      <c r="BM6333" s="19"/>
      <c r="BN6333" s="19"/>
      <c r="BO6333" s="19"/>
      <c r="BP6333" s="19"/>
      <c r="BR6333">
        <f t="shared" si="392"/>
        <v>0</v>
      </c>
      <c r="BS6333">
        <f t="shared" si="393"/>
        <v>0</v>
      </c>
      <c r="BU6333">
        <f t="shared" si="394"/>
        <v>1</v>
      </c>
      <c r="BV6333">
        <f t="shared" si="395"/>
        <v>1</v>
      </c>
    </row>
    <row r="6334" spans="1:74" x14ac:dyDescent="0.3">
      <c r="A6334" s="201">
        <v>6329</v>
      </c>
      <c r="BM6334" s="19"/>
      <c r="BN6334" s="19"/>
      <c r="BO6334" s="19"/>
      <c r="BP6334" s="19"/>
      <c r="BR6334">
        <f t="shared" si="392"/>
        <v>0</v>
      </c>
      <c r="BS6334">
        <f t="shared" si="393"/>
        <v>0</v>
      </c>
      <c r="BU6334">
        <f t="shared" si="394"/>
        <v>1</v>
      </c>
      <c r="BV6334">
        <f t="shared" si="395"/>
        <v>1</v>
      </c>
    </row>
    <row r="6335" spans="1:74" x14ac:dyDescent="0.3">
      <c r="A6335" s="201">
        <v>6330</v>
      </c>
      <c r="BM6335" s="19"/>
      <c r="BN6335" s="19"/>
      <c r="BO6335" s="19"/>
      <c r="BP6335" s="19"/>
      <c r="BR6335">
        <f t="shared" si="392"/>
        <v>0</v>
      </c>
      <c r="BS6335">
        <f t="shared" si="393"/>
        <v>0</v>
      </c>
      <c r="BU6335">
        <f t="shared" si="394"/>
        <v>1</v>
      </c>
      <c r="BV6335">
        <f t="shared" si="395"/>
        <v>1</v>
      </c>
    </row>
    <row r="6336" spans="1:74" x14ac:dyDescent="0.3">
      <c r="A6336" s="201">
        <v>6331</v>
      </c>
      <c r="BM6336" s="19"/>
      <c r="BN6336" s="19"/>
      <c r="BO6336" s="19"/>
      <c r="BP6336" s="19"/>
      <c r="BR6336">
        <f t="shared" si="392"/>
        <v>0</v>
      </c>
      <c r="BS6336">
        <f t="shared" si="393"/>
        <v>0</v>
      </c>
      <c r="BU6336">
        <f t="shared" si="394"/>
        <v>1</v>
      </c>
      <c r="BV6336">
        <f t="shared" si="395"/>
        <v>1</v>
      </c>
    </row>
    <row r="6337" spans="1:74" x14ac:dyDescent="0.3">
      <c r="A6337" s="201">
        <v>6332</v>
      </c>
      <c r="BM6337" s="19"/>
      <c r="BN6337" s="19"/>
      <c r="BO6337" s="19"/>
      <c r="BP6337" s="19"/>
      <c r="BR6337">
        <f t="shared" si="392"/>
        <v>0</v>
      </c>
      <c r="BS6337">
        <f t="shared" si="393"/>
        <v>0</v>
      </c>
      <c r="BU6337">
        <f t="shared" si="394"/>
        <v>1</v>
      </c>
      <c r="BV6337">
        <f t="shared" si="395"/>
        <v>1</v>
      </c>
    </row>
    <row r="6338" spans="1:74" x14ac:dyDescent="0.3">
      <c r="A6338" s="201">
        <v>6333</v>
      </c>
      <c r="BM6338" s="19"/>
      <c r="BN6338" s="19"/>
      <c r="BO6338" s="19"/>
      <c r="BP6338" s="19"/>
      <c r="BR6338">
        <f t="shared" si="392"/>
        <v>0</v>
      </c>
      <c r="BS6338">
        <f t="shared" si="393"/>
        <v>0</v>
      </c>
      <c r="BU6338">
        <f t="shared" si="394"/>
        <v>1</v>
      </c>
      <c r="BV6338">
        <f t="shared" si="395"/>
        <v>1</v>
      </c>
    </row>
    <row r="6339" spans="1:74" x14ac:dyDescent="0.3">
      <c r="A6339" s="201">
        <v>6334</v>
      </c>
      <c r="BM6339" s="19"/>
      <c r="BN6339" s="19"/>
      <c r="BO6339" s="19"/>
      <c r="BP6339" s="19"/>
      <c r="BR6339">
        <f t="shared" si="392"/>
        <v>0</v>
      </c>
      <c r="BS6339">
        <f t="shared" si="393"/>
        <v>0</v>
      </c>
      <c r="BU6339">
        <f t="shared" si="394"/>
        <v>1</v>
      </c>
      <c r="BV6339">
        <f t="shared" si="395"/>
        <v>1</v>
      </c>
    </row>
    <row r="6340" spans="1:74" x14ac:dyDescent="0.3">
      <c r="A6340" s="201">
        <v>6335</v>
      </c>
      <c r="BM6340" s="19"/>
      <c r="BN6340" s="19"/>
      <c r="BO6340" s="19"/>
      <c r="BP6340" s="19"/>
      <c r="BR6340">
        <f t="shared" si="392"/>
        <v>0</v>
      </c>
      <c r="BS6340">
        <f t="shared" si="393"/>
        <v>0</v>
      </c>
      <c r="BU6340">
        <f t="shared" si="394"/>
        <v>1</v>
      </c>
      <c r="BV6340">
        <f t="shared" si="395"/>
        <v>1</v>
      </c>
    </row>
    <row r="6341" spans="1:74" x14ac:dyDescent="0.3">
      <c r="A6341" s="201">
        <v>6336</v>
      </c>
      <c r="BM6341" s="19"/>
      <c r="BN6341" s="19"/>
      <c r="BO6341" s="19"/>
      <c r="BP6341" s="19"/>
      <c r="BR6341">
        <f t="shared" si="392"/>
        <v>0</v>
      </c>
      <c r="BS6341">
        <f t="shared" si="393"/>
        <v>0</v>
      </c>
      <c r="BU6341">
        <f t="shared" si="394"/>
        <v>1</v>
      </c>
      <c r="BV6341">
        <f t="shared" si="395"/>
        <v>1</v>
      </c>
    </row>
    <row r="6342" spans="1:74" x14ac:dyDescent="0.3">
      <c r="A6342" s="201">
        <v>6337</v>
      </c>
      <c r="BM6342" s="19"/>
      <c r="BN6342" s="19"/>
      <c r="BO6342" s="19"/>
      <c r="BP6342" s="19"/>
      <c r="BR6342">
        <f t="shared" si="392"/>
        <v>0</v>
      </c>
      <c r="BS6342">
        <f t="shared" si="393"/>
        <v>0</v>
      </c>
      <c r="BU6342">
        <f t="shared" si="394"/>
        <v>1</v>
      </c>
      <c r="BV6342">
        <f t="shared" si="395"/>
        <v>1</v>
      </c>
    </row>
    <row r="6343" spans="1:74" x14ac:dyDescent="0.3">
      <c r="A6343" s="201">
        <v>6338</v>
      </c>
      <c r="BM6343" s="19"/>
      <c r="BN6343" s="19"/>
      <c r="BO6343" s="19"/>
      <c r="BP6343" s="19"/>
      <c r="BR6343">
        <f t="shared" ref="BR6343:BR6406" si="396">BM6343*$BS$1-BN6343</f>
        <v>0</v>
      </c>
      <c r="BS6343">
        <f t="shared" ref="BS6343:BS6406" si="397">BO6343*$BS$1-BP6343</f>
        <v>0</v>
      </c>
      <c r="BU6343">
        <f t="shared" ref="BU6343:BU6406" si="398">IF(BR6343=MAX($BR6343:$BS6343),1,0)</f>
        <v>1</v>
      </c>
      <c r="BV6343">
        <f t="shared" ref="BV6343:BV6406" si="399">IF(BS6343=MAX($BR6343:$BS6343),1,0)</f>
        <v>1</v>
      </c>
    </row>
    <row r="6344" spans="1:74" x14ac:dyDescent="0.3">
      <c r="A6344" s="201">
        <v>6339</v>
      </c>
      <c r="BM6344" s="19"/>
      <c r="BN6344" s="19"/>
      <c r="BO6344" s="19"/>
      <c r="BP6344" s="19"/>
      <c r="BR6344">
        <f t="shared" si="396"/>
        <v>0</v>
      </c>
      <c r="BS6344">
        <f t="shared" si="397"/>
        <v>0</v>
      </c>
      <c r="BU6344">
        <f t="shared" si="398"/>
        <v>1</v>
      </c>
      <c r="BV6344">
        <f t="shared" si="399"/>
        <v>1</v>
      </c>
    </row>
    <row r="6345" spans="1:74" x14ac:dyDescent="0.3">
      <c r="A6345" s="201">
        <v>6340</v>
      </c>
      <c r="BM6345" s="19"/>
      <c r="BN6345" s="19"/>
      <c r="BO6345" s="19"/>
      <c r="BP6345" s="19"/>
      <c r="BR6345">
        <f t="shared" si="396"/>
        <v>0</v>
      </c>
      <c r="BS6345">
        <f t="shared" si="397"/>
        <v>0</v>
      </c>
      <c r="BU6345">
        <f t="shared" si="398"/>
        <v>1</v>
      </c>
      <c r="BV6345">
        <f t="shared" si="399"/>
        <v>1</v>
      </c>
    </row>
    <row r="6346" spans="1:74" x14ac:dyDescent="0.3">
      <c r="A6346" s="201">
        <v>6341</v>
      </c>
      <c r="BM6346" s="19"/>
      <c r="BN6346" s="19"/>
      <c r="BO6346" s="19"/>
      <c r="BP6346" s="19"/>
      <c r="BR6346">
        <f t="shared" si="396"/>
        <v>0</v>
      </c>
      <c r="BS6346">
        <f t="shared" si="397"/>
        <v>0</v>
      </c>
      <c r="BU6346">
        <f t="shared" si="398"/>
        <v>1</v>
      </c>
      <c r="BV6346">
        <f t="shared" si="399"/>
        <v>1</v>
      </c>
    </row>
    <row r="6347" spans="1:74" x14ac:dyDescent="0.3">
      <c r="A6347" s="201">
        <v>6342</v>
      </c>
      <c r="BM6347" s="19"/>
      <c r="BN6347" s="19"/>
      <c r="BO6347" s="19"/>
      <c r="BP6347" s="19"/>
      <c r="BR6347">
        <f t="shared" si="396"/>
        <v>0</v>
      </c>
      <c r="BS6347">
        <f t="shared" si="397"/>
        <v>0</v>
      </c>
      <c r="BU6347">
        <f t="shared" si="398"/>
        <v>1</v>
      </c>
      <c r="BV6347">
        <f t="shared" si="399"/>
        <v>1</v>
      </c>
    </row>
    <row r="6348" spans="1:74" x14ac:dyDescent="0.3">
      <c r="A6348" s="201">
        <v>6343</v>
      </c>
      <c r="BM6348" s="19"/>
      <c r="BN6348" s="19"/>
      <c r="BO6348" s="19"/>
      <c r="BP6348" s="19"/>
      <c r="BR6348">
        <f t="shared" si="396"/>
        <v>0</v>
      </c>
      <c r="BS6348">
        <f t="shared" si="397"/>
        <v>0</v>
      </c>
      <c r="BU6348">
        <f t="shared" si="398"/>
        <v>1</v>
      </c>
      <c r="BV6348">
        <f t="shared" si="399"/>
        <v>1</v>
      </c>
    </row>
    <row r="6349" spans="1:74" x14ac:dyDescent="0.3">
      <c r="A6349" s="201">
        <v>6344</v>
      </c>
      <c r="BM6349" s="19"/>
      <c r="BN6349" s="19"/>
      <c r="BO6349" s="19"/>
      <c r="BP6349" s="19"/>
      <c r="BR6349">
        <f t="shared" si="396"/>
        <v>0</v>
      </c>
      <c r="BS6349">
        <f t="shared" si="397"/>
        <v>0</v>
      </c>
      <c r="BU6349">
        <f t="shared" si="398"/>
        <v>1</v>
      </c>
      <c r="BV6349">
        <f t="shared" si="399"/>
        <v>1</v>
      </c>
    </row>
    <row r="6350" spans="1:74" x14ac:dyDescent="0.3">
      <c r="A6350" s="201">
        <v>6345</v>
      </c>
      <c r="BM6350" s="19"/>
      <c r="BN6350" s="19"/>
      <c r="BO6350" s="19"/>
      <c r="BP6350" s="19"/>
      <c r="BR6350">
        <f t="shared" si="396"/>
        <v>0</v>
      </c>
      <c r="BS6350">
        <f t="shared" si="397"/>
        <v>0</v>
      </c>
      <c r="BU6350">
        <f t="shared" si="398"/>
        <v>1</v>
      </c>
      <c r="BV6350">
        <f t="shared" si="399"/>
        <v>1</v>
      </c>
    </row>
    <row r="6351" spans="1:74" x14ac:dyDescent="0.3">
      <c r="A6351" s="201">
        <v>6346</v>
      </c>
      <c r="BM6351" s="19"/>
      <c r="BN6351" s="19"/>
      <c r="BO6351" s="19"/>
      <c r="BP6351" s="19"/>
      <c r="BR6351">
        <f t="shared" si="396"/>
        <v>0</v>
      </c>
      <c r="BS6351">
        <f t="shared" si="397"/>
        <v>0</v>
      </c>
      <c r="BU6351">
        <f t="shared" si="398"/>
        <v>1</v>
      </c>
      <c r="BV6351">
        <f t="shared" si="399"/>
        <v>1</v>
      </c>
    </row>
    <row r="6352" spans="1:74" x14ac:dyDescent="0.3">
      <c r="A6352" s="201">
        <v>6347</v>
      </c>
      <c r="BM6352" s="19"/>
      <c r="BN6352" s="19"/>
      <c r="BO6352" s="19"/>
      <c r="BP6352" s="19"/>
      <c r="BR6352">
        <f t="shared" si="396"/>
        <v>0</v>
      </c>
      <c r="BS6352">
        <f t="shared" si="397"/>
        <v>0</v>
      </c>
      <c r="BU6352">
        <f t="shared" si="398"/>
        <v>1</v>
      </c>
      <c r="BV6352">
        <f t="shared" si="399"/>
        <v>1</v>
      </c>
    </row>
    <row r="6353" spans="1:74" x14ac:dyDescent="0.3">
      <c r="A6353" s="201">
        <v>6348</v>
      </c>
      <c r="BM6353" s="19"/>
      <c r="BN6353" s="19"/>
      <c r="BO6353" s="19"/>
      <c r="BP6353" s="19"/>
      <c r="BR6353">
        <f t="shared" si="396"/>
        <v>0</v>
      </c>
      <c r="BS6353">
        <f t="shared" si="397"/>
        <v>0</v>
      </c>
      <c r="BU6353">
        <f t="shared" si="398"/>
        <v>1</v>
      </c>
      <c r="BV6353">
        <f t="shared" si="399"/>
        <v>1</v>
      </c>
    </row>
    <row r="6354" spans="1:74" x14ac:dyDescent="0.3">
      <c r="A6354" s="201">
        <v>6349</v>
      </c>
      <c r="BM6354" s="19"/>
      <c r="BN6354" s="19"/>
      <c r="BO6354" s="19"/>
      <c r="BP6354" s="19"/>
      <c r="BR6354">
        <f t="shared" si="396"/>
        <v>0</v>
      </c>
      <c r="BS6354">
        <f t="shared" si="397"/>
        <v>0</v>
      </c>
      <c r="BU6354">
        <f t="shared" si="398"/>
        <v>1</v>
      </c>
      <c r="BV6354">
        <f t="shared" si="399"/>
        <v>1</v>
      </c>
    </row>
    <row r="6355" spans="1:74" x14ac:dyDescent="0.3">
      <c r="A6355" s="201">
        <v>6350</v>
      </c>
      <c r="BM6355" s="19"/>
      <c r="BN6355" s="19"/>
      <c r="BO6355" s="19"/>
      <c r="BP6355" s="19"/>
      <c r="BR6355">
        <f t="shared" si="396"/>
        <v>0</v>
      </c>
      <c r="BS6355">
        <f t="shared" si="397"/>
        <v>0</v>
      </c>
      <c r="BU6355">
        <f t="shared" si="398"/>
        <v>1</v>
      </c>
      <c r="BV6355">
        <f t="shared" si="399"/>
        <v>1</v>
      </c>
    </row>
    <row r="6356" spans="1:74" x14ac:dyDescent="0.3">
      <c r="A6356" s="201">
        <v>6351</v>
      </c>
      <c r="BM6356" s="19"/>
      <c r="BN6356" s="19"/>
      <c r="BO6356" s="19"/>
      <c r="BP6356" s="19"/>
      <c r="BR6356">
        <f t="shared" si="396"/>
        <v>0</v>
      </c>
      <c r="BS6356">
        <f t="shared" si="397"/>
        <v>0</v>
      </c>
      <c r="BU6356">
        <f t="shared" si="398"/>
        <v>1</v>
      </c>
      <c r="BV6356">
        <f t="shared" si="399"/>
        <v>1</v>
      </c>
    </row>
    <row r="6357" spans="1:74" x14ac:dyDescent="0.3">
      <c r="A6357" s="201">
        <v>6352</v>
      </c>
      <c r="BM6357" s="19"/>
      <c r="BN6357" s="19"/>
      <c r="BO6357" s="19"/>
      <c r="BP6357" s="19"/>
      <c r="BR6357">
        <f t="shared" si="396"/>
        <v>0</v>
      </c>
      <c r="BS6357">
        <f t="shared" si="397"/>
        <v>0</v>
      </c>
      <c r="BU6357">
        <f t="shared" si="398"/>
        <v>1</v>
      </c>
      <c r="BV6357">
        <f t="shared" si="399"/>
        <v>1</v>
      </c>
    </row>
    <row r="6358" spans="1:74" x14ac:dyDescent="0.3">
      <c r="A6358" s="201">
        <v>6353</v>
      </c>
      <c r="BM6358" s="19"/>
      <c r="BN6358" s="19"/>
      <c r="BO6358" s="19"/>
      <c r="BP6358" s="19"/>
      <c r="BR6358">
        <f t="shared" si="396"/>
        <v>0</v>
      </c>
      <c r="BS6358">
        <f t="shared" si="397"/>
        <v>0</v>
      </c>
      <c r="BU6358">
        <f t="shared" si="398"/>
        <v>1</v>
      </c>
      <c r="BV6358">
        <f t="shared" si="399"/>
        <v>1</v>
      </c>
    </row>
    <row r="6359" spans="1:74" x14ac:dyDescent="0.3">
      <c r="A6359" s="201">
        <v>6354</v>
      </c>
      <c r="BM6359" s="19"/>
      <c r="BN6359" s="19"/>
      <c r="BO6359" s="19"/>
      <c r="BP6359" s="19"/>
      <c r="BR6359">
        <f t="shared" si="396"/>
        <v>0</v>
      </c>
      <c r="BS6359">
        <f t="shared" si="397"/>
        <v>0</v>
      </c>
      <c r="BU6359">
        <f t="shared" si="398"/>
        <v>1</v>
      </c>
      <c r="BV6359">
        <f t="shared" si="399"/>
        <v>1</v>
      </c>
    </row>
    <row r="6360" spans="1:74" x14ac:dyDescent="0.3">
      <c r="A6360" s="201">
        <v>6355</v>
      </c>
      <c r="BM6360" s="19"/>
      <c r="BN6360" s="19"/>
      <c r="BO6360" s="19"/>
      <c r="BP6360" s="19"/>
      <c r="BR6360">
        <f t="shared" si="396"/>
        <v>0</v>
      </c>
      <c r="BS6360">
        <f t="shared" si="397"/>
        <v>0</v>
      </c>
      <c r="BU6360">
        <f t="shared" si="398"/>
        <v>1</v>
      </c>
      <c r="BV6360">
        <f t="shared" si="399"/>
        <v>1</v>
      </c>
    </row>
    <row r="6361" spans="1:74" x14ac:dyDescent="0.3">
      <c r="A6361" s="201">
        <v>6356</v>
      </c>
      <c r="BM6361" s="19"/>
      <c r="BN6361" s="19"/>
      <c r="BO6361" s="19"/>
      <c r="BP6361" s="19"/>
      <c r="BR6361">
        <f t="shared" si="396"/>
        <v>0</v>
      </c>
      <c r="BS6361">
        <f t="shared" si="397"/>
        <v>0</v>
      </c>
      <c r="BU6361">
        <f t="shared" si="398"/>
        <v>1</v>
      </c>
      <c r="BV6361">
        <f t="shared" si="399"/>
        <v>1</v>
      </c>
    </row>
    <row r="6362" spans="1:74" x14ac:dyDescent="0.3">
      <c r="A6362" s="201">
        <v>6357</v>
      </c>
      <c r="BM6362" s="19"/>
      <c r="BN6362" s="19"/>
      <c r="BO6362" s="19"/>
      <c r="BP6362" s="19"/>
      <c r="BR6362">
        <f t="shared" si="396"/>
        <v>0</v>
      </c>
      <c r="BS6362">
        <f t="shared" si="397"/>
        <v>0</v>
      </c>
      <c r="BU6362">
        <f t="shared" si="398"/>
        <v>1</v>
      </c>
      <c r="BV6362">
        <f t="shared" si="399"/>
        <v>1</v>
      </c>
    </row>
    <row r="6363" spans="1:74" x14ac:dyDescent="0.3">
      <c r="A6363" s="201">
        <v>6358</v>
      </c>
      <c r="BM6363" s="19"/>
      <c r="BN6363" s="19"/>
      <c r="BO6363" s="19"/>
      <c r="BP6363" s="19"/>
      <c r="BR6363">
        <f t="shared" si="396"/>
        <v>0</v>
      </c>
      <c r="BS6363">
        <f t="shared" si="397"/>
        <v>0</v>
      </c>
      <c r="BU6363">
        <f t="shared" si="398"/>
        <v>1</v>
      </c>
      <c r="BV6363">
        <f t="shared" si="399"/>
        <v>1</v>
      </c>
    </row>
    <row r="6364" spans="1:74" x14ac:dyDescent="0.3">
      <c r="A6364" s="201">
        <v>6359</v>
      </c>
      <c r="BM6364" s="19"/>
      <c r="BN6364" s="19"/>
      <c r="BO6364" s="19"/>
      <c r="BP6364" s="19"/>
      <c r="BR6364">
        <f t="shared" si="396"/>
        <v>0</v>
      </c>
      <c r="BS6364">
        <f t="shared" si="397"/>
        <v>0</v>
      </c>
      <c r="BU6364">
        <f t="shared" si="398"/>
        <v>1</v>
      </c>
      <c r="BV6364">
        <f t="shared" si="399"/>
        <v>1</v>
      </c>
    </row>
    <row r="6365" spans="1:74" x14ac:dyDescent="0.3">
      <c r="A6365" s="201">
        <v>6360</v>
      </c>
      <c r="BM6365" s="19"/>
      <c r="BN6365" s="19"/>
      <c r="BO6365" s="19"/>
      <c r="BP6365" s="19"/>
      <c r="BR6365">
        <f t="shared" si="396"/>
        <v>0</v>
      </c>
      <c r="BS6365">
        <f t="shared" si="397"/>
        <v>0</v>
      </c>
      <c r="BU6365">
        <f t="shared" si="398"/>
        <v>1</v>
      </c>
      <c r="BV6365">
        <f t="shared" si="399"/>
        <v>1</v>
      </c>
    </row>
    <row r="6366" spans="1:74" x14ac:dyDescent="0.3">
      <c r="A6366" s="201">
        <v>6361</v>
      </c>
      <c r="BM6366" s="19"/>
      <c r="BN6366" s="19"/>
      <c r="BO6366" s="19"/>
      <c r="BP6366" s="19"/>
      <c r="BR6366">
        <f t="shared" si="396"/>
        <v>0</v>
      </c>
      <c r="BS6366">
        <f t="shared" si="397"/>
        <v>0</v>
      </c>
      <c r="BU6366">
        <f t="shared" si="398"/>
        <v>1</v>
      </c>
      <c r="BV6366">
        <f t="shared" si="399"/>
        <v>1</v>
      </c>
    </row>
    <row r="6367" spans="1:74" x14ac:dyDescent="0.3">
      <c r="A6367" s="201">
        <v>6362</v>
      </c>
      <c r="BM6367" s="19"/>
      <c r="BN6367" s="19"/>
      <c r="BO6367" s="19"/>
      <c r="BP6367" s="19"/>
      <c r="BR6367">
        <f t="shared" si="396"/>
        <v>0</v>
      </c>
      <c r="BS6367">
        <f t="shared" si="397"/>
        <v>0</v>
      </c>
      <c r="BU6367">
        <f t="shared" si="398"/>
        <v>1</v>
      </c>
      <c r="BV6367">
        <f t="shared" si="399"/>
        <v>1</v>
      </c>
    </row>
    <row r="6368" spans="1:74" x14ac:dyDescent="0.3">
      <c r="A6368" s="201">
        <v>6363</v>
      </c>
      <c r="BM6368" s="19"/>
      <c r="BN6368" s="19"/>
      <c r="BO6368" s="19"/>
      <c r="BP6368" s="19"/>
      <c r="BR6368">
        <f t="shared" si="396"/>
        <v>0</v>
      </c>
      <c r="BS6368">
        <f t="shared" si="397"/>
        <v>0</v>
      </c>
      <c r="BU6368">
        <f t="shared" si="398"/>
        <v>1</v>
      </c>
      <c r="BV6368">
        <f t="shared" si="399"/>
        <v>1</v>
      </c>
    </row>
    <row r="6369" spans="1:74" x14ac:dyDescent="0.3">
      <c r="A6369" s="201">
        <v>6364</v>
      </c>
      <c r="BM6369" s="19"/>
      <c r="BN6369" s="19"/>
      <c r="BO6369" s="19"/>
      <c r="BP6369" s="19"/>
      <c r="BR6369">
        <f t="shared" si="396"/>
        <v>0</v>
      </c>
      <c r="BS6369">
        <f t="shared" si="397"/>
        <v>0</v>
      </c>
      <c r="BU6369">
        <f t="shared" si="398"/>
        <v>1</v>
      </c>
      <c r="BV6369">
        <f t="shared" si="399"/>
        <v>1</v>
      </c>
    </row>
    <row r="6370" spans="1:74" x14ac:dyDescent="0.3">
      <c r="A6370" s="201">
        <v>6365</v>
      </c>
      <c r="BM6370" s="19"/>
      <c r="BN6370" s="19"/>
      <c r="BO6370" s="19"/>
      <c r="BP6370" s="19"/>
      <c r="BR6370">
        <f t="shared" si="396"/>
        <v>0</v>
      </c>
      <c r="BS6370">
        <f t="shared" si="397"/>
        <v>0</v>
      </c>
      <c r="BU6370">
        <f t="shared" si="398"/>
        <v>1</v>
      </c>
      <c r="BV6370">
        <f t="shared" si="399"/>
        <v>1</v>
      </c>
    </row>
    <row r="6371" spans="1:74" x14ac:dyDescent="0.3">
      <c r="A6371" s="201">
        <v>6366</v>
      </c>
      <c r="BM6371" s="19"/>
      <c r="BN6371" s="19"/>
      <c r="BO6371" s="19"/>
      <c r="BP6371" s="19"/>
      <c r="BR6371">
        <f t="shared" si="396"/>
        <v>0</v>
      </c>
      <c r="BS6371">
        <f t="shared" si="397"/>
        <v>0</v>
      </c>
      <c r="BU6371">
        <f t="shared" si="398"/>
        <v>1</v>
      </c>
      <c r="BV6371">
        <f t="shared" si="399"/>
        <v>1</v>
      </c>
    </row>
    <row r="6372" spans="1:74" x14ac:dyDescent="0.3">
      <c r="A6372" s="201">
        <v>6367</v>
      </c>
      <c r="BM6372" s="19"/>
      <c r="BN6372" s="19"/>
      <c r="BO6372" s="19"/>
      <c r="BP6372" s="19"/>
      <c r="BR6372">
        <f t="shared" si="396"/>
        <v>0</v>
      </c>
      <c r="BS6372">
        <f t="shared" si="397"/>
        <v>0</v>
      </c>
      <c r="BU6372">
        <f t="shared" si="398"/>
        <v>1</v>
      </c>
      <c r="BV6372">
        <f t="shared" si="399"/>
        <v>1</v>
      </c>
    </row>
    <row r="6373" spans="1:74" x14ac:dyDescent="0.3">
      <c r="A6373" s="201">
        <v>6368</v>
      </c>
      <c r="BM6373" s="19"/>
      <c r="BN6373" s="19"/>
      <c r="BO6373" s="19"/>
      <c r="BP6373" s="19"/>
      <c r="BR6373">
        <f t="shared" si="396"/>
        <v>0</v>
      </c>
      <c r="BS6373">
        <f t="shared" si="397"/>
        <v>0</v>
      </c>
      <c r="BU6373">
        <f t="shared" si="398"/>
        <v>1</v>
      </c>
      <c r="BV6373">
        <f t="shared" si="399"/>
        <v>1</v>
      </c>
    </row>
    <row r="6374" spans="1:74" x14ac:dyDescent="0.3">
      <c r="A6374" s="201">
        <v>6369</v>
      </c>
      <c r="BM6374" s="19"/>
      <c r="BN6374" s="19"/>
      <c r="BO6374" s="19"/>
      <c r="BP6374" s="19"/>
      <c r="BR6374">
        <f t="shared" si="396"/>
        <v>0</v>
      </c>
      <c r="BS6374">
        <f t="shared" si="397"/>
        <v>0</v>
      </c>
      <c r="BU6374">
        <f t="shared" si="398"/>
        <v>1</v>
      </c>
      <c r="BV6374">
        <f t="shared" si="399"/>
        <v>1</v>
      </c>
    </row>
    <row r="6375" spans="1:74" x14ac:dyDescent="0.3">
      <c r="A6375" s="201">
        <v>6370</v>
      </c>
      <c r="BM6375" s="19"/>
      <c r="BN6375" s="19"/>
      <c r="BO6375" s="19"/>
      <c r="BP6375" s="19"/>
      <c r="BR6375">
        <f t="shared" si="396"/>
        <v>0</v>
      </c>
      <c r="BS6375">
        <f t="shared" si="397"/>
        <v>0</v>
      </c>
      <c r="BU6375">
        <f t="shared" si="398"/>
        <v>1</v>
      </c>
      <c r="BV6375">
        <f t="shared" si="399"/>
        <v>1</v>
      </c>
    </row>
    <row r="6376" spans="1:74" x14ac:dyDescent="0.3">
      <c r="A6376" s="201">
        <v>6371</v>
      </c>
      <c r="BM6376" s="19"/>
      <c r="BN6376" s="19"/>
      <c r="BO6376" s="19"/>
      <c r="BP6376" s="19"/>
      <c r="BR6376">
        <f t="shared" si="396"/>
        <v>0</v>
      </c>
      <c r="BS6376">
        <f t="shared" si="397"/>
        <v>0</v>
      </c>
      <c r="BU6376">
        <f t="shared" si="398"/>
        <v>1</v>
      </c>
      <c r="BV6376">
        <f t="shared" si="399"/>
        <v>1</v>
      </c>
    </row>
    <row r="6377" spans="1:74" x14ac:dyDescent="0.3">
      <c r="A6377" s="201">
        <v>6372</v>
      </c>
      <c r="BM6377" s="19"/>
      <c r="BN6377" s="19"/>
      <c r="BO6377" s="19"/>
      <c r="BP6377" s="19"/>
      <c r="BR6377">
        <f t="shared" si="396"/>
        <v>0</v>
      </c>
      <c r="BS6377">
        <f t="shared" si="397"/>
        <v>0</v>
      </c>
      <c r="BU6377">
        <f t="shared" si="398"/>
        <v>1</v>
      </c>
      <c r="BV6377">
        <f t="shared" si="399"/>
        <v>1</v>
      </c>
    </row>
    <row r="6378" spans="1:74" x14ac:dyDescent="0.3">
      <c r="A6378" s="201">
        <v>6373</v>
      </c>
      <c r="BM6378" s="19"/>
      <c r="BN6378" s="19"/>
      <c r="BO6378" s="19"/>
      <c r="BP6378" s="19"/>
      <c r="BR6378">
        <f t="shared" si="396"/>
        <v>0</v>
      </c>
      <c r="BS6378">
        <f t="shared" si="397"/>
        <v>0</v>
      </c>
      <c r="BU6378">
        <f t="shared" si="398"/>
        <v>1</v>
      </c>
      <c r="BV6378">
        <f t="shared" si="399"/>
        <v>1</v>
      </c>
    </row>
    <row r="6379" spans="1:74" x14ac:dyDescent="0.3">
      <c r="A6379" s="201">
        <v>6374</v>
      </c>
      <c r="BM6379" s="19"/>
      <c r="BN6379" s="19"/>
      <c r="BO6379" s="19"/>
      <c r="BP6379" s="19"/>
      <c r="BR6379">
        <f t="shared" si="396"/>
        <v>0</v>
      </c>
      <c r="BS6379">
        <f t="shared" si="397"/>
        <v>0</v>
      </c>
      <c r="BU6379">
        <f t="shared" si="398"/>
        <v>1</v>
      </c>
      <c r="BV6379">
        <f t="shared" si="399"/>
        <v>1</v>
      </c>
    </row>
    <row r="6380" spans="1:74" x14ac:dyDescent="0.3">
      <c r="A6380" s="201">
        <v>6375</v>
      </c>
      <c r="BM6380" s="19"/>
      <c r="BN6380" s="19"/>
      <c r="BO6380" s="19"/>
      <c r="BP6380" s="19"/>
      <c r="BR6380">
        <f t="shared" si="396"/>
        <v>0</v>
      </c>
      <c r="BS6380">
        <f t="shared" si="397"/>
        <v>0</v>
      </c>
      <c r="BU6380">
        <f t="shared" si="398"/>
        <v>1</v>
      </c>
      <c r="BV6380">
        <f t="shared" si="399"/>
        <v>1</v>
      </c>
    </row>
    <row r="6381" spans="1:74" x14ac:dyDescent="0.3">
      <c r="A6381" s="201">
        <v>6376</v>
      </c>
      <c r="BM6381" s="19"/>
      <c r="BN6381" s="19"/>
      <c r="BO6381" s="19"/>
      <c r="BP6381" s="19"/>
      <c r="BR6381">
        <f t="shared" si="396"/>
        <v>0</v>
      </c>
      <c r="BS6381">
        <f t="shared" si="397"/>
        <v>0</v>
      </c>
      <c r="BU6381">
        <f t="shared" si="398"/>
        <v>1</v>
      </c>
      <c r="BV6381">
        <f t="shared" si="399"/>
        <v>1</v>
      </c>
    </row>
    <row r="6382" spans="1:74" x14ac:dyDescent="0.3">
      <c r="A6382" s="201">
        <v>6377</v>
      </c>
      <c r="BM6382" s="19"/>
      <c r="BN6382" s="19"/>
      <c r="BO6382" s="19"/>
      <c r="BP6382" s="19"/>
      <c r="BR6382">
        <f t="shared" si="396"/>
        <v>0</v>
      </c>
      <c r="BS6382">
        <f t="shared" si="397"/>
        <v>0</v>
      </c>
      <c r="BU6382">
        <f t="shared" si="398"/>
        <v>1</v>
      </c>
      <c r="BV6382">
        <f t="shared" si="399"/>
        <v>1</v>
      </c>
    </row>
    <row r="6383" spans="1:74" x14ac:dyDescent="0.3">
      <c r="A6383" s="201">
        <v>6378</v>
      </c>
      <c r="BM6383" s="19"/>
      <c r="BN6383" s="19"/>
      <c r="BO6383" s="19"/>
      <c r="BP6383" s="19"/>
      <c r="BR6383">
        <f t="shared" si="396"/>
        <v>0</v>
      </c>
      <c r="BS6383">
        <f t="shared" si="397"/>
        <v>0</v>
      </c>
      <c r="BU6383">
        <f t="shared" si="398"/>
        <v>1</v>
      </c>
      <c r="BV6383">
        <f t="shared" si="399"/>
        <v>1</v>
      </c>
    </row>
    <row r="6384" spans="1:74" x14ac:dyDescent="0.3">
      <c r="A6384" s="201">
        <v>6379</v>
      </c>
      <c r="BM6384" s="19"/>
      <c r="BN6384" s="19"/>
      <c r="BO6384" s="19"/>
      <c r="BP6384" s="19"/>
      <c r="BR6384">
        <f t="shared" si="396"/>
        <v>0</v>
      </c>
      <c r="BS6384">
        <f t="shared" si="397"/>
        <v>0</v>
      </c>
      <c r="BU6384">
        <f t="shared" si="398"/>
        <v>1</v>
      </c>
      <c r="BV6384">
        <f t="shared" si="399"/>
        <v>1</v>
      </c>
    </row>
    <row r="6385" spans="1:74" x14ac:dyDescent="0.3">
      <c r="A6385" s="201">
        <v>6380</v>
      </c>
      <c r="BM6385" s="19"/>
      <c r="BN6385" s="19"/>
      <c r="BO6385" s="19"/>
      <c r="BP6385" s="19"/>
      <c r="BR6385">
        <f t="shared" si="396"/>
        <v>0</v>
      </c>
      <c r="BS6385">
        <f t="shared" si="397"/>
        <v>0</v>
      </c>
      <c r="BU6385">
        <f t="shared" si="398"/>
        <v>1</v>
      </c>
      <c r="BV6385">
        <f t="shared" si="399"/>
        <v>1</v>
      </c>
    </row>
    <row r="6386" spans="1:74" x14ac:dyDescent="0.3">
      <c r="A6386" s="201">
        <v>6381</v>
      </c>
      <c r="BM6386" s="19"/>
      <c r="BN6386" s="19"/>
      <c r="BO6386" s="19"/>
      <c r="BP6386" s="19"/>
      <c r="BR6386">
        <f t="shared" si="396"/>
        <v>0</v>
      </c>
      <c r="BS6386">
        <f t="shared" si="397"/>
        <v>0</v>
      </c>
      <c r="BU6386">
        <f t="shared" si="398"/>
        <v>1</v>
      </c>
      <c r="BV6386">
        <f t="shared" si="399"/>
        <v>1</v>
      </c>
    </row>
    <row r="6387" spans="1:74" x14ac:dyDescent="0.3">
      <c r="A6387" s="201">
        <v>6382</v>
      </c>
      <c r="BM6387" s="19"/>
      <c r="BN6387" s="19"/>
      <c r="BO6387" s="19"/>
      <c r="BP6387" s="19"/>
      <c r="BR6387">
        <f t="shared" si="396"/>
        <v>0</v>
      </c>
      <c r="BS6387">
        <f t="shared" si="397"/>
        <v>0</v>
      </c>
      <c r="BU6387">
        <f t="shared" si="398"/>
        <v>1</v>
      </c>
      <c r="BV6387">
        <f t="shared" si="399"/>
        <v>1</v>
      </c>
    </row>
    <row r="6388" spans="1:74" x14ac:dyDescent="0.3">
      <c r="A6388" s="201">
        <v>6383</v>
      </c>
      <c r="BM6388" s="19"/>
      <c r="BN6388" s="19"/>
      <c r="BO6388" s="19"/>
      <c r="BP6388" s="19"/>
      <c r="BR6388">
        <f t="shared" si="396"/>
        <v>0</v>
      </c>
      <c r="BS6388">
        <f t="shared" si="397"/>
        <v>0</v>
      </c>
      <c r="BU6388">
        <f t="shared" si="398"/>
        <v>1</v>
      </c>
      <c r="BV6388">
        <f t="shared" si="399"/>
        <v>1</v>
      </c>
    </row>
    <row r="6389" spans="1:74" x14ac:dyDescent="0.3">
      <c r="A6389" s="201">
        <v>6384</v>
      </c>
      <c r="BM6389" s="19"/>
      <c r="BN6389" s="19"/>
      <c r="BO6389" s="19"/>
      <c r="BP6389" s="19"/>
      <c r="BR6389">
        <f t="shared" si="396"/>
        <v>0</v>
      </c>
      <c r="BS6389">
        <f t="shared" si="397"/>
        <v>0</v>
      </c>
      <c r="BU6389">
        <f t="shared" si="398"/>
        <v>1</v>
      </c>
      <c r="BV6389">
        <f t="shared" si="399"/>
        <v>1</v>
      </c>
    </row>
    <row r="6390" spans="1:74" x14ac:dyDescent="0.3">
      <c r="A6390" s="201">
        <v>6385</v>
      </c>
      <c r="BM6390" s="19"/>
      <c r="BN6390" s="19"/>
      <c r="BO6390" s="19"/>
      <c r="BP6390" s="19"/>
      <c r="BR6390">
        <f t="shared" si="396"/>
        <v>0</v>
      </c>
      <c r="BS6390">
        <f t="shared" si="397"/>
        <v>0</v>
      </c>
      <c r="BU6390">
        <f t="shared" si="398"/>
        <v>1</v>
      </c>
      <c r="BV6390">
        <f t="shared" si="399"/>
        <v>1</v>
      </c>
    </row>
    <row r="6391" spans="1:74" x14ac:dyDescent="0.3">
      <c r="A6391" s="201">
        <v>6386</v>
      </c>
      <c r="BM6391" s="19"/>
      <c r="BN6391" s="19"/>
      <c r="BO6391" s="19"/>
      <c r="BP6391" s="19"/>
      <c r="BR6391">
        <f t="shared" si="396"/>
        <v>0</v>
      </c>
      <c r="BS6391">
        <f t="shared" si="397"/>
        <v>0</v>
      </c>
      <c r="BU6391">
        <f t="shared" si="398"/>
        <v>1</v>
      </c>
      <c r="BV6391">
        <f t="shared" si="399"/>
        <v>1</v>
      </c>
    </row>
    <row r="6392" spans="1:74" x14ac:dyDescent="0.3">
      <c r="A6392" s="201">
        <v>6387</v>
      </c>
      <c r="BM6392" s="19"/>
      <c r="BN6392" s="19"/>
      <c r="BO6392" s="19"/>
      <c r="BP6392" s="19"/>
      <c r="BR6392">
        <f t="shared" si="396"/>
        <v>0</v>
      </c>
      <c r="BS6392">
        <f t="shared" si="397"/>
        <v>0</v>
      </c>
      <c r="BU6392">
        <f t="shared" si="398"/>
        <v>1</v>
      </c>
      <c r="BV6392">
        <f t="shared" si="399"/>
        <v>1</v>
      </c>
    </row>
    <row r="6393" spans="1:74" x14ac:dyDescent="0.3">
      <c r="A6393" s="201">
        <v>6388</v>
      </c>
      <c r="BM6393" s="19"/>
      <c r="BN6393" s="19"/>
      <c r="BO6393" s="19"/>
      <c r="BP6393" s="19"/>
      <c r="BR6393">
        <f t="shared" si="396"/>
        <v>0</v>
      </c>
      <c r="BS6393">
        <f t="shared" si="397"/>
        <v>0</v>
      </c>
      <c r="BU6393">
        <f t="shared" si="398"/>
        <v>1</v>
      </c>
      <c r="BV6393">
        <f t="shared" si="399"/>
        <v>1</v>
      </c>
    </row>
    <row r="6394" spans="1:74" x14ac:dyDescent="0.3">
      <c r="A6394" s="201">
        <v>6389</v>
      </c>
      <c r="BM6394" s="19"/>
      <c r="BN6394" s="19"/>
      <c r="BO6394" s="19"/>
      <c r="BP6394" s="19"/>
      <c r="BR6394">
        <f t="shared" si="396"/>
        <v>0</v>
      </c>
      <c r="BS6394">
        <f t="shared" si="397"/>
        <v>0</v>
      </c>
      <c r="BU6394">
        <f t="shared" si="398"/>
        <v>1</v>
      </c>
      <c r="BV6394">
        <f t="shared" si="399"/>
        <v>1</v>
      </c>
    </row>
    <row r="6395" spans="1:74" x14ac:dyDescent="0.3">
      <c r="A6395" s="201">
        <v>6390</v>
      </c>
      <c r="BM6395" s="19"/>
      <c r="BN6395" s="19"/>
      <c r="BO6395" s="19"/>
      <c r="BP6395" s="19"/>
      <c r="BR6395">
        <f t="shared" si="396"/>
        <v>0</v>
      </c>
      <c r="BS6395">
        <f t="shared" si="397"/>
        <v>0</v>
      </c>
      <c r="BU6395">
        <f t="shared" si="398"/>
        <v>1</v>
      </c>
      <c r="BV6395">
        <f t="shared" si="399"/>
        <v>1</v>
      </c>
    </row>
    <row r="6396" spans="1:74" x14ac:dyDescent="0.3">
      <c r="A6396" s="201">
        <v>6391</v>
      </c>
      <c r="BM6396" s="19"/>
      <c r="BN6396" s="19"/>
      <c r="BO6396" s="19"/>
      <c r="BP6396" s="19"/>
      <c r="BR6396">
        <f t="shared" si="396"/>
        <v>0</v>
      </c>
      <c r="BS6396">
        <f t="shared" si="397"/>
        <v>0</v>
      </c>
      <c r="BU6396">
        <f t="shared" si="398"/>
        <v>1</v>
      </c>
      <c r="BV6396">
        <f t="shared" si="399"/>
        <v>1</v>
      </c>
    </row>
    <row r="6397" spans="1:74" x14ac:dyDescent="0.3">
      <c r="A6397" s="201">
        <v>6392</v>
      </c>
      <c r="BM6397" s="19"/>
      <c r="BN6397" s="19"/>
      <c r="BO6397" s="19"/>
      <c r="BP6397" s="19"/>
      <c r="BR6397">
        <f t="shared" si="396"/>
        <v>0</v>
      </c>
      <c r="BS6397">
        <f t="shared" si="397"/>
        <v>0</v>
      </c>
      <c r="BU6397">
        <f t="shared" si="398"/>
        <v>1</v>
      </c>
      <c r="BV6397">
        <f t="shared" si="399"/>
        <v>1</v>
      </c>
    </row>
    <row r="6398" spans="1:74" x14ac:dyDescent="0.3">
      <c r="A6398" s="201">
        <v>6393</v>
      </c>
      <c r="BM6398" s="19"/>
      <c r="BN6398" s="19"/>
      <c r="BO6398" s="19"/>
      <c r="BP6398" s="19"/>
      <c r="BR6398">
        <f t="shared" si="396"/>
        <v>0</v>
      </c>
      <c r="BS6398">
        <f t="shared" si="397"/>
        <v>0</v>
      </c>
      <c r="BU6398">
        <f t="shared" si="398"/>
        <v>1</v>
      </c>
      <c r="BV6398">
        <f t="shared" si="399"/>
        <v>1</v>
      </c>
    </row>
    <row r="6399" spans="1:74" x14ac:dyDescent="0.3">
      <c r="A6399" s="201">
        <v>6394</v>
      </c>
      <c r="BM6399" s="19"/>
      <c r="BN6399" s="19"/>
      <c r="BO6399" s="19"/>
      <c r="BP6399" s="19"/>
      <c r="BR6399">
        <f t="shared" si="396"/>
        <v>0</v>
      </c>
      <c r="BS6399">
        <f t="shared" si="397"/>
        <v>0</v>
      </c>
      <c r="BU6399">
        <f t="shared" si="398"/>
        <v>1</v>
      </c>
      <c r="BV6399">
        <f t="shared" si="399"/>
        <v>1</v>
      </c>
    </row>
    <row r="6400" spans="1:74" x14ac:dyDescent="0.3">
      <c r="A6400" s="201">
        <v>6395</v>
      </c>
      <c r="BM6400" s="19"/>
      <c r="BN6400" s="19"/>
      <c r="BO6400" s="19"/>
      <c r="BP6400" s="19"/>
      <c r="BR6400">
        <f t="shared" si="396"/>
        <v>0</v>
      </c>
      <c r="BS6400">
        <f t="shared" si="397"/>
        <v>0</v>
      </c>
      <c r="BU6400">
        <f t="shared" si="398"/>
        <v>1</v>
      </c>
      <c r="BV6400">
        <f t="shared" si="399"/>
        <v>1</v>
      </c>
    </row>
    <row r="6401" spans="1:74" x14ac:dyDescent="0.3">
      <c r="A6401" s="201">
        <v>6396</v>
      </c>
      <c r="BM6401" s="19"/>
      <c r="BN6401" s="19"/>
      <c r="BO6401" s="19"/>
      <c r="BP6401" s="19"/>
      <c r="BR6401">
        <f t="shared" si="396"/>
        <v>0</v>
      </c>
      <c r="BS6401">
        <f t="shared" si="397"/>
        <v>0</v>
      </c>
      <c r="BU6401">
        <f t="shared" si="398"/>
        <v>1</v>
      </c>
      <c r="BV6401">
        <f t="shared" si="399"/>
        <v>1</v>
      </c>
    </row>
    <row r="6402" spans="1:74" x14ac:dyDescent="0.3">
      <c r="A6402" s="201">
        <v>6397</v>
      </c>
      <c r="BM6402" s="19"/>
      <c r="BN6402" s="19"/>
      <c r="BO6402" s="19"/>
      <c r="BP6402" s="19"/>
      <c r="BR6402">
        <f t="shared" si="396"/>
        <v>0</v>
      </c>
      <c r="BS6402">
        <f t="shared" si="397"/>
        <v>0</v>
      </c>
      <c r="BU6402">
        <f t="shared" si="398"/>
        <v>1</v>
      </c>
      <c r="BV6402">
        <f t="shared" si="399"/>
        <v>1</v>
      </c>
    </row>
    <row r="6403" spans="1:74" x14ac:dyDescent="0.3">
      <c r="A6403" s="201">
        <v>6398</v>
      </c>
      <c r="BM6403" s="19"/>
      <c r="BN6403" s="19"/>
      <c r="BO6403" s="19"/>
      <c r="BP6403" s="19"/>
      <c r="BR6403">
        <f t="shared" si="396"/>
        <v>0</v>
      </c>
      <c r="BS6403">
        <f t="shared" si="397"/>
        <v>0</v>
      </c>
      <c r="BU6403">
        <f t="shared" si="398"/>
        <v>1</v>
      </c>
      <c r="BV6403">
        <f t="shared" si="399"/>
        <v>1</v>
      </c>
    </row>
    <row r="6404" spans="1:74" x14ac:dyDescent="0.3">
      <c r="A6404" s="201">
        <v>6399</v>
      </c>
      <c r="BM6404" s="19"/>
      <c r="BN6404" s="19"/>
      <c r="BO6404" s="19"/>
      <c r="BP6404" s="19"/>
      <c r="BR6404">
        <f t="shared" si="396"/>
        <v>0</v>
      </c>
      <c r="BS6404">
        <f t="shared" si="397"/>
        <v>0</v>
      </c>
      <c r="BU6404">
        <f t="shared" si="398"/>
        <v>1</v>
      </c>
      <c r="BV6404">
        <f t="shared" si="399"/>
        <v>1</v>
      </c>
    </row>
    <row r="6405" spans="1:74" x14ac:dyDescent="0.3">
      <c r="A6405" s="201">
        <v>6400</v>
      </c>
      <c r="BM6405" s="19"/>
      <c r="BN6405" s="19"/>
      <c r="BO6405" s="19"/>
      <c r="BP6405" s="19"/>
      <c r="BR6405">
        <f t="shared" si="396"/>
        <v>0</v>
      </c>
      <c r="BS6405">
        <f t="shared" si="397"/>
        <v>0</v>
      </c>
      <c r="BU6405">
        <f t="shared" si="398"/>
        <v>1</v>
      </c>
      <c r="BV6405">
        <f t="shared" si="399"/>
        <v>1</v>
      </c>
    </row>
    <row r="6406" spans="1:74" x14ac:dyDescent="0.3">
      <c r="A6406" s="201">
        <v>6401</v>
      </c>
      <c r="BM6406" s="19"/>
      <c r="BN6406" s="19"/>
      <c r="BO6406" s="19"/>
      <c r="BP6406" s="19"/>
      <c r="BR6406">
        <f t="shared" si="396"/>
        <v>0</v>
      </c>
      <c r="BS6406">
        <f t="shared" si="397"/>
        <v>0</v>
      </c>
      <c r="BU6406">
        <f t="shared" si="398"/>
        <v>1</v>
      </c>
      <c r="BV6406">
        <f t="shared" si="399"/>
        <v>1</v>
      </c>
    </row>
    <row r="6407" spans="1:74" x14ac:dyDescent="0.3">
      <c r="A6407" s="201">
        <v>6402</v>
      </c>
      <c r="BM6407" s="19"/>
      <c r="BN6407" s="19"/>
      <c r="BO6407" s="19"/>
      <c r="BP6407" s="19"/>
      <c r="BR6407">
        <f t="shared" ref="BR6407:BR6470" si="400">BM6407*$BS$1-BN6407</f>
        <v>0</v>
      </c>
      <c r="BS6407">
        <f t="shared" ref="BS6407:BS6470" si="401">BO6407*$BS$1-BP6407</f>
        <v>0</v>
      </c>
      <c r="BU6407">
        <f t="shared" ref="BU6407:BU6470" si="402">IF(BR6407=MAX($BR6407:$BS6407),1,0)</f>
        <v>1</v>
      </c>
      <c r="BV6407">
        <f t="shared" ref="BV6407:BV6470" si="403">IF(BS6407=MAX($BR6407:$BS6407),1,0)</f>
        <v>1</v>
      </c>
    </row>
    <row r="6408" spans="1:74" x14ac:dyDescent="0.3">
      <c r="A6408" s="201">
        <v>6403</v>
      </c>
      <c r="BM6408" s="19"/>
      <c r="BN6408" s="19"/>
      <c r="BO6408" s="19"/>
      <c r="BP6408" s="19"/>
      <c r="BR6408">
        <f t="shared" si="400"/>
        <v>0</v>
      </c>
      <c r="BS6408">
        <f t="shared" si="401"/>
        <v>0</v>
      </c>
      <c r="BU6408">
        <f t="shared" si="402"/>
        <v>1</v>
      </c>
      <c r="BV6408">
        <f t="shared" si="403"/>
        <v>1</v>
      </c>
    </row>
    <row r="6409" spans="1:74" x14ac:dyDescent="0.3">
      <c r="A6409" s="201">
        <v>6404</v>
      </c>
      <c r="BM6409" s="19"/>
      <c r="BN6409" s="19"/>
      <c r="BO6409" s="19"/>
      <c r="BP6409" s="19"/>
      <c r="BR6409">
        <f t="shared" si="400"/>
        <v>0</v>
      </c>
      <c r="BS6409">
        <f t="shared" si="401"/>
        <v>0</v>
      </c>
      <c r="BU6409">
        <f t="shared" si="402"/>
        <v>1</v>
      </c>
      <c r="BV6409">
        <f t="shared" si="403"/>
        <v>1</v>
      </c>
    </row>
    <row r="6410" spans="1:74" x14ac:dyDescent="0.3">
      <c r="A6410" s="201">
        <v>6405</v>
      </c>
      <c r="BM6410" s="19"/>
      <c r="BN6410" s="19"/>
      <c r="BO6410" s="19"/>
      <c r="BP6410" s="19"/>
      <c r="BR6410">
        <f t="shared" si="400"/>
        <v>0</v>
      </c>
      <c r="BS6410">
        <f t="shared" si="401"/>
        <v>0</v>
      </c>
      <c r="BU6410">
        <f t="shared" si="402"/>
        <v>1</v>
      </c>
      <c r="BV6410">
        <f t="shared" si="403"/>
        <v>1</v>
      </c>
    </row>
    <row r="6411" spans="1:74" x14ac:dyDescent="0.3">
      <c r="A6411" s="201">
        <v>6406</v>
      </c>
      <c r="BM6411" s="19"/>
      <c r="BN6411" s="19"/>
      <c r="BO6411" s="19"/>
      <c r="BP6411" s="19"/>
      <c r="BR6411">
        <f t="shared" si="400"/>
        <v>0</v>
      </c>
      <c r="BS6411">
        <f t="shared" si="401"/>
        <v>0</v>
      </c>
      <c r="BU6411">
        <f t="shared" si="402"/>
        <v>1</v>
      </c>
      <c r="BV6411">
        <f t="shared" si="403"/>
        <v>1</v>
      </c>
    </row>
    <row r="6412" spans="1:74" x14ac:dyDescent="0.3">
      <c r="A6412" s="201">
        <v>6407</v>
      </c>
      <c r="BM6412" s="19"/>
      <c r="BN6412" s="19"/>
      <c r="BO6412" s="19"/>
      <c r="BP6412" s="19"/>
      <c r="BR6412">
        <f t="shared" si="400"/>
        <v>0</v>
      </c>
      <c r="BS6412">
        <f t="shared" si="401"/>
        <v>0</v>
      </c>
      <c r="BU6412">
        <f t="shared" si="402"/>
        <v>1</v>
      </c>
      <c r="BV6412">
        <f t="shared" si="403"/>
        <v>1</v>
      </c>
    </row>
    <row r="6413" spans="1:74" x14ac:dyDescent="0.3">
      <c r="A6413" s="201">
        <v>6408</v>
      </c>
      <c r="BM6413" s="19"/>
      <c r="BN6413" s="19"/>
      <c r="BO6413" s="19"/>
      <c r="BP6413" s="19"/>
      <c r="BR6413">
        <f t="shared" si="400"/>
        <v>0</v>
      </c>
      <c r="BS6413">
        <f t="shared" si="401"/>
        <v>0</v>
      </c>
      <c r="BU6413">
        <f t="shared" si="402"/>
        <v>1</v>
      </c>
      <c r="BV6413">
        <f t="shared" si="403"/>
        <v>1</v>
      </c>
    </row>
    <row r="6414" spans="1:74" x14ac:dyDescent="0.3">
      <c r="A6414" s="201">
        <v>6409</v>
      </c>
      <c r="BM6414" s="19"/>
      <c r="BN6414" s="19"/>
      <c r="BO6414" s="19"/>
      <c r="BP6414" s="19"/>
      <c r="BR6414">
        <f t="shared" si="400"/>
        <v>0</v>
      </c>
      <c r="BS6414">
        <f t="shared" si="401"/>
        <v>0</v>
      </c>
      <c r="BU6414">
        <f t="shared" si="402"/>
        <v>1</v>
      </c>
      <c r="BV6414">
        <f t="shared" si="403"/>
        <v>1</v>
      </c>
    </row>
    <row r="6415" spans="1:74" x14ac:dyDescent="0.3">
      <c r="A6415" s="201">
        <v>6410</v>
      </c>
      <c r="BM6415" s="19"/>
      <c r="BN6415" s="19"/>
      <c r="BO6415" s="19"/>
      <c r="BP6415" s="19"/>
      <c r="BR6415">
        <f t="shared" si="400"/>
        <v>0</v>
      </c>
      <c r="BS6415">
        <f t="shared" si="401"/>
        <v>0</v>
      </c>
      <c r="BU6415">
        <f t="shared" si="402"/>
        <v>1</v>
      </c>
      <c r="BV6415">
        <f t="shared" si="403"/>
        <v>1</v>
      </c>
    </row>
    <row r="6416" spans="1:74" x14ac:dyDescent="0.3">
      <c r="A6416" s="201">
        <v>6411</v>
      </c>
      <c r="BM6416" s="19"/>
      <c r="BN6416" s="19"/>
      <c r="BO6416" s="19"/>
      <c r="BP6416" s="19"/>
      <c r="BR6416">
        <f t="shared" si="400"/>
        <v>0</v>
      </c>
      <c r="BS6416">
        <f t="shared" si="401"/>
        <v>0</v>
      </c>
      <c r="BU6416">
        <f t="shared" si="402"/>
        <v>1</v>
      </c>
      <c r="BV6416">
        <f t="shared" si="403"/>
        <v>1</v>
      </c>
    </row>
    <row r="6417" spans="1:74" x14ac:dyDescent="0.3">
      <c r="A6417" s="201">
        <v>6412</v>
      </c>
      <c r="BM6417" s="19"/>
      <c r="BN6417" s="19"/>
      <c r="BO6417" s="19"/>
      <c r="BP6417" s="19"/>
      <c r="BR6417">
        <f t="shared" si="400"/>
        <v>0</v>
      </c>
      <c r="BS6417">
        <f t="shared" si="401"/>
        <v>0</v>
      </c>
      <c r="BU6417">
        <f t="shared" si="402"/>
        <v>1</v>
      </c>
      <c r="BV6417">
        <f t="shared" si="403"/>
        <v>1</v>
      </c>
    </row>
    <row r="6418" spans="1:74" x14ac:dyDescent="0.3">
      <c r="A6418" s="201">
        <v>6413</v>
      </c>
      <c r="BM6418" s="19"/>
      <c r="BN6418" s="19"/>
      <c r="BO6418" s="19"/>
      <c r="BP6418" s="19"/>
      <c r="BR6418">
        <f t="shared" si="400"/>
        <v>0</v>
      </c>
      <c r="BS6418">
        <f t="shared" si="401"/>
        <v>0</v>
      </c>
      <c r="BU6418">
        <f t="shared" si="402"/>
        <v>1</v>
      </c>
      <c r="BV6418">
        <f t="shared" si="403"/>
        <v>1</v>
      </c>
    </row>
    <row r="6419" spans="1:74" x14ac:dyDescent="0.3">
      <c r="A6419" s="201">
        <v>6414</v>
      </c>
      <c r="BM6419" s="19"/>
      <c r="BN6419" s="19"/>
      <c r="BO6419" s="19"/>
      <c r="BP6419" s="19"/>
      <c r="BR6419">
        <f t="shared" si="400"/>
        <v>0</v>
      </c>
      <c r="BS6419">
        <f t="shared" si="401"/>
        <v>0</v>
      </c>
      <c r="BU6419">
        <f t="shared" si="402"/>
        <v>1</v>
      </c>
      <c r="BV6419">
        <f t="shared" si="403"/>
        <v>1</v>
      </c>
    </row>
    <row r="6420" spans="1:74" x14ac:dyDescent="0.3">
      <c r="A6420" s="201">
        <v>6415</v>
      </c>
      <c r="BM6420" s="19"/>
      <c r="BN6420" s="19"/>
      <c r="BO6420" s="19"/>
      <c r="BP6420" s="19"/>
      <c r="BR6420">
        <f t="shared" si="400"/>
        <v>0</v>
      </c>
      <c r="BS6420">
        <f t="shared" si="401"/>
        <v>0</v>
      </c>
      <c r="BU6420">
        <f t="shared" si="402"/>
        <v>1</v>
      </c>
      <c r="BV6420">
        <f t="shared" si="403"/>
        <v>1</v>
      </c>
    </row>
    <row r="6421" spans="1:74" x14ac:dyDescent="0.3">
      <c r="A6421" s="201">
        <v>6416</v>
      </c>
      <c r="BM6421" s="19"/>
      <c r="BN6421" s="19"/>
      <c r="BO6421" s="19"/>
      <c r="BP6421" s="19"/>
      <c r="BR6421">
        <f t="shared" si="400"/>
        <v>0</v>
      </c>
      <c r="BS6421">
        <f t="shared" si="401"/>
        <v>0</v>
      </c>
      <c r="BU6421">
        <f t="shared" si="402"/>
        <v>1</v>
      </c>
      <c r="BV6421">
        <f t="shared" si="403"/>
        <v>1</v>
      </c>
    </row>
    <row r="6422" spans="1:74" x14ac:dyDescent="0.3">
      <c r="A6422" s="201">
        <v>6417</v>
      </c>
      <c r="BM6422" s="19"/>
      <c r="BN6422" s="19"/>
      <c r="BO6422" s="19"/>
      <c r="BP6422" s="19"/>
      <c r="BR6422">
        <f t="shared" si="400"/>
        <v>0</v>
      </c>
      <c r="BS6422">
        <f t="shared" si="401"/>
        <v>0</v>
      </c>
      <c r="BU6422">
        <f t="shared" si="402"/>
        <v>1</v>
      </c>
      <c r="BV6422">
        <f t="shared" si="403"/>
        <v>1</v>
      </c>
    </row>
    <row r="6423" spans="1:74" x14ac:dyDescent="0.3">
      <c r="A6423" s="201">
        <v>6418</v>
      </c>
      <c r="BM6423" s="19"/>
      <c r="BN6423" s="19"/>
      <c r="BO6423" s="19"/>
      <c r="BP6423" s="19"/>
      <c r="BR6423">
        <f t="shared" si="400"/>
        <v>0</v>
      </c>
      <c r="BS6423">
        <f t="shared" si="401"/>
        <v>0</v>
      </c>
      <c r="BU6423">
        <f t="shared" si="402"/>
        <v>1</v>
      </c>
      <c r="BV6423">
        <f t="shared" si="403"/>
        <v>1</v>
      </c>
    </row>
    <row r="6424" spans="1:74" x14ac:dyDescent="0.3">
      <c r="A6424" s="201">
        <v>6419</v>
      </c>
      <c r="BM6424" s="19"/>
      <c r="BN6424" s="19"/>
      <c r="BO6424" s="19"/>
      <c r="BP6424" s="19"/>
      <c r="BR6424">
        <f t="shared" si="400"/>
        <v>0</v>
      </c>
      <c r="BS6424">
        <f t="shared" si="401"/>
        <v>0</v>
      </c>
      <c r="BU6424">
        <f t="shared" si="402"/>
        <v>1</v>
      </c>
      <c r="BV6424">
        <f t="shared" si="403"/>
        <v>1</v>
      </c>
    </row>
    <row r="6425" spans="1:74" x14ac:dyDescent="0.3">
      <c r="A6425" s="201">
        <v>6420</v>
      </c>
      <c r="BM6425" s="19"/>
      <c r="BN6425" s="19"/>
      <c r="BO6425" s="19"/>
      <c r="BP6425" s="19"/>
      <c r="BR6425">
        <f t="shared" si="400"/>
        <v>0</v>
      </c>
      <c r="BS6425">
        <f t="shared" si="401"/>
        <v>0</v>
      </c>
      <c r="BU6425">
        <f t="shared" si="402"/>
        <v>1</v>
      </c>
      <c r="BV6425">
        <f t="shared" si="403"/>
        <v>1</v>
      </c>
    </row>
    <row r="6426" spans="1:74" x14ac:dyDescent="0.3">
      <c r="A6426" s="201">
        <v>6421</v>
      </c>
      <c r="BM6426" s="19"/>
      <c r="BN6426" s="19"/>
      <c r="BO6426" s="19"/>
      <c r="BP6426" s="19"/>
      <c r="BR6426">
        <f t="shared" si="400"/>
        <v>0</v>
      </c>
      <c r="BS6426">
        <f t="shared" si="401"/>
        <v>0</v>
      </c>
      <c r="BU6426">
        <f t="shared" si="402"/>
        <v>1</v>
      </c>
      <c r="BV6426">
        <f t="shared" si="403"/>
        <v>1</v>
      </c>
    </row>
    <row r="6427" spans="1:74" x14ac:dyDescent="0.3">
      <c r="A6427" s="201">
        <v>6422</v>
      </c>
      <c r="BM6427" s="19"/>
      <c r="BN6427" s="19"/>
      <c r="BO6427" s="19"/>
      <c r="BP6427" s="19"/>
      <c r="BR6427">
        <f t="shared" si="400"/>
        <v>0</v>
      </c>
      <c r="BS6427">
        <f t="shared" si="401"/>
        <v>0</v>
      </c>
      <c r="BU6427">
        <f t="shared" si="402"/>
        <v>1</v>
      </c>
      <c r="BV6427">
        <f t="shared" si="403"/>
        <v>1</v>
      </c>
    </row>
    <row r="6428" spans="1:74" x14ac:dyDescent="0.3">
      <c r="A6428" s="201">
        <v>6423</v>
      </c>
      <c r="BM6428" s="19"/>
      <c r="BN6428" s="19"/>
      <c r="BO6428" s="19"/>
      <c r="BP6428" s="19"/>
      <c r="BR6428">
        <f t="shared" si="400"/>
        <v>0</v>
      </c>
      <c r="BS6428">
        <f t="shared" si="401"/>
        <v>0</v>
      </c>
      <c r="BU6428">
        <f t="shared" si="402"/>
        <v>1</v>
      </c>
      <c r="BV6428">
        <f t="shared" si="403"/>
        <v>1</v>
      </c>
    </row>
    <row r="6429" spans="1:74" x14ac:dyDescent="0.3">
      <c r="A6429" s="201">
        <v>6424</v>
      </c>
      <c r="BM6429" s="19"/>
      <c r="BN6429" s="19"/>
      <c r="BO6429" s="19"/>
      <c r="BP6429" s="19"/>
      <c r="BR6429">
        <f t="shared" si="400"/>
        <v>0</v>
      </c>
      <c r="BS6429">
        <f t="shared" si="401"/>
        <v>0</v>
      </c>
      <c r="BU6429">
        <f t="shared" si="402"/>
        <v>1</v>
      </c>
      <c r="BV6429">
        <f t="shared" si="403"/>
        <v>1</v>
      </c>
    </row>
    <row r="6430" spans="1:74" x14ac:dyDescent="0.3">
      <c r="A6430" s="201">
        <v>6425</v>
      </c>
      <c r="BM6430" s="19"/>
      <c r="BN6430" s="19"/>
      <c r="BO6430" s="19"/>
      <c r="BP6430" s="19"/>
      <c r="BR6430">
        <f t="shared" si="400"/>
        <v>0</v>
      </c>
      <c r="BS6430">
        <f t="shared" si="401"/>
        <v>0</v>
      </c>
      <c r="BU6430">
        <f t="shared" si="402"/>
        <v>1</v>
      </c>
      <c r="BV6430">
        <f t="shared" si="403"/>
        <v>1</v>
      </c>
    </row>
    <row r="6431" spans="1:74" x14ac:dyDescent="0.3">
      <c r="A6431" s="201">
        <v>6426</v>
      </c>
      <c r="BM6431" s="19"/>
      <c r="BN6431" s="19"/>
      <c r="BO6431" s="19"/>
      <c r="BP6431" s="19"/>
      <c r="BR6431">
        <f t="shared" si="400"/>
        <v>0</v>
      </c>
      <c r="BS6431">
        <f t="shared" si="401"/>
        <v>0</v>
      </c>
      <c r="BU6431">
        <f t="shared" si="402"/>
        <v>1</v>
      </c>
      <c r="BV6431">
        <f t="shared" si="403"/>
        <v>1</v>
      </c>
    </row>
    <row r="6432" spans="1:74" x14ac:dyDescent="0.3">
      <c r="A6432" s="201">
        <v>6427</v>
      </c>
      <c r="BM6432" s="19"/>
      <c r="BN6432" s="19"/>
      <c r="BO6432" s="19"/>
      <c r="BP6432" s="19"/>
      <c r="BR6432">
        <f t="shared" si="400"/>
        <v>0</v>
      </c>
      <c r="BS6432">
        <f t="shared" si="401"/>
        <v>0</v>
      </c>
      <c r="BU6432">
        <f t="shared" si="402"/>
        <v>1</v>
      </c>
      <c r="BV6432">
        <f t="shared" si="403"/>
        <v>1</v>
      </c>
    </row>
    <row r="6433" spans="1:74" x14ac:dyDescent="0.3">
      <c r="A6433" s="201">
        <v>6428</v>
      </c>
      <c r="BM6433" s="19"/>
      <c r="BN6433" s="19"/>
      <c r="BO6433" s="19"/>
      <c r="BP6433" s="19"/>
      <c r="BR6433">
        <f t="shared" si="400"/>
        <v>0</v>
      </c>
      <c r="BS6433">
        <f t="shared" si="401"/>
        <v>0</v>
      </c>
      <c r="BU6433">
        <f t="shared" si="402"/>
        <v>1</v>
      </c>
      <c r="BV6433">
        <f t="shared" si="403"/>
        <v>1</v>
      </c>
    </row>
    <row r="6434" spans="1:74" x14ac:dyDescent="0.3">
      <c r="A6434" s="201">
        <v>6429</v>
      </c>
      <c r="BM6434" s="19"/>
      <c r="BN6434" s="19"/>
      <c r="BO6434" s="19"/>
      <c r="BP6434" s="19"/>
      <c r="BR6434">
        <f t="shared" si="400"/>
        <v>0</v>
      </c>
      <c r="BS6434">
        <f t="shared" si="401"/>
        <v>0</v>
      </c>
      <c r="BU6434">
        <f t="shared" si="402"/>
        <v>1</v>
      </c>
      <c r="BV6434">
        <f t="shared" si="403"/>
        <v>1</v>
      </c>
    </row>
    <row r="6435" spans="1:74" x14ac:dyDescent="0.3">
      <c r="A6435" s="201">
        <v>6430</v>
      </c>
      <c r="BM6435" s="19"/>
      <c r="BN6435" s="19"/>
      <c r="BO6435" s="19"/>
      <c r="BP6435" s="19"/>
      <c r="BR6435">
        <f t="shared" si="400"/>
        <v>0</v>
      </c>
      <c r="BS6435">
        <f t="shared" si="401"/>
        <v>0</v>
      </c>
      <c r="BU6435">
        <f t="shared" si="402"/>
        <v>1</v>
      </c>
      <c r="BV6435">
        <f t="shared" si="403"/>
        <v>1</v>
      </c>
    </row>
    <row r="6436" spans="1:74" x14ac:dyDescent="0.3">
      <c r="A6436" s="201">
        <v>6431</v>
      </c>
      <c r="BM6436" s="19"/>
      <c r="BN6436" s="19"/>
      <c r="BO6436" s="19"/>
      <c r="BP6436" s="19"/>
      <c r="BR6436">
        <f t="shared" si="400"/>
        <v>0</v>
      </c>
      <c r="BS6436">
        <f t="shared" si="401"/>
        <v>0</v>
      </c>
      <c r="BU6436">
        <f t="shared" si="402"/>
        <v>1</v>
      </c>
      <c r="BV6436">
        <f t="shared" si="403"/>
        <v>1</v>
      </c>
    </row>
    <row r="6437" spans="1:74" x14ac:dyDescent="0.3">
      <c r="A6437" s="201">
        <v>6432</v>
      </c>
      <c r="BM6437" s="19"/>
      <c r="BN6437" s="19"/>
      <c r="BO6437" s="19"/>
      <c r="BP6437" s="19"/>
      <c r="BR6437">
        <f t="shared" si="400"/>
        <v>0</v>
      </c>
      <c r="BS6437">
        <f t="shared" si="401"/>
        <v>0</v>
      </c>
      <c r="BU6437">
        <f t="shared" si="402"/>
        <v>1</v>
      </c>
      <c r="BV6437">
        <f t="shared" si="403"/>
        <v>1</v>
      </c>
    </row>
    <row r="6438" spans="1:74" x14ac:dyDescent="0.3">
      <c r="A6438" s="201">
        <v>6433</v>
      </c>
      <c r="BM6438" s="19"/>
      <c r="BN6438" s="19"/>
      <c r="BO6438" s="19"/>
      <c r="BP6438" s="19"/>
      <c r="BR6438">
        <f t="shared" si="400"/>
        <v>0</v>
      </c>
      <c r="BS6438">
        <f t="shared" si="401"/>
        <v>0</v>
      </c>
      <c r="BU6438">
        <f t="shared" si="402"/>
        <v>1</v>
      </c>
      <c r="BV6438">
        <f t="shared" si="403"/>
        <v>1</v>
      </c>
    </row>
    <row r="6439" spans="1:74" x14ac:dyDescent="0.3">
      <c r="A6439" s="201">
        <v>6434</v>
      </c>
      <c r="BM6439" s="19"/>
      <c r="BN6439" s="19"/>
      <c r="BO6439" s="19"/>
      <c r="BP6439" s="19"/>
      <c r="BR6439">
        <f t="shared" si="400"/>
        <v>0</v>
      </c>
      <c r="BS6439">
        <f t="shared" si="401"/>
        <v>0</v>
      </c>
      <c r="BU6439">
        <f t="shared" si="402"/>
        <v>1</v>
      </c>
      <c r="BV6439">
        <f t="shared" si="403"/>
        <v>1</v>
      </c>
    </row>
    <row r="6440" spans="1:74" x14ac:dyDescent="0.3">
      <c r="A6440" s="201">
        <v>6435</v>
      </c>
      <c r="BM6440" s="19"/>
      <c r="BN6440" s="19"/>
      <c r="BO6440" s="19"/>
      <c r="BP6440" s="19"/>
      <c r="BR6440">
        <f t="shared" si="400"/>
        <v>0</v>
      </c>
      <c r="BS6440">
        <f t="shared" si="401"/>
        <v>0</v>
      </c>
      <c r="BU6440">
        <f t="shared" si="402"/>
        <v>1</v>
      </c>
      <c r="BV6440">
        <f t="shared" si="403"/>
        <v>1</v>
      </c>
    </row>
    <row r="6441" spans="1:74" x14ac:dyDescent="0.3">
      <c r="A6441" s="201">
        <v>6436</v>
      </c>
      <c r="BM6441" s="19"/>
      <c r="BN6441" s="19"/>
      <c r="BO6441" s="19"/>
      <c r="BP6441" s="19"/>
      <c r="BR6441">
        <f t="shared" si="400"/>
        <v>0</v>
      </c>
      <c r="BS6441">
        <f t="shared" si="401"/>
        <v>0</v>
      </c>
      <c r="BU6441">
        <f t="shared" si="402"/>
        <v>1</v>
      </c>
      <c r="BV6441">
        <f t="shared" si="403"/>
        <v>1</v>
      </c>
    </row>
    <row r="6442" spans="1:74" x14ac:dyDescent="0.3">
      <c r="A6442" s="201">
        <v>6437</v>
      </c>
      <c r="BM6442" s="19"/>
      <c r="BN6442" s="19"/>
      <c r="BO6442" s="19"/>
      <c r="BP6442" s="19"/>
      <c r="BR6442">
        <f t="shared" si="400"/>
        <v>0</v>
      </c>
      <c r="BS6442">
        <f t="shared" si="401"/>
        <v>0</v>
      </c>
      <c r="BU6442">
        <f t="shared" si="402"/>
        <v>1</v>
      </c>
      <c r="BV6442">
        <f t="shared" si="403"/>
        <v>1</v>
      </c>
    </row>
    <row r="6443" spans="1:74" x14ac:dyDescent="0.3">
      <c r="A6443" s="201">
        <v>6438</v>
      </c>
      <c r="BM6443" s="19"/>
      <c r="BN6443" s="19"/>
      <c r="BO6443" s="19"/>
      <c r="BP6443" s="19"/>
      <c r="BR6443">
        <f t="shared" si="400"/>
        <v>0</v>
      </c>
      <c r="BS6443">
        <f t="shared" si="401"/>
        <v>0</v>
      </c>
      <c r="BU6443">
        <f t="shared" si="402"/>
        <v>1</v>
      </c>
      <c r="BV6443">
        <f t="shared" si="403"/>
        <v>1</v>
      </c>
    </row>
    <row r="6444" spans="1:74" x14ac:dyDescent="0.3">
      <c r="A6444" s="201">
        <v>6439</v>
      </c>
      <c r="BM6444" s="19"/>
      <c r="BN6444" s="19"/>
      <c r="BO6444" s="19"/>
      <c r="BP6444" s="19"/>
      <c r="BR6444">
        <f t="shared" si="400"/>
        <v>0</v>
      </c>
      <c r="BS6444">
        <f t="shared" si="401"/>
        <v>0</v>
      </c>
      <c r="BU6444">
        <f t="shared" si="402"/>
        <v>1</v>
      </c>
      <c r="BV6444">
        <f t="shared" si="403"/>
        <v>1</v>
      </c>
    </row>
    <row r="6445" spans="1:74" x14ac:dyDescent="0.3">
      <c r="A6445" s="201">
        <v>6440</v>
      </c>
      <c r="BM6445" s="19"/>
      <c r="BN6445" s="19"/>
      <c r="BO6445" s="19"/>
      <c r="BP6445" s="19"/>
      <c r="BR6445">
        <f t="shared" si="400"/>
        <v>0</v>
      </c>
      <c r="BS6445">
        <f t="shared" si="401"/>
        <v>0</v>
      </c>
      <c r="BU6445">
        <f t="shared" si="402"/>
        <v>1</v>
      </c>
      <c r="BV6445">
        <f t="shared" si="403"/>
        <v>1</v>
      </c>
    </row>
    <row r="6446" spans="1:74" x14ac:dyDescent="0.3">
      <c r="A6446" s="201">
        <v>6441</v>
      </c>
      <c r="BM6446" s="19"/>
      <c r="BN6446" s="19"/>
      <c r="BO6446" s="19"/>
      <c r="BP6446" s="19"/>
      <c r="BR6446">
        <f t="shared" si="400"/>
        <v>0</v>
      </c>
      <c r="BS6446">
        <f t="shared" si="401"/>
        <v>0</v>
      </c>
      <c r="BU6446">
        <f t="shared" si="402"/>
        <v>1</v>
      </c>
      <c r="BV6446">
        <f t="shared" si="403"/>
        <v>1</v>
      </c>
    </row>
    <row r="6447" spans="1:74" x14ac:dyDescent="0.3">
      <c r="A6447" s="201">
        <v>6442</v>
      </c>
      <c r="BM6447" s="19"/>
      <c r="BN6447" s="19"/>
      <c r="BO6447" s="19"/>
      <c r="BP6447" s="19"/>
      <c r="BR6447">
        <f t="shared" si="400"/>
        <v>0</v>
      </c>
      <c r="BS6447">
        <f t="shared" si="401"/>
        <v>0</v>
      </c>
      <c r="BU6447">
        <f t="shared" si="402"/>
        <v>1</v>
      </c>
      <c r="BV6447">
        <f t="shared" si="403"/>
        <v>1</v>
      </c>
    </row>
    <row r="6448" spans="1:74" x14ac:dyDescent="0.3">
      <c r="A6448" s="201">
        <v>6443</v>
      </c>
      <c r="BM6448" s="19"/>
      <c r="BN6448" s="19"/>
      <c r="BO6448" s="19"/>
      <c r="BP6448" s="19"/>
      <c r="BR6448">
        <f t="shared" si="400"/>
        <v>0</v>
      </c>
      <c r="BS6448">
        <f t="shared" si="401"/>
        <v>0</v>
      </c>
      <c r="BU6448">
        <f t="shared" si="402"/>
        <v>1</v>
      </c>
      <c r="BV6448">
        <f t="shared" si="403"/>
        <v>1</v>
      </c>
    </row>
    <row r="6449" spans="1:74" x14ac:dyDescent="0.3">
      <c r="A6449" s="201">
        <v>6444</v>
      </c>
      <c r="BM6449" s="19"/>
      <c r="BN6449" s="19"/>
      <c r="BO6449" s="19"/>
      <c r="BP6449" s="19"/>
      <c r="BR6449">
        <f t="shared" si="400"/>
        <v>0</v>
      </c>
      <c r="BS6449">
        <f t="shared" si="401"/>
        <v>0</v>
      </c>
      <c r="BU6449">
        <f t="shared" si="402"/>
        <v>1</v>
      </c>
      <c r="BV6449">
        <f t="shared" si="403"/>
        <v>1</v>
      </c>
    </row>
    <row r="6450" spans="1:74" x14ac:dyDescent="0.3">
      <c r="A6450" s="201">
        <v>6445</v>
      </c>
      <c r="BM6450" s="19"/>
      <c r="BN6450" s="19"/>
      <c r="BO6450" s="19"/>
      <c r="BP6450" s="19"/>
      <c r="BR6450">
        <f t="shared" si="400"/>
        <v>0</v>
      </c>
      <c r="BS6450">
        <f t="shared" si="401"/>
        <v>0</v>
      </c>
      <c r="BU6450">
        <f t="shared" si="402"/>
        <v>1</v>
      </c>
      <c r="BV6450">
        <f t="shared" si="403"/>
        <v>1</v>
      </c>
    </row>
    <row r="6451" spans="1:74" x14ac:dyDescent="0.3">
      <c r="A6451" s="201">
        <v>6446</v>
      </c>
      <c r="BM6451" s="19"/>
      <c r="BN6451" s="19"/>
      <c r="BO6451" s="19"/>
      <c r="BP6451" s="19"/>
      <c r="BR6451">
        <f t="shared" si="400"/>
        <v>0</v>
      </c>
      <c r="BS6451">
        <f t="shared" si="401"/>
        <v>0</v>
      </c>
      <c r="BU6451">
        <f t="shared" si="402"/>
        <v>1</v>
      </c>
      <c r="BV6451">
        <f t="shared" si="403"/>
        <v>1</v>
      </c>
    </row>
    <row r="6452" spans="1:74" x14ac:dyDescent="0.3">
      <c r="A6452" s="201">
        <v>6447</v>
      </c>
      <c r="BM6452" s="19"/>
      <c r="BN6452" s="19"/>
      <c r="BO6452" s="19"/>
      <c r="BP6452" s="19"/>
      <c r="BR6452">
        <f t="shared" si="400"/>
        <v>0</v>
      </c>
      <c r="BS6452">
        <f t="shared" si="401"/>
        <v>0</v>
      </c>
      <c r="BU6452">
        <f t="shared" si="402"/>
        <v>1</v>
      </c>
      <c r="BV6452">
        <f t="shared" si="403"/>
        <v>1</v>
      </c>
    </row>
    <row r="6453" spans="1:74" x14ac:dyDescent="0.3">
      <c r="A6453" s="201">
        <v>6448</v>
      </c>
      <c r="BM6453" s="19"/>
      <c r="BN6453" s="19"/>
      <c r="BO6453" s="19"/>
      <c r="BP6453" s="19"/>
      <c r="BR6453">
        <f t="shared" si="400"/>
        <v>0</v>
      </c>
      <c r="BS6453">
        <f t="shared" si="401"/>
        <v>0</v>
      </c>
      <c r="BU6453">
        <f t="shared" si="402"/>
        <v>1</v>
      </c>
      <c r="BV6453">
        <f t="shared" si="403"/>
        <v>1</v>
      </c>
    </row>
    <row r="6454" spans="1:74" x14ac:dyDescent="0.3">
      <c r="A6454" s="201">
        <v>6449</v>
      </c>
      <c r="BM6454" s="19"/>
      <c r="BN6454" s="19"/>
      <c r="BO6454" s="19"/>
      <c r="BP6454" s="19"/>
      <c r="BR6454">
        <f t="shared" si="400"/>
        <v>0</v>
      </c>
      <c r="BS6454">
        <f t="shared" si="401"/>
        <v>0</v>
      </c>
      <c r="BU6454">
        <f t="shared" si="402"/>
        <v>1</v>
      </c>
      <c r="BV6454">
        <f t="shared" si="403"/>
        <v>1</v>
      </c>
    </row>
    <row r="6455" spans="1:74" x14ac:dyDescent="0.3">
      <c r="A6455" s="201">
        <v>6450</v>
      </c>
      <c r="BM6455" s="19"/>
      <c r="BN6455" s="19"/>
      <c r="BO6455" s="19"/>
      <c r="BP6455" s="19"/>
      <c r="BR6455">
        <f t="shared" si="400"/>
        <v>0</v>
      </c>
      <c r="BS6455">
        <f t="shared" si="401"/>
        <v>0</v>
      </c>
      <c r="BU6455">
        <f t="shared" si="402"/>
        <v>1</v>
      </c>
      <c r="BV6455">
        <f t="shared" si="403"/>
        <v>1</v>
      </c>
    </row>
    <row r="6456" spans="1:74" x14ac:dyDescent="0.3">
      <c r="A6456" s="201">
        <v>6451</v>
      </c>
      <c r="BM6456" s="19"/>
      <c r="BN6456" s="19"/>
      <c r="BO6456" s="19"/>
      <c r="BP6456" s="19"/>
      <c r="BR6456">
        <f t="shared" si="400"/>
        <v>0</v>
      </c>
      <c r="BS6456">
        <f t="shared" si="401"/>
        <v>0</v>
      </c>
      <c r="BU6456">
        <f t="shared" si="402"/>
        <v>1</v>
      </c>
      <c r="BV6456">
        <f t="shared" si="403"/>
        <v>1</v>
      </c>
    </row>
    <row r="6457" spans="1:74" x14ac:dyDescent="0.3">
      <c r="A6457" s="201">
        <v>6452</v>
      </c>
      <c r="BM6457" s="19"/>
      <c r="BN6457" s="19"/>
      <c r="BO6457" s="19"/>
      <c r="BP6457" s="19"/>
      <c r="BR6457">
        <f t="shared" si="400"/>
        <v>0</v>
      </c>
      <c r="BS6457">
        <f t="shared" si="401"/>
        <v>0</v>
      </c>
      <c r="BU6457">
        <f t="shared" si="402"/>
        <v>1</v>
      </c>
      <c r="BV6457">
        <f t="shared" si="403"/>
        <v>1</v>
      </c>
    </row>
    <row r="6458" spans="1:74" x14ac:dyDescent="0.3">
      <c r="A6458" s="201">
        <v>6453</v>
      </c>
      <c r="BM6458" s="19"/>
      <c r="BN6458" s="19"/>
      <c r="BO6458" s="19"/>
      <c r="BP6458" s="19"/>
      <c r="BR6458">
        <f t="shared" si="400"/>
        <v>0</v>
      </c>
      <c r="BS6458">
        <f t="shared" si="401"/>
        <v>0</v>
      </c>
      <c r="BU6458">
        <f t="shared" si="402"/>
        <v>1</v>
      </c>
      <c r="BV6458">
        <f t="shared" si="403"/>
        <v>1</v>
      </c>
    </row>
    <row r="6459" spans="1:74" x14ac:dyDescent="0.3">
      <c r="A6459" s="201">
        <v>6454</v>
      </c>
      <c r="BM6459" s="19"/>
      <c r="BN6459" s="19"/>
      <c r="BO6459" s="19"/>
      <c r="BP6459" s="19"/>
      <c r="BR6459">
        <f t="shared" si="400"/>
        <v>0</v>
      </c>
      <c r="BS6459">
        <f t="shared" si="401"/>
        <v>0</v>
      </c>
      <c r="BU6459">
        <f t="shared" si="402"/>
        <v>1</v>
      </c>
      <c r="BV6459">
        <f t="shared" si="403"/>
        <v>1</v>
      </c>
    </row>
    <row r="6460" spans="1:74" x14ac:dyDescent="0.3">
      <c r="A6460" s="201">
        <v>6455</v>
      </c>
      <c r="BM6460" s="19"/>
      <c r="BN6460" s="19"/>
      <c r="BO6460" s="19"/>
      <c r="BP6460" s="19"/>
      <c r="BR6460">
        <f t="shared" si="400"/>
        <v>0</v>
      </c>
      <c r="BS6460">
        <f t="shared" si="401"/>
        <v>0</v>
      </c>
      <c r="BU6460">
        <f t="shared" si="402"/>
        <v>1</v>
      </c>
      <c r="BV6460">
        <f t="shared" si="403"/>
        <v>1</v>
      </c>
    </row>
    <row r="6461" spans="1:74" x14ac:dyDescent="0.3">
      <c r="A6461" s="201">
        <v>6456</v>
      </c>
      <c r="BM6461" s="19"/>
      <c r="BN6461" s="19"/>
      <c r="BO6461" s="19"/>
      <c r="BP6461" s="19"/>
      <c r="BR6461">
        <f t="shared" si="400"/>
        <v>0</v>
      </c>
      <c r="BS6461">
        <f t="shared" si="401"/>
        <v>0</v>
      </c>
      <c r="BU6461">
        <f t="shared" si="402"/>
        <v>1</v>
      </c>
      <c r="BV6461">
        <f t="shared" si="403"/>
        <v>1</v>
      </c>
    </row>
    <row r="6462" spans="1:74" x14ac:dyDescent="0.3">
      <c r="A6462" s="201">
        <v>6457</v>
      </c>
      <c r="BM6462" s="19"/>
      <c r="BN6462" s="19"/>
      <c r="BO6462" s="19"/>
      <c r="BP6462" s="19"/>
      <c r="BR6462">
        <f t="shared" si="400"/>
        <v>0</v>
      </c>
      <c r="BS6462">
        <f t="shared" si="401"/>
        <v>0</v>
      </c>
      <c r="BU6462">
        <f t="shared" si="402"/>
        <v>1</v>
      </c>
      <c r="BV6462">
        <f t="shared" si="403"/>
        <v>1</v>
      </c>
    </row>
    <row r="6463" spans="1:74" x14ac:dyDescent="0.3">
      <c r="A6463" s="201">
        <v>6458</v>
      </c>
      <c r="BM6463" s="19"/>
      <c r="BN6463" s="19"/>
      <c r="BO6463" s="19"/>
      <c r="BP6463" s="19"/>
      <c r="BR6463">
        <f t="shared" si="400"/>
        <v>0</v>
      </c>
      <c r="BS6463">
        <f t="shared" si="401"/>
        <v>0</v>
      </c>
      <c r="BU6463">
        <f t="shared" si="402"/>
        <v>1</v>
      </c>
      <c r="BV6463">
        <f t="shared" si="403"/>
        <v>1</v>
      </c>
    </row>
    <row r="6464" spans="1:74" x14ac:dyDescent="0.3">
      <c r="A6464" s="201">
        <v>6459</v>
      </c>
      <c r="BM6464" s="19"/>
      <c r="BN6464" s="19"/>
      <c r="BO6464" s="19"/>
      <c r="BP6464" s="19"/>
      <c r="BR6464">
        <f t="shared" si="400"/>
        <v>0</v>
      </c>
      <c r="BS6464">
        <f t="shared" si="401"/>
        <v>0</v>
      </c>
      <c r="BU6464">
        <f t="shared" si="402"/>
        <v>1</v>
      </c>
      <c r="BV6464">
        <f t="shared" si="403"/>
        <v>1</v>
      </c>
    </row>
    <row r="6465" spans="1:74" x14ac:dyDescent="0.3">
      <c r="A6465" s="201">
        <v>6460</v>
      </c>
      <c r="BM6465" s="19"/>
      <c r="BN6465" s="19"/>
      <c r="BO6465" s="19"/>
      <c r="BP6465" s="19"/>
      <c r="BR6465">
        <f t="shared" si="400"/>
        <v>0</v>
      </c>
      <c r="BS6465">
        <f t="shared" si="401"/>
        <v>0</v>
      </c>
      <c r="BU6465">
        <f t="shared" si="402"/>
        <v>1</v>
      </c>
      <c r="BV6465">
        <f t="shared" si="403"/>
        <v>1</v>
      </c>
    </row>
    <row r="6466" spans="1:74" x14ac:dyDescent="0.3">
      <c r="A6466" s="201">
        <v>6461</v>
      </c>
      <c r="BM6466" s="19"/>
      <c r="BN6466" s="19"/>
      <c r="BO6466" s="19"/>
      <c r="BP6466" s="19"/>
      <c r="BR6466">
        <f t="shared" si="400"/>
        <v>0</v>
      </c>
      <c r="BS6466">
        <f t="shared" si="401"/>
        <v>0</v>
      </c>
      <c r="BU6466">
        <f t="shared" si="402"/>
        <v>1</v>
      </c>
      <c r="BV6466">
        <f t="shared" si="403"/>
        <v>1</v>
      </c>
    </row>
    <row r="6467" spans="1:74" x14ac:dyDescent="0.3">
      <c r="A6467" s="201">
        <v>6462</v>
      </c>
      <c r="BM6467" s="19"/>
      <c r="BN6467" s="19"/>
      <c r="BO6467" s="19"/>
      <c r="BP6467" s="19"/>
      <c r="BR6467">
        <f t="shared" si="400"/>
        <v>0</v>
      </c>
      <c r="BS6467">
        <f t="shared" si="401"/>
        <v>0</v>
      </c>
      <c r="BU6467">
        <f t="shared" si="402"/>
        <v>1</v>
      </c>
      <c r="BV6467">
        <f t="shared" si="403"/>
        <v>1</v>
      </c>
    </row>
    <row r="6468" spans="1:74" x14ac:dyDescent="0.3">
      <c r="A6468" s="201">
        <v>6463</v>
      </c>
      <c r="BM6468" s="19"/>
      <c r="BN6468" s="19"/>
      <c r="BO6468" s="19"/>
      <c r="BP6468" s="19"/>
      <c r="BR6468">
        <f t="shared" si="400"/>
        <v>0</v>
      </c>
      <c r="BS6468">
        <f t="shared" si="401"/>
        <v>0</v>
      </c>
      <c r="BU6468">
        <f t="shared" si="402"/>
        <v>1</v>
      </c>
      <c r="BV6468">
        <f t="shared" si="403"/>
        <v>1</v>
      </c>
    </row>
    <row r="6469" spans="1:74" x14ac:dyDescent="0.3">
      <c r="A6469" s="201">
        <v>6464</v>
      </c>
      <c r="BM6469" s="19"/>
      <c r="BN6469" s="19"/>
      <c r="BO6469" s="19"/>
      <c r="BP6469" s="19"/>
      <c r="BR6469">
        <f t="shared" si="400"/>
        <v>0</v>
      </c>
      <c r="BS6469">
        <f t="shared" si="401"/>
        <v>0</v>
      </c>
      <c r="BU6469">
        <f t="shared" si="402"/>
        <v>1</v>
      </c>
      <c r="BV6469">
        <f t="shared" si="403"/>
        <v>1</v>
      </c>
    </row>
    <row r="6470" spans="1:74" x14ac:dyDescent="0.3">
      <c r="A6470" s="201">
        <v>6465</v>
      </c>
      <c r="BM6470" s="19"/>
      <c r="BN6470" s="19"/>
      <c r="BO6470" s="19"/>
      <c r="BP6470" s="19"/>
      <c r="BR6470">
        <f t="shared" si="400"/>
        <v>0</v>
      </c>
      <c r="BS6470">
        <f t="shared" si="401"/>
        <v>0</v>
      </c>
      <c r="BU6470">
        <f t="shared" si="402"/>
        <v>1</v>
      </c>
      <c r="BV6470">
        <f t="shared" si="403"/>
        <v>1</v>
      </c>
    </row>
    <row r="6471" spans="1:74" x14ac:dyDescent="0.3">
      <c r="A6471" s="201">
        <v>6466</v>
      </c>
      <c r="BM6471" s="19"/>
      <c r="BN6471" s="19"/>
      <c r="BO6471" s="19"/>
      <c r="BP6471" s="19"/>
      <c r="BR6471">
        <f t="shared" ref="BR6471:BR6534" si="404">BM6471*$BS$1-BN6471</f>
        <v>0</v>
      </c>
      <c r="BS6471">
        <f t="shared" ref="BS6471:BS6534" si="405">BO6471*$BS$1-BP6471</f>
        <v>0</v>
      </c>
      <c r="BU6471">
        <f t="shared" ref="BU6471:BU6534" si="406">IF(BR6471=MAX($BR6471:$BS6471),1,0)</f>
        <v>1</v>
      </c>
      <c r="BV6471">
        <f t="shared" ref="BV6471:BV6534" si="407">IF(BS6471=MAX($BR6471:$BS6471),1,0)</f>
        <v>1</v>
      </c>
    </row>
    <row r="6472" spans="1:74" x14ac:dyDescent="0.3">
      <c r="A6472" s="201">
        <v>6467</v>
      </c>
      <c r="BM6472" s="19"/>
      <c r="BN6472" s="19"/>
      <c r="BO6472" s="19"/>
      <c r="BP6472" s="19"/>
      <c r="BR6472">
        <f t="shared" si="404"/>
        <v>0</v>
      </c>
      <c r="BS6472">
        <f t="shared" si="405"/>
        <v>0</v>
      </c>
      <c r="BU6472">
        <f t="shared" si="406"/>
        <v>1</v>
      </c>
      <c r="BV6472">
        <f t="shared" si="407"/>
        <v>1</v>
      </c>
    </row>
    <row r="6473" spans="1:74" x14ac:dyDescent="0.3">
      <c r="A6473" s="201">
        <v>6468</v>
      </c>
      <c r="BM6473" s="19"/>
      <c r="BN6473" s="19"/>
      <c r="BO6473" s="19"/>
      <c r="BP6473" s="19"/>
      <c r="BR6473">
        <f t="shared" si="404"/>
        <v>0</v>
      </c>
      <c r="BS6473">
        <f t="shared" si="405"/>
        <v>0</v>
      </c>
      <c r="BU6473">
        <f t="shared" si="406"/>
        <v>1</v>
      </c>
      <c r="BV6473">
        <f t="shared" si="407"/>
        <v>1</v>
      </c>
    </row>
    <row r="6474" spans="1:74" x14ac:dyDescent="0.3">
      <c r="A6474" s="201">
        <v>6469</v>
      </c>
      <c r="BM6474" s="19"/>
      <c r="BN6474" s="19"/>
      <c r="BO6474" s="19"/>
      <c r="BP6474" s="19"/>
      <c r="BR6474">
        <f t="shared" si="404"/>
        <v>0</v>
      </c>
      <c r="BS6474">
        <f t="shared" si="405"/>
        <v>0</v>
      </c>
      <c r="BU6474">
        <f t="shared" si="406"/>
        <v>1</v>
      </c>
      <c r="BV6474">
        <f t="shared" si="407"/>
        <v>1</v>
      </c>
    </row>
    <row r="6475" spans="1:74" x14ac:dyDescent="0.3">
      <c r="A6475" s="201">
        <v>6470</v>
      </c>
      <c r="BM6475" s="19"/>
      <c r="BN6475" s="19"/>
      <c r="BO6475" s="19"/>
      <c r="BP6475" s="19"/>
      <c r="BR6475">
        <f t="shared" si="404"/>
        <v>0</v>
      </c>
      <c r="BS6475">
        <f t="shared" si="405"/>
        <v>0</v>
      </c>
      <c r="BU6475">
        <f t="shared" si="406"/>
        <v>1</v>
      </c>
      <c r="BV6475">
        <f t="shared" si="407"/>
        <v>1</v>
      </c>
    </row>
    <row r="6476" spans="1:74" x14ac:dyDescent="0.3">
      <c r="A6476" s="201">
        <v>6471</v>
      </c>
      <c r="BM6476" s="19"/>
      <c r="BN6476" s="19"/>
      <c r="BO6476" s="19"/>
      <c r="BP6476" s="19"/>
      <c r="BR6476">
        <f t="shared" si="404"/>
        <v>0</v>
      </c>
      <c r="BS6476">
        <f t="shared" si="405"/>
        <v>0</v>
      </c>
      <c r="BU6476">
        <f t="shared" si="406"/>
        <v>1</v>
      </c>
      <c r="BV6476">
        <f t="shared" si="407"/>
        <v>1</v>
      </c>
    </row>
    <row r="6477" spans="1:74" x14ac:dyDescent="0.3">
      <c r="A6477" s="201">
        <v>6472</v>
      </c>
      <c r="BM6477" s="19"/>
      <c r="BN6477" s="19"/>
      <c r="BO6477" s="19"/>
      <c r="BP6477" s="19"/>
      <c r="BR6477">
        <f t="shared" si="404"/>
        <v>0</v>
      </c>
      <c r="BS6477">
        <f t="shared" si="405"/>
        <v>0</v>
      </c>
      <c r="BU6477">
        <f t="shared" si="406"/>
        <v>1</v>
      </c>
      <c r="BV6477">
        <f t="shared" si="407"/>
        <v>1</v>
      </c>
    </row>
    <row r="6478" spans="1:74" x14ac:dyDescent="0.3">
      <c r="A6478" s="201">
        <v>6473</v>
      </c>
      <c r="BM6478" s="19"/>
      <c r="BN6478" s="19"/>
      <c r="BO6478" s="19"/>
      <c r="BP6478" s="19"/>
      <c r="BR6478">
        <f t="shared" si="404"/>
        <v>0</v>
      </c>
      <c r="BS6478">
        <f t="shared" si="405"/>
        <v>0</v>
      </c>
      <c r="BU6478">
        <f t="shared" si="406"/>
        <v>1</v>
      </c>
      <c r="BV6478">
        <f t="shared" si="407"/>
        <v>1</v>
      </c>
    </row>
    <row r="6479" spans="1:74" x14ac:dyDescent="0.3">
      <c r="A6479" s="201">
        <v>6474</v>
      </c>
      <c r="BM6479" s="19"/>
      <c r="BN6479" s="19"/>
      <c r="BO6479" s="19"/>
      <c r="BP6479" s="19"/>
      <c r="BR6479">
        <f t="shared" si="404"/>
        <v>0</v>
      </c>
      <c r="BS6479">
        <f t="shared" si="405"/>
        <v>0</v>
      </c>
      <c r="BU6479">
        <f t="shared" si="406"/>
        <v>1</v>
      </c>
      <c r="BV6479">
        <f t="shared" si="407"/>
        <v>1</v>
      </c>
    </row>
    <row r="6480" spans="1:74" x14ac:dyDescent="0.3">
      <c r="A6480" s="201">
        <v>6475</v>
      </c>
      <c r="BM6480" s="19"/>
      <c r="BN6480" s="19"/>
      <c r="BO6480" s="19"/>
      <c r="BP6480" s="19"/>
      <c r="BR6480">
        <f t="shared" si="404"/>
        <v>0</v>
      </c>
      <c r="BS6480">
        <f t="shared" si="405"/>
        <v>0</v>
      </c>
      <c r="BU6480">
        <f t="shared" si="406"/>
        <v>1</v>
      </c>
      <c r="BV6480">
        <f t="shared" si="407"/>
        <v>1</v>
      </c>
    </row>
    <row r="6481" spans="1:74" x14ac:dyDescent="0.3">
      <c r="A6481" s="201">
        <v>6476</v>
      </c>
      <c r="BM6481" s="19"/>
      <c r="BN6481" s="19"/>
      <c r="BO6481" s="19"/>
      <c r="BP6481" s="19"/>
      <c r="BR6481">
        <f t="shared" si="404"/>
        <v>0</v>
      </c>
      <c r="BS6481">
        <f t="shared" si="405"/>
        <v>0</v>
      </c>
      <c r="BU6481">
        <f t="shared" si="406"/>
        <v>1</v>
      </c>
      <c r="BV6481">
        <f t="shared" si="407"/>
        <v>1</v>
      </c>
    </row>
    <row r="6482" spans="1:74" x14ac:dyDescent="0.3">
      <c r="A6482" s="201">
        <v>6477</v>
      </c>
      <c r="BM6482" s="19"/>
      <c r="BN6482" s="19"/>
      <c r="BO6482" s="19"/>
      <c r="BP6482" s="19"/>
      <c r="BR6482">
        <f t="shared" si="404"/>
        <v>0</v>
      </c>
      <c r="BS6482">
        <f t="shared" si="405"/>
        <v>0</v>
      </c>
      <c r="BU6482">
        <f t="shared" si="406"/>
        <v>1</v>
      </c>
      <c r="BV6482">
        <f t="shared" si="407"/>
        <v>1</v>
      </c>
    </row>
    <row r="6483" spans="1:74" x14ac:dyDescent="0.3">
      <c r="A6483" s="201">
        <v>6478</v>
      </c>
      <c r="BM6483" s="19"/>
      <c r="BN6483" s="19"/>
      <c r="BO6483" s="19"/>
      <c r="BP6483" s="19"/>
      <c r="BR6483">
        <f t="shared" si="404"/>
        <v>0</v>
      </c>
      <c r="BS6483">
        <f t="shared" si="405"/>
        <v>0</v>
      </c>
      <c r="BU6483">
        <f t="shared" si="406"/>
        <v>1</v>
      </c>
      <c r="BV6483">
        <f t="shared" si="407"/>
        <v>1</v>
      </c>
    </row>
    <row r="6484" spans="1:74" x14ac:dyDescent="0.3">
      <c r="A6484" s="201">
        <v>6479</v>
      </c>
      <c r="BM6484" s="19"/>
      <c r="BN6484" s="19"/>
      <c r="BO6484" s="19"/>
      <c r="BP6484" s="19"/>
      <c r="BR6484">
        <f t="shared" si="404"/>
        <v>0</v>
      </c>
      <c r="BS6484">
        <f t="shared" si="405"/>
        <v>0</v>
      </c>
      <c r="BU6484">
        <f t="shared" si="406"/>
        <v>1</v>
      </c>
      <c r="BV6484">
        <f t="shared" si="407"/>
        <v>1</v>
      </c>
    </row>
    <row r="6485" spans="1:74" x14ac:dyDescent="0.3">
      <c r="A6485" s="201">
        <v>6480</v>
      </c>
      <c r="BM6485" s="19"/>
      <c r="BN6485" s="19"/>
      <c r="BO6485" s="19"/>
      <c r="BP6485" s="19"/>
      <c r="BR6485">
        <f t="shared" si="404"/>
        <v>0</v>
      </c>
      <c r="BS6485">
        <f t="shared" si="405"/>
        <v>0</v>
      </c>
      <c r="BU6485">
        <f t="shared" si="406"/>
        <v>1</v>
      </c>
      <c r="BV6485">
        <f t="shared" si="407"/>
        <v>1</v>
      </c>
    </row>
    <row r="6486" spans="1:74" x14ac:dyDescent="0.3">
      <c r="A6486" s="201">
        <v>6481</v>
      </c>
      <c r="BM6486" s="19"/>
      <c r="BN6486" s="19"/>
      <c r="BO6486" s="19"/>
      <c r="BP6486" s="19"/>
      <c r="BR6486">
        <f t="shared" si="404"/>
        <v>0</v>
      </c>
      <c r="BS6486">
        <f t="shared" si="405"/>
        <v>0</v>
      </c>
      <c r="BU6486">
        <f t="shared" si="406"/>
        <v>1</v>
      </c>
      <c r="BV6486">
        <f t="shared" si="407"/>
        <v>1</v>
      </c>
    </row>
    <row r="6487" spans="1:74" x14ac:dyDescent="0.3">
      <c r="A6487" s="201">
        <v>6482</v>
      </c>
      <c r="BM6487" s="19"/>
      <c r="BN6487" s="19"/>
      <c r="BO6487" s="19"/>
      <c r="BP6487" s="19"/>
      <c r="BR6487">
        <f t="shared" si="404"/>
        <v>0</v>
      </c>
      <c r="BS6487">
        <f t="shared" si="405"/>
        <v>0</v>
      </c>
      <c r="BU6487">
        <f t="shared" si="406"/>
        <v>1</v>
      </c>
      <c r="BV6487">
        <f t="shared" si="407"/>
        <v>1</v>
      </c>
    </row>
    <row r="6488" spans="1:74" x14ac:dyDescent="0.3">
      <c r="A6488" s="201">
        <v>6483</v>
      </c>
      <c r="BM6488" s="19"/>
      <c r="BN6488" s="19"/>
      <c r="BO6488" s="19"/>
      <c r="BP6488" s="19"/>
      <c r="BR6488">
        <f t="shared" si="404"/>
        <v>0</v>
      </c>
      <c r="BS6488">
        <f t="shared" si="405"/>
        <v>0</v>
      </c>
      <c r="BU6488">
        <f t="shared" si="406"/>
        <v>1</v>
      </c>
      <c r="BV6488">
        <f t="shared" si="407"/>
        <v>1</v>
      </c>
    </row>
    <row r="6489" spans="1:74" x14ac:dyDescent="0.3">
      <c r="A6489" s="201">
        <v>6484</v>
      </c>
      <c r="BM6489" s="19"/>
      <c r="BN6489" s="19"/>
      <c r="BO6489" s="19"/>
      <c r="BP6489" s="19"/>
      <c r="BR6489">
        <f t="shared" si="404"/>
        <v>0</v>
      </c>
      <c r="BS6489">
        <f t="shared" si="405"/>
        <v>0</v>
      </c>
      <c r="BU6489">
        <f t="shared" si="406"/>
        <v>1</v>
      </c>
      <c r="BV6489">
        <f t="shared" si="407"/>
        <v>1</v>
      </c>
    </row>
    <row r="6490" spans="1:74" x14ac:dyDescent="0.3">
      <c r="A6490" s="201">
        <v>6485</v>
      </c>
      <c r="BM6490" s="19"/>
      <c r="BN6490" s="19"/>
      <c r="BO6490" s="19"/>
      <c r="BP6490" s="19"/>
      <c r="BR6490">
        <f t="shared" si="404"/>
        <v>0</v>
      </c>
      <c r="BS6490">
        <f t="shared" si="405"/>
        <v>0</v>
      </c>
      <c r="BU6490">
        <f t="shared" si="406"/>
        <v>1</v>
      </c>
      <c r="BV6490">
        <f t="shared" si="407"/>
        <v>1</v>
      </c>
    </row>
    <row r="6491" spans="1:74" x14ac:dyDescent="0.3">
      <c r="A6491" s="201">
        <v>6486</v>
      </c>
      <c r="BM6491" s="19"/>
      <c r="BN6491" s="19"/>
      <c r="BO6491" s="19"/>
      <c r="BP6491" s="19"/>
      <c r="BR6491">
        <f t="shared" si="404"/>
        <v>0</v>
      </c>
      <c r="BS6491">
        <f t="shared" si="405"/>
        <v>0</v>
      </c>
      <c r="BU6491">
        <f t="shared" si="406"/>
        <v>1</v>
      </c>
      <c r="BV6491">
        <f t="shared" si="407"/>
        <v>1</v>
      </c>
    </row>
    <row r="6492" spans="1:74" x14ac:dyDescent="0.3">
      <c r="A6492" s="201">
        <v>6487</v>
      </c>
      <c r="BM6492" s="19"/>
      <c r="BN6492" s="19"/>
      <c r="BO6492" s="19"/>
      <c r="BP6492" s="19"/>
      <c r="BR6492">
        <f t="shared" si="404"/>
        <v>0</v>
      </c>
      <c r="BS6492">
        <f t="shared" si="405"/>
        <v>0</v>
      </c>
      <c r="BU6492">
        <f t="shared" si="406"/>
        <v>1</v>
      </c>
      <c r="BV6492">
        <f t="shared" si="407"/>
        <v>1</v>
      </c>
    </row>
    <row r="6493" spans="1:74" x14ac:dyDescent="0.3">
      <c r="A6493" s="201">
        <v>6488</v>
      </c>
      <c r="BM6493" s="19"/>
      <c r="BN6493" s="19"/>
      <c r="BO6493" s="19"/>
      <c r="BP6493" s="19"/>
      <c r="BR6493">
        <f t="shared" si="404"/>
        <v>0</v>
      </c>
      <c r="BS6493">
        <f t="shared" si="405"/>
        <v>0</v>
      </c>
      <c r="BU6493">
        <f t="shared" si="406"/>
        <v>1</v>
      </c>
      <c r="BV6493">
        <f t="shared" si="407"/>
        <v>1</v>
      </c>
    </row>
    <row r="6494" spans="1:74" x14ac:dyDescent="0.3">
      <c r="A6494" s="201">
        <v>6489</v>
      </c>
      <c r="BM6494" s="19"/>
      <c r="BN6494" s="19"/>
      <c r="BO6494" s="19"/>
      <c r="BP6494" s="19"/>
      <c r="BR6494">
        <f t="shared" si="404"/>
        <v>0</v>
      </c>
      <c r="BS6494">
        <f t="shared" si="405"/>
        <v>0</v>
      </c>
      <c r="BU6494">
        <f t="shared" si="406"/>
        <v>1</v>
      </c>
      <c r="BV6494">
        <f t="shared" si="407"/>
        <v>1</v>
      </c>
    </row>
    <row r="6495" spans="1:74" x14ac:dyDescent="0.3">
      <c r="A6495" s="201">
        <v>6490</v>
      </c>
      <c r="BM6495" s="19"/>
      <c r="BN6495" s="19"/>
      <c r="BO6495" s="19"/>
      <c r="BP6495" s="19"/>
      <c r="BR6495">
        <f t="shared" si="404"/>
        <v>0</v>
      </c>
      <c r="BS6495">
        <f t="shared" si="405"/>
        <v>0</v>
      </c>
      <c r="BU6495">
        <f t="shared" si="406"/>
        <v>1</v>
      </c>
      <c r="BV6495">
        <f t="shared" si="407"/>
        <v>1</v>
      </c>
    </row>
    <row r="6496" spans="1:74" x14ac:dyDescent="0.3">
      <c r="A6496" s="201">
        <v>6491</v>
      </c>
      <c r="BM6496" s="19"/>
      <c r="BN6496" s="19"/>
      <c r="BO6496" s="19"/>
      <c r="BP6496" s="19"/>
      <c r="BR6496">
        <f t="shared" si="404"/>
        <v>0</v>
      </c>
      <c r="BS6496">
        <f t="shared" si="405"/>
        <v>0</v>
      </c>
      <c r="BU6496">
        <f t="shared" si="406"/>
        <v>1</v>
      </c>
      <c r="BV6496">
        <f t="shared" si="407"/>
        <v>1</v>
      </c>
    </row>
    <row r="6497" spans="1:74" x14ac:dyDescent="0.3">
      <c r="A6497" s="201">
        <v>6492</v>
      </c>
      <c r="BM6497" s="19"/>
      <c r="BN6497" s="19"/>
      <c r="BO6497" s="19"/>
      <c r="BP6497" s="19"/>
      <c r="BR6497">
        <f t="shared" si="404"/>
        <v>0</v>
      </c>
      <c r="BS6497">
        <f t="shared" si="405"/>
        <v>0</v>
      </c>
      <c r="BU6497">
        <f t="shared" si="406"/>
        <v>1</v>
      </c>
      <c r="BV6497">
        <f t="shared" si="407"/>
        <v>1</v>
      </c>
    </row>
    <row r="6498" spans="1:74" x14ac:dyDescent="0.3">
      <c r="A6498" s="201">
        <v>6493</v>
      </c>
      <c r="BM6498" s="19"/>
      <c r="BN6498" s="19"/>
      <c r="BO6498" s="19"/>
      <c r="BP6498" s="19"/>
      <c r="BR6498">
        <f t="shared" si="404"/>
        <v>0</v>
      </c>
      <c r="BS6498">
        <f t="shared" si="405"/>
        <v>0</v>
      </c>
      <c r="BU6498">
        <f t="shared" si="406"/>
        <v>1</v>
      </c>
      <c r="BV6498">
        <f t="shared" si="407"/>
        <v>1</v>
      </c>
    </row>
    <row r="6499" spans="1:74" x14ac:dyDescent="0.3">
      <c r="A6499" s="201">
        <v>6494</v>
      </c>
      <c r="BM6499" s="19"/>
      <c r="BN6499" s="19"/>
      <c r="BO6499" s="19"/>
      <c r="BP6499" s="19"/>
      <c r="BR6499">
        <f t="shared" si="404"/>
        <v>0</v>
      </c>
      <c r="BS6499">
        <f t="shared" si="405"/>
        <v>0</v>
      </c>
      <c r="BU6499">
        <f t="shared" si="406"/>
        <v>1</v>
      </c>
      <c r="BV6499">
        <f t="shared" si="407"/>
        <v>1</v>
      </c>
    </row>
    <row r="6500" spans="1:74" x14ac:dyDescent="0.3">
      <c r="A6500" s="201">
        <v>6495</v>
      </c>
      <c r="BM6500" s="19"/>
      <c r="BN6500" s="19"/>
      <c r="BO6500" s="19"/>
      <c r="BP6500" s="19"/>
      <c r="BR6500">
        <f t="shared" si="404"/>
        <v>0</v>
      </c>
      <c r="BS6500">
        <f t="shared" si="405"/>
        <v>0</v>
      </c>
      <c r="BU6500">
        <f t="shared" si="406"/>
        <v>1</v>
      </c>
      <c r="BV6500">
        <f t="shared" si="407"/>
        <v>1</v>
      </c>
    </row>
    <row r="6501" spans="1:74" x14ac:dyDescent="0.3">
      <c r="A6501" s="201">
        <v>6496</v>
      </c>
      <c r="BM6501" s="19"/>
      <c r="BN6501" s="19"/>
      <c r="BO6501" s="19"/>
      <c r="BP6501" s="19"/>
      <c r="BR6501">
        <f t="shared" si="404"/>
        <v>0</v>
      </c>
      <c r="BS6501">
        <f t="shared" si="405"/>
        <v>0</v>
      </c>
      <c r="BU6501">
        <f t="shared" si="406"/>
        <v>1</v>
      </c>
      <c r="BV6501">
        <f t="shared" si="407"/>
        <v>1</v>
      </c>
    </row>
    <row r="6502" spans="1:74" x14ac:dyDescent="0.3">
      <c r="A6502" s="201">
        <v>6497</v>
      </c>
      <c r="BM6502" s="19"/>
      <c r="BN6502" s="19"/>
      <c r="BO6502" s="19"/>
      <c r="BP6502" s="19"/>
      <c r="BR6502">
        <f t="shared" si="404"/>
        <v>0</v>
      </c>
      <c r="BS6502">
        <f t="shared" si="405"/>
        <v>0</v>
      </c>
      <c r="BU6502">
        <f t="shared" si="406"/>
        <v>1</v>
      </c>
      <c r="BV6502">
        <f t="shared" si="407"/>
        <v>1</v>
      </c>
    </row>
    <row r="6503" spans="1:74" x14ac:dyDescent="0.3">
      <c r="A6503" s="201">
        <v>6498</v>
      </c>
      <c r="BM6503" s="19"/>
      <c r="BN6503" s="19"/>
      <c r="BO6503" s="19"/>
      <c r="BP6503" s="19"/>
      <c r="BR6503">
        <f t="shared" si="404"/>
        <v>0</v>
      </c>
      <c r="BS6503">
        <f t="shared" si="405"/>
        <v>0</v>
      </c>
      <c r="BU6503">
        <f t="shared" si="406"/>
        <v>1</v>
      </c>
      <c r="BV6503">
        <f t="shared" si="407"/>
        <v>1</v>
      </c>
    </row>
    <row r="6504" spans="1:74" x14ac:dyDescent="0.3">
      <c r="A6504" s="201">
        <v>6499</v>
      </c>
      <c r="BM6504" s="19"/>
      <c r="BN6504" s="19"/>
      <c r="BO6504" s="19"/>
      <c r="BP6504" s="19"/>
      <c r="BR6504">
        <f t="shared" si="404"/>
        <v>0</v>
      </c>
      <c r="BS6504">
        <f t="shared" si="405"/>
        <v>0</v>
      </c>
      <c r="BU6504">
        <f t="shared" si="406"/>
        <v>1</v>
      </c>
      <c r="BV6504">
        <f t="shared" si="407"/>
        <v>1</v>
      </c>
    </row>
    <row r="6505" spans="1:74" x14ac:dyDescent="0.3">
      <c r="A6505" s="201">
        <v>6500</v>
      </c>
      <c r="BM6505" s="19"/>
      <c r="BN6505" s="19"/>
      <c r="BO6505" s="19"/>
      <c r="BP6505" s="19"/>
      <c r="BR6505">
        <f t="shared" si="404"/>
        <v>0</v>
      </c>
      <c r="BS6505">
        <f t="shared" si="405"/>
        <v>0</v>
      </c>
      <c r="BU6505">
        <f t="shared" si="406"/>
        <v>1</v>
      </c>
      <c r="BV6505">
        <f t="shared" si="407"/>
        <v>1</v>
      </c>
    </row>
    <row r="6506" spans="1:74" x14ac:dyDescent="0.3">
      <c r="A6506" s="201">
        <v>6501</v>
      </c>
      <c r="BM6506" s="19"/>
      <c r="BN6506" s="19"/>
      <c r="BO6506" s="19"/>
      <c r="BP6506" s="19"/>
      <c r="BR6506">
        <f t="shared" si="404"/>
        <v>0</v>
      </c>
      <c r="BS6506">
        <f t="shared" si="405"/>
        <v>0</v>
      </c>
      <c r="BU6506">
        <f t="shared" si="406"/>
        <v>1</v>
      </c>
      <c r="BV6506">
        <f t="shared" si="407"/>
        <v>1</v>
      </c>
    </row>
    <row r="6507" spans="1:74" x14ac:dyDescent="0.3">
      <c r="A6507" s="201">
        <v>6502</v>
      </c>
      <c r="BM6507" s="19"/>
      <c r="BN6507" s="19"/>
      <c r="BO6507" s="19"/>
      <c r="BP6507" s="19"/>
      <c r="BR6507">
        <f t="shared" si="404"/>
        <v>0</v>
      </c>
      <c r="BS6507">
        <f t="shared" si="405"/>
        <v>0</v>
      </c>
      <c r="BU6507">
        <f t="shared" si="406"/>
        <v>1</v>
      </c>
      <c r="BV6507">
        <f t="shared" si="407"/>
        <v>1</v>
      </c>
    </row>
    <row r="6508" spans="1:74" x14ac:dyDescent="0.3">
      <c r="A6508" s="201">
        <v>6503</v>
      </c>
      <c r="BM6508" s="19"/>
      <c r="BN6508" s="19"/>
      <c r="BO6508" s="19"/>
      <c r="BP6508" s="19"/>
      <c r="BR6508">
        <f t="shared" si="404"/>
        <v>0</v>
      </c>
      <c r="BS6508">
        <f t="shared" si="405"/>
        <v>0</v>
      </c>
      <c r="BU6508">
        <f t="shared" si="406"/>
        <v>1</v>
      </c>
      <c r="BV6508">
        <f t="shared" si="407"/>
        <v>1</v>
      </c>
    </row>
    <row r="6509" spans="1:74" x14ac:dyDescent="0.3">
      <c r="A6509" s="201">
        <v>6504</v>
      </c>
      <c r="BM6509" s="19"/>
      <c r="BN6509" s="19"/>
      <c r="BO6509" s="19"/>
      <c r="BP6509" s="19"/>
      <c r="BR6509">
        <f t="shared" si="404"/>
        <v>0</v>
      </c>
      <c r="BS6509">
        <f t="shared" si="405"/>
        <v>0</v>
      </c>
      <c r="BU6509">
        <f t="shared" si="406"/>
        <v>1</v>
      </c>
      <c r="BV6509">
        <f t="shared" si="407"/>
        <v>1</v>
      </c>
    </row>
    <row r="6510" spans="1:74" x14ac:dyDescent="0.3">
      <c r="A6510" s="201">
        <v>6505</v>
      </c>
      <c r="BM6510" s="19"/>
      <c r="BN6510" s="19"/>
      <c r="BO6510" s="19"/>
      <c r="BP6510" s="19"/>
      <c r="BR6510">
        <f t="shared" si="404"/>
        <v>0</v>
      </c>
      <c r="BS6510">
        <f t="shared" si="405"/>
        <v>0</v>
      </c>
      <c r="BU6510">
        <f t="shared" si="406"/>
        <v>1</v>
      </c>
      <c r="BV6510">
        <f t="shared" si="407"/>
        <v>1</v>
      </c>
    </row>
    <row r="6511" spans="1:74" x14ac:dyDescent="0.3">
      <c r="A6511" s="201">
        <v>6506</v>
      </c>
      <c r="BM6511" s="19"/>
      <c r="BN6511" s="19"/>
      <c r="BO6511" s="19"/>
      <c r="BP6511" s="19"/>
      <c r="BR6511">
        <f t="shared" si="404"/>
        <v>0</v>
      </c>
      <c r="BS6511">
        <f t="shared" si="405"/>
        <v>0</v>
      </c>
      <c r="BU6511">
        <f t="shared" si="406"/>
        <v>1</v>
      </c>
      <c r="BV6511">
        <f t="shared" si="407"/>
        <v>1</v>
      </c>
    </row>
    <row r="6512" spans="1:74" x14ac:dyDescent="0.3">
      <c r="A6512" s="201">
        <v>6507</v>
      </c>
      <c r="BM6512" s="19"/>
      <c r="BN6512" s="19"/>
      <c r="BO6512" s="19"/>
      <c r="BP6512" s="19"/>
      <c r="BR6512">
        <f t="shared" si="404"/>
        <v>0</v>
      </c>
      <c r="BS6512">
        <f t="shared" si="405"/>
        <v>0</v>
      </c>
      <c r="BU6512">
        <f t="shared" si="406"/>
        <v>1</v>
      </c>
      <c r="BV6512">
        <f t="shared" si="407"/>
        <v>1</v>
      </c>
    </row>
    <row r="6513" spans="1:74" x14ac:dyDescent="0.3">
      <c r="A6513" s="201">
        <v>6508</v>
      </c>
      <c r="BM6513" s="19"/>
      <c r="BN6513" s="19"/>
      <c r="BO6513" s="19"/>
      <c r="BP6513" s="19"/>
      <c r="BR6513">
        <f t="shared" si="404"/>
        <v>0</v>
      </c>
      <c r="BS6513">
        <f t="shared" si="405"/>
        <v>0</v>
      </c>
      <c r="BU6513">
        <f t="shared" si="406"/>
        <v>1</v>
      </c>
      <c r="BV6513">
        <f t="shared" si="407"/>
        <v>1</v>
      </c>
    </row>
    <row r="6514" spans="1:74" x14ac:dyDescent="0.3">
      <c r="A6514" s="201">
        <v>6509</v>
      </c>
      <c r="BM6514" s="19"/>
      <c r="BN6514" s="19"/>
      <c r="BO6514" s="19"/>
      <c r="BP6514" s="19"/>
      <c r="BR6514">
        <f t="shared" si="404"/>
        <v>0</v>
      </c>
      <c r="BS6514">
        <f t="shared" si="405"/>
        <v>0</v>
      </c>
      <c r="BU6514">
        <f t="shared" si="406"/>
        <v>1</v>
      </c>
      <c r="BV6514">
        <f t="shared" si="407"/>
        <v>1</v>
      </c>
    </row>
    <row r="6515" spans="1:74" x14ac:dyDescent="0.3">
      <c r="A6515" s="201">
        <v>6510</v>
      </c>
      <c r="BM6515" s="19"/>
      <c r="BN6515" s="19"/>
      <c r="BO6515" s="19"/>
      <c r="BP6515" s="19"/>
      <c r="BR6515">
        <f t="shared" si="404"/>
        <v>0</v>
      </c>
      <c r="BS6515">
        <f t="shared" si="405"/>
        <v>0</v>
      </c>
      <c r="BU6515">
        <f t="shared" si="406"/>
        <v>1</v>
      </c>
      <c r="BV6515">
        <f t="shared" si="407"/>
        <v>1</v>
      </c>
    </row>
    <row r="6516" spans="1:74" x14ac:dyDescent="0.3">
      <c r="A6516" s="201">
        <v>6511</v>
      </c>
      <c r="BM6516" s="19"/>
      <c r="BN6516" s="19"/>
      <c r="BO6516" s="19"/>
      <c r="BP6516" s="19"/>
      <c r="BR6516">
        <f t="shared" si="404"/>
        <v>0</v>
      </c>
      <c r="BS6516">
        <f t="shared" si="405"/>
        <v>0</v>
      </c>
      <c r="BU6516">
        <f t="shared" si="406"/>
        <v>1</v>
      </c>
      <c r="BV6516">
        <f t="shared" si="407"/>
        <v>1</v>
      </c>
    </row>
    <row r="6517" spans="1:74" x14ac:dyDescent="0.3">
      <c r="A6517" s="201">
        <v>6512</v>
      </c>
      <c r="BM6517" s="19"/>
      <c r="BN6517" s="19"/>
      <c r="BO6517" s="19"/>
      <c r="BP6517" s="19"/>
      <c r="BR6517">
        <f t="shared" si="404"/>
        <v>0</v>
      </c>
      <c r="BS6517">
        <f t="shared" si="405"/>
        <v>0</v>
      </c>
      <c r="BU6517">
        <f t="shared" si="406"/>
        <v>1</v>
      </c>
      <c r="BV6517">
        <f t="shared" si="407"/>
        <v>1</v>
      </c>
    </row>
    <row r="6518" spans="1:74" x14ac:dyDescent="0.3">
      <c r="A6518" s="201">
        <v>6513</v>
      </c>
      <c r="BM6518" s="19"/>
      <c r="BN6518" s="19"/>
      <c r="BO6518" s="19"/>
      <c r="BP6518" s="19"/>
      <c r="BR6518">
        <f t="shared" si="404"/>
        <v>0</v>
      </c>
      <c r="BS6518">
        <f t="shared" si="405"/>
        <v>0</v>
      </c>
      <c r="BU6518">
        <f t="shared" si="406"/>
        <v>1</v>
      </c>
      <c r="BV6518">
        <f t="shared" si="407"/>
        <v>1</v>
      </c>
    </row>
    <row r="6519" spans="1:74" x14ac:dyDescent="0.3">
      <c r="A6519" s="201">
        <v>6514</v>
      </c>
      <c r="BM6519" s="19"/>
      <c r="BN6519" s="19"/>
      <c r="BO6519" s="19"/>
      <c r="BP6519" s="19"/>
      <c r="BR6519">
        <f t="shared" si="404"/>
        <v>0</v>
      </c>
      <c r="BS6519">
        <f t="shared" si="405"/>
        <v>0</v>
      </c>
      <c r="BU6519">
        <f t="shared" si="406"/>
        <v>1</v>
      </c>
      <c r="BV6519">
        <f t="shared" si="407"/>
        <v>1</v>
      </c>
    </row>
    <row r="6520" spans="1:74" x14ac:dyDescent="0.3">
      <c r="A6520" s="201">
        <v>6515</v>
      </c>
      <c r="BM6520" s="19"/>
      <c r="BN6520" s="19"/>
      <c r="BO6520" s="19"/>
      <c r="BP6520" s="19"/>
      <c r="BR6520">
        <f t="shared" si="404"/>
        <v>0</v>
      </c>
      <c r="BS6520">
        <f t="shared" si="405"/>
        <v>0</v>
      </c>
      <c r="BU6520">
        <f t="shared" si="406"/>
        <v>1</v>
      </c>
      <c r="BV6520">
        <f t="shared" si="407"/>
        <v>1</v>
      </c>
    </row>
    <row r="6521" spans="1:74" x14ac:dyDescent="0.3">
      <c r="A6521" s="201">
        <v>6516</v>
      </c>
      <c r="BM6521" s="19"/>
      <c r="BN6521" s="19"/>
      <c r="BO6521" s="19"/>
      <c r="BP6521" s="19"/>
      <c r="BR6521">
        <f t="shared" si="404"/>
        <v>0</v>
      </c>
      <c r="BS6521">
        <f t="shared" si="405"/>
        <v>0</v>
      </c>
      <c r="BU6521">
        <f t="shared" si="406"/>
        <v>1</v>
      </c>
      <c r="BV6521">
        <f t="shared" si="407"/>
        <v>1</v>
      </c>
    </row>
    <row r="6522" spans="1:74" x14ac:dyDescent="0.3">
      <c r="A6522" s="201">
        <v>6517</v>
      </c>
      <c r="BM6522" s="19"/>
      <c r="BN6522" s="19"/>
      <c r="BO6522" s="19"/>
      <c r="BP6522" s="19"/>
      <c r="BR6522">
        <f t="shared" si="404"/>
        <v>0</v>
      </c>
      <c r="BS6522">
        <f t="shared" si="405"/>
        <v>0</v>
      </c>
      <c r="BU6522">
        <f t="shared" si="406"/>
        <v>1</v>
      </c>
      <c r="BV6522">
        <f t="shared" si="407"/>
        <v>1</v>
      </c>
    </row>
    <row r="6523" spans="1:74" x14ac:dyDescent="0.3">
      <c r="A6523" s="201">
        <v>6518</v>
      </c>
      <c r="BM6523" s="19"/>
      <c r="BN6523" s="19"/>
      <c r="BO6523" s="19"/>
      <c r="BP6523" s="19"/>
      <c r="BR6523">
        <f t="shared" si="404"/>
        <v>0</v>
      </c>
      <c r="BS6523">
        <f t="shared" si="405"/>
        <v>0</v>
      </c>
      <c r="BU6523">
        <f t="shared" si="406"/>
        <v>1</v>
      </c>
      <c r="BV6523">
        <f t="shared" si="407"/>
        <v>1</v>
      </c>
    </row>
    <row r="6524" spans="1:74" x14ac:dyDescent="0.3">
      <c r="A6524" s="201">
        <v>6519</v>
      </c>
      <c r="BM6524" s="19"/>
      <c r="BN6524" s="19"/>
      <c r="BO6524" s="19"/>
      <c r="BP6524" s="19"/>
      <c r="BR6524">
        <f t="shared" si="404"/>
        <v>0</v>
      </c>
      <c r="BS6524">
        <f t="shared" si="405"/>
        <v>0</v>
      </c>
      <c r="BU6524">
        <f t="shared" si="406"/>
        <v>1</v>
      </c>
      <c r="BV6524">
        <f t="shared" si="407"/>
        <v>1</v>
      </c>
    </row>
    <row r="6525" spans="1:74" x14ac:dyDescent="0.3">
      <c r="A6525" s="201">
        <v>6520</v>
      </c>
      <c r="BM6525" s="19"/>
      <c r="BN6525" s="19"/>
      <c r="BO6525" s="19"/>
      <c r="BP6525" s="19"/>
      <c r="BR6525">
        <f t="shared" si="404"/>
        <v>0</v>
      </c>
      <c r="BS6525">
        <f t="shared" si="405"/>
        <v>0</v>
      </c>
      <c r="BU6525">
        <f t="shared" si="406"/>
        <v>1</v>
      </c>
      <c r="BV6525">
        <f t="shared" si="407"/>
        <v>1</v>
      </c>
    </row>
    <row r="6526" spans="1:74" x14ac:dyDescent="0.3">
      <c r="A6526" s="201">
        <v>6521</v>
      </c>
      <c r="BM6526" s="19"/>
      <c r="BN6526" s="19"/>
      <c r="BO6526" s="19"/>
      <c r="BP6526" s="19"/>
      <c r="BR6526">
        <f t="shared" si="404"/>
        <v>0</v>
      </c>
      <c r="BS6526">
        <f t="shared" si="405"/>
        <v>0</v>
      </c>
      <c r="BU6526">
        <f t="shared" si="406"/>
        <v>1</v>
      </c>
      <c r="BV6526">
        <f t="shared" si="407"/>
        <v>1</v>
      </c>
    </row>
    <row r="6527" spans="1:74" x14ac:dyDescent="0.3">
      <c r="A6527" s="201">
        <v>6522</v>
      </c>
      <c r="BM6527" s="19"/>
      <c r="BN6527" s="19"/>
      <c r="BO6527" s="19"/>
      <c r="BP6527" s="19"/>
      <c r="BR6527">
        <f t="shared" si="404"/>
        <v>0</v>
      </c>
      <c r="BS6527">
        <f t="shared" si="405"/>
        <v>0</v>
      </c>
      <c r="BU6527">
        <f t="shared" si="406"/>
        <v>1</v>
      </c>
      <c r="BV6527">
        <f t="shared" si="407"/>
        <v>1</v>
      </c>
    </row>
    <row r="6528" spans="1:74" x14ac:dyDescent="0.3">
      <c r="A6528" s="201">
        <v>6523</v>
      </c>
      <c r="BM6528" s="19"/>
      <c r="BN6528" s="19"/>
      <c r="BO6528" s="19"/>
      <c r="BP6528" s="19"/>
      <c r="BR6528">
        <f t="shared" si="404"/>
        <v>0</v>
      </c>
      <c r="BS6528">
        <f t="shared" si="405"/>
        <v>0</v>
      </c>
      <c r="BU6528">
        <f t="shared" si="406"/>
        <v>1</v>
      </c>
      <c r="BV6528">
        <f t="shared" si="407"/>
        <v>1</v>
      </c>
    </row>
    <row r="6529" spans="1:74" x14ac:dyDescent="0.3">
      <c r="A6529" s="201">
        <v>6524</v>
      </c>
      <c r="BM6529" s="19"/>
      <c r="BN6529" s="19"/>
      <c r="BO6529" s="19"/>
      <c r="BP6529" s="19"/>
      <c r="BR6529">
        <f t="shared" si="404"/>
        <v>0</v>
      </c>
      <c r="BS6529">
        <f t="shared" si="405"/>
        <v>0</v>
      </c>
      <c r="BU6529">
        <f t="shared" si="406"/>
        <v>1</v>
      </c>
      <c r="BV6529">
        <f t="shared" si="407"/>
        <v>1</v>
      </c>
    </row>
    <row r="6530" spans="1:74" x14ac:dyDescent="0.3">
      <c r="A6530" s="201">
        <v>6525</v>
      </c>
      <c r="BM6530" s="19"/>
      <c r="BN6530" s="19"/>
      <c r="BO6530" s="19"/>
      <c r="BP6530" s="19"/>
      <c r="BR6530">
        <f t="shared" si="404"/>
        <v>0</v>
      </c>
      <c r="BS6530">
        <f t="shared" si="405"/>
        <v>0</v>
      </c>
      <c r="BU6530">
        <f t="shared" si="406"/>
        <v>1</v>
      </c>
      <c r="BV6530">
        <f t="shared" si="407"/>
        <v>1</v>
      </c>
    </row>
    <row r="6531" spans="1:74" x14ac:dyDescent="0.3">
      <c r="A6531" s="201">
        <v>6526</v>
      </c>
      <c r="BM6531" s="19"/>
      <c r="BN6531" s="19"/>
      <c r="BO6531" s="19"/>
      <c r="BP6531" s="19"/>
      <c r="BR6531">
        <f t="shared" si="404"/>
        <v>0</v>
      </c>
      <c r="BS6531">
        <f t="shared" si="405"/>
        <v>0</v>
      </c>
      <c r="BU6531">
        <f t="shared" si="406"/>
        <v>1</v>
      </c>
      <c r="BV6531">
        <f t="shared" si="407"/>
        <v>1</v>
      </c>
    </row>
    <row r="6532" spans="1:74" x14ac:dyDescent="0.3">
      <c r="A6532" s="201">
        <v>6527</v>
      </c>
      <c r="BM6532" s="19"/>
      <c r="BN6532" s="19"/>
      <c r="BO6532" s="19"/>
      <c r="BP6532" s="19"/>
      <c r="BR6532">
        <f t="shared" si="404"/>
        <v>0</v>
      </c>
      <c r="BS6532">
        <f t="shared" si="405"/>
        <v>0</v>
      </c>
      <c r="BU6532">
        <f t="shared" si="406"/>
        <v>1</v>
      </c>
      <c r="BV6532">
        <f t="shared" si="407"/>
        <v>1</v>
      </c>
    </row>
    <row r="6533" spans="1:74" x14ac:dyDescent="0.3">
      <c r="A6533" s="201">
        <v>6528</v>
      </c>
      <c r="BM6533" s="19"/>
      <c r="BN6533" s="19"/>
      <c r="BO6533" s="19"/>
      <c r="BP6533" s="19"/>
      <c r="BR6533">
        <f t="shared" si="404"/>
        <v>0</v>
      </c>
      <c r="BS6533">
        <f t="shared" si="405"/>
        <v>0</v>
      </c>
      <c r="BU6533">
        <f t="shared" si="406"/>
        <v>1</v>
      </c>
      <c r="BV6533">
        <f t="shared" si="407"/>
        <v>1</v>
      </c>
    </row>
    <row r="6534" spans="1:74" x14ac:dyDescent="0.3">
      <c r="A6534" s="201">
        <v>6529</v>
      </c>
      <c r="BM6534" s="19"/>
      <c r="BN6534" s="19"/>
      <c r="BO6534" s="19"/>
      <c r="BP6534" s="19"/>
      <c r="BR6534">
        <f t="shared" si="404"/>
        <v>0</v>
      </c>
      <c r="BS6534">
        <f t="shared" si="405"/>
        <v>0</v>
      </c>
      <c r="BU6534">
        <f t="shared" si="406"/>
        <v>1</v>
      </c>
      <c r="BV6534">
        <f t="shared" si="407"/>
        <v>1</v>
      </c>
    </row>
    <row r="6535" spans="1:74" x14ac:dyDescent="0.3">
      <c r="A6535" s="201">
        <v>6530</v>
      </c>
      <c r="BM6535" s="19"/>
      <c r="BN6535" s="19"/>
      <c r="BO6535" s="19"/>
      <c r="BP6535" s="19"/>
      <c r="BR6535">
        <f t="shared" ref="BR6535:BR6598" si="408">BM6535*$BS$1-BN6535</f>
        <v>0</v>
      </c>
      <c r="BS6535">
        <f t="shared" ref="BS6535:BS6598" si="409">BO6535*$BS$1-BP6535</f>
        <v>0</v>
      </c>
      <c r="BU6535">
        <f t="shared" ref="BU6535:BU6598" si="410">IF(BR6535=MAX($BR6535:$BS6535),1,0)</f>
        <v>1</v>
      </c>
      <c r="BV6535">
        <f t="shared" ref="BV6535:BV6598" si="411">IF(BS6535=MAX($BR6535:$BS6535),1,0)</f>
        <v>1</v>
      </c>
    </row>
    <row r="6536" spans="1:74" x14ac:dyDescent="0.3">
      <c r="A6536" s="201">
        <v>6531</v>
      </c>
      <c r="BM6536" s="19"/>
      <c r="BN6536" s="19"/>
      <c r="BO6536" s="19"/>
      <c r="BP6536" s="19"/>
      <c r="BR6536">
        <f t="shared" si="408"/>
        <v>0</v>
      </c>
      <c r="BS6536">
        <f t="shared" si="409"/>
        <v>0</v>
      </c>
      <c r="BU6536">
        <f t="shared" si="410"/>
        <v>1</v>
      </c>
      <c r="BV6536">
        <f t="shared" si="411"/>
        <v>1</v>
      </c>
    </row>
    <row r="6537" spans="1:74" x14ac:dyDescent="0.3">
      <c r="A6537" s="201">
        <v>6532</v>
      </c>
      <c r="BM6537" s="19"/>
      <c r="BN6537" s="19"/>
      <c r="BO6537" s="19"/>
      <c r="BP6537" s="19"/>
      <c r="BR6537">
        <f t="shared" si="408"/>
        <v>0</v>
      </c>
      <c r="BS6537">
        <f t="shared" si="409"/>
        <v>0</v>
      </c>
      <c r="BU6537">
        <f t="shared" si="410"/>
        <v>1</v>
      </c>
      <c r="BV6537">
        <f t="shared" si="411"/>
        <v>1</v>
      </c>
    </row>
    <row r="6538" spans="1:74" x14ac:dyDescent="0.3">
      <c r="A6538" s="201">
        <v>6533</v>
      </c>
      <c r="BM6538" s="19"/>
      <c r="BN6538" s="19"/>
      <c r="BO6538" s="19"/>
      <c r="BP6538" s="19"/>
      <c r="BR6538">
        <f t="shared" si="408"/>
        <v>0</v>
      </c>
      <c r="BS6538">
        <f t="shared" si="409"/>
        <v>0</v>
      </c>
      <c r="BU6538">
        <f t="shared" si="410"/>
        <v>1</v>
      </c>
      <c r="BV6538">
        <f t="shared" si="411"/>
        <v>1</v>
      </c>
    </row>
    <row r="6539" spans="1:74" x14ac:dyDescent="0.3">
      <c r="A6539" s="201">
        <v>6534</v>
      </c>
      <c r="BM6539" s="19"/>
      <c r="BN6539" s="19"/>
      <c r="BO6539" s="19"/>
      <c r="BP6539" s="19"/>
      <c r="BR6539">
        <f t="shared" si="408"/>
        <v>0</v>
      </c>
      <c r="BS6539">
        <f t="shared" si="409"/>
        <v>0</v>
      </c>
      <c r="BU6539">
        <f t="shared" si="410"/>
        <v>1</v>
      </c>
      <c r="BV6539">
        <f t="shared" si="411"/>
        <v>1</v>
      </c>
    </row>
    <row r="6540" spans="1:74" x14ac:dyDescent="0.3">
      <c r="A6540" s="201">
        <v>6535</v>
      </c>
      <c r="BM6540" s="19"/>
      <c r="BN6540" s="19"/>
      <c r="BO6540" s="19"/>
      <c r="BP6540" s="19"/>
      <c r="BR6540">
        <f t="shared" si="408"/>
        <v>0</v>
      </c>
      <c r="BS6540">
        <f t="shared" si="409"/>
        <v>0</v>
      </c>
      <c r="BU6540">
        <f t="shared" si="410"/>
        <v>1</v>
      </c>
      <c r="BV6540">
        <f t="shared" si="411"/>
        <v>1</v>
      </c>
    </row>
    <row r="6541" spans="1:74" x14ac:dyDescent="0.3">
      <c r="A6541" s="201">
        <v>6536</v>
      </c>
      <c r="BM6541" s="19"/>
      <c r="BN6541" s="19"/>
      <c r="BO6541" s="19"/>
      <c r="BP6541" s="19"/>
      <c r="BR6541">
        <f t="shared" si="408"/>
        <v>0</v>
      </c>
      <c r="BS6541">
        <f t="shared" si="409"/>
        <v>0</v>
      </c>
      <c r="BU6541">
        <f t="shared" si="410"/>
        <v>1</v>
      </c>
      <c r="BV6541">
        <f t="shared" si="411"/>
        <v>1</v>
      </c>
    </row>
    <row r="6542" spans="1:74" x14ac:dyDescent="0.3">
      <c r="A6542" s="201">
        <v>6537</v>
      </c>
      <c r="BM6542" s="19"/>
      <c r="BN6542" s="19"/>
      <c r="BO6542" s="19"/>
      <c r="BP6542" s="19"/>
      <c r="BR6542">
        <f t="shared" si="408"/>
        <v>0</v>
      </c>
      <c r="BS6542">
        <f t="shared" si="409"/>
        <v>0</v>
      </c>
      <c r="BU6542">
        <f t="shared" si="410"/>
        <v>1</v>
      </c>
      <c r="BV6542">
        <f t="shared" si="411"/>
        <v>1</v>
      </c>
    </row>
    <row r="6543" spans="1:74" x14ac:dyDescent="0.3">
      <c r="A6543" s="201">
        <v>6538</v>
      </c>
      <c r="BM6543" s="19"/>
      <c r="BN6543" s="19"/>
      <c r="BO6543" s="19"/>
      <c r="BP6543" s="19"/>
      <c r="BR6543">
        <f t="shared" si="408"/>
        <v>0</v>
      </c>
      <c r="BS6543">
        <f t="shared" si="409"/>
        <v>0</v>
      </c>
      <c r="BU6543">
        <f t="shared" si="410"/>
        <v>1</v>
      </c>
      <c r="BV6543">
        <f t="shared" si="411"/>
        <v>1</v>
      </c>
    </row>
    <row r="6544" spans="1:74" x14ac:dyDescent="0.3">
      <c r="A6544" s="201">
        <v>6539</v>
      </c>
      <c r="BM6544" s="19"/>
      <c r="BN6544" s="19"/>
      <c r="BO6544" s="19"/>
      <c r="BP6544" s="19"/>
      <c r="BR6544">
        <f t="shared" si="408"/>
        <v>0</v>
      </c>
      <c r="BS6544">
        <f t="shared" si="409"/>
        <v>0</v>
      </c>
      <c r="BU6544">
        <f t="shared" si="410"/>
        <v>1</v>
      </c>
      <c r="BV6544">
        <f t="shared" si="411"/>
        <v>1</v>
      </c>
    </row>
    <row r="6545" spans="1:74" x14ac:dyDescent="0.3">
      <c r="A6545" s="201">
        <v>6540</v>
      </c>
      <c r="BM6545" s="19"/>
      <c r="BN6545" s="19"/>
      <c r="BO6545" s="19"/>
      <c r="BP6545" s="19"/>
      <c r="BR6545">
        <f t="shared" si="408"/>
        <v>0</v>
      </c>
      <c r="BS6545">
        <f t="shared" si="409"/>
        <v>0</v>
      </c>
      <c r="BU6545">
        <f t="shared" si="410"/>
        <v>1</v>
      </c>
      <c r="BV6545">
        <f t="shared" si="411"/>
        <v>1</v>
      </c>
    </row>
    <row r="6546" spans="1:74" x14ac:dyDescent="0.3">
      <c r="A6546" s="201">
        <v>6541</v>
      </c>
      <c r="BM6546" s="19"/>
      <c r="BN6546" s="19"/>
      <c r="BO6546" s="19"/>
      <c r="BP6546" s="19"/>
      <c r="BR6546">
        <f t="shared" si="408"/>
        <v>0</v>
      </c>
      <c r="BS6546">
        <f t="shared" si="409"/>
        <v>0</v>
      </c>
      <c r="BU6546">
        <f t="shared" si="410"/>
        <v>1</v>
      </c>
      <c r="BV6546">
        <f t="shared" si="411"/>
        <v>1</v>
      </c>
    </row>
    <row r="6547" spans="1:74" x14ac:dyDescent="0.3">
      <c r="A6547" s="201">
        <v>6542</v>
      </c>
      <c r="BM6547" s="19"/>
      <c r="BN6547" s="19"/>
      <c r="BO6547" s="19"/>
      <c r="BP6547" s="19"/>
      <c r="BR6547">
        <f t="shared" si="408"/>
        <v>0</v>
      </c>
      <c r="BS6547">
        <f t="shared" si="409"/>
        <v>0</v>
      </c>
      <c r="BU6547">
        <f t="shared" si="410"/>
        <v>1</v>
      </c>
      <c r="BV6547">
        <f t="shared" si="411"/>
        <v>1</v>
      </c>
    </row>
    <row r="6548" spans="1:74" x14ac:dyDescent="0.3">
      <c r="A6548" s="201">
        <v>6543</v>
      </c>
      <c r="BM6548" s="19"/>
      <c r="BN6548" s="19"/>
      <c r="BO6548" s="19"/>
      <c r="BP6548" s="19"/>
      <c r="BR6548">
        <f t="shared" si="408"/>
        <v>0</v>
      </c>
      <c r="BS6548">
        <f t="shared" si="409"/>
        <v>0</v>
      </c>
      <c r="BU6548">
        <f t="shared" si="410"/>
        <v>1</v>
      </c>
      <c r="BV6548">
        <f t="shared" si="411"/>
        <v>1</v>
      </c>
    </row>
    <row r="6549" spans="1:74" x14ac:dyDescent="0.3">
      <c r="A6549" s="201">
        <v>6544</v>
      </c>
      <c r="BM6549" s="19"/>
      <c r="BN6549" s="19"/>
      <c r="BO6549" s="19"/>
      <c r="BP6549" s="19"/>
      <c r="BR6549">
        <f t="shared" si="408"/>
        <v>0</v>
      </c>
      <c r="BS6549">
        <f t="shared" si="409"/>
        <v>0</v>
      </c>
      <c r="BU6549">
        <f t="shared" si="410"/>
        <v>1</v>
      </c>
      <c r="BV6549">
        <f t="shared" si="411"/>
        <v>1</v>
      </c>
    </row>
    <row r="6550" spans="1:74" x14ac:dyDescent="0.3">
      <c r="A6550" s="201">
        <v>6545</v>
      </c>
      <c r="BM6550" s="19"/>
      <c r="BN6550" s="19"/>
      <c r="BO6550" s="19"/>
      <c r="BP6550" s="19"/>
      <c r="BR6550">
        <f t="shared" si="408"/>
        <v>0</v>
      </c>
      <c r="BS6550">
        <f t="shared" si="409"/>
        <v>0</v>
      </c>
      <c r="BU6550">
        <f t="shared" si="410"/>
        <v>1</v>
      </c>
      <c r="BV6550">
        <f t="shared" si="411"/>
        <v>1</v>
      </c>
    </row>
    <row r="6551" spans="1:74" x14ac:dyDescent="0.3">
      <c r="A6551" s="201">
        <v>6546</v>
      </c>
      <c r="BM6551" s="19"/>
      <c r="BN6551" s="19"/>
      <c r="BO6551" s="19"/>
      <c r="BP6551" s="19"/>
      <c r="BR6551">
        <f t="shared" si="408"/>
        <v>0</v>
      </c>
      <c r="BS6551">
        <f t="shared" si="409"/>
        <v>0</v>
      </c>
      <c r="BU6551">
        <f t="shared" si="410"/>
        <v>1</v>
      </c>
      <c r="BV6551">
        <f t="shared" si="411"/>
        <v>1</v>
      </c>
    </row>
    <row r="6552" spans="1:74" x14ac:dyDescent="0.3">
      <c r="A6552" s="201">
        <v>6547</v>
      </c>
      <c r="BM6552" s="19"/>
      <c r="BN6552" s="19"/>
      <c r="BO6552" s="19"/>
      <c r="BP6552" s="19"/>
      <c r="BR6552">
        <f t="shared" si="408"/>
        <v>0</v>
      </c>
      <c r="BS6552">
        <f t="shared" si="409"/>
        <v>0</v>
      </c>
      <c r="BU6552">
        <f t="shared" si="410"/>
        <v>1</v>
      </c>
      <c r="BV6552">
        <f t="shared" si="411"/>
        <v>1</v>
      </c>
    </row>
    <row r="6553" spans="1:74" x14ac:dyDescent="0.3">
      <c r="A6553" s="201">
        <v>6548</v>
      </c>
      <c r="BM6553" s="19"/>
      <c r="BN6553" s="19"/>
      <c r="BO6553" s="19"/>
      <c r="BP6553" s="19"/>
      <c r="BR6553">
        <f t="shared" si="408"/>
        <v>0</v>
      </c>
      <c r="BS6553">
        <f t="shared" si="409"/>
        <v>0</v>
      </c>
      <c r="BU6553">
        <f t="shared" si="410"/>
        <v>1</v>
      </c>
      <c r="BV6553">
        <f t="shared" si="411"/>
        <v>1</v>
      </c>
    </row>
    <row r="6554" spans="1:74" x14ac:dyDescent="0.3">
      <c r="A6554" s="201">
        <v>6549</v>
      </c>
      <c r="BM6554" s="19"/>
      <c r="BN6554" s="19"/>
      <c r="BO6554" s="19"/>
      <c r="BP6554" s="19"/>
      <c r="BR6554">
        <f t="shared" si="408"/>
        <v>0</v>
      </c>
      <c r="BS6554">
        <f t="shared" si="409"/>
        <v>0</v>
      </c>
      <c r="BU6554">
        <f t="shared" si="410"/>
        <v>1</v>
      </c>
      <c r="BV6554">
        <f t="shared" si="411"/>
        <v>1</v>
      </c>
    </row>
    <row r="6555" spans="1:74" x14ac:dyDescent="0.3">
      <c r="A6555" s="201">
        <v>6550</v>
      </c>
      <c r="BM6555" s="19"/>
      <c r="BN6555" s="19"/>
      <c r="BO6555" s="19"/>
      <c r="BP6555" s="19"/>
      <c r="BR6555">
        <f t="shared" si="408"/>
        <v>0</v>
      </c>
      <c r="BS6555">
        <f t="shared" si="409"/>
        <v>0</v>
      </c>
      <c r="BU6555">
        <f t="shared" si="410"/>
        <v>1</v>
      </c>
      <c r="BV6555">
        <f t="shared" si="411"/>
        <v>1</v>
      </c>
    </row>
    <row r="6556" spans="1:74" x14ac:dyDescent="0.3">
      <c r="A6556" s="201">
        <v>6551</v>
      </c>
      <c r="BM6556" s="19"/>
      <c r="BN6556" s="19"/>
      <c r="BO6556" s="19"/>
      <c r="BP6556" s="19"/>
      <c r="BR6556">
        <f t="shared" si="408"/>
        <v>0</v>
      </c>
      <c r="BS6556">
        <f t="shared" si="409"/>
        <v>0</v>
      </c>
      <c r="BU6556">
        <f t="shared" si="410"/>
        <v>1</v>
      </c>
      <c r="BV6556">
        <f t="shared" si="411"/>
        <v>1</v>
      </c>
    </row>
    <row r="6557" spans="1:74" x14ac:dyDescent="0.3">
      <c r="A6557" s="201">
        <v>6552</v>
      </c>
      <c r="BM6557" s="19"/>
      <c r="BN6557" s="19"/>
      <c r="BO6557" s="19"/>
      <c r="BP6557" s="19"/>
      <c r="BR6557">
        <f t="shared" si="408"/>
        <v>0</v>
      </c>
      <c r="BS6557">
        <f t="shared" si="409"/>
        <v>0</v>
      </c>
      <c r="BU6557">
        <f t="shared" si="410"/>
        <v>1</v>
      </c>
      <c r="BV6557">
        <f t="shared" si="411"/>
        <v>1</v>
      </c>
    </row>
    <row r="6558" spans="1:74" x14ac:dyDescent="0.3">
      <c r="A6558" s="201">
        <v>6553</v>
      </c>
      <c r="BM6558" s="19"/>
      <c r="BN6558" s="19"/>
      <c r="BO6558" s="19"/>
      <c r="BP6558" s="19"/>
      <c r="BR6558">
        <f t="shared" si="408"/>
        <v>0</v>
      </c>
      <c r="BS6558">
        <f t="shared" si="409"/>
        <v>0</v>
      </c>
      <c r="BU6558">
        <f t="shared" si="410"/>
        <v>1</v>
      </c>
      <c r="BV6558">
        <f t="shared" si="411"/>
        <v>1</v>
      </c>
    </row>
    <row r="6559" spans="1:74" x14ac:dyDescent="0.3">
      <c r="A6559" s="201">
        <v>6554</v>
      </c>
      <c r="BM6559" s="19"/>
      <c r="BN6559" s="19"/>
      <c r="BO6559" s="19"/>
      <c r="BP6559" s="19"/>
      <c r="BR6559">
        <f t="shared" si="408"/>
        <v>0</v>
      </c>
      <c r="BS6559">
        <f t="shared" si="409"/>
        <v>0</v>
      </c>
      <c r="BU6559">
        <f t="shared" si="410"/>
        <v>1</v>
      </c>
      <c r="BV6559">
        <f t="shared" si="411"/>
        <v>1</v>
      </c>
    </row>
    <row r="6560" spans="1:74" x14ac:dyDescent="0.3">
      <c r="A6560" s="201">
        <v>6555</v>
      </c>
      <c r="BM6560" s="19"/>
      <c r="BN6560" s="19"/>
      <c r="BO6560" s="19"/>
      <c r="BP6560" s="19"/>
      <c r="BR6560">
        <f t="shared" si="408"/>
        <v>0</v>
      </c>
      <c r="BS6560">
        <f t="shared" si="409"/>
        <v>0</v>
      </c>
      <c r="BU6560">
        <f t="shared" si="410"/>
        <v>1</v>
      </c>
      <c r="BV6560">
        <f t="shared" si="411"/>
        <v>1</v>
      </c>
    </row>
    <row r="6561" spans="1:74" x14ac:dyDescent="0.3">
      <c r="A6561" s="201">
        <v>6556</v>
      </c>
      <c r="BM6561" s="19"/>
      <c r="BN6561" s="19"/>
      <c r="BO6561" s="19"/>
      <c r="BP6561" s="19"/>
      <c r="BR6561">
        <f t="shared" si="408"/>
        <v>0</v>
      </c>
      <c r="BS6561">
        <f t="shared" si="409"/>
        <v>0</v>
      </c>
      <c r="BU6561">
        <f t="shared" si="410"/>
        <v>1</v>
      </c>
      <c r="BV6561">
        <f t="shared" si="411"/>
        <v>1</v>
      </c>
    </row>
    <row r="6562" spans="1:74" x14ac:dyDescent="0.3">
      <c r="A6562" s="201">
        <v>6557</v>
      </c>
      <c r="BM6562" s="19"/>
      <c r="BN6562" s="19"/>
      <c r="BO6562" s="19"/>
      <c r="BP6562" s="19"/>
      <c r="BR6562">
        <f t="shared" si="408"/>
        <v>0</v>
      </c>
      <c r="BS6562">
        <f t="shared" si="409"/>
        <v>0</v>
      </c>
      <c r="BU6562">
        <f t="shared" si="410"/>
        <v>1</v>
      </c>
      <c r="BV6562">
        <f t="shared" si="411"/>
        <v>1</v>
      </c>
    </row>
    <row r="6563" spans="1:74" x14ac:dyDescent="0.3">
      <c r="A6563" s="201">
        <v>6558</v>
      </c>
      <c r="BM6563" s="19"/>
      <c r="BN6563" s="19"/>
      <c r="BO6563" s="19"/>
      <c r="BP6563" s="19"/>
      <c r="BR6563">
        <f t="shared" si="408"/>
        <v>0</v>
      </c>
      <c r="BS6563">
        <f t="shared" si="409"/>
        <v>0</v>
      </c>
      <c r="BU6563">
        <f t="shared" si="410"/>
        <v>1</v>
      </c>
      <c r="BV6563">
        <f t="shared" si="411"/>
        <v>1</v>
      </c>
    </row>
    <row r="6564" spans="1:74" x14ac:dyDescent="0.3">
      <c r="A6564" s="201">
        <v>6559</v>
      </c>
      <c r="BM6564" s="19"/>
      <c r="BN6564" s="19"/>
      <c r="BO6564" s="19"/>
      <c r="BP6564" s="19"/>
      <c r="BR6564">
        <f t="shared" si="408"/>
        <v>0</v>
      </c>
      <c r="BS6564">
        <f t="shared" si="409"/>
        <v>0</v>
      </c>
      <c r="BU6564">
        <f t="shared" si="410"/>
        <v>1</v>
      </c>
      <c r="BV6564">
        <f t="shared" si="411"/>
        <v>1</v>
      </c>
    </row>
    <row r="6565" spans="1:74" x14ac:dyDescent="0.3">
      <c r="A6565" s="201">
        <v>6560</v>
      </c>
      <c r="BM6565" s="19"/>
      <c r="BN6565" s="19"/>
      <c r="BO6565" s="19"/>
      <c r="BP6565" s="19"/>
      <c r="BR6565">
        <f t="shared" si="408"/>
        <v>0</v>
      </c>
      <c r="BS6565">
        <f t="shared" si="409"/>
        <v>0</v>
      </c>
      <c r="BU6565">
        <f t="shared" si="410"/>
        <v>1</v>
      </c>
      <c r="BV6565">
        <f t="shared" si="411"/>
        <v>1</v>
      </c>
    </row>
    <row r="6566" spans="1:74" x14ac:dyDescent="0.3">
      <c r="A6566" s="201">
        <v>6561</v>
      </c>
      <c r="BM6566" s="19"/>
      <c r="BN6566" s="19"/>
      <c r="BO6566" s="19"/>
      <c r="BP6566" s="19"/>
      <c r="BR6566">
        <f t="shared" si="408"/>
        <v>0</v>
      </c>
      <c r="BS6566">
        <f t="shared" si="409"/>
        <v>0</v>
      </c>
      <c r="BU6566">
        <f t="shared" si="410"/>
        <v>1</v>
      </c>
      <c r="BV6566">
        <f t="shared" si="411"/>
        <v>1</v>
      </c>
    </row>
    <row r="6567" spans="1:74" x14ac:dyDescent="0.3">
      <c r="A6567" s="201">
        <v>6562</v>
      </c>
      <c r="BM6567" s="19"/>
      <c r="BN6567" s="19"/>
      <c r="BO6567" s="19"/>
      <c r="BP6567" s="19"/>
      <c r="BR6567">
        <f t="shared" si="408"/>
        <v>0</v>
      </c>
      <c r="BS6567">
        <f t="shared" si="409"/>
        <v>0</v>
      </c>
      <c r="BU6567">
        <f t="shared" si="410"/>
        <v>1</v>
      </c>
      <c r="BV6567">
        <f t="shared" si="411"/>
        <v>1</v>
      </c>
    </row>
    <row r="6568" spans="1:74" x14ac:dyDescent="0.3">
      <c r="A6568" s="201">
        <v>6563</v>
      </c>
      <c r="BM6568" s="19"/>
      <c r="BN6568" s="19"/>
      <c r="BO6568" s="19"/>
      <c r="BP6568" s="19"/>
      <c r="BR6568">
        <f t="shared" si="408"/>
        <v>0</v>
      </c>
      <c r="BS6568">
        <f t="shared" si="409"/>
        <v>0</v>
      </c>
      <c r="BU6568">
        <f t="shared" si="410"/>
        <v>1</v>
      </c>
      <c r="BV6568">
        <f t="shared" si="411"/>
        <v>1</v>
      </c>
    </row>
    <row r="6569" spans="1:74" x14ac:dyDescent="0.3">
      <c r="A6569" s="201">
        <v>6564</v>
      </c>
      <c r="BM6569" s="19"/>
      <c r="BN6569" s="19"/>
      <c r="BO6569" s="19"/>
      <c r="BP6569" s="19"/>
      <c r="BR6569">
        <f t="shared" si="408"/>
        <v>0</v>
      </c>
      <c r="BS6569">
        <f t="shared" si="409"/>
        <v>0</v>
      </c>
      <c r="BU6569">
        <f t="shared" si="410"/>
        <v>1</v>
      </c>
      <c r="BV6569">
        <f t="shared" si="411"/>
        <v>1</v>
      </c>
    </row>
    <row r="6570" spans="1:74" x14ac:dyDescent="0.3">
      <c r="A6570" s="201">
        <v>6565</v>
      </c>
      <c r="BM6570" s="19"/>
      <c r="BN6570" s="19"/>
      <c r="BO6570" s="19"/>
      <c r="BP6570" s="19"/>
      <c r="BR6570">
        <f t="shared" si="408"/>
        <v>0</v>
      </c>
      <c r="BS6570">
        <f t="shared" si="409"/>
        <v>0</v>
      </c>
      <c r="BU6570">
        <f t="shared" si="410"/>
        <v>1</v>
      </c>
      <c r="BV6570">
        <f t="shared" si="411"/>
        <v>1</v>
      </c>
    </row>
    <row r="6571" spans="1:74" x14ac:dyDescent="0.3">
      <c r="A6571" s="201">
        <v>6566</v>
      </c>
      <c r="BM6571" s="19"/>
      <c r="BN6571" s="19"/>
      <c r="BO6571" s="19"/>
      <c r="BP6571" s="19"/>
      <c r="BR6571">
        <f t="shared" si="408"/>
        <v>0</v>
      </c>
      <c r="BS6571">
        <f t="shared" si="409"/>
        <v>0</v>
      </c>
      <c r="BU6571">
        <f t="shared" si="410"/>
        <v>1</v>
      </c>
      <c r="BV6571">
        <f t="shared" si="411"/>
        <v>1</v>
      </c>
    </row>
    <row r="6572" spans="1:74" x14ac:dyDescent="0.3">
      <c r="A6572" s="201">
        <v>6567</v>
      </c>
      <c r="BM6572" s="19"/>
      <c r="BN6572" s="19"/>
      <c r="BO6572" s="19"/>
      <c r="BP6572" s="19"/>
      <c r="BR6572">
        <f t="shared" si="408"/>
        <v>0</v>
      </c>
      <c r="BS6572">
        <f t="shared" si="409"/>
        <v>0</v>
      </c>
      <c r="BU6572">
        <f t="shared" si="410"/>
        <v>1</v>
      </c>
      <c r="BV6572">
        <f t="shared" si="411"/>
        <v>1</v>
      </c>
    </row>
    <row r="6573" spans="1:74" x14ac:dyDescent="0.3">
      <c r="A6573" s="201">
        <v>6568</v>
      </c>
      <c r="BM6573" s="19"/>
      <c r="BN6573" s="19"/>
      <c r="BO6573" s="19"/>
      <c r="BP6573" s="19"/>
      <c r="BR6573">
        <f t="shared" si="408"/>
        <v>0</v>
      </c>
      <c r="BS6573">
        <f t="shared" si="409"/>
        <v>0</v>
      </c>
      <c r="BU6573">
        <f t="shared" si="410"/>
        <v>1</v>
      </c>
      <c r="BV6573">
        <f t="shared" si="411"/>
        <v>1</v>
      </c>
    </row>
    <row r="6574" spans="1:74" x14ac:dyDescent="0.3">
      <c r="A6574" s="201">
        <v>6569</v>
      </c>
      <c r="BM6574" s="19"/>
      <c r="BN6574" s="19"/>
      <c r="BO6574" s="19"/>
      <c r="BP6574" s="19"/>
      <c r="BR6574">
        <f t="shared" si="408"/>
        <v>0</v>
      </c>
      <c r="BS6574">
        <f t="shared" si="409"/>
        <v>0</v>
      </c>
      <c r="BU6574">
        <f t="shared" si="410"/>
        <v>1</v>
      </c>
      <c r="BV6574">
        <f t="shared" si="411"/>
        <v>1</v>
      </c>
    </row>
    <row r="6575" spans="1:74" x14ac:dyDescent="0.3">
      <c r="A6575" s="201">
        <v>6570</v>
      </c>
      <c r="BM6575" s="19"/>
      <c r="BN6575" s="19"/>
      <c r="BO6575" s="19"/>
      <c r="BP6575" s="19"/>
      <c r="BR6575">
        <f t="shared" si="408"/>
        <v>0</v>
      </c>
      <c r="BS6575">
        <f t="shared" si="409"/>
        <v>0</v>
      </c>
      <c r="BU6575">
        <f t="shared" si="410"/>
        <v>1</v>
      </c>
      <c r="BV6575">
        <f t="shared" si="411"/>
        <v>1</v>
      </c>
    </row>
    <row r="6576" spans="1:74" x14ac:dyDescent="0.3">
      <c r="A6576" s="201">
        <v>6571</v>
      </c>
      <c r="BM6576" s="19"/>
      <c r="BN6576" s="19"/>
      <c r="BO6576" s="19"/>
      <c r="BP6576" s="19"/>
      <c r="BR6576">
        <f t="shared" si="408"/>
        <v>0</v>
      </c>
      <c r="BS6576">
        <f t="shared" si="409"/>
        <v>0</v>
      </c>
      <c r="BU6576">
        <f t="shared" si="410"/>
        <v>1</v>
      </c>
      <c r="BV6576">
        <f t="shared" si="411"/>
        <v>1</v>
      </c>
    </row>
    <row r="6577" spans="1:74" x14ac:dyDescent="0.3">
      <c r="A6577" s="201">
        <v>6572</v>
      </c>
      <c r="BM6577" s="19"/>
      <c r="BN6577" s="19"/>
      <c r="BO6577" s="19"/>
      <c r="BP6577" s="19"/>
      <c r="BR6577">
        <f t="shared" si="408"/>
        <v>0</v>
      </c>
      <c r="BS6577">
        <f t="shared" si="409"/>
        <v>0</v>
      </c>
      <c r="BU6577">
        <f t="shared" si="410"/>
        <v>1</v>
      </c>
      <c r="BV6577">
        <f t="shared" si="411"/>
        <v>1</v>
      </c>
    </row>
    <row r="6578" spans="1:74" x14ac:dyDescent="0.3">
      <c r="A6578" s="201">
        <v>6573</v>
      </c>
      <c r="BM6578" s="19"/>
      <c r="BN6578" s="19"/>
      <c r="BO6578" s="19"/>
      <c r="BP6578" s="19"/>
      <c r="BR6578">
        <f t="shared" si="408"/>
        <v>0</v>
      </c>
      <c r="BS6578">
        <f t="shared" si="409"/>
        <v>0</v>
      </c>
      <c r="BU6578">
        <f t="shared" si="410"/>
        <v>1</v>
      </c>
      <c r="BV6578">
        <f t="shared" si="411"/>
        <v>1</v>
      </c>
    </row>
    <row r="6579" spans="1:74" x14ac:dyDescent="0.3">
      <c r="A6579" s="201">
        <v>6574</v>
      </c>
      <c r="BM6579" s="19"/>
      <c r="BN6579" s="19"/>
      <c r="BO6579" s="19"/>
      <c r="BP6579" s="19"/>
      <c r="BR6579">
        <f t="shared" si="408"/>
        <v>0</v>
      </c>
      <c r="BS6579">
        <f t="shared" si="409"/>
        <v>0</v>
      </c>
      <c r="BU6579">
        <f t="shared" si="410"/>
        <v>1</v>
      </c>
      <c r="BV6579">
        <f t="shared" si="411"/>
        <v>1</v>
      </c>
    </row>
    <row r="6580" spans="1:74" x14ac:dyDescent="0.3">
      <c r="A6580" s="201">
        <v>6575</v>
      </c>
      <c r="BM6580" s="19"/>
      <c r="BN6580" s="19"/>
      <c r="BO6580" s="19"/>
      <c r="BP6580" s="19"/>
      <c r="BR6580">
        <f t="shared" si="408"/>
        <v>0</v>
      </c>
      <c r="BS6580">
        <f t="shared" si="409"/>
        <v>0</v>
      </c>
      <c r="BU6580">
        <f t="shared" si="410"/>
        <v>1</v>
      </c>
      <c r="BV6580">
        <f t="shared" si="411"/>
        <v>1</v>
      </c>
    </row>
    <row r="6581" spans="1:74" x14ac:dyDescent="0.3">
      <c r="A6581" s="201">
        <v>6576</v>
      </c>
      <c r="BM6581" s="19"/>
      <c r="BN6581" s="19"/>
      <c r="BO6581" s="19"/>
      <c r="BP6581" s="19"/>
      <c r="BR6581">
        <f t="shared" si="408"/>
        <v>0</v>
      </c>
      <c r="BS6581">
        <f t="shared" si="409"/>
        <v>0</v>
      </c>
      <c r="BU6581">
        <f t="shared" si="410"/>
        <v>1</v>
      </c>
      <c r="BV6581">
        <f t="shared" si="411"/>
        <v>1</v>
      </c>
    </row>
    <row r="6582" spans="1:74" x14ac:dyDescent="0.3">
      <c r="A6582" s="201">
        <v>6577</v>
      </c>
      <c r="BM6582" s="19"/>
      <c r="BN6582" s="19"/>
      <c r="BO6582" s="19"/>
      <c r="BP6582" s="19"/>
      <c r="BR6582">
        <f t="shared" si="408"/>
        <v>0</v>
      </c>
      <c r="BS6582">
        <f t="shared" si="409"/>
        <v>0</v>
      </c>
      <c r="BU6582">
        <f t="shared" si="410"/>
        <v>1</v>
      </c>
      <c r="BV6582">
        <f t="shared" si="411"/>
        <v>1</v>
      </c>
    </row>
    <row r="6583" spans="1:74" x14ac:dyDescent="0.3">
      <c r="A6583" s="201">
        <v>6578</v>
      </c>
      <c r="BM6583" s="19"/>
      <c r="BN6583" s="19"/>
      <c r="BO6583" s="19"/>
      <c r="BP6583" s="19"/>
      <c r="BR6583">
        <f t="shared" si="408"/>
        <v>0</v>
      </c>
      <c r="BS6583">
        <f t="shared" si="409"/>
        <v>0</v>
      </c>
      <c r="BU6583">
        <f t="shared" si="410"/>
        <v>1</v>
      </c>
      <c r="BV6583">
        <f t="shared" si="411"/>
        <v>1</v>
      </c>
    </row>
    <row r="6584" spans="1:74" x14ac:dyDescent="0.3">
      <c r="A6584" s="201">
        <v>6579</v>
      </c>
      <c r="BM6584" s="19"/>
      <c r="BN6584" s="19"/>
      <c r="BO6584" s="19"/>
      <c r="BP6584" s="19"/>
      <c r="BR6584">
        <f t="shared" si="408"/>
        <v>0</v>
      </c>
      <c r="BS6584">
        <f t="shared" si="409"/>
        <v>0</v>
      </c>
      <c r="BU6584">
        <f t="shared" si="410"/>
        <v>1</v>
      </c>
      <c r="BV6584">
        <f t="shared" si="411"/>
        <v>1</v>
      </c>
    </row>
    <row r="6585" spans="1:74" x14ac:dyDescent="0.3">
      <c r="A6585" s="201">
        <v>6580</v>
      </c>
      <c r="BM6585" s="19"/>
      <c r="BN6585" s="19"/>
      <c r="BO6585" s="19"/>
      <c r="BP6585" s="19"/>
      <c r="BR6585">
        <f t="shared" si="408"/>
        <v>0</v>
      </c>
      <c r="BS6585">
        <f t="shared" si="409"/>
        <v>0</v>
      </c>
      <c r="BU6585">
        <f t="shared" si="410"/>
        <v>1</v>
      </c>
      <c r="BV6585">
        <f t="shared" si="411"/>
        <v>1</v>
      </c>
    </row>
    <row r="6586" spans="1:74" x14ac:dyDescent="0.3">
      <c r="A6586" s="201">
        <v>6581</v>
      </c>
      <c r="BM6586" s="19"/>
      <c r="BN6586" s="19"/>
      <c r="BO6586" s="19"/>
      <c r="BP6586" s="19"/>
      <c r="BR6586">
        <f t="shared" si="408"/>
        <v>0</v>
      </c>
      <c r="BS6586">
        <f t="shared" si="409"/>
        <v>0</v>
      </c>
      <c r="BU6586">
        <f t="shared" si="410"/>
        <v>1</v>
      </c>
      <c r="BV6586">
        <f t="shared" si="411"/>
        <v>1</v>
      </c>
    </row>
    <row r="6587" spans="1:74" x14ac:dyDescent="0.3">
      <c r="A6587" s="201">
        <v>6582</v>
      </c>
      <c r="BM6587" s="19"/>
      <c r="BN6587" s="19"/>
      <c r="BO6587" s="19"/>
      <c r="BP6587" s="19"/>
      <c r="BR6587">
        <f t="shared" si="408"/>
        <v>0</v>
      </c>
      <c r="BS6587">
        <f t="shared" si="409"/>
        <v>0</v>
      </c>
      <c r="BU6587">
        <f t="shared" si="410"/>
        <v>1</v>
      </c>
      <c r="BV6587">
        <f t="shared" si="411"/>
        <v>1</v>
      </c>
    </row>
    <row r="6588" spans="1:74" x14ac:dyDescent="0.3">
      <c r="A6588" s="201">
        <v>6583</v>
      </c>
      <c r="BM6588" s="19"/>
      <c r="BN6588" s="19"/>
      <c r="BO6588" s="19"/>
      <c r="BP6588" s="19"/>
      <c r="BR6588">
        <f t="shared" si="408"/>
        <v>0</v>
      </c>
      <c r="BS6588">
        <f t="shared" si="409"/>
        <v>0</v>
      </c>
      <c r="BU6588">
        <f t="shared" si="410"/>
        <v>1</v>
      </c>
      <c r="BV6588">
        <f t="shared" si="411"/>
        <v>1</v>
      </c>
    </row>
    <row r="6589" spans="1:74" x14ac:dyDescent="0.3">
      <c r="A6589" s="201">
        <v>6584</v>
      </c>
      <c r="BM6589" s="19"/>
      <c r="BN6589" s="19"/>
      <c r="BO6589" s="19"/>
      <c r="BP6589" s="19"/>
      <c r="BR6589">
        <f t="shared" si="408"/>
        <v>0</v>
      </c>
      <c r="BS6589">
        <f t="shared" si="409"/>
        <v>0</v>
      </c>
      <c r="BU6589">
        <f t="shared" si="410"/>
        <v>1</v>
      </c>
      <c r="BV6589">
        <f t="shared" si="411"/>
        <v>1</v>
      </c>
    </row>
    <row r="6590" spans="1:74" x14ac:dyDescent="0.3">
      <c r="A6590" s="201">
        <v>6585</v>
      </c>
      <c r="BM6590" s="19"/>
      <c r="BN6590" s="19"/>
      <c r="BO6590" s="19"/>
      <c r="BP6590" s="19"/>
      <c r="BR6590">
        <f t="shared" si="408"/>
        <v>0</v>
      </c>
      <c r="BS6590">
        <f t="shared" si="409"/>
        <v>0</v>
      </c>
      <c r="BU6590">
        <f t="shared" si="410"/>
        <v>1</v>
      </c>
      <c r="BV6590">
        <f t="shared" si="411"/>
        <v>1</v>
      </c>
    </row>
    <row r="6591" spans="1:74" x14ac:dyDescent="0.3">
      <c r="A6591" s="201">
        <v>6586</v>
      </c>
      <c r="BM6591" s="19"/>
      <c r="BN6591" s="19"/>
      <c r="BO6591" s="19"/>
      <c r="BP6591" s="19"/>
      <c r="BR6591">
        <f t="shared" si="408"/>
        <v>0</v>
      </c>
      <c r="BS6591">
        <f t="shared" si="409"/>
        <v>0</v>
      </c>
      <c r="BU6591">
        <f t="shared" si="410"/>
        <v>1</v>
      </c>
      <c r="BV6591">
        <f t="shared" si="411"/>
        <v>1</v>
      </c>
    </row>
    <row r="6592" spans="1:74" x14ac:dyDescent="0.3">
      <c r="A6592" s="201">
        <v>6587</v>
      </c>
      <c r="BM6592" s="19"/>
      <c r="BN6592" s="19"/>
      <c r="BO6592" s="19"/>
      <c r="BP6592" s="19"/>
      <c r="BR6592">
        <f t="shared" si="408"/>
        <v>0</v>
      </c>
      <c r="BS6592">
        <f t="shared" si="409"/>
        <v>0</v>
      </c>
      <c r="BU6592">
        <f t="shared" si="410"/>
        <v>1</v>
      </c>
      <c r="BV6592">
        <f t="shared" si="411"/>
        <v>1</v>
      </c>
    </row>
    <row r="6593" spans="1:74" x14ac:dyDescent="0.3">
      <c r="A6593" s="201">
        <v>6588</v>
      </c>
      <c r="BM6593" s="19"/>
      <c r="BN6593" s="19"/>
      <c r="BO6593" s="19"/>
      <c r="BP6593" s="19"/>
      <c r="BR6593">
        <f t="shared" si="408"/>
        <v>0</v>
      </c>
      <c r="BS6593">
        <f t="shared" si="409"/>
        <v>0</v>
      </c>
      <c r="BU6593">
        <f t="shared" si="410"/>
        <v>1</v>
      </c>
      <c r="BV6593">
        <f t="shared" si="411"/>
        <v>1</v>
      </c>
    </row>
    <row r="6594" spans="1:74" x14ac:dyDescent="0.3">
      <c r="A6594" s="201">
        <v>6589</v>
      </c>
      <c r="BM6594" s="19"/>
      <c r="BN6594" s="19"/>
      <c r="BO6594" s="19"/>
      <c r="BP6594" s="19"/>
      <c r="BR6594">
        <f t="shared" si="408"/>
        <v>0</v>
      </c>
      <c r="BS6594">
        <f t="shared" si="409"/>
        <v>0</v>
      </c>
      <c r="BU6594">
        <f t="shared" si="410"/>
        <v>1</v>
      </c>
      <c r="BV6594">
        <f t="shared" si="411"/>
        <v>1</v>
      </c>
    </row>
    <row r="6595" spans="1:74" x14ac:dyDescent="0.3">
      <c r="A6595" s="201">
        <v>6590</v>
      </c>
      <c r="BM6595" s="19"/>
      <c r="BN6595" s="19"/>
      <c r="BO6595" s="19"/>
      <c r="BP6595" s="19"/>
      <c r="BR6595">
        <f t="shared" si="408"/>
        <v>0</v>
      </c>
      <c r="BS6595">
        <f t="shared" si="409"/>
        <v>0</v>
      </c>
      <c r="BU6595">
        <f t="shared" si="410"/>
        <v>1</v>
      </c>
      <c r="BV6595">
        <f t="shared" si="411"/>
        <v>1</v>
      </c>
    </row>
    <row r="6596" spans="1:74" x14ac:dyDescent="0.3">
      <c r="A6596" s="201">
        <v>6591</v>
      </c>
      <c r="BM6596" s="19"/>
      <c r="BN6596" s="19"/>
      <c r="BO6596" s="19"/>
      <c r="BP6596" s="19"/>
      <c r="BR6596">
        <f t="shared" si="408"/>
        <v>0</v>
      </c>
      <c r="BS6596">
        <f t="shared" si="409"/>
        <v>0</v>
      </c>
      <c r="BU6596">
        <f t="shared" si="410"/>
        <v>1</v>
      </c>
      <c r="BV6596">
        <f t="shared" si="411"/>
        <v>1</v>
      </c>
    </row>
    <row r="6597" spans="1:74" x14ac:dyDescent="0.3">
      <c r="A6597" s="201">
        <v>6592</v>
      </c>
      <c r="BM6597" s="19"/>
      <c r="BN6597" s="19"/>
      <c r="BO6597" s="19"/>
      <c r="BP6597" s="19"/>
      <c r="BR6597">
        <f t="shared" si="408"/>
        <v>0</v>
      </c>
      <c r="BS6597">
        <f t="shared" si="409"/>
        <v>0</v>
      </c>
      <c r="BU6597">
        <f t="shared" si="410"/>
        <v>1</v>
      </c>
      <c r="BV6597">
        <f t="shared" si="411"/>
        <v>1</v>
      </c>
    </row>
    <row r="6598" spans="1:74" x14ac:dyDescent="0.3">
      <c r="A6598" s="201">
        <v>6593</v>
      </c>
      <c r="BM6598" s="19"/>
      <c r="BN6598" s="19"/>
      <c r="BO6598" s="19"/>
      <c r="BP6598" s="19"/>
      <c r="BR6598">
        <f t="shared" si="408"/>
        <v>0</v>
      </c>
      <c r="BS6598">
        <f t="shared" si="409"/>
        <v>0</v>
      </c>
      <c r="BU6598">
        <f t="shared" si="410"/>
        <v>1</v>
      </c>
      <c r="BV6598">
        <f t="shared" si="411"/>
        <v>1</v>
      </c>
    </row>
    <row r="6599" spans="1:74" x14ac:dyDescent="0.3">
      <c r="A6599" s="201">
        <v>6594</v>
      </c>
      <c r="BM6599" s="19"/>
      <c r="BN6599" s="19"/>
      <c r="BO6599" s="19"/>
      <c r="BP6599" s="19"/>
      <c r="BR6599">
        <f t="shared" ref="BR6599:BR6662" si="412">BM6599*$BS$1-BN6599</f>
        <v>0</v>
      </c>
      <c r="BS6599">
        <f t="shared" ref="BS6599:BS6662" si="413">BO6599*$BS$1-BP6599</f>
        <v>0</v>
      </c>
      <c r="BU6599">
        <f t="shared" ref="BU6599:BU6662" si="414">IF(BR6599=MAX($BR6599:$BS6599),1,0)</f>
        <v>1</v>
      </c>
      <c r="BV6599">
        <f t="shared" ref="BV6599:BV6662" si="415">IF(BS6599=MAX($BR6599:$BS6599),1,0)</f>
        <v>1</v>
      </c>
    </row>
    <row r="6600" spans="1:74" x14ac:dyDescent="0.3">
      <c r="A6600" s="201">
        <v>6595</v>
      </c>
      <c r="BM6600" s="19"/>
      <c r="BN6600" s="19"/>
      <c r="BO6600" s="19"/>
      <c r="BP6600" s="19"/>
      <c r="BR6600">
        <f t="shared" si="412"/>
        <v>0</v>
      </c>
      <c r="BS6600">
        <f t="shared" si="413"/>
        <v>0</v>
      </c>
      <c r="BU6600">
        <f t="shared" si="414"/>
        <v>1</v>
      </c>
      <c r="BV6600">
        <f t="shared" si="415"/>
        <v>1</v>
      </c>
    </row>
    <row r="6601" spans="1:74" x14ac:dyDescent="0.3">
      <c r="A6601" s="201">
        <v>6596</v>
      </c>
      <c r="BM6601" s="19"/>
      <c r="BN6601" s="19"/>
      <c r="BO6601" s="19"/>
      <c r="BP6601" s="19"/>
      <c r="BR6601">
        <f t="shared" si="412"/>
        <v>0</v>
      </c>
      <c r="BS6601">
        <f t="shared" si="413"/>
        <v>0</v>
      </c>
      <c r="BU6601">
        <f t="shared" si="414"/>
        <v>1</v>
      </c>
      <c r="BV6601">
        <f t="shared" si="415"/>
        <v>1</v>
      </c>
    </row>
    <row r="6602" spans="1:74" x14ac:dyDescent="0.3">
      <c r="A6602" s="201">
        <v>6597</v>
      </c>
      <c r="BM6602" s="19"/>
      <c r="BN6602" s="19"/>
      <c r="BO6602" s="19"/>
      <c r="BP6602" s="19"/>
      <c r="BR6602">
        <f t="shared" si="412"/>
        <v>0</v>
      </c>
      <c r="BS6602">
        <f t="shared" si="413"/>
        <v>0</v>
      </c>
      <c r="BU6602">
        <f t="shared" si="414"/>
        <v>1</v>
      </c>
      <c r="BV6602">
        <f t="shared" si="415"/>
        <v>1</v>
      </c>
    </row>
    <row r="6603" spans="1:74" x14ac:dyDescent="0.3">
      <c r="A6603" s="201">
        <v>6598</v>
      </c>
      <c r="BM6603" s="19"/>
      <c r="BN6603" s="19"/>
      <c r="BO6603" s="19"/>
      <c r="BP6603" s="19"/>
      <c r="BR6603">
        <f t="shared" si="412"/>
        <v>0</v>
      </c>
      <c r="BS6603">
        <f t="shared" si="413"/>
        <v>0</v>
      </c>
      <c r="BU6603">
        <f t="shared" si="414"/>
        <v>1</v>
      </c>
      <c r="BV6603">
        <f t="shared" si="415"/>
        <v>1</v>
      </c>
    </row>
    <row r="6604" spans="1:74" x14ac:dyDescent="0.3">
      <c r="A6604" s="201">
        <v>6599</v>
      </c>
      <c r="BM6604" s="19"/>
      <c r="BN6604" s="19"/>
      <c r="BO6604" s="19"/>
      <c r="BP6604" s="19"/>
      <c r="BR6604">
        <f t="shared" si="412"/>
        <v>0</v>
      </c>
      <c r="BS6604">
        <f t="shared" si="413"/>
        <v>0</v>
      </c>
      <c r="BU6604">
        <f t="shared" si="414"/>
        <v>1</v>
      </c>
      <c r="BV6604">
        <f t="shared" si="415"/>
        <v>1</v>
      </c>
    </row>
    <row r="6605" spans="1:74" x14ac:dyDescent="0.3">
      <c r="A6605" s="201">
        <v>6600</v>
      </c>
      <c r="BM6605" s="19"/>
      <c r="BN6605" s="19"/>
      <c r="BO6605" s="19"/>
      <c r="BP6605" s="19"/>
      <c r="BR6605">
        <f t="shared" si="412"/>
        <v>0</v>
      </c>
      <c r="BS6605">
        <f t="shared" si="413"/>
        <v>0</v>
      </c>
      <c r="BU6605">
        <f t="shared" si="414"/>
        <v>1</v>
      </c>
      <c r="BV6605">
        <f t="shared" si="415"/>
        <v>1</v>
      </c>
    </row>
    <row r="6606" spans="1:74" x14ac:dyDescent="0.3">
      <c r="A6606" s="201">
        <v>6601</v>
      </c>
      <c r="BM6606" s="19"/>
      <c r="BN6606" s="19"/>
      <c r="BO6606" s="19"/>
      <c r="BP6606" s="19"/>
      <c r="BR6606">
        <f t="shared" si="412"/>
        <v>0</v>
      </c>
      <c r="BS6606">
        <f t="shared" si="413"/>
        <v>0</v>
      </c>
      <c r="BU6606">
        <f t="shared" si="414"/>
        <v>1</v>
      </c>
      <c r="BV6606">
        <f t="shared" si="415"/>
        <v>1</v>
      </c>
    </row>
    <row r="6607" spans="1:74" x14ac:dyDescent="0.3">
      <c r="A6607" s="201">
        <v>6602</v>
      </c>
      <c r="BM6607" s="19"/>
      <c r="BN6607" s="19"/>
      <c r="BO6607" s="19"/>
      <c r="BP6607" s="19"/>
      <c r="BR6607">
        <f t="shared" si="412"/>
        <v>0</v>
      </c>
      <c r="BS6607">
        <f t="shared" si="413"/>
        <v>0</v>
      </c>
      <c r="BU6607">
        <f t="shared" si="414"/>
        <v>1</v>
      </c>
      <c r="BV6607">
        <f t="shared" si="415"/>
        <v>1</v>
      </c>
    </row>
    <row r="6608" spans="1:74" x14ac:dyDescent="0.3">
      <c r="A6608" s="201">
        <v>6603</v>
      </c>
      <c r="BM6608" s="19"/>
      <c r="BN6608" s="19"/>
      <c r="BO6608" s="19"/>
      <c r="BP6608" s="19"/>
      <c r="BR6608">
        <f t="shared" si="412"/>
        <v>0</v>
      </c>
      <c r="BS6608">
        <f t="shared" si="413"/>
        <v>0</v>
      </c>
      <c r="BU6608">
        <f t="shared" si="414"/>
        <v>1</v>
      </c>
      <c r="BV6608">
        <f t="shared" si="415"/>
        <v>1</v>
      </c>
    </row>
    <row r="6609" spans="1:74" x14ac:dyDescent="0.3">
      <c r="A6609" s="201">
        <v>6604</v>
      </c>
      <c r="BM6609" s="19"/>
      <c r="BN6609" s="19"/>
      <c r="BO6609" s="19"/>
      <c r="BP6609" s="19"/>
      <c r="BR6609">
        <f t="shared" si="412"/>
        <v>0</v>
      </c>
      <c r="BS6609">
        <f t="shared" si="413"/>
        <v>0</v>
      </c>
      <c r="BU6609">
        <f t="shared" si="414"/>
        <v>1</v>
      </c>
      <c r="BV6609">
        <f t="shared" si="415"/>
        <v>1</v>
      </c>
    </row>
    <row r="6610" spans="1:74" x14ac:dyDescent="0.3">
      <c r="A6610" s="201">
        <v>6605</v>
      </c>
      <c r="BM6610" s="19"/>
      <c r="BN6610" s="19"/>
      <c r="BO6610" s="19"/>
      <c r="BP6610" s="19"/>
      <c r="BR6610">
        <f t="shared" si="412"/>
        <v>0</v>
      </c>
      <c r="BS6610">
        <f t="shared" si="413"/>
        <v>0</v>
      </c>
      <c r="BU6610">
        <f t="shared" si="414"/>
        <v>1</v>
      </c>
      <c r="BV6610">
        <f t="shared" si="415"/>
        <v>1</v>
      </c>
    </row>
    <row r="6611" spans="1:74" x14ac:dyDescent="0.3">
      <c r="A6611" s="201">
        <v>6606</v>
      </c>
      <c r="BM6611" s="19"/>
      <c r="BN6611" s="19"/>
      <c r="BO6611" s="19"/>
      <c r="BP6611" s="19"/>
      <c r="BR6611">
        <f t="shared" si="412"/>
        <v>0</v>
      </c>
      <c r="BS6611">
        <f t="shared" si="413"/>
        <v>0</v>
      </c>
      <c r="BU6611">
        <f t="shared" si="414"/>
        <v>1</v>
      </c>
      <c r="BV6611">
        <f t="shared" si="415"/>
        <v>1</v>
      </c>
    </row>
    <row r="6612" spans="1:74" x14ac:dyDescent="0.3">
      <c r="A6612" s="201">
        <v>6607</v>
      </c>
      <c r="BM6612" s="19"/>
      <c r="BN6612" s="19"/>
      <c r="BO6612" s="19"/>
      <c r="BP6612" s="19"/>
      <c r="BR6612">
        <f t="shared" si="412"/>
        <v>0</v>
      </c>
      <c r="BS6612">
        <f t="shared" si="413"/>
        <v>0</v>
      </c>
      <c r="BU6612">
        <f t="shared" si="414"/>
        <v>1</v>
      </c>
      <c r="BV6612">
        <f t="shared" si="415"/>
        <v>1</v>
      </c>
    </row>
    <row r="6613" spans="1:74" x14ac:dyDescent="0.3">
      <c r="A6613" s="201">
        <v>6608</v>
      </c>
      <c r="BM6613" s="19"/>
      <c r="BN6613" s="19"/>
      <c r="BO6613" s="19"/>
      <c r="BP6613" s="19"/>
      <c r="BR6613">
        <f t="shared" si="412"/>
        <v>0</v>
      </c>
      <c r="BS6613">
        <f t="shared" si="413"/>
        <v>0</v>
      </c>
      <c r="BU6613">
        <f t="shared" si="414"/>
        <v>1</v>
      </c>
      <c r="BV6613">
        <f t="shared" si="415"/>
        <v>1</v>
      </c>
    </row>
    <row r="6614" spans="1:74" x14ac:dyDescent="0.3">
      <c r="A6614" s="201">
        <v>6609</v>
      </c>
      <c r="BM6614" s="19"/>
      <c r="BN6614" s="19"/>
      <c r="BO6614" s="19"/>
      <c r="BP6614" s="19"/>
      <c r="BR6614">
        <f t="shared" si="412"/>
        <v>0</v>
      </c>
      <c r="BS6614">
        <f t="shared" si="413"/>
        <v>0</v>
      </c>
      <c r="BU6614">
        <f t="shared" si="414"/>
        <v>1</v>
      </c>
      <c r="BV6614">
        <f t="shared" si="415"/>
        <v>1</v>
      </c>
    </row>
    <row r="6615" spans="1:74" x14ac:dyDescent="0.3">
      <c r="A6615" s="201">
        <v>6610</v>
      </c>
      <c r="BM6615" s="19"/>
      <c r="BN6615" s="19"/>
      <c r="BO6615" s="19"/>
      <c r="BP6615" s="19"/>
      <c r="BR6615">
        <f t="shared" si="412"/>
        <v>0</v>
      </c>
      <c r="BS6615">
        <f t="shared" si="413"/>
        <v>0</v>
      </c>
      <c r="BU6615">
        <f t="shared" si="414"/>
        <v>1</v>
      </c>
      <c r="BV6615">
        <f t="shared" si="415"/>
        <v>1</v>
      </c>
    </row>
    <row r="6616" spans="1:74" x14ac:dyDescent="0.3">
      <c r="A6616" s="201">
        <v>6611</v>
      </c>
      <c r="BM6616" s="19"/>
      <c r="BN6616" s="19"/>
      <c r="BO6616" s="19"/>
      <c r="BP6616" s="19"/>
      <c r="BR6616">
        <f t="shared" si="412"/>
        <v>0</v>
      </c>
      <c r="BS6616">
        <f t="shared" si="413"/>
        <v>0</v>
      </c>
      <c r="BU6616">
        <f t="shared" si="414"/>
        <v>1</v>
      </c>
      <c r="BV6616">
        <f t="shared" si="415"/>
        <v>1</v>
      </c>
    </row>
    <row r="6617" spans="1:74" x14ac:dyDescent="0.3">
      <c r="A6617" s="201">
        <v>6612</v>
      </c>
      <c r="BM6617" s="19"/>
      <c r="BN6617" s="19"/>
      <c r="BO6617" s="19"/>
      <c r="BP6617" s="19"/>
      <c r="BR6617">
        <f t="shared" si="412"/>
        <v>0</v>
      </c>
      <c r="BS6617">
        <f t="shared" si="413"/>
        <v>0</v>
      </c>
      <c r="BU6617">
        <f t="shared" si="414"/>
        <v>1</v>
      </c>
      <c r="BV6617">
        <f t="shared" si="415"/>
        <v>1</v>
      </c>
    </row>
    <row r="6618" spans="1:74" x14ac:dyDescent="0.3">
      <c r="A6618" s="201">
        <v>6613</v>
      </c>
      <c r="BM6618" s="19"/>
      <c r="BN6618" s="19"/>
      <c r="BO6618" s="19"/>
      <c r="BP6618" s="19"/>
      <c r="BR6618">
        <f t="shared" si="412"/>
        <v>0</v>
      </c>
      <c r="BS6618">
        <f t="shared" si="413"/>
        <v>0</v>
      </c>
      <c r="BU6618">
        <f t="shared" si="414"/>
        <v>1</v>
      </c>
      <c r="BV6618">
        <f t="shared" si="415"/>
        <v>1</v>
      </c>
    </row>
    <row r="6619" spans="1:74" x14ac:dyDescent="0.3">
      <c r="A6619" s="201">
        <v>6614</v>
      </c>
      <c r="BM6619" s="19"/>
      <c r="BN6619" s="19"/>
      <c r="BO6619" s="19"/>
      <c r="BP6619" s="19"/>
      <c r="BR6619">
        <f t="shared" si="412"/>
        <v>0</v>
      </c>
      <c r="BS6619">
        <f t="shared" si="413"/>
        <v>0</v>
      </c>
      <c r="BU6619">
        <f t="shared" si="414"/>
        <v>1</v>
      </c>
      <c r="BV6619">
        <f t="shared" si="415"/>
        <v>1</v>
      </c>
    </row>
    <row r="6620" spans="1:74" x14ac:dyDescent="0.3">
      <c r="A6620" s="201">
        <v>6615</v>
      </c>
      <c r="BM6620" s="19"/>
      <c r="BN6620" s="19"/>
      <c r="BO6620" s="19"/>
      <c r="BP6620" s="19"/>
      <c r="BR6620">
        <f t="shared" si="412"/>
        <v>0</v>
      </c>
      <c r="BS6620">
        <f t="shared" si="413"/>
        <v>0</v>
      </c>
      <c r="BU6620">
        <f t="shared" si="414"/>
        <v>1</v>
      </c>
      <c r="BV6620">
        <f t="shared" si="415"/>
        <v>1</v>
      </c>
    </row>
    <row r="6621" spans="1:74" x14ac:dyDescent="0.3">
      <c r="A6621" s="201">
        <v>6616</v>
      </c>
      <c r="BM6621" s="19"/>
      <c r="BN6621" s="19"/>
      <c r="BO6621" s="19"/>
      <c r="BP6621" s="19"/>
      <c r="BR6621">
        <f t="shared" si="412"/>
        <v>0</v>
      </c>
      <c r="BS6621">
        <f t="shared" si="413"/>
        <v>0</v>
      </c>
      <c r="BU6621">
        <f t="shared" si="414"/>
        <v>1</v>
      </c>
      <c r="BV6621">
        <f t="shared" si="415"/>
        <v>1</v>
      </c>
    </row>
    <row r="6622" spans="1:74" x14ac:dyDescent="0.3">
      <c r="A6622" s="201">
        <v>6617</v>
      </c>
      <c r="BM6622" s="19"/>
      <c r="BN6622" s="19"/>
      <c r="BO6622" s="19"/>
      <c r="BP6622" s="19"/>
      <c r="BR6622">
        <f t="shared" si="412"/>
        <v>0</v>
      </c>
      <c r="BS6622">
        <f t="shared" si="413"/>
        <v>0</v>
      </c>
      <c r="BU6622">
        <f t="shared" si="414"/>
        <v>1</v>
      </c>
      <c r="BV6622">
        <f t="shared" si="415"/>
        <v>1</v>
      </c>
    </row>
    <row r="6623" spans="1:74" x14ac:dyDescent="0.3">
      <c r="A6623" s="201">
        <v>6618</v>
      </c>
      <c r="BM6623" s="19"/>
      <c r="BN6623" s="19"/>
      <c r="BO6623" s="19"/>
      <c r="BP6623" s="19"/>
      <c r="BR6623">
        <f t="shared" si="412"/>
        <v>0</v>
      </c>
      <c r="BS6623">
        <f t="shared" si="413"/>
        <v>0</v>
      </c>
      <c r="BU6623">
        <f t="shared" si="414"/>
        <v>1</v>
      </c>
      <c r="BV6623">
        <f t="shared" si="415"/>
        <v>1</v>
      </c>
    </row>
    <row r="6624" spans="1:74" x14ac:dyDescent="0.3">
      <c r="A6624" s="201">
        <v>6619</v>
      </c>
      <c r="BM6624" s="19"/>
      <c r="BN6624" s="19"/>
      <c r="BO6624" s="19"/>
      <c r="BP6624" s="19"/>
      <c r="BR6624">
        <f t="shared" si="412"/>
        <v>0</v>
      </c>
      <c r="BS6624">
        <f t="shared" si="413"/>
        <v>0</v>
      </c>
      <c r="BU6624">
        <f t="shared" si="414"/>
        <v>1</v>
      </c>
      <c r="BV6624">
        <f t="shared" si="415"/>
        <v>1</v>
      </c>
    </row>
    <row r="6625" spans="1:74" x14ac:dyDescent="0.3">
      <c r="A6625" s="201">
        <v>6620</v>
      </c>
      <c r="BM6625" s="19"/>
      <c r="BN6625" s="19"/>
      <c r="BO6625" s="19"/>
      <c r="BP6625" s="19"/>
      <c r="BR6625">
        <f t="shared" si="412"/>
        <v>0</v>
      </c>
      <c r="BS6625">
        <f t="shared" si="413"/>
        <v>0</v>
      </c>
      <c r="BU6625">
        <f t="shared" si="414"/>
        <v>1</v>
      </c>
      <c r="BV6625">
        <f t="shared" si="415"/>
        <v>1</v>
      </c>
    </row>
    <row r="6626" spans="1:74" x14ac:dyDescent="0.3">
      <c r="A6626" s="201">
        <v>6621</v>
      </c>
      <c r="BM6626" s="19"/>
      <c r="BN6626" s="19"/>
      <c r="BO6626" s="19"/>
      <c r="BP6626" s="19"/>
      <c r="BR6626">
        <f t="shared" si="412"/>
        <v>0</v>
      </c>
      <c r="BS6626">
        <f t="shared" si="413"/>
        <v>0</v>
      </c>
      <c r="BU6626">
        <f t="shared" si="414"/>
        <v>1</v>
      </c>
      <c r="BV6626">
        <f t="shared" si="415"/>
        <v>1</v>
      </c>
    </row>
    <row r="6627" spans="1:74" x14ac:dyDescent="0.3">
      <c r="A6627" s="201">
        <v>6622</v>
      </c>
      <c r="BM6627" s="19"/>
      <c r="BN6627" s="19"/>
      <c r="BO6627" s="19"/>
      <c r="BP6627" s="19"/>
      <c r="BR6627">
        <f t="shared" si="412"/>
        <v>0</v>
      </c>
      <c r="BS6627">
        <f t="shared" si="413"/>
        <v>0</v>
      </c>
      <c r="BU6627">
        <f t="shared" si="414"/>
        <v>1</v>
      </c>
      <c r="BV6627">
        <f t="shared" si="415"/>
        <v>1</v>
      </c>
    </row>
    <row r="6628" spans="1:74" x14ac:dyDescent="0.3">
      <c r="A6628" s="201">
        <v>6623</v>
      </c>
      <c r="BM6628" s="19"/>
      <c r="BN6628" s="19"/>
      <c r="BO6628" s="19"/>
      <c r="BP6628" s="19"/>
      <c r="BR6628">
        <f t="shared" si="412"/>
        <v>0</v>
      </c>
      <c r="BS6628">
        <f t="shared" si="413"/>
        <v>0</v>
      </c>
      <c r="BU6628">
        <f t="shared" si="414"/>
        <v>1</v>
      </c>
      <c r="BV6628">
        <f t="shared" si="415"/>
        <v>1</v>
      </c>
    </row>
    <row r="6629" spans="1:74" x14ac:dyDescent="0.3">
      <c r="A6629" s="201">
        <v>6624</v>
      </c>
      <c r="BM6629" s="19"/>
      <c r="BN6629" s="19"/>
      <c r="BO6629" s="19"/>
      <c r="BP6629" s="19"/>
      <c r="BR6629">
        <f t="shared" si="412"/>
        <v>0</v>
      </c>
      <c r="BS6629">
        <f t="shared" si="413"/>
        <v>0</v>
      </c>
      <c r="BU6629">
        <f t="shared" si="414"/>
        <v>1</v>
      </c>
      <c r="BV6629">
        <f t="shared" si="415"/>
        <v>1</v>
      </c>
    </row>
    <row r="6630" spans="1:74" x14ac:dyDescent="0.3">
      <c r="A6630" s="201">
        <v>6625</v>
      </c>
      <c r="BM6630" s="19"/>
      <c r="BN6630" s="19"/>
      <c r="BO6630" s="19"/>
      <c r="BP6630" s="19"/>
      <c r="BR6630">
        <f t="shared" si="412"/>
        <v>0</v>
      </c>
      <c r="BS6630">
        <f t="shared" si="413"/>
        <v>0</v>
      </c>
      <c r="BU6630">
        <f t="shared" si="414"/>
        <v>1</v>
      </c>
      <c r="BV6630">
        <f t="shared" si="415"/>
        <v>1</v>
      </c>
    </row>
    <row r="6631" spans="1:74" x14ac:dyDescent="0.3">
      <c r="A6631" s="201">
        <v>6626</v>
      </c>
      <c r="BM6631" s="19"/>
      <c r="BN6631" s="19"/>
      <c r="BO6631" s="19"/>
      <c r="BP6631" s="19"/>
      <c r="BR6631">
        <f t="shared" si="412"/>
        <v>0</v>
      </c>
      <c r="BS6631">
        <f t="shared" si="413"/>
        <v>0</v>
      </c>
      <c r="BU6631">
        <f t="shared" si="414"/>
        <v>1</v>
      </c>
      <c r="BV6631">
        <f t="shared" si="415"/>
        <v>1</v>
      </c>
    </row>
    <row r="6632" spans="1:74" x14ac:dyDescent="0.3">
      <c r="A6632" s="201">
        <v>6627</v>
      </c>
      <c r="BM6632" s="19"/>
      <c r="BN6632" s="19"/>
      <c r="BO6632" s="19"/>
      <c r="BP6632" s="19"/>
      <c r="BR6632">
        <f t="shared" si="412"/>
        <v>0</v>
      </c>
      <c r="BS6632">
        <f t="shared" si="413"/>
        <v>0</v>
      </c>
      <c r="BU6632">
        <f t="shared" si="414"/>
        <v>1</v>
      </c>
      <c r="BV6632">
        <f t="shared" si="415"/>
        <v>1</v>
      </c>
    </row>
    <row r="6633" spans="1:74" x14ac:dyDescent="0.3">
      <c r="A6633" s="201">
        <v>6628</v>
      </c>
      <c r="BM6633" s="19"/>
      <c r="BN6633" s="19"/>
      <c r="BO6633" s="19"/>
      <c r="BP6633" s="19"/>
      <c r="BR6633">
        <f t="shared" si="412"/>
        <v>0</v>
      </c>
      <c r="BS6633">
        <f t="shared" si="413"/>
        <v>0</v>
      </c>
      <c r="BU6633">
        <f t="shared" si="414"/>
        <v>1</v>
      </c>
      <c r="BV6633">
        <f t="shared" si="415"/>
        <v>1</v>
      </c>
    </row>
    <row r="6634" spans="1:74" x14ac:dyDescent="0.3">
      <c r="A6634" s="201">
        <v>6629</v>
      </c>
      <c r="BM6634" s="19"/>
      <c r="BN6634" s="19"/>
      <c r="BO6634" s="19"/>
      <c r="BP6634" s="19"/>
      <c r="BR6634">
        <f t="shared" si="412"/>
        <v>0</v>
      </c>
      <c r="BS6634">
        <f t="shared" si="413"/>
        <v>0</v>
      </c>
      <c r="BU6634">
        <f t="shared" si="414"/>
        <v>1</v>
      </c>
      <c r="BV6634">
        <f t="shared" si="415"/>
        <v>1</v>
      </c>
    </row>
    <row r="6635" spans="1:74" x14ac:dyDescent="0.3">
      <c r="A6635" s="201">
        <v>6630</v>
      </c>
      <c r="BM6635" s="19"/>
      <c r="BN6635" s="19"/>
      <c r="BO6635" s="19"/>
      <c r="BP6635" s="19"/>
      <c r="BR6635">
        <f t="shared" si="412"/>
        <v>0</v>
      </c>
      <c r="BS6635">
        <f t="shared" si="413"/>
        <v>0</v>
      </c>
      <c r="BU6635">
        <f t="shared" si="414"/>
        <v>1</v>
      </c>
      <c r="BV6635">
        <f t="shared" si="415"/>
        <v>1</v>
      </c>
    </row>
    <row r="6636" spans="1:74" x14ac:dyDescent="0.3">
      <c r="A6636" s="201">
        <v>6631</v>
      </c>
      <c r="BM6636" s="19"/>
      <c r="BN6636" s="19"/>
      <c r="BO6636" s="19"/>
      <c r="BP6636" s="19"/>
      <c r="BR6636">
        <f t="shared" si="412"/>
        <v>0</v>
      </c>
      <c r="BS6636">
        <f t="shared" si="413"/>
        <v>0</v>
      </c>
      <c r="BU6636">
        <f t="shared" si="414"/>
        <v>1</v>
      </c>
      <c r="BV6636">
        <f t="shared" si="415"/>
        <v>1</v>
      </c>
    </row>
    <row r="6637" spans="1:74" x14ac:dyDescent="0.3">
      <c r="A6637" s="201">
        <v>6632</v>
      </c>
      <c r="BM6637" s="19"/>
      <c r="BN6637" s="19"/>
      <c r="BO6637" s="19"/>
      <c r="BP6637" s="19"/>
      <c r="BR6637">
        <f t="shared" si="412"/>
        <v>0</v>
      </c>
      <c r="BS6637">
        <f t="shared" si="413"/>
        <v>0</v>
      </c>
      <c r="BU6637">
        <f t="shared" si="414"/>
        <v>1</v>
      </c>
      <c r="BV6637">
        <f t="shared" si="415"/>
        <v>1</v>
      </c>
    </row>
    <row r="6638" spans="1:74" x14ac:dyDescent="0.3">
      <c r="A6638" s="201">
        <v>6633</v>
      </c>
      <c r="BM6638" s="19"/>
      <c r="BN6638" s="19"/>
      <c r="BO6638" s="19"/>
      <c r="BP6638" s="19"/>
      <c r="BR6638">
        <f t="shared" si="412"/>
        <v>0</v>
      </c>
      <c r="BS6638">
        <f t="shared" si="413"/>
        <v>0</v>
      </c>
      <c r="BU6638">
        <f t="shared" si="414"/>
        <v>1</v>
      </c>
      <c r="BV6638">
        <f t="shared" si="415"/>
        <v>1</v>
      </c>
    </row>
    <row r="6639" spans="1:74" x14ac:dyDescent="0.3">
      <c r="A6639" s="201">
        <v>6634</v>
      </c>
      <c r="BM6639" s="19"/>
      <c r="BN6639" s="19"/>
      <c r="BO6639" s="19"/>
      <c r="BP6639" s="19"/>
      <c r="BR6639">
        <f t="shared" si="412"/>
        <v>0</v>
      </c>
      <c r="BS6639">
        <f t="shared" si="413"/>
        <v>0</v>
      </c>
      <c r="BU6639">
        <f t="shared" si="414"/>
        <v>1</v>
      </c>
      <c r="BV6639">
        <f t="shared" si="415"/>
        <v>1</v>
      </c>
    </row>
    <row r="6640" spans="1:74" x14ac:dyDescent="0.3">
      <c r="A6640" s="201">
        <v>6635</v>
      </c>
      <c r="BM6640" s="19"/>
      <c r="BN6640" s="19"/>
      <c r="BO6640" s="19"/>
      <c r="BP6640" s="19"/>
      <c r="BR6640">
        <f t="shared" si="412"/>
        <v>0</v>
      </c>
      <c r="BS6640">
        <f t="shared" si="413"/>
        <v>0</v>
      </c>
      <c r="BU6640">
        <f t="shared" si="414"/>
        <v>1</v>
      </c>
      <c r="BV6640">
        <f t="shared" si="415"/>
        <v>1</v>
      </c>
    </row>
    <row r="6641" spans="1:74" x14ac:dyDescent="0.3">
      <c r="A6641" s="201">
        <v>6636</v>
      </c>
      <c r="BM6641" s="19"/>
      <c r="BN6641" s="19"/>
      <c r="BO6641" s="19"/>
      <c r="BP6641" s="19"/>
      <c r="BR6641">
        <f t="shared" si="412"/>
        <v>0</v>
      </c>
      <c r="BS6641">
        <f t="shared" si="413"/>
        <v>0</v>
      </c>
      <c r="BU6641">
        <f t="shared" si="414"/>
        <v>1</v>
      </c>
      <c r="BV6641">
        <f t="shared" si="415"/>
        <v>1</v>
      </c>
    </row>
    <row r="6642" spans="1:74" x14ac:dyDescent="0.3">
      <c r="A6642" s="201">
        <v>6637</v>
      </c>
      <c r="BM6642" s="19"/>
      <c r="BN6642" s="19"/>
      <c r="BO6642" s="19"/>
      <c r="BP6642" s="19"/>
      <c r="BR6642">
        <f t="shared" si="412"/>
        <v>0</v>
      </c>
      <c r="BS6642">
        <f t="shared" si="413"/>
        <v>0</v>
      </c>
      <c r="BU6642">
        <f t="shared" si="414"/>
        <v>1</v>
      </c>
      <c r="BV6642">
        <f t="shared" si="415"/>
        <v>1</v>
      </c>
    </row>
    <row r="6643" spans="1:74" x14ac:dyDescent="0.3">
      <c r="A6643" s="201">
        <v>6638</v>
      </c>
      <c r="BM6643" s="19"/>
      <c r="BN6643" s="19"/>
      <c r="BO6643" s="19"/>
      <c r="BP6643" s="19"/>
      <c r="BR6643">
        <f t="shared" si="412"/>
        <v>0</v>
      </c>
      <c r="BS6643">
        <f t="shared" si="413"/>
        <v>0</v>
      </c>
      <c r="BU6643">
        <f t="shared" si="414"/>
        <v>1</v>
      </c>
      <c r="BV6643">
        <f t="shared" si="415"/>
        <v>1</v>
      </c>
    </row>
    <row r="6644" spans="1:74" x14ac:dyDescent="0.3">
      <c r="A6644" s="201">
        <v>6639</v>
      </c>
      <c r="BM6644" s="19"/>
      <c r="BN6644" s="19"/>
      <c r="BO6644" s="19"/>
      <c r="BP6644" s="19"/>
      <c r="BR6644">
        <f t="shared" si="412"/>
        <v>0</v>
      </c>
      <c r="BS6644">
        <f t="shared" si="413"/>
        <v>0</v>
      </c>
      <c r="BU6644">
        <f t="shared" si="414"/>
        <v>1</v>
      </c>
      <c r="BV6644">
        <f t="shared" si="415"/>
        <v>1</v>
      </c>
    </row>
    <row r="6645" spans="1:74" x14ac:dyDescent="0.3">
      <c r="A6645" s="201">
        <v>6640</v>
      </c>
      <c r="BM6645" s="19"/>
      <c r="BN6645" s="19"/>
      <c r="BO6645" s="19"/>
      <c r="BP6645" s="19"/>
      <c r="BR6645">
        <f t="shared" si="412"/>
        <v>0</v>
      </c>
      <c r="BS6645">
        <f t="shared" si="413"/>
        <v>0</v>
      </c>
      <c r="BU6645">
        <f t="shared" si="414"/>
        <v>1</v>
      </c>
      <c r="BV6645">
        <f t="shared" si="415"/>
        <v>1</v>
      </c>
    </row>
    <row r="6646" spans="1:74" x14ac:dyDescent="0.3">
      <c r="A6646" s="201">
        <v>6641</v>
      </c>
      <c r="BM6646" s="19"/>
      <c r="BN6646" s="19"/>
      <c r="BO6646" s="19"/>
      <c r="BP6646" s="19"/>
      <c r="BR6646">
        <f t="shared" si="412"/>
        <v>0</v>
      </c>
      <c r="BS6646">
        <f t="shared" si="413"/>
        <v>0</v>
      </c>
      <c r="BU6646">
        <f t="shared" si="414"/>
        <v>1</v>
      </c>
      <c r="BV6646">
        <f t="shared" si="415"/>
        <v>1</v>
      </c>
    </row>
    <row r="6647" spans="1:74" x14ac:dyDescent="0.3">
      <c r="A6647" s="201">
        <v>6642</v>
      </c>
      <c r="BM6647" s="19"/>
      <c r="BN6647" s="19"/>
      <c r="BO6647" s="19"/>
      <c r="BP6647" s="19"/>
      <c r="BR6647">
        <f t="shared" si="412"/>
        <v>0</v>
      </c>
      <c r="BS6647">
        <f t="shared" si="413"/>
        <v>0</v>
      </c>
      <c r="BU6647">
        <f t="shared" si="414"/>
        <v>1</v>
      </c>
      <c r="BV6647">
        <f t="shared" si="415"/>
        <v>1</v>
      </c>
    </row>
    <row r="6648" spans="1:74" x14ac:dyDescent="0.3">
      <c r="A6648" s="201">
        <v>6643</v>
      </c>
      <c r="BM6648" s="19"/>
      <c r="BN6648" s="19"/>
      <c r="BO6648" s="19"/>
      <c r="BP6648" s="19"/>
      <c r="BR6648">
        <f t="shared" si="412"/>
        <v>0</v>
      </c>
      <c r="BS6648">
        <f t="shared" si="413"/>
        <v>0</v>
      </c>
      <c r="BU6648">
        <f t="shared" si="414"/>
        <v>1</v>
      </c>
      <c r="BV6648">
        <f t="shared" si="415"/>
        <v>1</v>
      </c>
    </row>
    <row r="6649" spans="1:74" x14ac:dyDescent="0.3">
      <c r="A6649" s="201">
        <v>6644</v>
      </c>
      <c r="BM6649" s="19"/>
      <c r="BN6649" s="19"/>
      <c r="BO6649" s="19"/>
      <c r="BP6649" s="19"/>
      <c r="BR6649">
        <f t="shared" si="412"/>
        <v>0</v>
      </c>
      <c r="BS6649">
        <f t="shared" si="413"/>
        <v>0</v>
      </c>
      <c r="BU6649">
        <f t="shared" si="414"/>
        <v>1</v>
      </c>
      <c r="BV6649">
        <f t="shared" si="415"/>
        <v>1</v>
      </c>
    </row>
    <row r="6650" spans="1:74" x14ac:dyDescent="0.3">
      <c r="A6650" s="201">
        <v>6645</v>
      </c>
      <c r="BM6650" s="19"/>
      <c r="BN6650" s="19"/>
      <c r="BO6650" s="19"/>
      <c r="BP6650" s="19"/>
      <c r="BR6650">
        <f t="shared" si="412"/>
        <v>0</v>
      </c>
      <c r="BS6650">
        <f t="shared" si="413"/>
        <v>0</v>
      </c>
      <c r="BU6650">
        <f t="shared" si="414"/>
        <v>1</v>
      </c>
      <c r="BV6650">
        <f t="shared" si="415"/>
        <v>1</v>
      </c>
    </row>
    <row r="6651" spans="1:74" x14ac:dyDescent="0.3">
      <c r="A6651" s="201">
        <v>6646</v>
      </c>
      <c r="BM6651" s="19"/>
      <c r="BN6651" s="19"/>
      <c r="BO6651" s="19"/>
      <c r="BP6651" s="19"/>
      <c r="BR6651">
        <f t="shared" si="412"/>
        <v>0</v>
      </c>
      <c r="BS6651">
        <f t="shared" si="413"/>
        <v>0</v>
      </c>
      <c r="BU6651">
        <f t="shared" si="414"/>
        <v>1</v>
      </c>
      <c r="BV6651">
        <f t="shared" si="415"/>
        <v>1</v>
      </c>
    </row>
    <row r="6652" spans="1:74" x14ac:dyDescent="0.3">
      <c r="A6652" s="201">
        <v>6647</v>
      </c>
      <c r="BM6652" s="19"/>
      <c r="BN6652" s="19"/>
      <c r="BO6652" s="19"/>
      <c r="BP6652" s="19"/>
      <c r="BR6652">
        <f t="shared" si="412"/>
        <v>0</v>
      </c>
      <c r="BS6652">
        <f t="shared" si="413"/>
        <v>0</v>
      </c>
      <c r="BU6652">
        <f t="shared" si="414"/>
        <v>1</v>
      </c>
      <c r="BV6652">
        <f t="shared" si="415"/>
        <v>1</v>
      </c>
    </row>
    <row r="6653" spans="1:74" x14ac:dyDescent="0.3">
      <c r="A6653" s="201">
        <v>6648</v>
      </c>
      <c r="BM6653" s="19"/>
      <c r="BN6653" s="19"/>
      <c r="BO6653" s="19"/>
      <c r="BP6653" s="19"/>
      <c r="BR6653">
        <f t="shared" si="412"/>
        <v>0</v>
      </c>
      <c r="BS6653">
        <f t="shared" si="413"/>
        <v>0</v>
      </c>
      <c r="BU6653">
        <f t="shared" si="414"/>
        <v>1</v>
      </c>
      <c r="BV6653">
        <f t="shared" si="415"/>
        <v>1</v>
      </c>
    </row>
    <row r="6654" spans="1:74" x14ac:dyDescent="0.3">
      <c r="A6654" s="201">
        <v>6649</v>
      </c>
      <c r="BM6654" s="19"/>
      <c r="BN6654" s="19"/>
      <c r="BO6654" s="19"/>
      <c r="BP6654" s="19"/>
      <c r="BR6654">
        <f t="shared" si="412"/>
        <v>0</v>
      </c>
      <c r="BS6654">
        <f t="shared" si="413"/>
        <v>0</v>
      </c>
      <c r="BU6654">
        <f t="shared" si="414"/>
        <v>1</v>
      </c>
      <c r="BV6654">
        <f t="shared" si="415"/>
        <v>1</v>
      </c>
    </row>
    <row r="6655" spans="1:74" x14ac:dyDescent="0.3">
      <c r="A6655" s="201">
        <v>6650</v>
      </c>
      <c r="BM6655" s="19"/>
      <c r="BN6655" s="19"/>
      <c r="BO6655" s="19"/>
      <c r="BP6655" s="19"/>
      <c r="BR6655">
        <f t="shared" si="412"/>
        <v>0</v>
      </c>
      <c r="BS6655">
        <f t="shared" si="413"/>
        <v>0</v>
      </c>
      <c r="BU6655">
        <f t="shared" si="414"/>
        <v>1</v>
      </c>
      <c r="BV6655">
        <f t="shared" si="415"/>
        <v>1</v>
      </c>
    </row>
    <row r="6656" spans="1:74" x14ac:dyDescent="0.3">
      <c r="A6656" s="201">
        <v>6651</v>
      </c>
      <c r="BM6656" s="19"/>
      <c r="BN6656" s="19"/>
      <c r="BO6656" s="19"/>
      <c r="BP6656" s="19"/>
      <c r="BR6656">
        <f t="shared" si="412"/>
        <v>0</v>
      </c>
      <c r="BS6656">
        <f t="shared" si="413"/>
        <v>0</v>
      </c>
      <c r="BU6656">
        <f t="shared" si="414"/>
        <v>1</v>
      </c>
      <c r="BV6656">
        <f t="shared" si="415"/>
        <v>1</v>
      </c>
    </row>
    <row r="6657" spans="1:74" x14ac:dyDescent="0.3">
      <c r="A6657" s="201">
        <v>6652</v>
      </c>
      <c r="BM6657" s="19"/>
      <c r="BN6657" s="19"/>
      <c r="BO6657" s="19"/>
      <c r="BP6657" s="19"/>
      <c r="BR6657">
        <f t="shared" si="412"/>
        <v>0</v>
      </c>
      <c r="BS6657">
        <f t="shared" si="413"/>
        <v>0</v>
      </c>
      <c r="BU6657">
        <f t="shared" si="414"/>
        <v>1</v>
      </c>
      <c r="BV6657">
        <f t="shared" si="415"/>
        <v>1</v>
      </c>
    </row>
    <row r="6658" spans="1:74" x14ac:dyDescent="0.3">
      <c r="A6658" s="201">
        <v>6653</v>
      </c>
      <c r="BM6658" s="19"/>
      <c r="BN6658" s="19"/>
      <c r="BO6658" s="19"/>
      <c r="BP6658" s="19"/>
      <c r="BR6658">
        <f t="shared" si="412"/>
        <v>0</v>
      </c>
      <c r="BS6658">
        <f t="shared" si="413"/>
        <v>0</v>
      </c>
      <c r="BU6658">
        <f t="shared" si="414"/>
        <v>1</v>
      </c>
      <c r="BV6658">
        <f t="shared" si="415"/>
        <v>1</v>
      </c>
    </row>
    <row r="6659" spans="1:74" x14ac:dyDescent="0.3">
      <c r="A6659" s="201">
        <v>6654</v>
      </c>
      <c r="BM6659" s="19"/>
      <c r="BN6659" s="19"/>
      <c r="BO6659" s="19"/>
      <c r="BP6659" s="19"/>
      <c r="BR6659">
        <f t="shared" si="412"/>
        <v>0</v>
      </c>
      <c r="BS6659">
        <f t="shared" si="413"/>
        <v>0</v>
      </c>
      <c r="BU6659">
        <f t="shared" si="414"/>
        <v>1</v>
      </c>
      <c r="BV6659">
        <f t="shared" si="415"/>
        <v>1</v>
      </c>
    </row>
    <row r="6660" spans="1:74" x14ac:dyDescent="0.3">
      <c r="A6660" s="201">
        <v>6655</v>
      </c>
      <c r="BM6660" s="19"/>
      <c r="BN6660" s="19"/>
      <c r="BO6660" s="19"/>
      <c r="BP6660" s="19"/>
      <c r="BR6660">
        <f t="shared" si="412"/>
        <v>0</v>
      </c>
      <c r="BS6660">
        <f t="shared" si="413"/>
        <v>0</v>
      </c>
      <c r="BU6660">
        <f t="shared" si="414"/>
        <v>1</v>
      </c>
      <c r="BV6660">
        <f t="shared" si="415"/>
        <v>1</v>
      </c>
    </row>
    <row r="6661" spans="1:74" x14ac:dyDescent="0.3">
      <c r="A6661" s="201">
        <v>6656</v>
      </c>
      <c r="BM6661" s="19"/>
      <c r="BN6661" s="19"/>
      <c r="BO6661" s="19"/>
      <c r="BP6661" s="19"/>
      <c r="BR6661">
        <f t="shared" si="412"/>
        <v>0</v>
      </c>
      <c r="BS6661">
        <f t="shared" si="413"/>
        <v>0</v>
      </c>
      <c r="BU6661">
        <f t="shared" si="414"/>
        <v>1</v>
      </c>
      <c r="BV6661">
        <f t="shared" si="415"/>
        <v>1</v>
      </c>
    </row>
    <row r="6662" spans="1:74" x14ac:dyDescent="0.3">
      <c r="A6662" s="201">
        <v>6657</v>
      </c>
      <c r="BM6662" s="19"/>
      <c r="BN6662" s="19"/>
      <c r="BO6662" s="19"/>
      <c r="BP6662" s="19"/>
      <c r="BR6662">
        <f t="shared" si="412"/>
        <v>0</v>
      </c>
      <c r="BS6662">
        <f t="shared" si="413"/>
        <v>0</v>
      </c>
      <c r="BU6662">
        <f t="shared" si="414"/>
        <v>1</v>
      </c>
      <c r="BV6662">
        <f t="shared" si="415"/>
        <v>1</v>
      </c>
    </row>
    <row r="6663" spans="1:74" x14ac:dyDescent="0.3">
      <c r="A6663" s="201">
        <v>6658</v>
      </c>
      <c r="BM6663" s="19"/>
      <c r="BN6663" s="19"/>
      <c r="BO6663" s="19"/>
      <c r="BP6663" s="19"/>
      <c r="BR6663">
        <f t="shared" ref="BR6663:BR6726" si="416">BM6663*$BS$1-BN6663</f>
        <v>0</v>
      </c>
      <c r="BS6663">
        <f t="shared" ref="BS6663:BS6726" si="417">BO6663*$BS$1-BP6663</f>
        <v>0</v>
      </c>
      <c r="BU6663">
        <f t="shared" ref="BU6663:BU6726" si="418">IF(BR6663=MAX($BR6663:$BS6663),1,0)</f>
        <v>1</v>
      </c>
      <c r="BV6663">
        <f t="shared" ref="BV6663:BV6726" si="419">IF(BS6663=MAX($BR6663:$BS6663),1,0)</f>
        <v>1</v>
      </c>
    </row>
    <row r="6664" spans="1:74" x14ac:dyDescent="0.3">
      <c r="A6664" s="201">
        <v>6659</v>
      </c>
      <c r="BM6664" s="19"/>
      <c r="BN6664" s="19"/>
      <c r="BO6664" s="19"/>
      <c r="BP6664" s="19"/>
      <c r="BR6664">
        <f t="shared" si="416"/>
        <v>0</v>
      </c>
      <c r="BS6664">
        <f t="shared" si="417"/>
        <v>0</v>
      </c>
      <c r="BU6664">
        <f t="shared" si="418"/>
        <v>1</v>
      </c>
      <c r="BV6664">
        <f t="shared" si="419"/>
        <v>1</v>
      </c>
    </row>
    <row r="6665" spans="1:74" x14ac:dyDescent="0.3">
      <c r="A6665" s="201">
        <v>6660</v>
      </c>
      <c r="BM6665" s="19"/>
      <c r="BN6665" s="19"/>
      <c r="BO6665" s="19"/>
      <c r="BP6665" s="19"/>
      <c r="BR6665">
        <f t="shared" si="416"/>
        <v>0</v>
      </c>
      <c r="BS6665">
        <f t="shared" si="417"/>
        <v>0</v>
      </c>
      <c r="BU6665">
        <f t="shared" si="418"/>
        <v>1</v>
      </c>
      <c r="BV6665">
        <f t="shared" si="419"/>
        <v>1</v>
      </c>
    </row>
    <row r="6666" spans="1:74" x14ac:dyDescent="0.3">
      <c r="A6666" s="201">
        <v>6661</v>
      </c>
      <c r="BM6666" s="19"/>
      <c r="BN6666" s="19"/>
      <c r="BO6666" s="19"/>
      <c r="BP6666" s="19"/>
      <c r="BR6666">
        <f t="shared" si="416"/>
        <v>0</v>
      </c>
      <c r="BS6666">
        <f t="shared" si="417"/>
        <v>0</v>
      </c>
      <c r="BU6666">
        <f t="shared" si="418"/>
        <v>1</v>
      </c>
      <c r="BV6666">
        <f t="shared" si="419"/>
        <v>1</v>
      </c>
    </row>
    <row r="6667" spans="1:74" x14ac:dyDescent="0.3">
      <c r="A6667" s="201">
        <v>6662</v>
      </c>
      <c r="BM6667" s="19"/>
      <c r="BN6667" s="19"/>
      <c r="BO6667" s="19"/>
      <c r="BP6667" s="19"/>
      <c r="BR6667">
        <f t="shared" si="416"/>
        <v>0</v>
      </c>
      <c r="BS6667">
        <f t="shared" si="417"/>
        <v>0</v>
      </c>
      <c r="BU6667">
        <f t="shared" si="418"/>
        <v>1</v>
      </c>
      <c r="BV6667">
        <f t="shared" si="419"/>
        <v>1</v>
      </c>
    </row>
    <row r="6668" spans="1:74" x14ac:dyDescent="0.3">
      <c r="A6668" s="201">
        <v>6663</v>
      </c>
      <c r="BM6668" s="19"/>
      <c r="BN6668" s="19"/>
      <c r="BO6668" s="19"/>
      <c r="BP6668" s="19"/>
      <c r="BR6668">
        <f t="shared" si="416"/>
        <v>0</v>
      </c>
      <c r="BS6668">
        <f t="shared" si="417"/>
        <v>0</v>
      </c>
      <c r="BU6668">
        <f t="shared" si="418"/>
        <v>1</v>
      </c>
      <c r="BV6668">
        <f t="shared" si="419"/>
        <v>1</v>
      </c>
    </row>
    <row r="6669" spans="1:74" x14ac:dyDescent="0.3">
      <c r="A6669" s="201">
        <v>6664</v>
      </c>
      <c r="BM6669" s="19"/>
      <c r="BN6669" s="19"/>
      <c r="BO6669" s="19"/>
      <c r="BP6669" s="19"/>
      <c r="BR6669">
        <f t="shared" si="416"/>
        <v>0</v>
      </c>
      <c r="BS6669">
        <f t="shared" si="417"/>
        <v>0</v>
      </c>
      <c r="BU6669">
        <f t="shared" si="418"/>
        <v>1</v>
      </c>
      <c r="BV6669">
        <f t="shared" si="419"/>
        <v>1</v>
      </c>
    </row>
    <row r="6670" spans="1:74" x14ac:dyDescent="0.3">
      <c r="A6670" s="201">
        <v>6665</v>
      </c>
      <c r="BM6670" s="19"/>
      <c r="BN6670" s="19"/>
      <c r="BO6670" s="19"/>
      <c r="BP6670" s="19"/>
      <c r="BR6670">
        <f t="shared" si="416"/>
        <v>0</v>
      </c>
      <c r="BS6670">
        <f t="shared" si="417"/>
        <v>0</v>
      </c>
      <c r="BU6670">
        <f t="shared" si="418"/>
        <v>1</v>
      </c>
      <c r="BV6670">
        <f t="shared" si="419"/>
        <v>1</v>
      </c>
    </row>
    <row r="6671" spans="1:74" x14ac:dyDescent="0.3">
      <c r="A6671" s="201">
        <v>6666</v>
      </c>
      <c r="BM6671" s="19"/>
      <c r="BN6671" s="19"/>
      <c r="BO6671" s="19"/>
      <c r="BP6671" s="19"/>
      <c r="BR6671">
        <f t="shared" si="416"/>
        <v>0</v>
      </c>
      <c r="BS6671">
        <f t="shared" si="417"/>
        <v>0</v>
      </c>
      <c r="BU6671">
        <f t="shared" si="418"/>
        <v>1</v>
      </c>
      <c r="BV6671">
        <f t="shared" si="419"/>
        <v>1</v>
      </c>
    </row>
    <row r="6672" spans="1:74" x14ac:dyDescent="0.3">
      <c r="A6672" s="201">
        <v>6667</v>
      </c>
      <c r="BM6672" s="19"/>
      <c r="BN6672" s="19"/>
      <c r="BO6672" s="19"/>
      <c r="BP6672" s="19"/>
      <c r="BR6672">
        <f t="shared" si="416"/>
        <v>0</v>
      </c>
      <c r="BS6672">
        <f t="shared" si="417"/>
        <v>0</v>
      </c>
      <c r="BU6672">
        <f t="shared" si="418"/>
        <v>1</v>
      </c>
      <c r="BV6672">
        <f t="shared" si="419"/>
        <v>1</v>
      </c>
    </row>
    <row r="6673" spans="1:74" x14ac:dyDescent="0.3">
      <c r="A6673" s="201">
        <v>6668</v>
      </c>
      <c r="BM6673" s="19"/>
      <c r="BN6673" s="19"/>
      <c r="BO6673" s="19"/>
      <c r="BP6673" s="19"/>
      <c r="BR6673">
        <f t="shared" si="416"/>
        <v>0</v>
      </c>
      <c r="BS6673">
        <f t="shared" si="417"/>
        <v>0</v>
      </c>
      <c r="BU6673">
        <f t="shared" si="418"/>
        <v>1</v>
      </c>
      <c r="BV6673">
        <f t="shared" si="419"/>
        <v>1</v>
      </c>
    </row>
    <row r="6674" spans="1:74" x14ac:dyDescent="0.3">
      <c r="A6674" s="201">
        <v>6669</v>
      </c>
      <c r="BM6674" s="19"/>
      <c r="BN6674" s="19"/>
      <c r="BO6674" s="19"/>
      <c r="BP6674" s="19"/>
      <c r="BR6674">
        <f t="shared" si="416"/>
        <v>0</v>
      </c>
      <c r="BS6674">
        <f t="shared" si="417"/>
        <v>0</v>
      </c>
      <c r="BU6674">
        <f t="shared" si="418"/>
        <v>1</v>
      </c>
      <c r="BV6674">
        <f t="shared" si="419"/>
        <v>1</v>
      </c>
    </row>
    <row r="6675" spans="1:74" x14ac:dyDescent="0.3">
      <c r="A6675" s="201">
        <v>6670</v>
      </c>
      <c r="BM6675" s="19"/>
      <c r="BN6675" s="19"/>
      <c r="BO6675" s="19"/>
      <c r="BP6675" s="19"/>
      <c r="BR6675">
        <f t="shared" si="416"/>
        <v>0</v>
      </c>
      <c r="BS6675">
        <f t="shared" si="417"/>
        <v>0</v>
      </c>
      <c r="BU6675">
        <f t="shared" si="418"/>
        <v>1</v>
      </c>
      <c r="BV6675">
        <f t="shared" si="419"/>
        <v>1</v>
      </c>
    </row>
    <row r="6676" spans="1:74" x14ac:dyDescent="0.3">
      <c r="A6676" s="201">
        <v>6671</v>
      </c>
      <c r="BM6676" s="19"/>
      <c r="BN6676" s="19"/>
      <c r="BO6676" s="19"/>
      <c r="BP6676" s="19"/>
      <c r="BR6676">
        <f t="shared" si="416"/>
        <v>0</v>
      </c>
      <c r="BS6676">
        <f t="shared" si="417"/>
        <v>0</v>
      </c>
      <c r="BU6676">
        <f t="shared" si="418"/>
        <v>1</v>
      </c>
      <c r="BV6676">
        <f t="shared" si="419"/>
        <v>1</v>
      </c>
    </row>
    <row r="6677" spans="1:74" x14ac:dyDescent="0.3">
      <c r="A6677" s="201">
        <v>6672</v>
      </c>
      <c r="BM6677" s="19"/>
      <c r="BN6677" s="19"/>
      <c r="BO6677" s="19"/>
      <c r="BP6677" s="19"/>
      <c r="BR6677">
        <f t="shared" si="416"/>
        <v>0</v>
      </c>
      <c r="BS6677">
        <f t="shared" si="417"/>
        <v>0</v>
      </c>
      <c r="BU6677">
        <f t="shared" si="418"/>
        <v>1</v>
      </c>
      <c r="BV6677">
        <f t="shared" si="419"/>
        <v>1</v>
      </c>
    </row>
    <row r="6678" spans="1:74" x14ac:dyDescent="0.3">
      <c r="A6678" s="201">
        <v>6673</v>
      </c>
      <c r="BM6678" s="19"/>
      <c r="BN6678" s="19"/>
      <c r="BO6678" s="19"/>
      <c r="BP6678" s="19"/>
      <c r="BR6678">
        <f t="shared" si="416"/>
        <v>0</v>
      </c>
      <c r="BS6678">
        <f t="shared" si="417"/>
        <v>0</v>
      </c>
      <c r="BU6678">
        <f t="shared" si="418"/>
        <v>1</v>
      </c>
      <c r="BV6678">
        <f t="shared" si="419"/>
        <v>1</v>
      </c>
    </row>
    <row r="6679" spans="1:74" x14ac:dyDescent="0.3">
      <c r="A6679" s="201">
        <v>6674</v>
      </c>
      <c r="BM6679" s="19"/>
      <c r="BN6679" s="19"/>
      <c r="BO6679" s="19"/>
      <c r="BP6679" s="19"/>
      <c r="BR6679">
        <f t="shared" si="416"/>
        <v>0</v>
      </c>
      <c r="BS6679">
        <f t="shared" si="417"/>
        <v>0</v>
      </c>
      <c r="BU6679">
        <f t="shared" si="418"/>
        <v>1</v>
      </c>
      <c r="BV6679">
        <f t="shared" si="419"/>
        <v>1</v>
      </c>
    </row>
    <row r="6680" spans="1:74" x14ac:dyDescent="0.3">
      <c r="A6680" s="201">
        <v>6675</v>
      </c>
      <c r="BM6680" s="19"/>
      <c r="BN6680" s="19"/>
      <c r="BO6680" s="19"/>
      <c r="BP6680" s="19"/>
      <c r="BR6680">
        <f t="shared" si="416"/>
        <v>0</v>
      </c>
      <c r="BS6680">
        <f t="shared" si="417"/>
        <v>0</v>
      </c>
      <c r="BU6680">
        <f t="shared" si="418"/>
        <v>1</v>
      </c>
      <c r="BV6680">
        <f t="shared" si="419"/>
        <v>1</v>
      </c>
    </row>
    <row r="6681" spans="1:74" x14ac:dyDescent="0.3">
      <c r="A6681" s="201">
        <v>6676</v>
      </c>
      <c r="BM6681" s="19"/>
      <c r="BN6681" s="19"/>
      <c r="BO6681" s="19"/>
      <c r="BP6681" s="19"/>
      <c r="BR6681">
        <f t="shared" si="416"/>
        <v>0</v>
      </c>
      <c r="BS6681">
        <f t="shared" si="417"/>
        <v>0</v>
      </c>
      <c r="BU6681">
        <f t="shared" si="418"/>
        <v>1</v>
      </c>
      <c r="BV6681">
        <f t="shared" si="419"/>
        <v>1</v>
      </c>
    </row>
    <row r="6682" spans="1:74" x14ac:dyDescent="0.3">
      <c r="A6682" s="201">
        <v>6677</v>
      </c>
      <c r="BM6682" s="19"/>
      <c r="BN6682" s="19"/>
      <c r="BO6682" s="19"/>
      <c r="BP6682" s="19"/>
      <c r="BR6682">
        <f t="shared" si="416"/>
        <v>0</v>
      </c>
      <c r="BS6682">
        <f t="shared" si="417"/>
        <v>0</v>
      </c>
      <c r="BU6682">
        <f t="shared" si="418"/>
        <v>1</v>
      </c>
      <c r="BV6682">
        <f t="shared" si="419"/>
        <v>1</v>
      </c>
    </row>
    <row r="6683" spans="1:74" x14ac:dyDescent="0.3">
      <c r="A6683" s="201">
        <v>6678</v>
      </c>
      <c r="BM6683" s="19"/>
      <c r="BN6683" s="19"/>
      <c r="BO6683" s="19"/>
      <c r="BP6683" s="19"/>
      <c r="BR6683">
        <f t="shared" si="416"/>
        <v>0</v>
      </c>
      <c r="BS6683">
        <f t="shared" si="417"/>
        <v>0</v>
      </c>
      <c r="BU6683">
        <f t="shared" si="418"/>
        <v>1</v>
      </c>
      <c r="BV6683">
        <f t="shared" si="419"/>
        <v>1</v>
      </c>
    </row>
    <row r="6684" spans="1:74" x14ac:dyDescent="0.3">
      <c r="A6684" s="201">
        <v>6679</v>
      </c>
      <c r="BM6684" s="19"/>
      <c r="BN6684" s="19"/>
      <c r="BO6684" s="19"/>
      <c r="BP6684" s="19"/>
      <c r="BR6684">
        <f t="shared" si="416"/>
        <v>0</v>
      </c>
      <c r="BS6684">
        <f t="shared" si="417"/>
        <v>0</v>
      </c>
      <c r="BU6684">
        <f t="shared" si="418"/>
        <v>1</v>
      </c>
      <c r="BV6684">
        <f t="shared" si="419"/>
        <v>1</v>
      </c>
    </row>
    <row r="6685" spans="1:74" x14ac:dyDescent="0.3">
      <c r="A6685" s="201">
        <v>6680</v>
      </c>
      <c r="BM6685" s="19"/>
      <c r="BN6685" s="19"/>
      <c r="BO6685" s="19"/>
      <c r="BP6685" s="19"/>
      <c r="BR6685">
        <f t="shared" si="416"/>
        <v>0</v>
      </c>
      <c r="BS6685">
        <f t="shared" si="417"/>
        <v>0</v>
      </c>
      <c r="BU6685">
        <f t="shared" si="418"/>
        <v>1</v>
      </c>
      <c r="BV6685">
        <f t="shared" si="419"/>
        <v>1</v>
      </c>
    </row>
    <row r="6686" spans="1:74" x14ac:dyDescent="0.3">
      <c r="A6686" s="201">
        <v>6681</v>
      </c>
      <c r="BM6686" s="19"/>
      <c r="BN6686" s="19"/>
      <c r="BO6686" s="19"/>
      <c r="BP6686" s="19"/>
      <c r="BR6686">
        <f t="shared" si="416"/>
        <v>0</v>
      </c>
      <c r="BS6686">
        <f t="shared" si="417"/>
        <v>0</v>
      </c>
      <c r="BU6686">
        <f t="shared" si="418"/>
        <v>1</v>
      </c>
      <c r="BV6686">
        <f t="shared" si="419"/>
        <v>1</v>
      </c>
    </row>
    <row r="6687" spans="1:74" x14ac:dyDescent="0.3">
      <c r="A6687" s="201">
        <v>6682</v>
      </c>
      <c r="BM6687" s="19"/>
      <c r="BN6687" s="19"/>
      <c r="BO6687" s="19"/>
      <c r="BP6687" s="19"/>
      <c r="BR6687">
        <f t="shared" si="416"/>
        <v>0</v>
      </c>
      <c r="BS6687">
        <f t="shared" si="417"/>
        <v>0</v>
      </c>
      <c r="BU6687">
        <f t="shared" si="418"/>
        <v>1</v>
      </c>
      <c r="BV6687">
        <f t="shared" si="419"/>
        <v>1</v>
      </c>
    </row>
    <row r="6688" spans="1:74" x14ac:dyDescent="0.3">
      <c r="A6688" s="201">
        <v>6683</v>
      </c>
      <c r="BM6688" s="19"/>
      <c r="BN6688" s="19"/>
      <c r="BO6688" s="19"/>
      <c r="BP6688" s="19"/>
      <c r="BR6688">
        <f t="shared" si="416"/>
        <v>0</v>
      </c>
      <c r="BS6688">
        <f t="shared" si="417"/>
        <v>0</v>
      </c>
      <c r="BU6688">
        <f t="shared" si="418"/>
        <v>1</v>
      </c>
      <c r="BV6688">
        <f t="shared" si="419"/>
        <v>1</v>
      </c>
    </row>
    <row r="6689" spans="1:74" x14ac:dyDescent="0.3">
      <c r="A6689" s="201">
        <v>6684</v>
      </c>
      <c r="BM6689" s="19"/>
      <c r="BN6689" s="19"/>
      <c r="BO6689" s="19"/>
      <c r="BP6689" s="19"/>
      <c r="BR6689">
        <f t="shared" si="416"/>
        <v>0</v>
      </c>
      <c r="BS6689">
        <f t="shared" si="417"/>
        <v>0</v>
      </c>
      <c r="BU6689">
        <f t="shared" si="418"/>
        <v>1</v>
      </c>
      <c r="BV6689">
        <f t="shared" si="419"/>
        <v>1</v>
      </c>
    </row>
    <row r="6690" spans="1:74" x14ac:dyDescent="0.3">
      <c r="A6690" s="201">
        <v>6685</v>
      </c>
      <c r="BM6690" s="19"/>
      <c r="BN6690" s="19"/>
      <c r="BO6690" s="19"/>
      <c r="BP6690" s="19"/>
      <c r="BR6690">
        <f t="shared" si="416"/>
        <v>0</v>
      </c>
      <c r="BS6690">
        <f t="shared" si="417"/>
        <v>0</v>
      </c>
      <c r="BU6690">
        <f t="shared" si="418"/>
        <v>1</v>
      </c>
      <c r="BV6690">
        <f t="shared" si="419"/>
        <v>1</v>
      </c>
    </row>
    <row r="6691" spans="1:74" x14ac:dyDescent="0.3">
      <c r="A6691" s="201">
        <v>6686</v>
      </c>
      <c r="BM6691" s="19"/>
      <c r="BN6691" s="19"/>
      <c r="BO6691" s="19"/>
      <c r="BP6691" s="19"/>
      <c r="BR6691">
        <f t="shared" si="416"/>
        <v>0</v>
      </c>
      <c r="BS6691">
        <f t="shared" si="417"/>
        <v>0</v>
      </c>
      <c r="BU6691">
        <f t="shared" si="418"/>
        <v>1</v>
      </c>
      <c r="BV6691">
        <f t="shared" si="419"/>
        <v>1</v>
      </c>
    </row>
    <row r="6692" spans="1:74" x14ac:dyDescent="0.3">
      <c r="A6692" s="201">
        <v>6687</v>
      </c>
      <c r="BM6692" s="19"/>
      <c r="BN6692" s="19"/>
      <c r="BO6692" s="19"/>
      <c r="BP6692" s="19"/>
      <c r="BR6692">
        <f t="shared" si="416"/>
        <v>0</v>
      </c>
      <c r="BS6692">
        <f t="shared" si="417"/>
        <v>0</v>
      </c>
      <c r="BU6692">
        <f t="shared" si="418"/>
        <v>1</v>
      </c>
      <c r="BV6692">
        <f t="shared" si="419"/>
        <v>1</v>
      </c>
    </row>
    <row r="6693" spans="1:74" x14ac:dyDescent="0.3">
      <c r="A6693" s="201">
        <v>6688</v>
      </c>
      <c r="BM6693" s="19"/>
      <c r="BN6693" s="19"/>
      <c r="BO6693" s="19"/>
      <c r="BP6693" s="19"/>
      <c r="BR6693">
        <f t="shared" si="416"/>
        <v>0</v>
      </c>
      <c r="BS6693">
        <f t="shared" si="417"/>
        <v>0</v>
      </c>
      <c r="BU6693">
        <f t="shared" si="418"/>
        <v>1</v>
      </c>
      <c r="BV6693">
        <f t="shared" si="419"/>
        <v>1</v>
      </c>
    </row>
    <row r="6694" spans="1:74" x14ac:dyDescent="0.3">
      <c r="A6694" s="201">
        <v>6689</v>
      </c>
      <c r="BM6694" s="19"/>
      <c r="BN6694" s="19"/>
      <c r="BO6694" s="19"/>
      <c r="BP6694" s="19"/>
      <c r="BR6694">
        <f t="shared" si="416"/>
        <v>0</v>
      </c>
      <c r="BS6694">
        <f t="shared" si="417"/>
        <v>0</v>
      </c>
      <c r="BU6694">
        <f t="shared" si="418"/>
        <v>1</v>
      </c>
      <c r="BV6694">
        <f t="shared" si="419"/>
        <v>1</v>
      </c>
    </row>
    <row r="6695" spans="1:74" x14ac:dyDescent="0.3">
      <c r="A6695" s="201">
        <v>6690</v>
      </c>
      <c r="BM6695" s="19"/>
      <c r="BN6695" s="19"/>
      <c r="BO6695" s="19"/>
      <c r="BP6695" s="19"/>
      <c r="BR6695">
        <f t="shared" si="416"/>
        <v>0</v>
      </c>
      <c r="BS6695">
        <f t="shared" si="417"/>
        <v>0</v>
      </c>
      <c r="BU6695">
        <f t="shared" si="418"/>
        <v>1</v>
      </c>
      <c r="BV6695">
        <f t="shared" si="419"/>
        <v>1</v>
      </c>
    </row>
    <row r="6696" spans="1:74" x14ac:dyDescent="0.3">
      <c r="A6696" s="201">
        <v>6691</v>
      </c>
      <c r="BM6696" s="19"/>
      <c r="BN6696" s="19"/>
      <c r="BO6696" s="19"/>
      <c r="BP6696" s="19"/>
      <c r="BR6696">
        <f t="shared" si="416"/>
        <v>0</v>
      </c>
      <c r="BS6696">
        <f t="shared" si="417"/>
        <v>0</v>
      </c>
      <c r="BU6696">
        <f t="shared" si="418"/>
        <v>1</v>
      </c>
      <c r="BV6696">
        <f t="shared" si="419"/>
        <v>1</v>
      </c>
    </row>
    <row r="6697" spans="1:74" x14ac:dyDescent="0.3">
      <c r="A6697" s="201">
        <v>6692</v>
      </c>
      <c r="BM6697" s="19"/>
      <c r="BN6697" s="19"/>
      <c r="BO6697" s="19"/>
      <c r="BP6697" s="19"/>
      <c r="BR6697">
        <f t="shared" si="416"/>
        <v>0</v>
      </c>
      <c r="BS6697">
        <f t="shared" si="417"/>
        <v>0</v>
      </c>
      <c r="BU6697">
        <f t="shared" si="418"/>
        <v>1</v>
      </c>
      <c r="BV6697">
        <f t="shared" si="419"/>
        <v>1</v>
      </c>
    </row>
    <row r="6698" spans="1:74" x14ac:dyDescent="0.3">
      <c r="A6698" s="201">
        <v>6693</v>
      </c>
      <c r="BM6698" s="19"/>
      <c r="BN6698" s="19"/>
      <c r="BO6698" s="19"/>
      <c r="BP6698" s="19"/>
      <c r="BR6698">
        <f t="shared" si="416"/>
        <v>0</v>
      </c>
      <c r="BS6698">
        <f t="shared" si="417"/>
        <v>0</v>
      </c>
      <c r="BU6698">
        <f t="shared" si="418"/>
        <v>1</v>
      </c>
      <c r="BV6698">
        <f t="shared" si="419"/>
        <v>1</v>
      </c>
    </row>
    <row r="6699" spans="1:74" x14ac:dyDescent="0.3">
      <c r="A6699" s="201">
        <v>6694</v>
      </c>
      <c r="BM6699" s="19"/>
      <c r="BN6699" s="19"/>
      <c r="BO6699" s="19"/>
      <c r="BP6699" s="19"/>
      <c r="BR6699">
        <f t="shared" si="416"/>
        <v>0</v>
      </c>
      <c r="BS6699">
        <f t="shared" si="417"/>
        <v>0</v>
      </c>
      <c r="BU6699">
        <f t="shared" si="418"/>
        <v>1</v>
      </c>
      <c r="BV6699">
        <f t="shared" si="419"/>
        <v>1</v>
      </c>
    </row>
    <row r="6700" spans="1:74" x14ac:dyDescent="0.3">
      <c r="A6700" s="201">
        <v>6695</v>
      </c>
      <c r="BM6700" s="19"/>
      <c r="BN6700" s="19"/>
      <c r="BO6700" s="19"/>
      <c r="BP6700" s="19"/>
      <c r="BR6700">
        <f t="shared" si="416"/>
        <v>0</v>
      </c>
      <c r="BS6700">
        <f t="shared" si="417"/>
        <v>0</v>
      </c>
      <c r="BU6700">
        <f t="shared" si="418"/>
        <v>1</v>
      </c>
      <c r="BV6700">
        <f t="shared" si="419"/>
        <v>1</v>
      </c>
    </row>
    <row r="6701" spans="1:74" x14ac:dyDescent="0.3">
      <c r="A6701" s="201">
        <v>6696</v>
      </c>
      <c r="BM6701" s="19"/>
      <c r="BN6701" s="19"/>
      <c r="BO6701" s="19"/>
      <c r="BP6701" s="19"/>
      <c r="BR6701">
        <f t="shared" si="416"/>
        <v>0</v>
      </c>
      <c r="BS6701">
        <f t="shared" si="417"/>
        <v>0</v>
      </c>
      <c r="BU6701">
        <f t="shared" si="418"/>
        <v>1</v>
      </c>
      <c r="BV6701">
        <f t="shared" si="419"/>
        <v>1</v>
      </c>
    </row>
    <row r="6702" spans="1:74" x14ac:dyDescent="0.3">
      <c r="A6702" s="201">
        <v>6697</v>
      </c>
      <c r="BM6702" s="19"/>
      <c r="BN6702" s="19"/>
      <c r="BO6702" s="19"/>
      <c r="BP6702" s="19"/>
      <c r="BR6702">
        <f t="shared" si="416"/>
        <v>0</v>
      </c>
      <c r="BS6702">
        <f t="shared" si="417"/>
        <v>0</v>
      </c>
      <c r="BU6702">
        <f t="shared" si="418"/>
        <v>1</v>
      </c>
      <c r="BV6702">
        <f t="shared" si="419"/>
        <v>1</v>
      </c>
    </row>
    <row r="6703" spans="1:74" x14ac:dyDescent="0.3">
      <c r="A6703" s="201">
        <v>6698</v>
      </c>
      <c r="BM6703" s="19"/>
      <c r="BN6703" s="19"/>
      <c r="BO6703" s="19"/>
      <c r="BP6703" s="19"/>
      <c r="BR6703">
        <f t="shared" si="416"/>
        <v>0</v>
      </c>
      <c r="BS6703">
        <f t="shared" si="417"/>
        <v>0</v>
      </c>
      <c r="BU6703">
        <f t="shared" si="418"/>
        <v>1</v>
      </c>
      <c r="BV6703">
        <f t="shared" si="419"/>
        <v>1</v>
      </c>
    </row>
    <row r="6704" spans="1:74" x14ac:dyDescent="0.3">
      <c r="A6704" s="201">
        <v>6699</v>
      </c>
      <c r="BM6704" s="19"/>
      <c r="BN6704" s="19"/>
      <c r="BO6704" s="19"/>
      <c r="BP6704" s="19"/>
      <c r="BR6704">
        <f t="shared" si="416"/>
        <v>0</v>
      </c>
      <c r="BS6704">
        <f t="shared" si="417"/>
        <v>0</v>
      </c>
      <c r="BU6704">
        <f t="shared" si="418"/>
        <v>1</v>
      </c>
      <c r="BV6704">
        <f t="shared" si="419"/>
        <v>1</v>
      </c>
    </row>
    <row r="6705" spans="1:74" x14ac:dyDescent="0.3">
      <c r="A6705" s="201">
        <v>6700</v>
      </c>
      <c r="BM6705" s="19"/>
      <c r="BN6705" s="19"/>
      <c r="BO6705" s="19"/>
      <c r="BP6705" s="19"/>
      <c r="BR6705">
        <f t="shared" si="416"/>
        <v>0</v>
      </c>
      <c r="BS6705">
        <f t="shared" si="417"/>
        <v>0</v>
      </c>
      <c r="BU6705">
        <f t="shared" si="418"/>
        <v>1</v>
      </c>
      <c r="BV6705">
        <f t="shared" si="419"/>
        <v>1</v>
      </c>
    </row>
    <row r="6706" spans="1:74" x14ac:dyDescent="0.3">
      <c r="A6706" s="201">
        <v>6701</v>
      </c>
      <c r="BM6706" s="19"/>
      <c r="BN6706" s="19"/>
      <c r="BO6706" s="19"/>
      <c r="BP6706" s="19"/>
      <c r="BR6706">
        <f t="shared" si="416"/>
        <v>0</v>
      </c>
      <c r="BS6706">
        <f t="shared" si="417"/>
        <v>0</v>
      </c>
      <c r="BU6706">
        <f t="shared" si="418"/>
        <v>1</v>
      </c>
      <c r="BV6706">
        <f t="shared" si="419"/>
        <v>1</v>
      </c>
    </row>
    <row r="6707" spans="1:74" x14ac:dyDescent="0.3">
      <c r="A6707" s="201">
        <v>6702</v>
      </c>
      <c r="BM6707" s="19"/>
      <c r="BN6707" s="19"/>
      <c r="BO6707" s="19"/>
      <c r="BP6707" s="19"/>
      <c r="BR6707">
        <f t="shared" si="416"/>
        <v>0</v>
      </c>
      <c r="BS6707">
        <f t="shared" si="417"/>
        <v>0</v>
      </c>
      <c r="BU6707">
        <f t="shared" si="418"/>
        <v>1</v>
      </c>
      <c r="BV6707">
        <f t="shared" si="419"/>
        <v>1</v>
      </c>
    </row>
    <row r="6708" spans="1:74" x14ac:dyDescent="0.3">
      <c r="A6708" s="201">
        <v>6703</v>
      </c>
      <c r="BM6708" s="19"/>
      <c r="BN6708" s="19"/>
      <c r="BO6708" s="19"/>
      <c r="BP6708" s="19"/>
      <c r="BR6708">
        <f t="shared" si="416"/>
        <v>0</v>
      </c>
      <c r="BS6708">
        <f t="shared" si="417"/>
        <v>0</v>
      </c>
      <c r="BU6708">
        <f t="shared" si="418"/>
        <v>1</v>
      </c>
      <c r="BV6708">
        <f t="shared" si="419"/>
        <v>1</v>
      </c>
    </row>
    <row r="6709" spans="1:74" x14ac:dyDescent="0.3">
      <c r="A6709" s="201">
        <v>6704</v>
      </c>
      <c r="BM6709" s="19"/>
      <c r="BN6709" s="19"/>
      <c r="BO6709" s="19"/>
      <c r="BP6709" s="19"/>
      <c r="BR6709">
        <f t="shared" si="416"/>
        <v>0</v>
      </c>
      <c r="BS6709">
        <f t="shared" si="417"/>
        <v>0</v>
      </c>
      <c r="BU6709">
        <f t="shared" si="418"/>
        <v>1</v>
      </c>
      <c r="BV6709">
        <f t="shared" si="419"/>
        <v>1</v>
      </c>
    </row>
    <row r="6710" spans="1:74" x14ac:dyDescent="0.3">
      <c r="A6710" s="201">
        <v>6705</v>
      </c>
      <c r="BM6710" s="19"/>
      <c r="BN6710" s="19"/>
      <c r="BO6710" s="19"/>
      <c r="BP6710" s="19"/>
      <c r="BR6710">
        <f t="shared" si="416"/>
        <v>0</v>
      </c>
      <c r="BS6710">
        <f t="shared" si="417"/>
        <v>0</v>
      </c>
      <c r="BU6710">
        <f t="shared" si="418"/>
        <v>1</v>
      </c>
      <c r="BV6710">
        <f t="shared" si="419"/>
        <v>1</v>
      </c>
    </row>
    <row r="6711" spans="1:74" x14ac:dyDescent="0.3">
      <c r="A6711" s="201">
        <v>6706</v>
      </c>
      <c r="BM6711" s="19"/>
      <c r="BN6711" s="19"/>
      <c r="BO6711" s="19"/>
      <c r="BP6711" s="19"/>
      <c r="BR6711">
        <f t="shared" si="416"/>
        <v>0</v>
      </c>
      <c r="BS6711">
        <f t="shared" si="417"/>
        <v>0</v>
      </c>
      <c r="BU6711">
        <f t="shared" si="418"/>
        <v>1</v>
      </c>
      <c r="BV6711">
        <f t="shared" si="419"/>
        <v>1</v>
      </c>
    </row>
    <row r="6712" spans="1:74" x14ac:dyDescent="0.3">
      <c r="A6712" s="201">
        <v>6707</v>
      </c>
      <c r="BM6712" s="19"/>
      <c r="BN6712" s="19"/>
      <c r="BO6712" s="19"/>
      <c r="BP6712" s="19"/>
      <c r="BR6712">
        <f t="shared" si="416"/>
        <v>0</v>
      </c>
      <c r="BS6712">
        <f t="shared" si="417"/>
        <v>0</v>
      </c>
      <c r="BU6712">
        <f t="shared" si="418"/>
        <v>1</v>
      </c>
      <c r="BV6712">
        <f t="shared" si="419"/>
        <v>1</v>
      </c>
    </row>
    <row r="6713" spans="1:74" x14ac:dyDescent="0.3">
      <c r="A6713" s="201">
        <v>6708</v>
      </c>
      <c r="BM6713" s="19"/>
      <c r="BN6713" s="19"/>
      <c r="BO6713" s="19"/>
      <c r="BP6713" s="19"/>
      <c r="BR6713">
        <f t="shared" si="416"/>
        <v>0</v>
      </c>
      <c r="BS6713">
        <f t="shared" si="417"/>
        <v>0</v>
      </c>
      <c r="BU6713">
        <f t="shared" si="418"/>
        <v>1</v>
      </c>
      <c r="BV6713">
        <f t="shared" si="419"/>
        <v>1</v>
      </c>
    </row>
    <row r="6714" spans="1:74" x14ac:dyDescent="0.3">
      <c r="A6714" s="201">
        <v>6709</v>
      </c>
      <c r="BM6714" s="19"/>
      <c r="BN6714" s="19"/>
      <c r="BO6714" s="19"/>
      <c r="BP6714" s="19"/>
      <c r="BR6714">
        <f t="shared" si="416"/>
        <v>0</v>
      </c>
      <c r="BS6714">
        <f t="shared" si="417"/>
        <v>0</v>
      </c>
      <c r="BU6714">
        <f t="shared" si="418"/>
        <v>1</v>
      </c>
      <c r="BV6714">
        <f t="shared" si="419"/>
        <v>1</v>
      </c>
    </row>
    <row r="6715" spans="1:74" x14ac:dyDescent="0.3">
      <c r="A6715" s="201">
        <v>6710</v>
      </c>
      <c r="BM6715" s="19"/>
      <c r="BN6715" s="19"/>
      <c r="BO6715" s="19"/>
      <c r="BP6715" s="19"/>
      <c r="BR6715">
        <f t="shared" si="416"/>
        <v>0</v>
      </c>
      <c r="BS6715">
        <f t="shared" si="417"/>
        <v>0</v>
      </c>
      <c r="BU6715">
        <f t="shared" si="418"/>
        <v>1</v>
      </c>
      <c r="BV6715">
        <f t="shared" si="419"/>
        <v>1</v>
      </c>
    </row>
    <row r="6716" spans="1:74" x14ac:dyDescent="0.3">
      <c r="A6716" s="201">
        <v>6711</v>
      </c>
      <c r="BM6716" s="19"/>
      <c r="BN6716" s="19"/>
      <c r="BO6716" s="19"/>
      <c r="BP6716" s="19"/>
      <c r="BR6716">
        <f t="shared" si="416"/>
        <v>0</v>
      </c>
      <c r="BS6716">
        <f t="shared" si="417"/>
        <v>0</v>
      </c>
      <c r="BU6716">
        <f t="shared" si="418"/>
        <v>1</v>
      </c>
      <c r="BV6716">
        <f t="shared" si="419"/>
        <v>1</v>
      </c>
    </row>
    <row r="6717" spans="1:74" x14ac:dyDescent="0.3">
      <c r="A6717" s="201">
        <v>6712</v>
      </c>
      <c r="BM6717" s="19"/>
      <c r="BN6717" s="19"/>
      <c r="BO6717" s="19"/>
      <c r="BP6717" s="19"/>
      <c r="BR6717">
        <f t="shared" si="416"/>
        <v>0</v>
      </c>
      <c r="BS6717">
        <f t="shared" si="417"/>
        <v>0</v>
      </c>
      <c r="BU6717">
        <f t="shared" si="418"/>
        <v>1</v>
      </c>
      <c r="BV6717">
        <f t="shared" si="419"/>
        <v>1</v>
      </c>
    </row>
    <row r="6718" spans="1:74" x14ac:dyDescent="0.3">
      <c r="A6718" s="201">
        <v>6713</v>
      </c>
      <c r="BM6718" s="19"/>
      <c r="BN6718" s="19"/>
      <c r="BO6718" s="19"/>
      <c r="BP6718" s="19"/>
      <c r="BR6718">
        <f t="shared" si="416"/>
        <v>0</v>
      </c>
      <c r="BS6718">
        <f t="shared" si="417"/>
        <v>0</v>
      </c>
      <c r="BU6718">
        <f t="shared" si="418"/>
        <v>1</v>
      </c>
      <c r="BV6718">
        <f t="shared" si="419"/>
        <v>1</v>
      </c>
    </row>
    <row r="6719" spans="1:74" x14ac:dyDescent="0.3">
      <c r="A6719" s="201">
        <v>6714</v>
      </c>
      <c r="BM6719" s="19"/>
      <c r="BN6719" s="19"/>
      <c r="BO6719" s="19"/>
      <c r="BP6719" s="19"/>
      <c r="BR6719">
        <f t="shared" si="416"/>
        <v>0</v>
      </c>
      <c r="BS6719">
        <f t="shared" si="417"/>
        <v>0</v>
      </c>
      <c r="BU6719">
        <f t="shared" si="418"/>
        <v>1</v>
      </c>
      <c r="BV6719">
        <f t="shared" si="419"/>
        <v>1</v>
      </c>
    </row>
    <row r="6720" spans="1:74" x14ac:dyDescent="0.3">
      <c r="A6720" s="201">
        <v>6715</v>
      </c>
      <c r="BM6720" s="19"/>
      <c r="BN6720" s="19"/>
      <c r="BO6720" s="19"/>
      <c r="BP6720" s="19"/>
      <c r="BR6720">
        <f t="shared" si="416"/>
        <v>0</v>
      </c>
      <c r="BS6720">
        <f t="shared" si="417"/>
        <v>0</v>
      </c>
      <c r="BU6720">
        <f t="shared" si="418"/>
        <v>1</v>
      </c>
      <c r="BV6720">
        <f t="shared" si="419"/>
        <v>1</v>
      </c>
    </row>
    <row r="6721" spans="1:74" x14ac:dyDescent="0.3">
      <c r="A6721" s="201">
        <v>6716</v>
      </c>
      <c r="BM6721" s="19"/>
      <c r="BN6721" s="19"/>
      <c r="BO6721" s="19"/>
      <c r="BP6721" s="19"/>
      <c r="BR6721">
        <f t="shared" si="416"/>
        <v>0</v>
      </c>
      <c r="BS6721">
        <f t="shared" si="417"/>
        <v>0</v>
      </c>
      <c r="BU6721">
        <f t="shared" si="418"/>
        <v>1</v>
      </c>
      <c r="BV6721">
        <f t="shared" si="419"/>
        <v>1</v>
      </c>
    </row>
    <row r="6722" spans="1:74" x14ac:dyDescent="0.3">
      <c r="A6722" s="201">
        <v>6717</v>
      </c>
      <c r="BM6722" s="19"/>
      <c r="BN6722" s="19"/>
      <c r="BO6722" s="19"/>
      <c r="BP6722" s="19"/>
      <c r="BR6722">
        <f t="shared" si="416"/>
        <v>0</v>
      </c>
      <c r="BS6722">
        <f t="shared" si="417"/>
        <v>0</v>
      </c>
      <c r="BU6722">
        <f t="shared" si="418"/>
        <v>1</v>
      </c>
      <c r="BV6722">
        <f t="shared" si="419"/>
        <v>1</v>
      </c>
    </row>
    <row r="6723" spans="1:74" x14ac:dyDescent="0.3">
      <c r="A6723" s="201">
        <v>6718</v>
      </c>
      <c r="BM6723" s="19"/>
      <c r="BN6723" s="19"/>
      <c r="BO6723" s="19"/>
      <c r="BP6723" s="19"/>
      <c r="BR6723">
        <f t="shared" si="416"/>
        <v>0</v>
      </c>
      <c r="BS6723">
        <f t="shared" si="417"/>
        <v>0</v>
      </c>
      <c r="BU6723">
        <f t="shared" si="418"/>
        <v>1</v>
      </c>
      <c r="BV6723">
        <f t="shared" si="419"/>
        <v>1</v>
      </c>
    </row>
    <row r="6724" spans="1:74" x14ac:dyDescent="0.3">
      <c r="A6724" s="201">
        <v>6719</v>
      </c>
      <c r="BM6724" s="19"/>
      <c r="BN6724" s="19"/>
      <c r="BO6724" s="19"/>
      <c r="BP6724" s="19"/>
      <c r="BR6724">
        <f t="shared" si="416"/>
        <v>0</v>
      </c>
      <c r="BS6724">
        <f t="shared" si="417"/>
        <v>0</v>
      </c>
      <c r="BU6724">
        <f t="shared" si="418"/>
        <v>1</v>
      </c>
      <c r="BV6724">
        <f t="shared" si="419"/>
        <v>1</v>
      </c>
    </row>
    <row r="6725" spans="1:74" x14ac:dyDescent="0.3">
      <c r="A6725" s="201">
        <v>6720</v>
      </c>
      <c r="BM6725" s="19"/>
      <c r="BN6725" s="19"/>
      <c r="BO6725" s="19"/>
      <c r="BP6725" s="19"/>
      <c r="BR6725">
        <f t="shared" si="416"/>
        <v>0</v>
      </c>
      <c r="BS6725">
        <f t="shared" si="417"/>
        <v>0</v>
      </c>
      <c r="BU6725">
        <f t="shared" si="418"/>
        <v>1</v>
      </c>
      <c r="BV6725">
        <f t="shared" si="419"/>
        <v>1</v>
      </c>
    </row>
    <row r="6726" spans="1:74" x14ac:dyDescent="0.3">
      <c r="A6726" s="201">
        <v>6721</v>
      </c>
      <c r="BM6726" s="19"/>
      <c r="BN6726" s="19"/>
      <c r="BO6726" s="19"/>
      <c r="BP6726" s="19"/>
      <c r="BR6726">
        <f t="shared" si="416"/>
        <v>0</v>
      </c>
      <c r="BS6726">
        <f t="shared" si="417"/>
        <v>0</v>
      </c>
      <c r="BU6726">
        <f t="shared" si="418"/>
        <v>1</v>
      </c>
      <c r="BV6726">
        <f t="shared" si="419"/>
        <v>1</v>
      </c>
    </row>
    <row r="6727" spans="1:74" x14ac:dyDescent="0.3">
      <c r="A6727" s="201">
        <v>6722</v>
      </c>
      <c r="BM6727" s="19"/>
      <c r="BN6727" s="19"/>
      <c r="BO6727" s="19"/>
      <c r="BP6727" s="19"/>
      <c r="BR6727">
        <f t="shared" ref="BR6727:BR6790" si="420">BM6727*$BS$1-BN6727</f>
        <v>0</v>
      </c>
      <c r="BS6727">
        <f t="shared" ref="BS6727:BS6790" si="421">BO6727*$BS$1-BP6727</f>
        <v>0</v>
      </c>
      <c r="BU6727">
        <f t="shared" ref="BU6727:BU6790" si="422">IF(BR6727=MAX($BR6727:$BS6727),1,0)</f>
        <v>1</v>
      </c>
      <c r="BV6727">
        <f t="shared" ref="BV6727:BV6790" si="423">IF(BS6727=MAX($BR6727:$BS6727),1,0)</f>
        <v>1</v>
      </c>
    </row>
    <row r="6728" spans="1:74" x14ac:dyDescent="0.3">
      <c r="A6728" s="201">
        <v>6723</v>
      </c>
      <c r="BM6728" s="19"/>
      <c r="BN6728" s="19"/>
      <c r="BO6728" s="19"/>
      <c r="BP6728" s="19"/>
      <c r="BR6728">
        <f t="shared" si="420"/>
        <v>0</v>
      </c>
      <c r="BS6728">
        <f t="shared" si="421"/>
        <v>0</v>
      </c>
      <c r="BU6728">
        <f t="shared" si="422"/>
        <v>1</v>
      </c>
      <c r="BV6728">
        <f t="shared" si="423"/>
        <v>1</v>
      </c>
    </row>
    <row r="6729" spans="1:74" x14ac:dyDescent="0.3">
      <c r="A6729" s="201">
        <v>6724</v>
      </c>
      <c r="BM6729" s="19"/>
      <c r="BN6729" s="19"/>
      <c r="BO6729" s="19"/>
      <c r="BP6729" s="19"/>
      <c r="BR6729">
        <f t="shared" si="420"/>
        <v>0</v>
      </c>
      <c r="BS6729">
        <f t="shared" si="421"/>
        <v>0</v>
      </c>
      <c r="BU6729">
        <f t="shared" si="422"/>
        <v>1</v>
      </c>
      <c r="BV6729">
        <f t="shared" si="423"/>
        <v>1</v>
      </c>
    </row>
    <row r="6730" spans="1:74" x14ac:dyDescent="0.3">
      <c r="A6730" s="201">
        <v>6725</v>
      </c>
      <c r="BM6730" s="19"/>
      <c r="BN6730" s="19"/>
      <c r="BO6730" s="19"/>
      <c r="BP6730" s="19"/>
      <c r="BR6730">
        <f t="shared" si="420"/>
        <v>0</v>
      </c>
      <c r="BS6730">
        <f t="shared" si="421"/>
        <v>0</v>
      </c>
      <c r="BU6730">
        <f t="shared" si="422"/>
        <v>1</v>
      </c>
      <c r="BV6730">
        <f t="shared" si="423"/>
        <v>1</v>
      </c>
    </row>
    <row r="6731" spans="1:74" x14ac:dyDescent="0.3">
      <c r="A6731" s="201">
        <v>6726</v>
      </c>
      <c r="BM6731" s="19"/>
      <c r="BN6731" s="19"/>
      <c r="BO6731" s="19"/>
      <c r="BP6731" s="19"/>
      <c r="BR6731">
        <f t="shared" si="420"/>
        <v>0</v>
      </c>
      <c r="BS6731">
        <f t="shared" si="421"/>
        <v>0</v>
      </c>
      <c r="BU6731">
        <f t="shared" si="422"/>
        <v>1</v>
      </c>
      <c r="BV6731">
        <f t="shared" si="423"/>
        <v>1</v>
      </c>
    </row>
    <row r="6732" spans="1:74" x14ac:dyDescent="0.3">
      <c r="A6732" s="201">
        <v>6727</v>
      </c>
      <c r="BM6732" s="19"/>
      <c r="BN6732" s="19"/>
      <c r="BO6732" s="19"/>
      <c r="BP6732" s="19"/>
      <c r="BR6732">
        <f t="shared" si="420"/>
        <v>0</v>
      </c>
      <c r="BS6732">
        <f t="shared" si="421"/>
        <v>0</v>
      </c>
      <c r="BU6732">
        <f t="shared" si="422"/>
        <v>1</v>
      </c>
      <c r="BV6732">
        <f t="shared" si="423"/>
        <v>1</v>
      </c>
    </row>
    <row r="6733" spans="1:74" x14ac:dyDescent="0.3">
      <c r="A6733" s="201">
        <v>6728</v>
      </c>
      <c r="BM6733" s="19"/>
      <c r="BN6733" s="19"/>
      <c r="BO6733" s="19"/>
      <c r="BP6733" s="19"/>
      <c r="BR6733">
        <f t="shared" si="420"/>
        <v>0</v>
      </c>
      <c r="BS6733">
        <f t="shared" si="421"/>
        <v>0</v>
      </c>
      <c r="BU6733">
        <f t="shared" si="422"/>
        <v>1</v>
      </c>
      <c r="BV6733">
        <f t="shared" si="423"/>
        <v>1</v>
      </c>
    </row>
    <row r="6734" spans="1:74" x14ac:dyDescent="0.3">
      <c r="A6734" s="201">
        <v>6729</v>
      </c>
      <c r="BM6734" s="19"/>
      <c r="BN6734" s="19"/>
      <c r="BO6734" s="19"/>
      <c r="BP6734" s="19"/>
      <c r="BR6734">
        <f t="shared" si="420"/>
        <v>0</v>
      </c>
      <c r="BS6734">
        <f t="shared" si="421"/>
        <v>0</v>
      </c>
      <c r="BU6734">
        <f t="shared" si="422"/>
        <v>1</v>
      </c>
      <c r="BV6734">
        <f t="shared" si="423"/>
        <v>1</v>
      </c>
    </row>
    <row r="6735" spans="1:74" x14ac:dyDescent="0.3">
      <c r="A6735" s="201">
        <v>6730</v>
      </c>
      <c r="BM6735" s="19"/>
      <c r="BN6735" s="19"/>
      <c r="BO6735" s="19"/>
      <c r="BP6735" s="19"/>
      <c r="BR6735">
        <f t="shared" si="420"/>
        <v>0</v>
      </c>
      <c r="BS6735">
        <f t="shared" si="421"/>
        <v>0</v>
      </c>
      <c r="BU6735">
        <f t="shared" si="422"/>
        <v>1</v>
      </c>
      <c r="BV6735">
        <f t="shared" si="423"/>
        <v>1</v>
      </c>
    </row>
    <row r="6736" spans="1:74" x14ac:dyDescent="0.3">
      <c r="A6736" s="201">
        <v>6731</v>
      </c>
      <c r="BM6736" s="19"/>
      <c r="BN6736" s="19"/>
      <c r="BO6736" s="19"/>
      <c r="BP6736" s="19"/>
      <c r="BR6736">
        <f t="shared" si="420"/>
        <v>0</v>
      </c>
      <c r="BS6736">
        <f t="shared" si="421"/>
        <v>0</v>
      </c>
      <c r="BU6736">
        <f t="shared" si="422"/>
        <v>1</v>
      </c>
      <c r="BV6736">
        <f t="shared" si="423"/>
        <v>1</v>
      </c>
    </row>
    <row r="6737" spans="1:74" x14ac:dyDescent="0.3">
      <c r="A6737" s="201">
        <v>6732</v>
      </c>
      <c r="BM6737" s="19"/>
      <c r="BN6737" s="19"/>
      <c r="BO6737" s="19"/>
      <c r="BP6737" s="19"/>
      <c r="BR6737">
        <f t="shared" si="420"/>
        <v>0</v>
      </c>
      <c r="BS6737">
        <f t="shared" si="421"/>
        <v>0</v>
      </c>
      <c r="BU6737">
        <f t="shared" si="422"/>
        <v>1</v>
      </c>
      <c r="BV6737">
        <f t="shared" si="423"/>
        <v>1</v>
      </c>
    </row>
    <row r="6738" spans="1:74" x14ac:dyDescent="0.3">
      <c r="A6738" s="201">
        <v>6733</v>
      </c>
      <c r="BM6738" s="19"/>
      <c r="BN6738" s="19"/>
      <c r="BO6738" s="19"/>
      <c r="BP6738" s="19"/>
      <c r="BR6738">
        <f t="shared" si="420"/>
        <v>0</v>
      </c>
      <c r="BS6738">
        <f t="shared" si="421"/>
        <v>0</v>
      </c>
      <c r="BU6738">
        <f t="shared" si="422"/>
        <v>1</v>
      </c>
      <c r="BV6738">
        <f t="shared" si="423"/>
        <v>1</v>
      </c>
    </row>
    <row r="6739" spans="1:74" x14ac:dyDescent="0.3">
      <c r="A6739" s="201">
        <v>6734</v>
      </c>
      <c r="BM6739" s="19"/>
      <c r="BN6739" s="19"/>
      <c r="BO6739" s="19"/>
      <c r="BP6739" s="19"/>
      <c r="BR6739">
        <f t="shared" si="420"/>
        <v>0</v>
      </c>
      <c r="BS6739">
        <f t="shared" si="421"/>
        <v>0</v>
      </c>
      <c r="BU6739">
        <f t="shared" si="422"/>
        <v>1</v>
      </c>
      <c r="BV6739">
        <f t="shared" si="423"/>
        <v>1</v>
      </c>
    </row>
    <row r="6740" spans="1:74" x14ac:dyDescent="0.3">
      <c r="A6740" s="201">
        <v>6735</v>
      </c>
      <c r="BM6740" s="19"/>
      <c r="BN6740" s="19"/>
      <c r="BO6740" s="19"/>
      <c r="BP6740" s="19"/>
      <c r="BR6740">
        <f t="shared" si="420"/>
        <v>0</v>
      </c>
      <c r="BS6740">
        <f t="shared" si="421"/>
        <v>0</v>
      </c>
      <c r="BU6740">
        <f t="shared" si="422"/>
        <v>1</v>
      </c>
      <c r="BV6740">
        <f t="shared" si="423"/>
        <v>1</v>
      </c>
    </row>
    <row r="6741" spans="1:74" x14ac:dyDescent="0.3">
      <c r="A6741" s="201">
        <v>6736</v>
      </c>
      <c r="BM6741" s="19"/>
      <c r="BN6741" s="19"/>
      <c r="BO6741" s="19"/>
      <c r="BP6741" s="19"/>
      <c r="BR6741">
        <f t="shared" si="420"/>
        <v>0</v>
      </c>
      <c r="BS6741">
        <f t="shared" si="421"/>
        <v>0</v>
      </c>
      <c r="BU6741">
        <f t="shared" si="422"/>
        <v>1</v>
      </c>
      <c r="BV6741">
        <f t="shared" si="423"/>
        <v>1</v>
      </c>
    </row>
    <row r="6742" spans="1:74" x14ac:dyDescent="0.3">
      <c r="A6742" s="201">
        <v>6737</v>
      </c>
      <c r="BM6742" s="19"/>
      <c r="BN6742" s="19"/>
      <c r="BO6742" s="19"/>
      <c r="BP6742" s="19"/>
      <c r="BR6742">
        <f t="shared" si="420"/>
        <v>0</v>
      </c>
      <c r="BS6742">
        <f t="shared" si="421"/>
        <v>0</v>
      </c>
      <c r="BU6742">
        <f t="shared" si="422"/>
        <v>1</v>
      </c>
      <c r="BV6742">
        <f t="shared" si="423"/>
        <v>1</v>
      </c>
    </row>
    <row r="6743" spans="1:74" x14ac:dyDescent="0.3">
      <c r="A6743" s="201">
        <v>6738</v>
      </c>
      <c r="BM6743" s="19"/>
      <c r="BN6743" s="19"/>
      <c r="BO6743" s="19"/>
      <c r="BP6743" s="19"/>
      <c r="BR6743">
        <f t="shared" si="420"/>
        <v>0</v>
      </c>
      <c r="BS6743">
        <f t="shared" si="421"/>
        <v>0</v>
      </c>
      <c r="BU6743">
        <f t="shared" si="422"/>
        <v>1</v>
      </c>
      <c r="BV6743">
        <f t="shared" si="423"/>
        <v>1</v>
      </c>
    </row>
    <row r="6744" spans="1:74" x14ac:dyDescent="0.3">
      <c r="A6744" s="201">
        <v>6739</v>
      </c>
      <c r="BM6744" s="19"/>
      <c r="BN6744" s="19"/>
      <c r="BO6744" s="19"/>
      <c r="BP6744" s="19"/>
      <c r="BR6744">
        <f t="shared" si="420"/>
        <v>0</v>
      </c>
      <c r="BS6744">
        <f t="shared" si="421"/>
        <v>0</v>
      </c>
      <c r="BU6744">
        <f t="shared" si="422"/>
        <v>1</v>
      </c>
      <c r="BV6744">
        <f t="shared" si="423"/>
        <v>1</v>
      </c>
    </row>
    <row r="6745" spans="1:74" x14ac:dyDescent="0.3">
      <c r="A6745" s="201">
        <v>6740</v>
      </c>
      <c r="BM6745" s="19"/>
      <c r="BN6745" s="19"/>
      <c r="BO6745" s="19"/>
      <c r="BP6745" s="19"/>
      <c r="BR6745">
        <f t="shared" si="420"/>
        <v>0</v>
      </c>
      <c r="BS6745">
        <f t="shared" si="421"/>
        <v>0</v>
      </c>
      <c r="BU6745">
        <f t="shared" si="422"/>
        <v>1</v>
      </c>
      <c r="BV6745">
        <f t="shared" si="423"/>
        <v>1</v>
      </c>
    </row>
    <row r="6746" spans="1:74" x14ac:dyDescent="0.3">
      <c r="A6746" s="201">
        <v>6741</v>
      </c>
      <c r="BM6746" s="19"/>
      <c r="BN6746" s="19"/>
      <c r="BO6746" s="19"/>
      <c r="BP6746" s="19"/>
      <c r="BR6746">
        <f t="shared" si="420"/>
        <v>0</v>
      </c>
      <c r="BS6746">
        <f t="shared" si="421"/>
        <v>0</v>
      </c>
      <c r="BU6746">
        <f t="shared" si="422"/>
        <v>1</v>
      </c>
      <c r="BV6746">
        <f t="shared" si="423"/>
        <v>1</v>
      </c>
    </row>
    <row r="6747" spans="1:74" x14ac:dyDescent="0.3">
      <c r="A6747" s="201">
        <v>6742</v>
      </c>
      <c r="BM6747" s="19"/>
      <c r="BN6747" s="19"/>
      <c r="BO6747" s="19"/>
      <c r="BP6747" s="19"/>
      <c r="BR6747">
        <f t="shared" si="420"/>
        <v>0</v>
      </c>
      <c r="BS6747">
        <f t="shared" si="421"/>
        <v>0</v>
      </c>
      <c r="BU6747">
        <f t="shared" si="422"/>
        <v>1</v>
      </c>
      <c r="BV6747">
        <f t="shared" si="423"/>
        <v>1</v>
      </c>
    </row>
    <row r="6748" spans="1:74" x14ac:dyDescent="0.3">
      <c r="A6748" s="201">
        <v>6743</v>
      </c>
      <c r="BM6748" s="19"/>
      <c r="BN6748" s="19"/>
      <c r="BO6748" s="19"/>
      <c r="BP6748" s="19"/>
      <c r="BR6748">
        <f t="shared" si="420"/>
        <v>0</v>
      </c>
      <c r="BS6748">
        <f t="shared" si="421"/>
        <v>0</v>
      </c>
      <c r="BU6748">
        <f t="shared" si="422"/>
        <v>1</v>
      </c>
      <c r="BV6748">
        <f t="shared" si="423"/>
        <v>1</v>
      </c>
    </row>
    <row r="6749" spans="1:74" x14ac:dyDescent="0.3">
      <c r="A6749" s="201">
        <v>6744</v>
      </c>
      <c r="BM6749" s="19"/>
      <c r="BN6749" s="19"/>
      <c r="BO6749" s="19"/>
      <c r="BP6749" s="19"/>
      <c r="BR6749">
        <f t="shared" si="420"/>
        <v>0</v>
      </c>
      <c r="BS6749">
        <f t="shared" si="421"/>
        <v>0</v>
      </c>
      <c r="BU6749">
        <f t="shared" si="422"/>
        <v>1</v>
      </c>
      <c r="BV6749">
        <f t="shared" si="423"/>
        <v>1</v>
      </c>
    </row>
    <row r="6750" spans="1:74" x14ac:dyDescent="0.3">
      <c r="A6750" s="201">
        <v>6745</v>
      </c>
      <c r="BM6750" s="19"/>
      <c r="BN6750" s="19"/>
      <c r="BO6750" s="19"/>
      <c r="BP6750" s="19"/>
      <c r="BR6750">
        <f t="shared" si="420"/>
        <v>0</v>
      </c>
      <c r="BS6750">
        <f t="shared" si="421"/>
        <v>0</v>
      </c>
      <c r="BU6750">
        <f t="shared" si="422"/>
        <v>1</v>
      </c>
      <c r="BV6750">
        <f t="shared" si="423"/>
        <v>1</v>
      </c>
    </row>
    <row r="6751" spans="1:74" x14ac:dyDescent="0.3">
      <c r="A6751" s="201">
        <v>6746</v>
      </c>
      <c r="BM6751" s="19"/>
      <c r="BN6751" s="19"/>
      <c r="BO6751" s="19"/>
      <c r="BP6751" s="19"/>
      <c r="BR6751">
        <f t="shared" si="420"/>
        <v>0</v>
      </c>
      <c r="BS6751">
        <f t="shared" si="421"/>
        <v>0</v>
      </c>
      <c r="BU6751">
        <f t="shared" si="422"/>
        <v>1</v>
      </c>
      <c r="BV6751">
        <f t="shared" si="423"/>
        <v>1</v>
      </c>
    </row>
    <row r="6752" spans="1:74" x14ac:dyDescent="0.3">
      <c r="A6752" s="201">
        <v>6747</v>
      </c>
      <c r="BM6752" s="19"/>
      <c r="BN6752" s="19"/>
      <c r="BO6752" s="19"/>
      <c r="BP6752" s="19"/>
      <c r="BR6752">
        <f t="shared" si="420"/>
        <v>0</v>
      </c>
      <c r="BS6752">
        <f t="shared" si="421"/>
        <v>0</v>
      </c>
      <c r="BU6752">
        <f t="shared" si="422"/>
        <v>1</v>
      </c>
      <c r="BV6752">
        <f t="shared" si="423"/>
        <v>1</v>
      </c>
    </row>
    <row r="6753" spans="1:74" x14ac:dyDescent="0.3">
      <c r="A6753" s="201">
        <v>6748</v>
      </c>
      <c r="BM6753" s="19"/>
      <c r="BN6753" s="19"/>
      <c r="BO6753" s="19"/>
      <c r="BP6753" s="19"/>
      <c r="BR6753">
        <f t="shared" si="420"/>
        <v>0</v>
      </c>
      <c r="BS6753">
        <f t="shared" si="421"/>
        <v>0</v>
      </c>
      <c r="BU6753">
        <f t="shared" si="422"/>
        <v>1</v>
      </c>
      <c r="BV6753">
        <f t="shared" si="423"/>
        <v>1</v>
      </c>
    </row>
    <row r="6754" spans="1:74" x14ac:dyDescent="0.3">
      <c r="A6754" s="201">
        <v>6749</v>
      </c>
      <c r="BM6754" s="19"/>
      <c r="BN6754" s="19"/>
      <c r="BO6754" s="19"/>
      <c r="BP6754" s="19"/>
      <c r="BR6754">
        <f t="shared" si="420"/>
        <v>0</v>
      </c>
      <c r="BS6754">
        <f t="shared" si="421"/>
        <v>0</v>
      </c>
      <c r="BU6754">
        <f t="shared" si="422"/>
        <v>1</v>
      </c>
      <c r="BV6754">
        <f t="shared" si="423"/>
        <v>1</v>
      </c>
    </row>
    <row r="6755" spans="1:74" x14ac:dyDescent="0.3">
      <c r="A6755" s="201">
        <v>6750</v>
      </c>
      <c r="BM6755" s="19"/>
      <c r="BN6755" s="19"/>
      <c r="BO6755" s="19"/>
      <c r="BP6755" s="19"/>
      <c r="BR6755">
        <f t="shared" si="420"/>
        <v>0</v>
      </c>
      <c r="BS6755">
        <f t="shared" si="421"/>
        <v>0</v>
      </c>
      <c r="BU6755">
        <f t="shared" si="422"/>
        <v>1</v>
      </c>
      <c r="BV6755">
        <f t="shared" si="423"/>
        <v>1</v>
      </c>
    </row>
    <row r="6756" spans="1:74" x14ac:dyDescent="0.3">
      <c r="A6756" s="201">
        <v>6751</v>
      </c>
      <c r="BM6756" s="19"/>
      <c r="BN6756" s="19"/>
      <c r="BO6756" s="19"/>
      <c r="BP6756" s="19"/>
      <c r="BR6756">
        <f t="shared" si="420"/>
        <v>0</v>
      </c>
      <c r="BS6756">
        <f t="shared" si="421"/>
        <v>0</v>
      </c>
      <c r="BU6756">
        <f t="shared" si="422"/>
        <v>1</v>
      </c>
      <c r="BV6756">
        <f t="shared" si="423"/>
        <v>1</v>
      </c>
    </row>
    <row r="6757" spans="1:74" x14ac:dyDescent="0.3">
      <c r="A6757" s="201">
        <v>6752</v>
      </c>
      <c r="BM6757" s="19"/>
      <c r="BN6757" s="19"/>
      <c r="BO6757" s="19"/>
      <c r="BP6757" s="19"/>
      <c r="BR6757">
        <f t="shared" si="420"/>
        <v>0</v>
      </c>
      <c r="BS6757">
        <f t="shared" si="421"/>
        <v>0</v>
      </c>
      <c r="BU6757">
        <f t="shared" si="422"/>
        <v>1</v>
      </c>
      <c r="BV6757">
        <f t="shared" si="423"/>
        <v>1</v>
      </c>
    </row>
    <row r="6758" spans="1:74" x14ac:dyDescent="0.3">
      <c r="A6758" s="201">
        <v>6753</v>
      </c>
      <c r="BM6758" s="19"/>
      <c r="BN6758" s="19"/>
      <c r="BO6758" s="19"/>
      <c r="BP6758" s="19"/>
      <c r="BR6758">
        <f t="shared" si="420"/>
        <v>0</v>
      </c>
      <c r="BS6758">
        <f t="shared" si="421"/>
        <v>0</v>
      </c>
      <c r="BU6758">
        <f t="shared" si="422"/>
        <v>1</v>
      </c>
      <c r="BV6758">
        <f t="shared" si="423"/>
        <v>1</v>
      </c>
    </row>
    <row r="6759" spans="1:74" x14ac:dyDescent="0.3">
      <c r="A6759" s="201">
        <v>6754</v>
      </c>
      <c r="BM6759" s="19"/>
      <c r="BN6759" s="19"/>
      <c r="BO6759" s="19"/>
      <c r="BP6759" s="19"/>
      <c r="BR6759">
        <f t="shared" si="420"/>
        <v>0</v>
      </c>
      <c r="BS6759">
        <f t="shared" si="421"/>
        <v>0</v>
      </c>
      <c r="BU6759">
        <f t="shared" si="422"/>
        <v>1</v>
      </c>
      <c r="BV6759">
        <f t="shared" si="423"/>
        <v>1</v>
      </c>
    </row>
    <row r="6760" spans="1:74" x14ac:dyDescent="0.3">
      <c r="A6760" s="201">
        <v>6755</v>
      </c>
      <c r="BM6760" s="19"/>
      <c r="BN6760" s="19"/>
      <c r="BO6760" s="19"/>
      <c r="BP6760" s="19"/>
      <c r="BR6760">
        <f t="shared" si="420"/>
        <v>0</v>
      </c>
      <c r="BS6760">
        <f t="shared" si="421"/>
        <v>0</v>
      </c>
      <c r="BU6760">
        <f t="shared" si="422"/>
        <v>1</v>
      </c>
      <c r="BV6760">
        <f t="shared" si="423"/>
        <v>1</v>
      </c>
    </row>
    <row r="6761" spans="1:74" x14ac:dyDescent="0.3">
      <c r="A6761" s="201">
        <v>6756</v>
      </c>
      <c r="BM6761" s="19"/>
      <c r="BN6761" s="19"/>
      <c r="BO6761" s="19"/>
      <c r="BP6761" s="19"/>
      <c r="BR6761">
        <f t="shared" si="420"/>
        <v>0</v>
      </c>
      <c r="BS6761">
        <f t="shared" si="421"/>
        <v>0</v>
      </c>
      <c r="BU6761">
        <f t="shared" si="422"/>
        <v>1</v>
      </c>
      <c r="BV6761">
        <f t="shared" si="423"/>
        <v>1</v>
      </c>
    </row>
    <row r="6762" spans="1:74" x14ac:dyDescent="0.3">
      <c r="A6762" s="201">
        <v>6757</v>
      </c>
      <c r="BM6762" s="19"/>
      <c r="BN6762" s="19"/>
      <c r="BO6762" s="19"/>
      <c r="BP6762" s="19"/>
      <c r="BR6762">
        <f t="shared" si="420"/>
        <v>0</v>
      </c>
      <c r="BS6762">
        <f t="shared" si="421"/>
        <v>0</v>
      </c>
      <c r="BU6762">
        <f t="shared" si="422"/>
        <v>1</v>
      </c>
      <c r="BV6762">
        <f t="shared" si="423"/>
        <v>1</v>
      </c>
    </row>
    <row r="6763" spans="1:74" x14ac:dyDescent="0.3">
      <c r="A6763" s="201">
        <v>6758</v>
      </c>
      <c r="BM6763" s="19"/>
      <c r="BN6763" s="19"/>
      <c r="BO6763" s="19"/>
      <c r="BP6763" s="19"/>
      <c r="BR6763">
        <f t="shared" si="420"/>
        <v>0</v>
      </c>
      <c r="BS6763">
        <f t="shared" si="421"/>
        <v>0</v>
      </c>
      <c r="BU6763">
        <f t="shared" si="422"/>
        <v>1</v>
      </c>
      <c r="BV6763">
        <f t="shared" si="423"/>
        <v>1</v>
      </c>
    </row>
    <row r="6764" spans="1:74" x14ac:dyDescent="0.3">
      <c r="A6764" s="201">
        <v>6759</v>
      </c>
      <c r="BM6764" s="19"/>
      <c r="BN6764" s="19"/>
      <c r="BO6764" s="19"/>
      <c r="BP6764" s="19"/>
      <c r="BR6764">
        <f t="shared" si="420"/>
        <v>0</v>
      </c>
      <c r="BS6764">
        <f t="shared" si="421"/>
        <v>0</v>
      </c>
      <c r="BU6764">
        <f t="shared" si="422"/>
        <v>1</v>
      </c>
      <c r="BV6764">
        <f t="shared" si="423"/>
        <v>1</v>
      </c>
    </row>
    <row r="6765" spans="1:74" x14ac:dyDescent="0.3">
      <c r="A6765" s="201">
        <v>6760</v>
      </c>
      <c r="BM6765" s="19"/>
      <c r="BN6765" s="19"/>
      <c r="BO6765" s="19"/>
      <c r="BP6765" s="19"/>
      <c r="BR6765">
        <f t="shared" si="420"/>
        <v>0</v>
      </c>
      <c r="BS6765">
        <f t="shared" si="421"/>
        <v>0</v>
      </c>
      <c r="BU6765">
        <f t="shared" si="422"/>
        <v>1</v>
      </c>
      <c r="BV6765">
        <f t="shared" si="423"/>
        <v>1</v>
      </c>
    </row>
    <row r="6766" spans="1:74" x14ac:dyDescent="0.3">
      <c r="A6766" s="201">
        <v>6761</v>
      </c>
      <c r="BM6766" s="19"/>
      <c r="BN6766" s="19"/>
      <c r="BO6766" s="19"/>
      <c r="BP6766" s="19"/>
      <c r="BR6766">
        <f t="shared" si="420"/>
        <v>0</v>
      </c>
      <c r="BS6766">
        <f t="shared" si="421"/>
        <v>0</v>
      </c>
      <c r="BU6766">
        <f t="shared" si="422"/>
        <v>1</v>
      </c>
      <c r="BV6766">
        <f t="shared" si="423"/>
        <v>1</v>
      </c>
    </row>
    <row r="6767" spans="1:74" x14ac:dyDescent="0.3">
      <c r="A6767" s="201">
        <v>6762</v>
      </c>
      <c r="BM6767" s="19"/>
      <c r="BN6767" s="19"/>
      <c r="BO6767" s="19"/>
      <c r="BP6767" s="19"/>
      <c r="BR6767">
        <f t="shared" si="420"/>
        <v>0</v>
      </c>
      <c r="BS6767">
        <f t="shared" si="421"/>
        <v>0</v>
      </c>
      <c r="BU6767">
        <f t="shared" si="422"/>
        <v>1</v>
      </c>
      <c r="BV6767">
        <f t="shared" si="423"/>
        <v>1</v>
      </c>
    </row>
    <row r="6768" spans="1:74" x14ac:dyDescent="0.3">
      <c r="A6768" s="201">
        <v>6763</v>
      </c>
      <c r="BM6768" s="19"/>
      <c r="BN6768" s="19"/>
      <c r="BO6768" s="19"/>
      <c r="BP6768" s="19"/>
      <c r="BR6768">
        <f t="shared" si="420"/>
        <v>0</v>
      </c>
      <c r="BS6768">
        <f t="shared" si="421"/>
        <v>0</v>
      </c>
      <c r="BU6768">
        <f t="shared" si="422"/>
        <v>1</v>
      </c>
      <c r="BV6768">
        <f t="shared" si="423"/>
        <v>1</v>
      </c>
    </row>
    <row r="6769" spans="1:74" x14ac:dyDescent="0.3">
      <c r="A6769" s="201">
        <v>6764</v>
      </c>
      <c r="BM6769" s="19"/>
      <c r="BN6769" s="19"/>
      <c r="BO6769" s="19"/>
      <c r="BP6769" s="19"/>
      <c r="BR6769">
        <f t="shared" si="420"/>
        <v>0</v>
      </c>
      <c r="BS6769">
        <f t="shared" si="421"/>
        <v>0</v>
      </c>
      <c r="BU6769">
        <f t="shared" si="422"/>
        <v>1</v>
      </c>
      <c r="BV6769">
        <f t="shared" si="423"/>
        <v>1</v>
      </c>
    </row>
    <row r="6770" spans="1:74" x14ac:dyDescent="0.3">
      <c r="A6770" s="201">
        <v>6765</v>
      </c>
      <c r="BM6770" s="19"/>
      <c r="BN6770" s="19"/>
      <c r="BO6770" s="19"/>
      <c r="BP6770" s="19"/>
      <c r="BR6770">
        <f t="shared" si="420"/>
        <v>0</v>
      </c>
      <c r="BS6770">
        <f t="shared" si="421"/>
        <v>0</v>
      </c>
      <c r="BU6770">
        <f t="shared" si="422"/>
        <v>1</v>
      </c>
      <c r="BV6770">
        <f t="shared" si="423"/>
        <v>1</v>
      </c>
    </row>
    <row r="6771" spans="1:74" x14ac:dyDescent="0.3">
      <c r="A6771" s="201">
        <v>6766</v>
      </c>
      <c r="BM6771" s="19"/>
      <c r="BN6771" s="19"/>
      <c r="BO6771" s="19"/>
      <c r="BP6771" s="19"/>
      <c r="BR6771">
        <f t="shared" si="420"/>
        <v>0</v>
      </c>
      <c r="BS6771">
        <f t="shared" si="421"/>
        <v>0</v>
      </c>
      <c r="BU6771">
        <f t="shared" si="422"/>
        <v>1</v>
      </c>
      <c r="BV6771">
        <f t="shared" si="423"/>
        <v>1</v>
      </c>
    </row>
    <row r="6772" spans="1:74" x14ac:dyDescent="0.3">
      <c r="A6772" s="201">
        <v>6767</v>
      </c>
      <c r="BM6772" s="19"/>
      <c r="BN6772" s="19"/>
      <c r="BO6772" s="19"/>
      <c r="BP6772" s="19"/>
      <c r="BR6772">
        <f t="shared" si="420"/>
        <v>0</v>
      </c>
      <c r="BS6772">
        <f t="shared" si="421"/>
        <v>0</v>
      </c>
      <c r="BU6772">
        <f t="shared" si="422"/>
        <v>1</v>
      </c>
      <c r="BV6772">
        <f t="shared" si="423"/>
        <v>1</v>
      </c>
    </row>
    <row r="6773" spans="1:74" x14ac:dyDescent="0.3">
      <c r="A6773" s="201">
        <v>6768</v>
      </c>
      <c r="BM6773" s="19"/>
      <c r="BN6773" s="19"/>
      <c r="BO6773" s="19"/>
      <c r="BP6773" s="19"/>
      <c r="BR6773">
        <f t="shared" si="420"/>
        <v>0</v>
      </c>
      <c r="BS6773">
        <f t="shared" si="421"/>
        <v>0</v>
      </c>
      <c r="BU6773">
        <f t="shared" si="422"/>
        <v>1</v>
      </c>
      <c r="BV6773">
        <f t="shared" si="423"/>
        <v>1</v>
      </c>
    </row>
    <row r="6774" spans="1:74" x14ac:dyDescent="0.3">
      <c r="A6774" s="201">
        <v>6769</v>
      </c>
      <c r="BM6774" s="19"/>
      <c r="BN6774" s="19"/>
      <c r="BO6774" s="19"/>
      <c r="BP6774" s="19"/>
      <c r="BR6774">
        <f t="shared" si="420"/>
        <v>0</v>
      </c>
      <c r="BS6774">
        <f t="shared" si="421"/>
        <v>0</v>
      </c>
      <c r="BU6774">
        <f t="shared" si="422"/>
        <v>1</v>
      </c>
      <c r="BV6774">
        <f t="shared" si="423"/>
        <v>1</v>
      </c>
    </row>
    <row r="6775" spans="1:74" x14ac:dyDescent="0.3">
      <c r="A6775" s="201">
        <v>6770</v>
      </c>
      <c r="BM6775" s="19"/>
      <c r="BN6775" s="19"/>
      <c r="BO6775" s="19"/>
      <c r="BP6775" s="19"/>
      <c r="BR6775">
        <f t="shared" si="420"/>
        <v>0</v>
      </c>
      <c r="BS6775">
        <f t="shared" si="421"/>
        <v>0</v>
      </c>
      <c r="BU6775">
        <f t="shared" si="422"/>
        <v>1</v>
      </c>
      <c r="BV6775">
        <f t="shared" si="423"/>
        <v>1</v>
      </c>
    </row>
    <row r="6776" spans="1:74" x14ac:dyDescent="0.3">
      <c r="A6776" s="201">
        <v>6771</v>
      </c>
      <c r="BM6776" s="19"/>
      <c r="BN6776" s="19"/>
      <c r="BO6776" s="19"/>
      <c r="BP6776" s="19"/>
      <c r="BR6776">
        <f t="shared" si="420"/>
        <v>0</v>
      </c>
      <c r="BS6776">
        <f t="shared" si="421"/>
        <v>0</v>
      </c>
      <c r="BU6776">
        <f t="shared" si="422"/>
        <v>1</v>
      </c>
      <c r="BV6776">
        <f t="shared" si="423"/>
        <v>1</v>
      </c>
    </row>
    <row r="6777" spans="1:74" x14ac:dyDescent="0.3">
      <c r="A6777" s="201">
        <v>6772</v>
      </c>
      <c r="BM6777" s="19"/>
      <c r="BN6777" s="19"/>
      <c r="BO6777" s="19"/>
      <c r="BP6777" s="19"/>
      <c r="BR6777">
        <f t="shared" si="420"/>
        <v>0</v>
      </c>
      <c r="BS6777">
        <f t="shared" si="421"/>
        <v>0</v>
      </c>
      <c r="BU6777">
        <f t="shared" si="422"/>
        <v>1</v>
      </c>
      <c r="BV6777">
        <f t="shared" si="423"/>
        <v>1</v>
      </c>
    </row>
    <row r="6778" spans="1:74" x14ac:dyDescent="0.3">
      <c r="A6778" s="201">
        <v>6773</v>
      </c>
      <c r="BM6778" s="19"/>
      <c r="BN6778" s="19"/>
      <c r="BO6778" s="19"/>
      <c r="BP6778" s="19"/>
      <c r="BR6778">
        <f t="shared" si="420"/>
        <v>0</v>
      </c>
      <c r="BS6778">
        <f t="shared" si="421"/>
        <v>0</v>
      </c>
      <c r="BU6778">
        <f t="shared" si="422"/>
        <v>1</v>
      </c>
      <c r="BV6778">
        <f t="shared" si="423"/>
        <v>1</v>
      </c>
    </row>
    <row r="6779" spans="1:74" x14ac:dyDescent="0.3">
      <c r="A6779" s="201">
        <v>6774</v>
      </c>
      <c r="BM6779" s="19"/>
      <c r="BN6779" s="19"/>
      <c r="BO6779" s="19"/>
      <c r="BP6779" s="19"/>
      <c r="BR6779">
        <f t="shared" si="420"/>
        <v>0</v>
      </c>
      <c r="BS6779">
        <f t="shared" si="421"/>
        <v>0</v>
      </c>
      <c r="BU6779">
        <f t="shared" si="422"/>
        <v>1</v>
      </c>
      <c r="BV6779">
        <f t="shared" si="423"/>
        <v>1</v>
      </c>
    </row>
    <row r="6780" spans="1:74" x14ac:dyDescent="0.3">
      <c r="A6780" s="201">
        <v>6775</v>
      </c>
      <c r="BM6780" s="19"/>
      <c r="BN6780" s="19"/>
      <c r="BO6780" s="19"/>
      <c r="BP6780" s="19"/>
      <c r="BR6780">
        <f t="shared" si="420"/>
        <v>0</v>
      </c>
      <c r="BS6780">
        <f t="shared" si="421"/>
        <v>0</v>
      </c>
      <c r="BU6780">
        <f t="shared" si="422"/>
        <v>1</v>
      </c>
      <c r="BV6780">
        <f t="shared" si="423"/>
        <v>1</v>
      </c>
    </row>
    <row r="6781" spans="1:74" x14ac:dyDescent="0.3">
      <c r="A6781" s="201">
        <v>6776</v>
      </c>
      <c r="BM6781" s="19"/>
      <c r="BN6781" s="19"/>
      <c r="BO6781" s="19"/>
      <c r="BP6781" s="19"/>
      <c r="BR6781">
        <f t="shared" si="420"/>
        <v>0</v>
      </c>
      <c r="BS6781">
        <f t="shared" si="421"/>
        <v>0</v>
      </c>
      <c r="BU6781">
        <f t="shared" si="422"/>
        <v>1</v>
      </c>
      <c r="BV6781">
        <f t="shared" si="423"/>
        <v>1</v>
      </c>
    </row>
    <row r="6782" spans="1:74" x14ac:dyDescent="0.3">
      <c r="A6782" s="201">
        <v>6777</v>
      </c>
      <c r="BM6782" s="19"/>
      <c r="BN6782" s="19"/>
      <c r="BO6782" s="19"/>
      <c r="BP6782" s="19"/>
      <c r="BR6782">
        <f t="shared" si="420"/>
        <v>0</v>
      </c>
      <c r="BS6782">
        <f t="shared" si="421"/>
        <v>0</v>
      </c>
      <c r="BU6782">
        <f t="shared" si="422"/>
        <v>1</v>
      </c>
      <c r="BV6782">
        <f t="shared" si="423"/>
        <v>1</v>
      </c>
    </row>
    <row r="6783" spans="1:74" x14ac:dyDescent="0.3">
      <c r="A6783" s="201">
        <v>6778</v>
      </c>
      <c r="BM6783" s="19"/>
      <c r="BN6783" s="19"/>
      <c r="BO6783" s="19"/>
      <c r="BP6783" s="19"/>
      <c r="BR6783">
        <f t="shared" si="420"/>
        <v>0</v>
      </c>
      <c r="BS6783">
        <f t="shared" si="421"/>
        <v>0</v>
      </c>
      <c r="BU6783">
        <f t="shared" si="422"/>
        <v>1</v>
      </c>
      <c r="BV6783">
        <f t="shared" si="423"/>
        <v>1</v>
      </c>
    </row>
    <row r="6784" spans="1:74" x14ac:dyDescent="0.3">
      <c r="A6784" s="201">
        <v>6779</v>
      </c>
      <c r="BM6784" s="19"/>
      <c r="BN6784" s="19"/>
      <c r="BO6784" s="19"/>
      <c r="BP6784" s="19"/>
      <c r="BR6784">
        <f t="shared" si="420"/>
        <v>0</v>
      </c>
      <c r="BS6784">
        <f t="shared" si="421"/>
        <v>0</v>
      </c>
      <c r="BU6784">
        <f t="shared" si="422"/>
        <v>1</v>
      </c>
      <c r="BV6784">
        <f t="shared" si="423"/>
        <v>1</v>
      </c>
    </row>
    <row r="6785" spans="1:74" x14ac:dyDescent="0.3">
      <c r="A6785" s="201">
        <v>6780</v>
      </c>
      <c r="BM6785" s="19"/>
      <c r="BN6785" s="19"/>
      <c r="BO6785" s="19"/>
      <c r="BP6785" s="19"/>
      <c r="BR6785">
        <f t="shared" si="420"/>
        <v>0</v>
      </c>
      <c r="BS6785">
        <f t="shared" si="421"/>
        <v>0</v>
      </c>
      <c r="BU6785">
        <f t="shared" si="422"/>
        <v>1</v>
      </c>
      <c r="BV6785">
        <f t="shared" si="423"/>
        <v>1</v>
      </c>
    </row>
    <row r="6786" spans="1:74" x14ac:dyDescent="0.3">
      <c r="A6786" s="201">
        <v>6781</v>
      </c>
      <c r="BM6786" s="19"/>
      <c r="BN6786" s="19"/>
      <c r="BO6786" s="19"/>
      <c r="BP6786" s="19"/>
      <c r="BR6786">
        <f t="shared" si="420"/>
        <v>0</v>
      </c>
      <c r="BS6786">
        <f t="shared" si="421"/>
        <v>0</v>
      </c>
      <c r="BU6786">
        <f t="shared" si="422"/>
        <v>1</v>
      </c>
      <c r="BV6786">
        <f t="shared" si="423"/>
        <v>1</v>
      </c>
    </row>
    <row r="6787" spans="1:74" x14ac:dyDescent="0.3">
      <c r="A6787" s="201">
        <v>6782</v>
      </c>
      <c r="BM6787" s="19"/>
      <c r="BN6787" s="19"/>
      <c r="BO6787" s="19"/>
      <c r="BP6787" s="19"/>
      <c r="BR6787">
        <f t="shared" si="420"/>
        <v>0</v>
      </c>
      <c r="BS6787">
        <f t="shared" si="421"/>
        <v>0</v>
      </c>
      <c r="BU6787">
        <f t="shared" si="422"/>
        <v>1</v>
      </c>
      <c r="BV6787">
        <f t="shared" si="423"/>
        <v>1</v>
      </c>
    </row>
    <row r="6788" spans="1:74" x14ac:dyDescent="0.3">
      <c r="A6788" s="201">
        <v>6783</v>
      </c>
      <c r="BM6788" s="19"/>
      <c r="BN6788" s="19"/>
      <c r="BO6788" s="19"/>
      <c r="BP6788" s="19"/>
      <c r="BR6788">
        <f t="shared" si="420"/>
        <v>0</v>
      </c>
      <c r="BS6788">
        <f t="shared" si="421"/>
        <v>0</v>
      </c>
      <c r="BU6788">
        <f t="shared" si="422"/>
        <v>1</v>
      </c>
      <c r="BV6788">
        <f t="shared" si="423"/>
        <v>1</v>
      </c>
    </row>
    <row r="6789" spans="1:74" x14ac:dyDescent="0.3">
      <c r="A6789" s="201">
        <v>6784</v>
      </c>
      <c r="BM6789" s="19"/>
      <c r="BN6789" s="19"/>
      <c r="BO6789" s="19"/>
      <c r="BP6789" s="19"/>
      <c r="BR6789">
        <f t="shared" si="420"/>
        <v>0</v>
      </c>
      <c r="BS6789">
        <f t="shared" si="421"/>
        <v>0</v>
      </c>
      <c r="BU6789">
        <f t="shared" si="422"/>
        <v>1</v>
      </c>
      <c r="BV6789">
        <f t="shared" si="423"/>
        <v>1</v>
      </c>
    </row>
    <row r="6790" spans="1:74" x14ac:dyDescent="0.3">
      <c r="A6790" s="201">
        <v>6785</v>
      </c>
      <c r="BM6790" s="19"/>
      <c r="BN6790" s="19"/>
      <c r="BO6790" s="19"/>
      <c r="BP6790" s="19"/>
      <c r="BR6790">
        <f t="shared" si="420"/>
        <v>0</v>
      </c>
      <c r="BS6790">
        <f t="shared" si="421"/>
        <v>0</v>
      </c>
      <c r="BU6790">
        <f t="shared" si="422"/>
        <v>1</v>
      </c>
      <c r="BV6790">
        <f t="shared" si="423"/>
        <v>1</v>
      </c>
    </row>
    <row r="6791" spans="1:74" x14ac:dyDescent="0.3">
      <c r="A6791" s="201">
        <v>6786</v>
      </c>
      <c r="BM6791" s="19"/>
      <c r="BN6791" s="19"/>
      <c r="BO6791" s="19"/>
      <c r="BP6791" s="19"/>
      <c r="BR6791">
        <f t="shared" ref="BR6791:BR6854" si="424">BM6791*$BS$1-BN6791</f>
        <v>0</v>
      </c>
      <c r="BS6791">
        <f t="shared" ref="BS6791:BS6854" si="425">BO6791*$BS$1-BP6791</f>
        <v>0</v>
      </c>
      <c r="BU6791">
        <f t="shared" ref="BU6791:BU6854" si="426">IF(BR6791=MAX($BR6791:$BS6791),1,0)</f>
        <v>1</v>
      </c>
      <c r="BV6791">
        <f t="shared" ref="BV6791:BV6854" si="427">IF(BS6791=MAX($BR6791:$BS6791),1,0)</f>
        <v>1</v>
      </c>
    </row>
    <row r="6792" spans="1:74" x14ac:dyDescent="0.3">
      <c r="A6792" s="201">
        <v>6787</v>
      </c>
      <c r="BM6792" s="19"/>
      <c r="BN6792" s="19"/>
      <c r="BO6792" s="19"/>
      <c r="BP6792" s="19"/>
      <c r="BR6792">
        <f t="shared" si="424"/>
        <v>0</v>
      </c>
      <c r="BS6792">
        <f t="shared" si="425"/>
        <v>0</v>
      </c>
      <c r="BU6792">
        <f t="shared" si="426"/>
        <v>1</v>
      </c>
      <c r="BV6792">
        <f t="shared" si="427"/>
        <v>1</v>
      </c>
    </row>
    <row r="6793" spans="1:74" x14ac:dyDescent="0.3">
      <c r="A6793" s="201">
        <v>6788</v>
      </c>
      <c r="BM6793" s="19"/>
      <c r="BN6793" s="19"/>
      <c r="BO6793" s="19"/>
      <c r="BP6793" s="19"/>
      <c r="BR6793">
        <f t="shared" si="424"/>
        <v>0</v>
      </c>
      <c r="BS6793">
        <f t="shared" si="425"/>
        <v>0</v>
      </c>
      <c r="BU6793">
        <f t="shared" si="426"/>
        <v>1</v>
      </c>
      <c r="BV6793">
        <f t="shared" si="427"/>
        <v>1</v>
      </c>
    </row>
    <row r="6794" spans="1:74" x14ac:dyDescent="0.3">
      <c r="A6794" s="201">
        <v>6789</v>
      </c>
      <c r="BM6794" s="19"/>
      <c r="BN6794" s="19"/>
      <c r="BO6794" s="19"/>
      <c r="BP6794" s="19"/>
      <c r="BR6794">
        <f t="shared" si="424"/>
        <v>0</v>
      </c>
      <c r="BS6794">
        <f t="shared" si="425"/>
        <v>0</v>
      </c>
      <c r="BU6794">
        <f t="shared" si="426"/>
        <v>1</v>
      </c>
      <c r="BV6794">
        <f t="shared" si="427"/>
        <v>1</v>
      </c>
    </row>
    <row r="6795" spans="1:74" x14ac:dyDescent="0.3">
      <c r="A6795" s="201">
        <v>6790</v>
      </c>
      <c r="BM6795" s="19"/>
      <c r="BN6795" s="19"/>
      <c r="BO6795" s="19"/>
      <c r="BP6795" s="19"/>
      <c r="BR6795">
        <f t="shared" si="424"/>
        <v>0</v>
      </c>
      <c r="BS6795">
        <f t="shared" si="425"/>
        <v>0</v>
      </c>
      <c r="BU6795">
        <f t="shared" si="426"/>
        <v>1</v>
      </c>
      <c r="BV6795">
        <f t="shared" si="427"/>
        <v>1</v>
      </c>
    </row>
    <row r="6796" spans="1:74" x14ac:dyDescent="0.3">
      <c r="A6796" s="201">
        <v>6791</v>
      </c>
      <c r="BM6796" s="19"/>
      <c r="BN6796" s="19"/>
      <c r="BO6796" s="19"/>
      <c r="BP6796" s="19"/>
      <c r="BR6796">
        <f t="shared" si="424"/>
        <v>0</v>
      </c>
      <c r="BS6796">
        <f t="shared" si="425"/>
        <v>0</v>
      </c>
      <c r="BU6796">
        <f t="shared" si="426"/>
        <v>1</v>
      </c>
      <c r="BV6796">
        <f t="shared" si="427"/>
        <v>1</v>
      </c>
    </row>
    <row r="6797" spans="1:74" x14ac:dyDescent="0.3">
      <c r="A6797" s="201">
        <v>6792</v>
      </c>
      <c r="BM6797" s="19"/>
      <c r="BN6797" s="19"/>
      <c r="BO6797" s="19"/>
      <c r="BP6797" s="19"/>
      <c r="BR6797">
        <f t="shared" si="424"/>
        <v>0</v>
      </c>
      <c r="BS6797">
        <f t="shared" si="425"/>
        <v>0</v>
      </c>
      <c r="BU6797">
        <f t="shared" si="426"/>
        <v>1</v>
      </c>
      <c r="BV6797">
        <f t="shared" si="427"/>
        <v>1</v>
      </c>
    </row>
    <row r="6798" spans="1:74" x14ac:dyDescent="0.3">
      <c r="A6798" s="201">
        <v>6793</v>
      </c>
      <c r="BM6798" s="19"/>
      <c r="BN6798" s="19"/>
      <c r="BO6798" s="19"/>
      <c r="BP6798" s="19"/>
      <c r="BR6798">
        <f t="shared" si="424"/>
        <v>0</v>
      </c>
      <c r="BS6798">
        <f t="shared" si="425"/>
        <v>0</v>
      </c>
      <c r="BU6798">
        <f t="shared" si="426"/>
        <v>1</v>
      </c>
      <c r="BV6798">
        <f t="shared" si="427"/>
        <v>1</v>
      </c>
    </row>
    <row r="6799" spans="1:74" x14ac:dyDescent="0.3">
      <c r="A6799" s="201">
        <v>6794</v>
      </c>
      <c r="BM6799" s="19"/>
      <c r="BN6799" s="19"/>
      <c r="BO6799" s="19"/>
      <c r="BP6799" s="19"/>
      <c r="BR6799">
        <f t="shared" si="424"/>
        <v>0</v>
      </c>
      <c r="BS6799">
        <f t="shared" si="425"/>
        <v>0</v>
      </c>
      <c r="BU6799">
        <f t="shared" si="426"/>
        <v>1</v>
      </c>
      <c r="BV6799">
        <f t="shared" si="427"/>
        <v>1</v>
      </c>
    </row>
    <row r="6800" spans="1:74" x14ac:dyDescent="0.3">
      <c r="A6800" s="201">
        <v>6795</v>
      </c>
      <c r="BM6800" s="19"/>
      <c r="BN6800" s="19"/>
      <c r="BO6800" s="19"/>
      <c r="BP6800" s="19"/>
      <c r="BR6800">
        <f t="shared" si="424"/>
        <v>0</v>
      </c>
      <c r="BS6800">
        <f t="shared" si="425"/>
        <v>0</v>
      </c>
      <c r="BU6800">
        <f t="shared" si="426"/>
        <v>1</v>
      </c>
      <c r="BV6800">
        <f t="shared" si="427"/>
        <v>1</v>
      </c>
    </row>
    <row r="6801" spans="1:74" x14ac:dyDescent="0.3">
      <c r="A6801" s="201">
        <v>6796</v>
      </c>
      <c r="BM6801" s="19"/>
      <c r="BN6801" s="19"/>
      <c r="BO6801" s="19"/>
      <c r="BP6801" s="19"/>
      <c r="BR6801">
        <f t="shared" si="424"/>
        <v>0</v>
      </c>
      <c r="BS6801">
        <f t="shared" si="425"/>
        <v>0</v>
      </c>
      <c r="BU6801">
        <f t="shared" si="426"/>
        <v>1</v>
      </c>
      <c r="BV6801">
        <f t="shared" si="427"/>
        <v>1</v>
      </c>
    </row>
    <row r="6802" spans="1:74" x14ac:dyDescent="0.3">
      <c r="A6802" s="201">
        <v>6797</v>
      </c>
      <c r="BM6802" s="19"/>
      <c r="BN6802" s="19"/>
      <c r="BO6802" s="19"/>
      <c r="BP6802" s="19"/>
      <c r="BR6802">
        <f t="shared" si="424"/>
        <v>0</v>
      </c>
      <c r="BS6802">
        <f t="shared" si="425"/>
        <v>0</v>
      </c>
      <c r="BU6802">
        <f t="shared" si="426"/>
        <v>1</v>
      </c>
      <c r="BV6802">
        <f t="shared" si="427"/>
        <v>1</v>
      </c>
    </row>
    <row r="6803" spans="1:74" x14ac:dyDescent="0.3">
      <c r="A6803" s="201">
        <v>6798</v>
      </c>
      <c r="BM6803" s="19"/>
      <c r="BN6803" s="19"/>
      <c r="BO6803" s="19"/>
      <c r="BP6803" s="19"/>
      <c r="BR6803">
        <f t="shared" si="424"/>
        <v>0</v>
      </c>
      <c r="BS6803">
        <f t="shared" si="425"/>
        <v>0</v>
      </c>
      <c r="BU6803">
        <f t="shared" si="426"/>
        <v>1</v>
      </c>
      <c r="BV6803">
        <f t="shared" si="427"/>
        <v>1</v>
      </c>
    </row>
    <row r="6804" spans="1:74" x14ac:dyDescent="0.3">
      <c r="A6804" s="201">
        <v>6799</v>
      </c>
      <c r="BM6804" s="19"/>
      <c r="BN6804" s="19"/>
      <c r="BO6804" s="19"/>
      <c r="BP6804" s="19"/>
      <c r="BR6804">
        <f t="shared" si="424"/>
        <v>0</v>
      </c>
      <c r="BS6804">
        <f t="shared" si="425"/>
        <v>0</v>
      </c>
      <c r="BU6804">
        <f t="shared" si="426"/>
        <v>1</v>
      </c>
      <c r="BV6804">
        <f t="shared" si="427"/>
        <v>1</v>
      </c>
    </row>
    <row r="6805" spans="1:74" x14ac:dyDescent="0.3">
      <c r="A6805" s="201">
        <v>6800</v>
      </c>
      <c r="BM6805" s="19"/>
      <c r="BN6805" s="19"/>
      <c r="BO6805" s="19"/>
      <c r="BP6805" s="19"/>
      <c r="BR6805">
        <f t="shared" si="424"/>
        <v>0</v>
      </c>
      <c r="BS6805">
        <f t="shared" si="425"/>
        <v>0</v>
      </c>
      <c r="BU6805">
        <f t="shared" si="426"/>
        <v>1</v>
      </c>
      <c r="BV6805">
        <f t="shared" si="427"/>
        <v>1</v>
      </c>
    </row>
    <row r="6806" spans="1:74" x14ac:dyDescent="0.3">
      <c r="A6806" s="201">
        <v>6801</v>
      </c>
      <c r="BM6806" s="19"/>
      <c r="BN6806" s="19"/>
      <c r="BO6806" s="19"/>
      <c r="BP6806" s="19"/>
      <c r="BR6806">
        <f t="shared" si="424"/>
        <v>0</v>
      </c>
      <c r="BS6806">
        <f t="shared" si="425"/>
        <v>0</v>
      </c>
      <c r="BU6806">
        <f t="shared" si="426"/>
        <v>1</v>
      </c>
      <c r="BV6806">
        <f t="shared" si="427"/>
        <v>1</v>
      </c>
    </row>
    <row r="6807" spans="1:74" x14ac:dyDescent="0.3">
      <c r="A6807" s="201">
        <v>6802</v>
      </c>
      <c r="BM6807" s="19"/>
      <c r="BN6807" s="19"/>
      <c r="BO6807" s="19"/>
      <c r="BP6807" s="19"/>
      <c r="BR6807">
        <f t="shared" si="424"/>
        <v>0</v>
      </c>
      <c r="BS6807">
        <f t="shared" si="425"/>
        <v>0</v>
      </c>
      <c r="BU6807">
        <f t="shared" si="426"/>
        <v>1</v>
      </c>
      <c r="BV6807">
        <f t="shared" si="427"/>
        <v>1</v>
      </c>
    </row>
    <row r="6808" spans="1:74" x14ac:dyDescent="0.3">
      <c r="A6808" s="201">
        <v>6803</v>
      </c>
      <c r="BM6808" s="19"/>
      <c r="BN6808" s="19"/>
      <c r="BO6808" s="19"/>
      <c r="BP6808" s="19"/>
      <c r="BR6808">
        <f t="shared" si="424"/>
        <v>0</v>
      </c>
      <c r="BS6808">
        <f t="shared" si="425"/>
        <v>0</v>
      </c>
      <c r="BU6808">
        <f t="shared" si="426"/>
        <v>1</v>
      </c>
      <c r="BV6808">
        <f t="shared" si="427"/>
        <v>1</v>
      </c>
    </row>
    <row r="6809" spans="1:74" x14ac:dyDescent="0.3">
      <c r="A6809" s="201">
        <v>6804</v>
      </c>
      <c r="BM6809" s="19"/>
      <c r="BN6809" s="19"/>
      <c r="BO6809" s="19"/>
      <c r="BP6809" s="19"/>
      <c r="BR6809">
        <f t="shared" si="424"/>
        <v>0</v>
      </c>
      <c r="BS6809">
        <f t="shared" si="425"/>
        <v>0</v>
      </c>
      <c r="BU6809">
        <f t="shared" si="426"/>
        <v>1</v>
      </c>
      <c r="BV6809">
        <f t="shared" si="427"/>
        <v>1</v>
      </c>
    </row>
    <row r="6810" spans="1:74" x14ac:dyDescent="0.3">
      <c r="A6810" s="201">
        <v>6805</v>
      </c>
      <c r="BM6810" s="19"/>
      <c r="BN6810" s="19"/>
      <c r="BO6810" s="19"/>
      <c r="BP6810" s="19"/>
      <c r="BR6810">
        <f t="shared" si="424"/>
        <v>0</v>
      </c>
      <c r="BS6810">
        <f t="shared" si="425"/>
        <v>0</v>
      </c>
      <c r="BU6810">
        <f t="shared" si="426"/>
        <v>1</v>
      </c>
      <c r="BV6810">
        <f t="shared" si="427"/>
        <v>1</v>
      </c>
    </row>
    <row r="6811" spans="1:74" x14ac:dyDescent="0.3">
      <c r="A6811" s="201">
        <v>6806</v>
      </c>
      <c r="BM6811" s="19"/>
      <c r="BN6811" s="19"/>
      <c r="BO6811" s="19"/>
      <c r="BP6811" s="19"/>
      <c r="BR6811">
        <f t="shared" si="424"/>
        <v>0</v>
      </c>
      <c r="BS6811">
        <f t="shared" si="425"/>
        <v>0</v>
      </c>
      <c r="BU6811">
        <f t="shared" si="426"/>
        <v>1</v>
      </c>
      <c r="BV6811">
        <f t="shared" si="427"/>
        <v>1</v>
      </c>
    </row>
    <row r="6812" spans="1:74" x14ac:dyDescent="0.3">
      <c r="A6812" s="201">
        <v>6807</v>
      </c>
      <c r="BM6812" s="19"/>
      <c r="BN6812" s="19"/>
      <c r="BO6812" s="19"/>
      <c r="BP6812" s="19"/>
      <c r="BR6812">
        <f t="shared" si="424"/>
        <v>0</v>
      </c>
      <c r="BS6812">
        <f t="shared" si="425"/>
        <v>0</v>
      </c>
      <c r="BU6812">
        <f t="shared" si="426"/>
        <v>1</v>
      </c>
      <c r="BV6812">
        <f t="shared" si="427"/>
        <v>1</v>
      </c>
    </row>
    <row r="6813" spans="1:74" x14ac:dyDescent="0.3">
      <c r="A6813" s="201">
        <v>6808</v>
      </c>
      <c r="BM6813" s="19"/>
      <c r="BN6813" s="19"/>
      <c r="BO6813" s="19"/>
      <c r="BP6813" s="19"/>
      <c r="BR6813">
        <f t="shared" si="424"/>
        <v>0</v>
      </c>
      <c r="BS6813">
        <f t="shared" si="425"/>
        <v>0</v>
      </c>
      <c r="BU6813">
        <f t="shared" si="426"/>
        <v>1</v>
      </c>
      <c r="BV6813">
        <f t="shared" si="427"/>
        <v>1</v>
      </c>
    </row>
    <row r="6814" spans="1:74" x14ac:dyDescent="0.3">
      <c r="A6814" s="201">
        <v>6809</v>
      </c>
      <c r="BM6814" s="19"/>
      <c r="BN6814" s="19"/>
      <c r="BO6814" s="19"/>
      <c r="BP6814" s="19"/>
      <c r="BR6814">
        <f t="shared" si="424"/>
        <v>0</v>
      </c>
      <c r="BS6814">
        <f t="shared" si="425"/>
        <v>0</v>
      </c>
      <c r="BU6814">
        <f t="shared" si="426"/>
        <v>1</v>
      </c>
      <c r="BV6814">
        <f t="shared" si="427"/>
        <v>1</v>
      </c>
    </row>
    <row r="6815" spans="1:74" x14ac:dyDescent="0.3">
      <c r="A6815" s="201">
        <v>6810</v>
      </c>
      <c r="BM6815" s="19"/>
      <c r="BN6815" s="19"/>
      <c r="BO6815" s="19"/>
      <c r="BP6815" s="19"/>
      <c r="BR6815">
        <f t="shared" si="424"/>
        <v>0</v>
      </c>
      <c r="BS6815">
        <f t="shared" si="425"/>
        <v>0</v>
      </c>
      <c r="BU6815">
        <f t="shared" si="426"/>
        <v>1</v>
      </c>
      <c r="BV6815">
        <f t="shared" si="427"/>
        <v>1</v>
      </c>
    </row>
    <row r="6816" spans="1:74" x14ac:dyDescent="0.3">
      <c r="A6816" s="201">
        <v>6811</v>
      </c>
      <c r="BM6816" s="19"/>
      <c r="BN6816" s="19"/>
      <c r="BO6816" s="19"/>
      <c r="BP6816" s="19"/>
      <c r="BR6816">
        <f t="shared" si="424"/>
        <v>0</v>
      </c>
      <c r="BS6816">
        <f t="shared" si="425"/>
        <v>0</v>
      </c>
      <c r="BU6816">
        <f t="shared" si="426"/>
        <v>1</v>
      </c>
      <c r="BV6816">
        <f t="shared" si="427"/>
        <v>1</v>
      </c>
    </row>
    <row r="6817" spans="1:74" x14ac:dyDescent="0.3">
      <c r="A6817" s="201">
        <v>6812</v>
      </c>
      <c r="BM6817" s="19"/>
      <c r="BN6817" s="19"/>
      <c r="BO6817" s="19"/>
      <c r="BP6817" s="19"/>
      <c r="BR6817">
        <f t="shared" si="424"/>
        <v>0</v>
      </c>
      <c r="BS6817">
        <f t="shared" si="425"/>
        <v>0</v>
      </c>
      <c r="BU6817">
        <f t="shared" si="426"/>
        <v>1</v>
      </c>
      <c r="BV6817">
        <f t="shared" si="427"/>
        <v>1</v>
      </c>
    </row>
    <row r="6818" spans="1:74" x14ac:dyDescent="0.3">
      <c r="A6818" s="201">
        <v>6813</v>
      </c>
      <c r="BM6818" s="19"/>
      <c r="BN6818" s="19"/>
      <c r="BO6818" s="19"/>
      <c r="BP6818" s="19"/>
      <c r="BR6818">
        <f t="shared" si="424"/>
        <v>0</v>
      </c>
      <c r="BS6818">
        <f t="shared" si="425"/>
        <v>0</v>
      </c>
      <c r="BU6818">
        <f t="shared" si="426"/>
        <v>1</v>
      </c>
      <c r="BV6818">
        <f t="shared" si="427"/>
        <v>1</v>
      </c>
    </row>
    <row r="6819" spans="1:74" x14ac:dyDescent="0.3">
      <c r="A6819" s="201">
        <v>6814</v>
      </c>
      <c r="BM6819" s="19"/>
      <c r="BN6819" s="19"/>
      <c r="BO6819" s="19"/>
      <c r="BP6819" s="19"/>
      <c r="BR6819">
        <f t="shared" si="424"/>
        <v>0</v>
      </c>
      <c r="BS6819">
        <f t="shared" si="425"/>
        <v>0</v>
      </c>
      <c r="BU6819">
        <f t="shared" si="426"/>
        <v>1</v>
      </c>
      <c r="BV6819">
        <f t="shared" si="427"/>
        <v>1</v>
      </c>
    </row>
    <row r="6820" spans="1:74" x14ac:dyDescent="0.3">
      <c r="A6820" s="201">
        <v>6815</v>
      </c>
      <c r="BM6820" s="19"/>
      <c r="BN6820" s="19"/>
      <c r="BO6820" s="19"/>
      <c r="BP6820" s="19"/>
      <c r="BR6820">
        <f t="shared" si="424"/>
        <v>0</v>
      </c>
      <c r="BS6820">
        <f t="shared" si="425"/>
        <v>0</v>
      </c>
      <c r="BU6820">
        <f t="shared" si="426"/>
        <v>1</v>
      </c>
      <c r="BV6820">
        <f t="shared" si="427"/>
        <v>1</v>
      </c>
    </row>
    <row r="6821" spans="1:74" x14ac:dyDescent="0.3">
      <c r="A6821" s="201">
        <v>6816</v>
      </c>
      <c r="BM6821" s="19"/>
      <c r="BN6821" s="19"/>
      <c r="BO6821" s="19"/>
      <c r="BP6821" s="19"/>
      <c r="BR6821">
        <f t="shared" si="424"/>
        <v>0</v>
      </c>
      <c r="BS6821">
        <f t="shared" si="425"/>
        <v>0</v>
      </c>
      <c r="BU6821">
        <f t="shared" si="426"/>
        <v>1</v>
      </c>
      <c r="BV6821">
        <f t="shared" si="427"/>
        <v>1</v>
      </c>
    </row>
    <row r="6822" spans="1:74" x14ac:dyDescent="0.3">
      <c r="A6822" s="201">
        <v>6817</v>
      </c>
      <c r="BM6822" s="19"/>
      <c r="BN6822" s="19"/>
      <c r="BO6822" s="19"/>
      <c r="BP6822" s="19"/>
      <c r="BR6822">
        <f t="shared" si="424"/>
        <v>0</v>
      </c>
      <c r="BS6822">
        <f t="shared" si="425"/>
        <v>0</v>
      </c>
      <c r="BU6822">
        <f t="shared" si="426"/>
        <v>1</v>
      </c>
      <c r="BV6822">
        <f t="shared" si="427"/>
        <v>1</v>
      </c>
    </row>
    <row r="6823" spans="1:74" x14ac:dyDescent="0.3">
      <c r="A6823" s="201">
        <v>6818</v>
      </c>
      <c r="BM6823" s="19"/>
      <c r="BN6823" s="19"/>
      <c r="BO6823" s="19"/>
      <c r="BP6823" s="19"/>
      <c r="BR6823">
        <f t="shared" si="424"/>
        <v>0</v>
      </c>
      <c r="BS6823">
        <f t="shared" si="425"/>
        <v>0</v>
      </c>
      <c r="BU6823">
        <f t="shared" si="426"/>
        <v>1</v>
      </c>
      <c r="BV6823">
        <f t="shared" si="427"/>
        <v>1</v>
      </c>
    </row>
    <row r="6824" spans="1:74" x14ac:dyDescent="0.3">
      <c r="A6824" s="201">
        <v>6819</v>
      </c>
      <c r="BM6824" s="19"/>
      <c r="BN6824" s="19"/>
      <c r="BO6824" s="19"/>
      <c r="BP6824" s="19"/>
      <c r="BR6824">
        <f t="shared" si="424"/>
        <v>0</v>
      </c>
      <c r="BS6824">
        <f t="shared" si="425"/>
        <v>0</v>
      </c>
      <c r="BU6824">
        <f t="shared" si="426"/>
        <v>1</v>
      </c>
      <c r="BV6824">
        <f t="shared" si="427"/>
        <v>1</v>
      </c>
    </row>
    <row r="6825" spans="1:74" x14ac:dyDescent="0.3">
      <c r="A6825" s="201">
        <v>6820</v>
      </c>
      <c r="BM6825" s="19"/>
      <c r="BN6825" s="19"/>
      <c r="BO6825" s="19"/>
      <c r="BP6825" s="19"/>
      <c r="BR6825">
        <f t="shared" si="424"/>
        <v>0</v>
      </c>
      <c r="BS6825">
        <f t="shared" si="425"/>
        <v>0</v>
      </c>
      <c r="BU6825">
        <f t="shared" si="426"/>
        <v>1</v>
      </c>
      <c r="BV6825">
        <f t="shared" si="427"/>
        <v>1</v>
      </c>
    </row>
    <row r="6826" spans="1:74" x14ac:dyDescent="0.3">
      <c r="A6826" s="201">
        <v>6821</v>
      </c>
      <c r="BM6826" s="19"/>
      <c r="BN6826" s="19"/>
      <c r="BO6826" s="19"/>
      <c r="BP6826" s="19"/>
      <c r="BR6826">
        <f t="shared" si="424"/>
        <v>0</v>
      </c>
      <c r="BS6826">
        <f t="shared" si="425"/>
        <v>0</v>
      </c>
      <c r="BU6826">
        <f t="shared" si="426"/>
        <v>1</v>
      </c>
      <c r="BV6826">
        <f t="shared" si="427"/>
        <v>1</v>
      </c>
    </row>
    <row r="6827" spans="1:74" x14ac:dyDescent="0.3">
      <c r="A6827" s="201">
        <v>6822</v>
      </c>
      <c r="BM6827" s="19"/>
      <c r="BN6827" s="19"/>
      <c r="BO6827" s="19"/>
      <c r="BP6827" s="19"/>
      <c r="BR6827">
        <f t="shared" si="424"/>
        <v>0</v>
      </c>
      <c r="BS6827">
        <f t="shared" si="425"/>
        <v>0</v>
      </c>
      <c r="BU6827">
        <f t="shared" si="426"/>
        <v>1</v>
      </c>
      <c r="BV6827">
        <f t="shared" si="427"/>
        <v>1</v>
      </c>
    </row>
    <row r="6828" spans="1:74" x14ac:dyDescent="0.3">
      <c r="A6828" s="201">
        <v>6823</v>
      </c>
      <c r="BM6828" s="19"/>
      <c r="BN6828" s="19"/>
      <c r="BO6828" s="19"/>
      <c r="BP6828" s="19"/>
      <c r="BR6828">
        <f t="shared" si="424"/>
        <v>0</v>
      </c>
      <c r="BS6828">
        <f t="shared" si="425"/>
        <v>0</v>
      </c>
      <c r="BU6828">
        <f t="shared" si="426"/>
        <v>1</v>
      </c>
      <c r="BV6828">
        <f t="shared" si="427"/>
        <v>1</v>
      </c>
    </row>
    <row r="6829" spans="1:74" x14ac:dyDescent="0.3">
      <c r="A6829" s="201">
        <v>6824</v>
      </c>
      <c r="BM6829" s="19"/>
      <c r="BN6829" s="19"/>
      <c r="BO6829" s="19"/>
      <c r="BP6829" s="19"/>
      <c r="BR6829">
        <f t="shared" si="424"/>
        <v>0</v>
      </c>
      <c r="BS6829">
        <f t="shared" si="425"/>
        <v>0</v>
      </c>
      <c r="BU6829">
        <f t="shared" si="426"/>
        <v>1</v>
      </c>
      <c r="BV6829">
        <f t="shared" si="427"/>
        <v>1</v>
      </c>
    </row>
    <row r="6830" spans="1:74" x14ac:dyDescent="0.3">
      <c r="A6830" s="201">
        <v>6825</v>
      </c>
      <c r="BM6830" s="19"/>
      <c r="BN6830" s="19"/>
      <c r="BO6830" s="19"/>
      <c r="BP6830" s="19"/>
      <c r="BR6830">
        <f t="shared" si="424"/>
        <v>0</v>
      </c>
      <c r="BS6830">
        <f t="shared" si="425"/>
        <v>0</v>
      </c>
      <c r="BU6830">
        <f t="shared" si="426"/>
        <v>1</v>
      </c>
      <c r="BV6830">
        <f t="shared" si="427"/>
        <v>1</v>
      </c>
    </row>
    <row r="6831" spans="1:74" x14ac:dyDescent="0.3">
      <c r="A6831" s="201">
        <v>6826</v>
      </c>
      <c r="BM6831" s="19"/>
      <c r="BN6831" s="19"/>
      <c r="BO6831" s="19"/>
      <c r="BP6831" s="19"/>
      <c r="BR6831">
        <f t="shared" si="424"/>
        <v>0</v>
      </c>
      <c r="BS6831">
        <f t="shared" si="425"/>
        <v>0</v>
      </c>
      <c r="BU6831">
        <f t="shared" si="426"/>
        <v>1</v>
      </c>
      <c r="BV6831">
        <f t="shared" si="427"/>
        <v>1</v>
      </c>
    </row>
    <row r="6832" spans="1:74" x14ac:dyDescent="0.3">
      <c r="A6832" s="201">
        <v>6827</v>
      </c>
      <c r="BM6832" s="19"/>
      <c r="BN6832" s="19"/>
      <c r="BO6832" s="19"/>
      <c r="BP6832" s="19"/>
      <c r="BR6832">
        <f t="shared" si="424"/>
        <v>0</v>
      </c>
      <c r="BS6832">
        <f t="shared" si="425"/>
        <v>0</v>
      </c>
      <c r="BU6832">
        <f t="shared" si="426"/>
        <v>1</v>
      </c>
      <c r="BV6832">
        <f t="shared" si="427"/>
        <v>1</v>
      </c>
    </row>
    <row r="6833" spans="1:74" x14ac:dyDescent="0.3">
      <c r="A6833" s="201">
        <v>6828</v>
      </c>
      <c r="BM6833" s="19"/>
      <c r="BN6833" s="19"/>
      <c r="BO6833" s="19"/>
      <c r="BP6833" s="19"/>
      <c r="BR6833">
        <f t="shared" si="424"/>
        <v>0</v>
      </c>
      <c r="BS6833">
        <f t="shared" si="425"/>
        <v>0</v>
      </c>
      <c r="BU6833">
        <f t="shared" si="426"/>
        <v>1</v>
      </c>
      <c r="BV6833">
        <f t="shared" si="427"/>
        <v>1</v>
      </c>
    </row>
    <row r="6834" spans="1:74" x14ac:dyDescent="0.3">
      <c r="A6834" s="201">
        <v>6829</v>
      </c>
      <c r="BM6834" s="19"/>
      <c r="BN6834" s="19"/>
      <c r="BO6834" s="19"/>
      <c r="BP6834" s="19"/>
      <c r="BR6834">
        <f t="shared" si="424"/>
        <v>0</v>
      </c>
      <c r="BS6834">
        <f t="shared" si="425"/>
        <v>0</v>
      </c>
      <c r="BU6834">
        <f t="shared" si="426"/>
        <v>1</v>
      </c>
      <c r="BV6834">
        <f t="shared" si="427"/>
        <v>1</v>
      </c>
    </row>
    <row r="6835" spans="1:74" x14ac:dyDescent="0.3">
      <c r="A6835" s="201">
        <v>6830</v>
      </c>
      <c r="BM6835" s="19"/>
      <c r="BN6835" s="19"/>
      <c r="BO6835" s="19"/>
      <c r="BP6835" s="19"/>
      <c r="BR6835">
        <f t="shared" si="424"/>
        <v>0</v>
      </c>
      <c r="BS6835">
        <f t="shared" si="425"/>
        <v>0</v>
      </c>
      <c r="BU6835">
        <f t="shared" si="426"/>
        <v>1</v>
      </c>
      <c r="BV6835">
        <f t="shared" si="427"/>
        <v>1</v>
      </c>
    </row>
    <row r="6836" spans="1:74" x14ac:dyDescent="0.3">
      <c r="A6836" s="201">
        <v>6831</v>
      </c>
      <c r="BM6836" s="19"/>
      <c r="BN6836" s="19"/>
      <c r="BO6836" s="19"/>
      <c r="BP6836" s="19"/>
      <c r="BR6836">
        <f t="shared" si="424"/>
        <v>0</v>
      </c>
      <c r="BS6836">
        <f t="shared" si="425"/>
        <v>0</v>
      </c>
      <c r="BU6836">
        <f t="shared" si="426"/>
        <v>1</v>
      </c>
      <c r="BV6836">
        <f t="shared" si="427"/>
        <v>1</v>
      </c>
    </row>
    <row r="6837" spans="1:74" x14ac:dyDescent="0.3">
      <c r="A6837" s="201">
        <v>6832</v>
      </c>
      <c r="BM6837" s="19"/>
      <c r="BN6837" s="19"/>
      <c r="BO6837" s="19"/>
      <c r="BP6837" s="19"/>
      <c r="BR6837">
        <f t="shared" si="424"/>
        <v>0</v>
      </c>
      <c r="BS6837">
        <f t="shared" si="425"/>
        <v>0</v>
      </c>
      <c r="BU6837">
        <f t="shared" si="426"/>
        <v>1</v>
      </c>
      <c r="BV6837">
        <f t="shared" si="427"/>
        <v>1</v>
      </c>
    </row>
    <row r="6838" spans="1:74" x14ac:dyDescent="0.3">
      <c r="A6838" s="201">
        <v>6833</v>
      </c>
      <c r="BM6838" s="19"/>
      <c r="BN6838" s="19"/>
      <c r="BO6838" s="19"/>
      <c r="BP6838" s="19"/>
      <c r="BR6838">
        <f t="shared" si="424"/>
        <v>0</v>
      </c>
      <c r="BS6838">
        <f t="shared" si="425"/>
        <v>0</v>
      </c>
      <c r="BU6838">
        <f t="shared" si="426"/>
        <v>1</v>
      </c>
      <c r="BV6838">
        <f t="shared" si="427"/>
        <v>1</v>
      </c>
    </row>
    <row r="6839" spans="1:74" x14ac:dyDescent="0.3">
      <c r="A6839" s="201">
        <v>6834</v>
      </c>
      <c r="BM6839" s="19"/>
      <c r="BN6839" s="19"/>
      <c r="BO6839" s="19"/>
      <c r="BP6839" s="19"/>
      <c r="BR6839">
        <f t="shared" si="424"/>
        <v>0</v>
      </c>
      <c r="BS6839">
        <f t="shared" si="425"/>
        <v>0</v>
      </c>
      <c r="BU6839">
        <f t="shared" si="426"/>
        <v>1</v>
      </c>
      <c r="BV6839">
        <f t="shared" si="427"/>
        <v>1</v>
      </c>
    </row>
    <row r="6840" spans="1:74" x14ac:dyDescent="0.3">
      <c r="A6840" s="201">
        <v>6835</v>
      </c>
      <c r="BM6840" s="19"/>
      <c r="BN6840" s="19"/>
      <c r="BO6840" s="19"/>
      <c r="BP6840" s="19"/>
      <c r="BR6840">
        <f t="shared" si="424"/>
        <v>0</v>
      </c>
      <c r="BS6840">
        <f t="shared" si="425"/>
        <v>0</v>
      </c>
      <c r="BU6840">
        <f t="shared" si="426"/>
        <v>1</v>
      </c>
      <c r="BV6840">
        <f t="shared" si="427"/>
        <v>1</v>
      </c>
    </row>
    <row r="6841" spans="1:74" x14ac:dyDescent="0.3">
      <c r="A6841" s="201">
        <v>6836</v>
      </c>
      <c r="BM6841" s="19"/>
      <c r="BN6841" s="19"/>
      <c r="BO6841" s="19"/>
      <c r="BP6841" s="19"/>
      <c r="BR6841">
        <f t="shared" si="424"/>
        <v>0</v>
      </c>
      <c r="BS6841">
        <f t="shared" si="425"/>
        <v>0</v>
      </c>
      <c r="BU6841">
        <f t="shared" si="426"/>
        <v>1</v>
      </c>
      <c r="BV6841">
        <f t="shared" si="427"/>
        <v>1</v>
      </c>
    </row>
    <row r="6842" spans="1:74" x14ac:dyDescent="0.3">
      <c r="A6842" s="201">
        <v>6837</v>
      </c>
      <c r="BM6842" s="19"/>
      <c r="BN6842" s="19"/>
      <c r="BO6842" s="19"/>
      <c r="BP6842" s="19"/>
      <c r="BR6842">
        <f t="shared" si="424"/>
        <v>0</v>
      </c>
      <c r="BS6842">
        <f t="shared" si="425"/>
        <v>0</v>
      </c>
      <c r="BU6842">
        <f t="shared" si="426"/>
        <v>1</v>
      </c>
      <c r="BV6842">
        <f t="shared" si="427"/>
        <v>1</v>
      </c>
    </row>
    <row r="6843" spans="1:74" x14ac:dyDescent="0.3">
      <c r="A6843" s="201">
        <v>6838</v>
      </c>
      <c r="BM6843" s="19"/>
      <c r="BN6843" s="19"/>
      <c r="BO6843" s="19"/>
      <c r="BP6843" s="19"/>
      <c r="BR6843">
        <f t="shared" si="424"/>
        <v>0</v>
      </c>
      <c r="BS6843">
        <f t="shared" si="425"/>
        <v>0</v>
      </c>
      <c r="BU6843">
        <f t="shared" si="426"/>
        <v>1</v>
      </c>
      <c r="BV6843">
        <f t="shared" si="427"/>
        <v>1</v>
      </c>
    </row>
    <row r="6844" spans="1:74" x14ac:dyDescent="0.3">
      <c r="A6844" s="201">
        <v>6839</v>
      </c>
      <c r="BM6844" s="19"/>
      <c r="BN6844" s="19"/>
      <c r="BO6844" s="19"/>
      <c r="BP6844" s="19"/>
      <c r="BR6844">
        <f t="shared" si="424"/>
        <v>0</v>
      </c>
      <c r="BS6844">
        <f t="shared" si="425"/>
        <v>0</v>
      </c>
      <c r="BU6844">
        <f t="shared" si="426"/>
        <v>1</v>
      </c>
      <c r="BV6844">
        <f t="shared" si="427"/>
        <v>1</v>
      </c>
    </row>
    <row r="6845" spans="1:74" x14ac:dyDescent="0.3">
      <c r="A6845" s="201">
        <v>6840</v>
      </c>
      <c r="BM6845" s="19"/>
      <c r="BN6845" s="19"/>
      <c r="BO6845" s="19"/>
      <c r="BP6845" s="19"/>
      <c r="BR6845">
        <f t="shared" si="424"/>
        <v>0</v>
      </c>
      <c r="BS6845">
        <f t="shared" si="425"/>
        <v>0</v>
      </c>
      <c r="BU6845">
        <f t="shared" si="426"/>
        <v>1</v>
      </c>
      <c r="BV6845">
        <f t="shared" si="427"/>
        <v>1</v>
      </c>
    </row>
    <row r="6846" spans="1:74" x14ac:dyDescent="0.3">
      <c r="A6846" s="201">
        <v>6841</v>
      </c>
      <c r="BM6846" s="19"/>
      <c r="BN6846" s="19"/>
      <c r="BO6846" s="19"/>
      <c r="BP6846" s="19"/>
      <c r="BR6846">
        <f t="shared" si="424"/>
        <v>0</v>
      </c>
      <c r="BS6846">
        <f t="shared" si="425"/>
        <v>0</v>
      </c>
      <c r="BU6846">
        <f t="shared" si="426"/>
        <v>1</v>
      </c>
      <c r="BV6846">
        <f t="shared" si="427"/>
        <v>1</v>
      </c>
    </row>
    <row r="6847" spans="1:74" x14ac:dyDescent="0.3">
      <c r="A6847" s="201">
        <v>6842</v>
      </c>
      <c r="BM6847" s="19"/>
      <c r="BN6847" s="19"/>
      <c r="BO6847" s="19"/>
      <c r="BP6847" s="19"/>
      <c r="BR6847">
        <f t="shared" si="424"/>
        <v>0</v>
      </c>
      <c r="BS6847">
        <f t="shared" si="425"/>
        <v>0</v>
      </c>
      <c r="BU6847">
        <f t="shared" si="426"/>
        <v>1</v>
      </c>
      <c r="BV6847">
        <f t="shared" si="427"/>
        <v>1</v>
      </c>
    </row>
    <row r="6848" spans="1:74" x14ac:dyDescent="0.3">
      <c r="A6848" s="201">
        <v>6843</v>
      </c>
      <c r="BM6848" s="19"/>
      <c r="BN6848" s="19"/>
      <c r="BO6848" s="19"/>
      <c r="BP6848" s="19"/>
      <c r="BR6848">
        <f t="shared" si="424"/>
        <v>0</v>
      </c>
      <c r="BS6848">
        <f t="shared" si="425"/>
        <v>0</v>
      </c>
      <c r="BU6848">
        <f t="shared" si="426"/>
        <v>1</v>
      </c>
      <c r="BV6848">
        <f t="shared" si="427"/>
        <v>1</v>
      </c>
    </row>
    <row r="6849" spans="1:74" x14ac:dyDescent="0.3">
      <c r="A6849" s="201">
        <v>6844</v>
      </c>
      <c r="BM6849" s="19"/>
      <c r="BN6849" s="19"/>
      <c r="BO6849" s="19"/>
      <c r="BP6849" s="19"/>
      <c r="BR6849">
        <f t="shared" si="424"/>
        <v>0</v>
      </c>
      <c r="BS6849">
        <f t="shared" si="425"/>
        <v>0</v>
      </c>
      <c r="BU6849">
        <f t="shared" si="426"/>
        <v>1</v>
      </c>
      <c r="BV6849">
        <f t="shared" si="427"/>
        <v>1</v>
      </c>
    </row>
    <row r="6850" spans="1:74" x14ac:dyDescent="0.3">
      <c r="A6850" s="201">
        <v>6845</v>
      </c>
      <c r="BM6850" s="19"/>
      <c r="BN6850" s="19"/>
      <c r="BO6850" s="19"/>
      <c r="BP6850" s="19"/>
      <c r="BR6850">
        <f t="shared" si="424"/>
        <v>0</v>
      </c>
      <c r="BS6850">
        <f t="shared" si="425"/>
        <v>0</v>
      </c>
      <c r="BU6850">
        <f t="shared" si="426"/>
        <v>1</v>
      </c>
      <c r="BV6850">
        <f t="shared" si="427"/>
        <v>1</v>
      </c>
    </row>
    <row r="6851" spans="1:74" x14ac:dyDescent="0.3">
      <c r="A6851" s="201">
        <v>6846</v>
      </c>
      <c r="BM6851" s="19"/>
      <c r="BN6851" s="19"/>
      <c r="BO6851" s="19"/>
      <c r="BP6851" s="19"/>
      <c r="BR6851">
        <f t="shared" si="424"/>
        <v>0</v>
      </c>
      <c r="BS6851">
        <f t="shared" si="425"/>
        <v>0</v>
      </c>
      <c r="BU6851">
        <f t="shared" si="426"/>
        <v>1</v>
      </c>
      <c r="BV6851">
        <f t="shared" si="427"/>
        <v>1</v>
      </c>
    </row>
    <row r="6852" spans="1:74" x14ac:dyDescent="0.3">
      <c r="A6852" s="201">
        <v>6847</v>
      </c>
      <c r="BM6852" s="19"/>
      <c r="BN6852" s="19"/>
      <c r="BO6852" s="19"/>
      <c r="BP6852" s="19"/>
      <c r="BR6852">
        <f t="shared" si="424"/>
        <v>0</v>
      </c>
      <c r="BS6852">
        <f t="shared" si="425"/>
        <v>0</v>
      </c>
      <c r="BU6852">
        <f t="shared" si="426"/>
        <v>1</v>
      </c>
      <c r="BV6852">
        <f t="shared" si="427"/>
        <v>1</v>
      </c>
    </row>
    <row r="6853" spans="1:74" x14ac:dyDescent="0.3">
      <c r="A6853" s="201">
        <v>6848</v>
      </c>
      <c r="BM6853" s="19"/>
      <c r="BN6853" s="19"/>
      <c r="BO6853" s="19"/>
      <c r="BP6853" s="19"/>
      <c r="BR6853">
        <f t="shared" si="424"/>
        <v>0</v>
      </c>
      <c r="BS6853">
        <f t="shared" si="425"/>
        <v>0</v>
      </c>
      <c r="BU6853">
        <f t="shared" si="426"/>
        <v>1</v>
      </c>
      <c r="BV6853">
        <f t="shared" si="427"/>
        <v>1</v>
      </c>
    </row>
    <row r="6854" spans="1:74" x14ac:dyDescent="0.3">
      <c r="A6854" s="201">
        <v>6849</v>
      </c>
      <c r="BM6854" s="19"/>
      <c r="BN6854" s="19"/>
      <c r="BO6854" s="19"/>
      <c r="BP6854" s="19"/>
      <c r="BR6854">
        <f t="shared" si="424"/>
        <v>0</v>
      </c>
      <c r="BS6854">
        <f t="shared" si="425"/>
        <v>0</v>
      </c>
      <c r="BU6854">
        <f t="shared" si="426"/>
        <v>1</v>
      </c>
      <c r="BV6854">
        <f t="shared" si="427"/>
        <v>1</v>
      </c>
    </row>
    <row r="6855" spans="1:74" x14ac:dyDescent="0.3">
      <c r="A6855" s="201">
        <v>6850</v>
      </c>
      <c r="BM6855" s="19"/>
      <c r="BN6855" s="19"/>
      <c r="BO6855" s="19"/>
      <c r="BP6855" s="19"/>
      <c r="BR6855">
        <f t="shared" ref="BR6855:BR6918" si="428">BM6855*$BS$1-BN6855</f>
        <v>0</v>
      </c>
      <c r="BS6855">
        <f t="shared" ref="BS6855:BS6918" si="429">BO6855*$BS$1-BP6855</f>
        <v>0</v>
      </c>
      <c r="BU6855">
        <f t="shared" ref="BU6855:BU6918" si="430">IF(BR6855=MAX($BR6855:$BS6855),1,0)</f>
        <v>1</v>
      </c>
      <c r="BV6855">
        <f t="shared" ref="BV6855:BV6918" si="431">IF(BS6855=MAX($BR6855:$BS6855),1,0)</f>
        <v>1</v>
      </c>
    </row>
    <row r="6856" spans="1:74" x14ac:dyDescent="0.3">
      <c r="A6856" s="201">
        <v>6851</v>
      </c>
      <c r="BM6856" s="19"/>
      <c r="BN6856" s="19"/>
      <c r="BO6856" s="19"/>
      <c r="BP6856" s="19"/>
      <c r="BR6856">
        <f t="shared" si="428"/>
        <v>0</v>
      </c>
      <c r="BS6856">
        <f t="shared" si="429"/>
        <v>0</v>
      </c>
      <c r="BU6856">
        <f t="shared" si="430"/>
        <v>1</v>
      </c>
      <c r="BV6856">
        <f t="shared" si="431"/>
        <v>1</v>
      </c>
    </row>
    <row r="6857" spans="1:74" x14ac:dyDescent="0.3">
      <c r="A6857" s="201">
        <v>6852</v>
      </c>
      <c r="BM6857" s="19"/>
      <c r="BN6857" s="19"/>
      <c r="BO6857" s="19"/>
      <c r="BP6857" s="19"/>
      <c r="BR6857">
        <f t="shared" si="428"/>
        <v>0</v>
      </c>
      <c r="BS6857">
        <f t="shared" si="429"/>
        <v>0</v>
      </c>
      <c r="BU6857">
        <f t="shared" si="430"/>
        <v>1</v>
      </c>
      <c r="BV6857">
        <f t="shared" si="431"/>
        <v>1</v>
      </c>
    </row>
    <row r="6858" spans="1:74" x14ac:dyDescent="0.3">
      <c r="A6858" s="201">
        <v>6853</v>
      </c>
      <c r="BM6858" s="19"/>
      <c r="BN6858" s="19"/>
      <c r="BO6858" s="19"/>
      <c r="BP6858" s="19"/>
      <c r="BR6858">
        <f t="shared" si="428"/>
        <v>0</v>
      </c>
      <c r="BS6858">
        <f t="shared" si="429"/>
        <v>0</v>
      </c>
      <c r="BU6858">
        <f t="shared" si="430"/>
        <v>1</v>
      </c>
      <c r="BV6858">
        <f t="shared" si="431"/>
        <v>1</v>
      </c>
    </row>
    <row r="6859" spans="1:74" x14ac:dyDescent="0.3">
      <c r="A6859" s="201">
        <v>6854</v>
      </c>
      <c r="BM6859" s="19"/>
      <c r="BN6859" s="19"/>
      <c r="BO6859" s="19"/>
      <c r="BP6859" s="19"/>
      <c r="BR6859">
        <f t="shared" si="428"/>
        <v>0</v>
      </c>
      <c r="BS6859">
        <f t="shared" si="429"/>
        <v>0</v>
      </c>
      <c r="BU6859">
        <f t="shared" si="430"/>
        <v>1</v>
      </c>
      <c r="BV6859">
        <f t="shared" si="431"/>
        <v>1</v>
      </c>
    </row>
    <row r="6860" spans="1:74" x14ac:dyDescent="0.3">
      <c r="A6860" s="201">
        <v>6855</v>
      </c>
      <c r="BM6860" s="19"/>
      <c r="BN6860" s="19"/>
      <c r="BO6860" s="19"/>
      <c r="BP6860" s="19"/>
      <c r="BR6860">
        <f t="shared" si="428"/>
        <v>0</v>
      </c>
      <c r="BS6860">
        <f t="shared" si="429"/>
        <v>0</v>
      </c>
      <c r="BU6860">
        <f t="shared" si="430"/>
        <v>1</v>
      </c>
      <c r="BV6860">
        <f t="shared" si="431"/>
        <v>1</v>
      </c>
    </row>
    <row r="6861" spans="1:74" x14ac:dyDescent="0.3">
      <c r="A6861" s="201">
        <v>6856</v>
      </c>
      <c r="BM6861" s="19"/>
      <c r="BN6861" s="19"/>
      <c r="BO6861" s="19"/>
      <c r="BP6861" s="19"/>
      <c r="BR6861">
        <f t="shared" si="428"/>
        <v>0</v>
      </c>
      <c r="BS6861">
        <f t="shared" si="429"/>
        <v>0</v>
      </c>
      <c r="BU6861">
        <f t="shared" si="430"/>
        <v>1</v>
      </c>
      <c r="BV6861">
        <f t="shared" si="431"/>
        <v>1</v>
      </c>
    </row>
    <row r="6862" spans="1:74" x14ac:dyDescent="0.3">
      <c r="A6862" s="201">
        <v>6857</v>
      </c>
      <c r="BM6862" s="19"/>
      <c r="BN6862" s="19"/>
      <c r="BO6862" s="19"/>
      <c r="BP6862" s="19"/>
      <c r="BR6862">
        <f t="shared" si="428"/>
        <v>0</v>
      </c>
      <c r="BS6862">
        <f t="shared" si="429"/>
        <v>0</v>
      </c>
      <c r="BU6862">
        <f t="shared" si="430"/>
        <v>1</v>
      </c>
      <c r="BV6862">
        <f t="shared" si="431"/>
        <v>1</v>
      </c>
    </row>
    <row r="6863" spans="1:74" x14ac:dyDescent="0.3">
      <c r="A6863" s="201">
        <v>6858</v>
      </c>
      <c r="BM6863" s="19"/>
      <c r="BN6863" s="19"/>
      <c r="BO6863" s="19"/>
      <c r="BP6863" s="19"/>
      <c r="BR6863">
        <f t="shared" si="428"/>
        <v>0</v>
      </c>
      <c r="BS6863">
        <f t="shared" si="429"/>
        <v>0</v>
      </c>
      <c r="BU6863">
        <f t="shared" si="430"/>
        <v>1</v>
      </c>
      <c r="BV6863">
        <f t="shared" si="431"/>
        <v>1</v>
      </c>
    </row>
    <row r="6864" spans="1:74" x14ac:dyDescent="0.3">
      <c r="A6864" s="201">
        <v>6859</v>
      </c>
      <c r="BM6864" s="19"/>
      <c r="BN6864" s="19"/>
      <c r="BO6864" s="19"/>
      <c r="BP6864" s="19"/>
      <c r="BR6864">
        <f t="shared" si="428"/>
        <v>0</v>
      </c>
      <c r="BS6864">
        <f t="shared" si="429"/>
        <v>0</v>
      </c>
      <c r="BU6864">
        <f t="shared" si="430"/>
        <v>1</v>
      </c>
      <c r="BV6864">
        <f t="shared" si="431"/>
        <v>1</v>
      </c>
    </row>
    <row r="6865" spans="1:74" x14ac:dyDescent="0.3">
      <c r="A6865" s="201">
        <v>6860</v>
      </c>
      <c r="BM6865" s="19"/>
      <c r="BN6865" s="19"/>
      <c r="BO6865" s="19"/>
      <c r="BP6865" s="19"/>
      <c r="BR6865">
        <f t="shared" si="428"/>
        <v>0</v>
      </c>
      <c r="BS6865">
        <f t="shared" si="429"/>
        <v>0</v>
      </c>
      <c r="BU6865">
        <f t="shared" si="430"/>
        <v>1</v>
      </c>
      <c r="BV6865">
        <f t="shared" si="431"/>
        <v>1</v>
      </c>
    </row>
    <row r="6866" spans="1:74" x14ac:dyDescent="0.3">
      <c r="A6866" s="201">
        <v>6861</v>
      </c>
      <c r="BM6866" s="19"/>
      <c r="BN6866" s="19"/>
      <c r="BO6866" s="19"/>
      <c r="BP6866" s="19"/>
      <c r="BR6866">
        <f t="shared" si="428"/>
        <v>0</v>
      </c>
      <c r="BS6866">
        <f t="shared" si="429"/>
        <v>0</v>
      </c>
      <c r="BU6866">
        <f t="shared" si="430"/>
        <v>1</v>
      </c>
      <c r="BV6866">
        <f t="shared" si="431"/>
        <v>1</v>
      </c>
    </row>
    <row r="6867" spans="1:74" x14ac:dyDescent="0.3">
      <c r="A6867" s="201">
        <v>6862</v>
      </c>
      <c r="BM6867" s="19"/>
      <c r="BN6867" s="19"/>
      <c r="BO6867" s="19"/>
      <c r="BP6867" s="19"/>
      <c r="BR6867">
        <f t="shared" si="428"/>
        <v>0</v>
      </c>
      <c r="BS6867">
        <f t="shared" si="429"/>
        <v>0</v>
      </c>
      <c r="BU6867">
        <f t="shared" si="430"/>
        <v>1</v>
      </c>
      <c r="BV6867">
        <f t="shared" si="431"/>
        <v>1</v>
      </c>
    </row>
    <row r="6868" spans="1:74" x14ac:dyDescent="0.3">
      <c r="A6868" s="201">
        <v>6863</v>
      </c>
      <c r="BM6868" s="19"/>
      <c r="BN6868" s="19"/>
      <c r="BO6868" s="19"/>
      <c r="BP6868" s="19"/>
      <c r="BR6868">
        <f t="shared" si="428"/>
        <v>0</v>
      </c>
      <c r="BS6868">
        <f t="shared" si="429"/>
        <v>0</v>
      </c>
      <c r="BU6868">
        <f t="shared" si="430"/>
        <v>1</v>
      </c>
      <c r="BV6868">
        <f t="shared" si="431"/>
        <v>1</v>
      </c>
    </row>
    <row r="6869" spans="1:74" x14ac:dyDescent="0.3">
      <c r="A6869" s="201">
        <v>6864</v>
      </c>
      <c r="BM6869" s="19"/>
      <c r="BN6869" s="19"/>
      <c r="BO6869" s="19"/>
      <c r="BP6869" s="19"/>
      <c r="BR6869">
        <f t="shared" si="428"/>
        <v>0</v>
      </c>
      <c r="BS6869">
        <f t="shared" si="429"/>
        <v>0</v>
      </c>
      <c r="BU6869">
        <f t="shared" si="430"/>
        <v>1</v>
      </c>
      <c r="BV6869">
        <f t="shared" si="431"/>
        <v>1</v>
      </c>
    </row>
    <row r="6870" spans="1:74" x14ac:dyDescent="0.3">
      <c r="A6870" s="201">
        <v>6865</v>
      </c>
      <c r="BM6870" s="19"/>
      <c r="BN6870" s="19"/>
      <c r="BO6870" s="19"/>
      <c r="BP6870" s="19"/>
      <c r="BR6870">
        <f t="shared" si="428"/>
        <v>0</v>
      </c>
      <c r="BS6870">
        <f t="shared" si="429"/>
        <v>0</v>
      </c>
      <c r="BU6870">
        <f t="shared" si="430"/>
        <v>1</v>
      </c>
      <c r="BV6870">
        <f t="shared" si="431"/>
        <v>1</v>
      </c>
    </row>
    <row r="6871" spans="1:74" x14ac:dyDescent="0.3">
      <c r="A6871" s="201">
        <v>6866</v>
      </c>
      <c r="BM6871" s="19"/>
      <c r="BN6871" s="19"/>
      <c r="BO6871" s="19"/>
      <c r="BP6871" s="19"/>
      <c r="BR6871">
        <f t="shared" si="428"/>
        <v>0</v>
      </c>
      <c r="BS6871">
        <f t="shared" si="429"/>
        <v>0</v>
      </c>
      <c r="BU6871">
        <f t="shared" si="430"/>
        <v>1</v>
      </c>
      <c r="BV6871">
        <f t="shared" si="431"/>
        <v>1</v>
      </c>
    </row>
    <row r="6872" spans="1:74" x14ac:dyDescent="0.3">
      <c r="A6872" s="201">
        <v>6867</v>
      </c>
      <c r="BM6872" s="19"/>
      <c r="BN6872" s="19"/>
      <c r="BO6872" s="19"/>
      <c r="BP6872" s="19"/>
      <c r="BR6872">
        <f t="shared" si="428"/>
        <v>0</v>
      </c>
      <c r="BS6872">
        <f t="shared" si="429"/>
        <v>0</v>
      </c>
      <c r="BU6872">
        <f t="shared" si="430"/>
        <v>1</v>
      </c>
      <c r="BV6872">
        <f t="shared" si="431"/>
        <v>1</v>
      </c>
    </row>
    <row r="6873" spans="1:74" x14ac:dyDescent="0.3">
      <c r="A6873" s="201">
        <v>6868</v>
      </c>
      <c r="BM6873" s="19"/>
      <c r="BN6873" s="19"/>
      <c r="BO6873" s="19"/>
      <c r="BP6873" s="19"/>
      <c r="BR6873">
        <f t="shared" si="428"/>
        <v>0</v>
      </c>
      <c r="BS6873">
        <f t="shared" si="429"/>
        <v>0</v>
      </c>
      <c r="BU6873">
        <f t="shared" si="430"/>
        <v>1</v>
      </c>
      <c r="BV6873">
        <f t="shared" si="431"/>
        <v>1</v>
      </c>
    </row>
    <row r="6874" spans="1:74" x14ac:dyDescent="0.3">
      <c r="A6874" s="201">
        <v>6869</v>
      </c>
      <c r="BM6874" s="19"/>
      <c r="BN6874" s="19"/>
      <c r="BO6874" s="19"/>
      <c r="BP6874" s="19"/>
      <c r="BR6874">
        <f t="shared" si="428"/>
        <v>0</v>
      </c>
      <c r="BS6874">
        <f t="shared" si="429"/>
        <v>0</v>
      </c>
      <c r="BU6874">
        <f t="shared" si="430"/>
        <v>1</v>
      </c>
      <c r="BV6874">
        <f t="shared" si="431"/>
        <v>1</v>
      </c>
    </row>
    <row r="6875" spans="1:74" x14ac:dyDescent="0.3">
      <c r="A6875" s="201">
        <v>6870</v>
      </c>
      <c r="BM6875" s="19"/>
      <c r="BN6875" s="19"/>
      <c r="BO6875" s="19"/>
      <c r="BP6875" s="19"/>
      <c r="BR6875">
        <f t="shared" si="428"/>
        <v>0</v>
      </c>
      <c r="BS6875">
        <f t="shared" si="429"/>
        <v>0</v>
      </c>
      <c r="BU6875">
        <f t="shared" si="430"/>
        <v>1</v>
      </c>
      <c r="BV6875">
        <f t="shared" si="431"/>
        <v>1</v>
      </c>
    </row>
    <row r="6876" spans="1:74" x14ac:dyDescent="0.3">
      <c r="A6876" s="201">
        <v>6871</v>
      </c>
      <c r="BM6876" s="19"/>
      <c r="BN6876" s="19"/>
      <c r="BO6876" s="19"/>
      <c r="BP6876" s="19"/>
      <c r="BR6876">
        <f t="shared" si="428"/>
        <v>0</v>
      </c>
      <c r="BS6876">
        <f t="shared" si="429"/>
        <v>0</v>
      </c>
      <c r="BU6876">
        <f t="shared" si="430"/>
        <v>1</v>
      </c>
      <c r="BV6876">
        <f t="shared" si="431"/>
        <v>1</v>
      </c>
    </row>
    <row r="6877" spans="1:74" x14ac:dyDescent="0.3">
      <c r="A6877" s="201">
        <v>6872</v>
      </c>
      <c r="BM6877" s="19"/>
      <c r="BN6877" s="19"/>
      <c r="BO6877" s="19"/>
      <c r="BP6877" s="19"/>
      <c r="BR6877">
        <f t="shared" si="428"/>
        <v>0</v>
      </c>
      <c r="BS6877">
        <f t="shared" si="429"/>
        <v>0</v>
      </c>
      <c r="BU6877">
        <f t="shared" si="430"/>
        <v>1</v>
      </c>
      <c r="BV6877">
        <f t="shared" si="431"/>
        <v>1</v>
      </c>
    </row>
    <row r="6878" spans="1:74" x14ac:dyDescent="0.3">
      <c r="A6878" s="201">
        <v>6873</v>
      </c>
      <c r="BM6878" s="19"/>
      <c r="BN6878" s="19"/>
      <c r="BO6878" s="19"/>
      <c r="BP6878" s="19"/>
      <c r="BR6878">
        <f t="shared" si="428"/>
        <v>0</v>
      </c>
      <c r="BS6878">
        <f t="shared" si="429"/>
        <v>0</v>
      </c>
      <c r="BU6878">
        <f t="shared" si="430"/>
        <v>1</v>
      </c>
      <c r="BV6878">
        <f t="shared" si="431"/>
        <v>1</v>
      </c>
    </row>
    <row r="6879" spans="1:74" x14ac:dyDescent="0.3">
      <c r="A6879" s="201">
        <v>6874</v>
      </c>
      <c r="BM6879" s="19"/>
      <c r="BN6879" s="19"/>
      <c r="BO6879" s="19"/>
      <c r="BP6879" s="19"/>
      <c r="BR6879">
        <f t="shared" si="428"/>
        <v>0</v>
      </c>
      <c r="BS6879">
        <f t="shared" si="429"/>
        <v>0</v>
      </c>
      <c r="BU6879">
        <f t="shared" si="430"/>
        <v>1</v>
      </c>
      <c r="BV6879">
        <f t="shared" si="431"/>
        <v>1</v>
      </c>
    </row>
    <row r="6880" spans="1:74" x14ac:dyDescent="0.3">
      <c r="A6880" s="201">
        <v>6875</v>
      </c>
      <c r="BM6880" s="19"/>
      <c r="BN6880" s="19"/>
      <c r="BO6880" s="19"/>
      <c r="BP6880" s="19"/>
      <c r="BR6880">
        <f t="shared" si="428"/>
        <v>0</v>
      </c>
      <c r="BS6880">
        <f t="shared" si="429"/>
        <v>0</v>
      </c>
      <c r="BU6880">
        <f t="shared" si="430"/>
        <v>1</v>
      </c>
      <c r="BV6880">
        <f t="shared" si="431"/>
        <v>1</v>
      </c>
    </row>
    <row r="6881" spans="1:74" x14ac:dyDescent="0.3">
      <c r="A6881" s="201">
        <v>6876</v>
      </c>
      <c r="BM6881" s="19"/>
      <c r="BN6881" s="19"/>
      <c r="BO6881" s="19"/>
      <c r="BP6881" s="19"/>
      <c r="BR6881">
        <f t="shared" si="428"/>
        <v>0</v>
      </c>
      <c r="BS6881">
        <f t="shared" si="429"/>
        <v>0</v>
      </c>
      <c r="BU6881">
        <f t="shared" si="430"/>
        <v>1</v>
      </c>
      <c r="BV6881">
        <f t="shared" si="431"/>
        <v>1</v>
      </c>
    </row>
    <row r="6882" spans="1:74" x14ac:dyDescent="0.3">
      <c r="A6882" s="201">
        <v>6877</v>
      </c>
      <c r="BM6882" s="19"/>
      <c r="BN6882" s="19"/>
      <c r="BO6882" s="19"/>
      <c r="BP6882" s="19"/>
      <c r="BR6882">
        <f t="shared" si="428"/>
        <v>0</v>
      </c>
      <c r="BS6882">
        <f t="shared" si="429"/>
        <v>0</v>
      </c>
      <c r="BU6882">
        <f t="shared" si="430"/>
        <v>1</v>
      </c>
      <c r="BV6882">
        <f t="shared" si="431"/>
        <v>1</v>
      </c>
    </row>
    <row r="6883" spans="1:74" x14ac:dyDescent="0.3">
      <c r="A6883" s="201">
        <v>6878</v>
      </c>
      <c r="BM6883" s="19"/>
      <c r="BN6883" s="19"/>
      <c r="BO6883" s="19"/>
      <c r="BP6883" s="19"/>
      <c r="BR6883">
        <f t="shared" si="428"/>
        <v>0</v>
      </c>
      <c r="BS6883">
        <f t="shared" si="429"/>
        <v>0</v>
      </c>
      <c r="BU6883">
        <f t="shared" si="430"/>
        <v>1</v>
      </c>
      <c r="BV6883">
        <f t="shared" si="431"/>
        <v>1</v>
      </c>
    </row>
    <row r="6884" spans="1:74" x14ac:dyDescent="0.3">
      <c r="A6884" s="201">
        <v>6879</v>
      </c>
      <c r="BM6884" s="19"/>
      <c r="BN6884" s="19"/>
      <c r="BO6884" s="19"/>
      <c r="BP6884" s="19"/>
      <c r="BR6884">
        <f t="shared" si="428"/>
        <v>0</v>
      </c>
      <c r="BS6884">
        <f t="shared" si="429"/>
        <v>0</v>
      </c>
      <c r="BU6884">
        <f t="shared" si="430"/>
        <v>1</v>
      </c>
      <c r="BV6884">
        <f t="shared" si="431"/>
        <v>1</v>
      </c>
    </row>
    <row r="6885" spans="1:74" x14ac:dyDescent="0.3">
      <c r="A6885" s="201">
        <v>6880</v>
      </c>
      <c r="BM6885" s="19"/>
      <c r="BN6885" s="19"/>
      <c r="BO6885" s="19"/>
      <c r="BP6885" s="19"/>
      <c r="BR6885">
        <f t="shared" si="428"/>
        <v>0</v>
      </c>
      <c r="BS6885">
        <f t="shared" si="429"/>
        <v>0</v>
      </c>
      <c r="BU6885">
        <f t="shared" si="430"/>
        <v>1</v>
      </c>
      <c r="BV6885">
        <f t="shared" si="431"/>
        <v>1</v>
      </c>
    </row>
    <row r="6886" spans="1:74" x14ac:dyDescent="0.3">
      <c r="A6886" s="201">
        <v>6881</v>
      </c>
      <c r="BM6886" s="19"/>
      <c r="BN6886" s="19"/>
      <c r="BO6886" s="19"/>
      <c r="BP6886" s="19"/>
      <c r="BR6886">
        <f t="shared" si="428"/>
        <v>0</v>
      </c>
      <c r="BS6886">
        <f t="shared" si="429"/>
        <v>0</v>
      </c>
      <c r="BU6886">
        <f t="shared" si="430"/>
        <v>1</v>
      </c>
      <c r="BV6886">
        <f t="shared" si="431"/>
        <v>1</v>
      </c>
    </row>
    <row r="6887" spans="1:74" x14ac:dyDescent="0.3">
      <c r="A6887" s="201">
        <v>6882</v>
      </c>
      <c r="BM6887" s="19"/>
      <c r="BN6887" s="19"/>
      <c r="BO6887" s="19"/>
      <c r="BP6887" s="19"/>
      <c r="BR6887">
        <f t="shared" si="428"/>
        <v>0</v>
      </c>
      <c r="BS6887">
        <f t="shared" si="429"/>
        <v>0</v>
      </c>
      <c r="BU6887">
        <f t="shared" si="430"/>
        <v>1</v>
      </c>
      <c r="BV6887">
        <f t="shared" si="431"/>
        <v>1</v>
      </c>
    </row>
    <row r="6888" spans="1:74" x14ac:dyDescent="0.3">
      <c r="A6888" s="201">
        <v>6883</v>
      </c>
      <c r="BM6888" s="19"/>
      <c r="BN6888" s="19"/>
      <c r="BO6888" s="19"/>
      <c r="BP6888" s="19"/>
      <c r="BR6888">
        <f t="shared" si="428"/>
        <v>0</v>
      </c>
      <c r="BS6888">
        <f t="shared" si="429"/>
        <v>0</v>
      </c>
      <c r="BU6888">
        <f t="shared" si="430"/>
        <v>1</v>
      </c>
      <c r="BV6888">
        <f t="shared" si="431"/>
        <v>1</v>
      </c>
    </row>
    <row r="6889" spans="1:74" x14ac:dyDescent="0.3">
      <c r="A6889" s="201">
        <v>6884</v>
      </c>
      <c r="BM6889" s="19"/>
      <c r="BN6889" s="19"/>
      <c r="BO6889" s="19"/>
      <c r="BP6889" s="19"/>
      <c r="BR6889">
        <f t="shared" si="428"/>
        <v>0</v>
      </c>
      <c r="BS6889">
        <f t="shared" si="429"/>
        <v>0</v>
      </c>
      <c r="BU6889">
        <f t="shared" si="430"/>
        <v>1</v>
      </c>
      <c r="BV6889">
        <f t="shared" si="431"/>
        <v>1</v>
      </c>
    </row>
    <row r="6890" spans="1:74" x14ac:dyDescent="0.3">
      <c r="A6890" s="201">
        <v>6885</v>
      </c>
      <c r="BM6890" s="19"/>
      <c r="BN6890" s="19"/>
      <c r="BO6890" s="19"/>
      <c r="BP6890" s="19"/>
      <c r="BR6890">
        <f t="shared" si="428"/>
        <v>0</v>
      </c>
      <c r="BS6890">
        <f t="shared" si="429"/>
        <v>0</v>
      </c>
      <c r="BU6890">
        <f t="shared" si="430"/>
        <v>1</v>
      </c>
      <c r="BV6890">
        <f t="shared" si="431"/>
        <v>1</v>
      </c>
    </row>
    <row r="6891" spans="1:74" x14ac:dyDescent="0.3">
      <c r="A6891" s="201">
        <v>6886</v>
      </c>
      <c r="BM6891" s="19"/>
      <c r="BN6891" s="19"/>
      <c r="BO6891" s="19"/>
      <c r="BP6891" s="19"/>
      <c r="BR6891">
        <f t="shared" si="428"/>
        <v>0</v>
      </c>
      <c r="BS6891">
        <f t="shared" si="429"/>
        <v>0</v>
      </c>
      <c r="BU6891">
        <f t="shared" si="430"/>
        <v>1</v>
      </c>
      <c r="BV6891">
        <f t="shared" si="431"/>
        <v>1</v>
      </c>
    </row>
    <row r="6892" spans="1:74" x14ac:dyDescent="0.3">
      <c r="A6892" s="201">
        <v>6887</v>
      </c>
      <c r="BM6892" s="19"/>
      <c r="BN6892" s="19"/>
      <c r="BO6892" s="19"/>
      <c r="BP6892" s="19"/>
      <c r="BR6892">
        <f t="shared" si="428"/>
        <v>0</v>
      </c>
      <c r="BS6892">
        <f t="shared" si="429"/>
        <v>0</v>
      </c>
      <c r="BU6892">
        <f t="shared" si="430"/>
        <v>1</v>
      </c>
      <c r="BV6892">
        <f t="shared" si="431"/>
        <v>1</v>
      </c>
    </row>
    <row r="6893" spans="1:74" x14ac:dyDescent="0.3">
      <c r="A6893" s="201">
        <v>6888</v>
      </c>
      <c r="BM6893" s="19"/>
      <c r="BN6893" s="19"/>
      <c r="BO6893" s="19"/>
      <c r="BP6893" s="19"/>
      <c r="BR6893">
        <f t="shared" si="428"/>
        <v>0</v>
      </c>
      <c r="BS6893">
        <f t="shared" si="429"/>
        <v>0</v>
      </c>
      <c r="BU6893">
        <f t="shared" si="430"/>
        <v>1</v>
      </c>
      <c r="BV6893">
        <f t="shared" si="431"/>
        <v>1</v>
      </c>
    </row>
    <row r="6894" spans="1:74" x14ac:dyDescent="0.3">
      <c r="A6894" s="201">
        <v>6889</v>
      </c>
      <c r="BM6894" s="19"/>
      <c r="BN6894" s="19"/>
      <c r="BO6894" s="19"/>
      <c r="BP6894" s="19"/>
      <c r="BR6894">
        <f t="shared" si="428"/>
        <v>0</v>
      </c>
      <c r="BS6894">
        <f t="shared" si="429"/>
        <v>0</v>
      </c>
      <c r="BU6894">
        <f t="shared" si="430"/>
        <v>1</v>
      </c>
      <c r="BV6894">
        <f t="shared" si="431"/>
        <v>1</v>
      </c>
    </row>
    <row r="6895" spans="1:74" x14ac:dyDescent="0.3">
      <c r="A6895" s="201">
        <v>6890</v>
      </c>
      <c r="BM6895" s="19"/>
      <c r="BN6895" s="19"/>
      <c r="BO6895" s="19"/>
      <c r="BP6895" s="19"/>
      <c r="BR6895">
        <f t="shared" si="428"/>
        <v>0</v>
      </c>
      <c r="BS6895">
        <f t="shared" si="429"/>
        <v>0</v>
      </c>
      <c r="BU6895">
        <f t="shared" si="430"/>
        <v>1</v>
      </c>
      <c r="BV6895">
        <f t="shared" si="431"/>
        <v>1</v>
      </c>
    </row>
    <row r="6896" spans="1:74" x14ac:dyDescent="0.3">
      <c r="A6896" s="201">
        <v>6891</v>
      </c>
      <c r="BM6896" s="19"/>
      <c r="BN6896" s="19"/>
      <c r="BO6896" s="19"/>
      <c r="BP6896" s="19"/>
      <c r="BR6896">
        <f t="shared" si="428"/>
        <v>0</v>
      </c>
      <c r="BS6896">
        <f t="shared" si="429"/>
        <v>0</v>
      </c>
      <c r="BU6896">
        <f t="shared" si="430"/>
        <v>1</v>
      </c>
      <c r="BV6896">
        <f t="shared" si="431"/>
        <v>1</v>
      </c>
    </row>
    <row r="6897" spans="1:74" x14ac:dyDescent="0.3">
      <c r="A6897" s="201">
        <v>6892</v>
      </c>
      <c r="BM6897" s="19"/>
      <c r="BN6897" s="19"/>
      <c r="BO6897" s="19"/>
      <c r="BP6897" s="19"/>
      <c r="BR6897">
        <f t="shared" si="428"/>
        <v>0</v>
      </c>
      <c r="BS6897">
        <f t="shared" si="429"/>
        <v>0</v>
      </c>
      <c r="BU6897">
        <f t="shared" si="430"/>
        <v>1</v>
      </c>
      <c r="BV6897">
        <f t="shared" si="431"/>
        <v>1</v>
      </c>
    </row>
    <row r="6898" spans="1:74" x14ac:dyDescent="0.3">
      <c r="A6898" s="201">
        <v>6893</v>
      </c>
      <c r="BM6898" s="19"/>
      <c r="BN6898" s="19"/>
      <c r="BO6898" s="19"/>
      <c r="BP6898" s="19"/>
      <c r="BR6898">
        <f t="shared" si="428"/>
        <v>0</v>
      </c>
      <c r="BS6898">
        <f t="shared" si="429"/>
        <v>0</v>
      </c>
      <c r="BU6898">
        <f t="shared" si="430"/>
        <v>1</v>
      </c>
      <c r="BV6898">
        <f t="shared" si="431"/>
        <v>1</v>
      </c>
    </row>
    <row r="6899" spans="1:74" x14ac:dyDescent="0.3">
      <c r="A6899" s="201">
        <v>6894</v>
      </c>
      <c r="BM6899" s="19"/>
      <c r="BN6899" s="19"/>
      <c r="BO6899" s="19"/>
      <c r="BP6899" s="19"/>
      <c r="BR6899">
        <f t="shared" si="428"/>
        <v>0</v>
      </c>
      <c r="BS6899">
        <f t="shared" si="429"/>
        <v>0</v>
      </c>
      <c r="BU6899">
        <f t="shared" si="430"/>
        <v>1</v>
      </c>
      <c r="BV6899">
        <f t="shared" si="431"/>
        <v>1</v>
      </c>
    </row>
    <row r="6900" spans="1:74" x14ac:dyDescent="0.3">
      <c r="A6900" s="201">
        <v>6895</v>
      </c>
      <c r="BM6900" s="19"/>
      <c r="BN6900" s="19"/>
      <c r="BO6900" s="19"/>
      <c r="BP6900" s="19"/>
      <c r="BR6900">
        <f t="shared" si="428"/>
        <v>0</v>
      </c>
      <c r="BS6900">
        <f t="shared" si="429"/>
        <v>0</v>
      </c>
      <c r="BU6900">
        <f t="shared" si="430"/>
        <v>1</v>
      </c>
      <c r="BV6900">
        <f t="shared" si="431"/>
        <v>1</v>
      </c>
    </row>
    <row r="6901" spans="1:74" x14ac:dyDescent="0.3">
      <c r="A6901" s="201">
        <v>6896</v>
      </c>
      <c r="BM6901" s="19"/>
      <c r="BN6901" s="19"/>
      <c r="BO6901" s="19"/>
      <c r="BP6901" s="19"/>
      <c r="BR6901">
        <f t="shared" si="428"/>
        <v>0</v>
      </c>
      <c r="BS6901">
        <f t="shared" si="429"/>
        <v>0</v>
      </c>
      <c r="BU6901">
        <f t="shared" si="430"/>
        <v>1</v>
      </c>
      <c r="BV6901">
        <f t="shared" si="431"/>
        <v>1</v>
      </c>
    </row>
    <row r="6902" spans="1:74" x14ac:dyDescent="0.3">
      <c r="A6902" s="201">
        <v>6897</v>
      </c>
      <c r="BM6902" s="19"/>
      <c r="BN6902" s="19"/>
      <c r="BO6902" s="19"/>
      <c r="BP6902" s="19"/>
      <c r="BR6902">
        <f t="shared" si="428"/>
        <v>0</v>
      </c>
      <c r="BS6902">
        <f t="shared" si="429"/>
        <v>0</v>
      </c>
      <c r="BU6902">
        <f t="shared" si="430"/>
        <v>1</v>
      </c>
      <c r="BV6902">
        <f t="shared" si="431"/>
        <v>1</v>
      </c>
    </row>
    <row r="6903" spans="1:74" x14ac:dyDescent="0.3">
      <c r="A6903" s="201">
        <v>6898</v>
      </c>
      <c r="BM6903" s="19"/>
      <c r="BN6903" s="19"/>
      <c r="BO6903" s="19"/>
      <c r="BP6903" s="19"/>
      <c r="BR6903">
        <f t="shared" si="428"/>
        <v>0</v>
      </c>
      <c r="BS6903">
        <f t="shared" si="429"/>
        <v>0</v>
      </c>
      <c r="BU6903">
        <f t="shared" si="430"/>
        <v>1</v>
      </c>
      <c r="BV6903">
        <f t="shared" si="431"/>
        <v>1</v>
      </c>
    </row>
    <row r="6904" spans="1:74" x14ac:dyDescent="0.3">
      <c r="A6904" s="201">
        <v>6899</v>
      </c>
      <c r="BM6904" s="19"/>
      <c r="BN6904" s="19"/>
      <c r="BO6904" s="19"/>
      <c r="BP6904" s="19"/>
      <c r="BR6904">
        <f t="shared" si="428"/>
        <v>0</v>
      </c>
      <c r="BS6904">
        <f t="shared" si="429"/>
        <v>0</v>
      </c>
      <c r="BU6904">
        <f t="shared" si="430"/>
        <v>1</v>
      </c>
      <c r="BV6904">
        <f t="shared" si="431"/>
        <v>1</v>
      </c>
    </row>
    <row r="6905" spans="1:74" x14ac:dyDescent="0.3">
      <c r="A6905" s="201">
        <v>6900</v>
      </c>
      <c r="BM6905" s="19"/>
      <c r="BN6905" s="19"/>
      <c r="BO6905" s="19"/>
      <c r="BP6905" s="19"/>
      <c r="BR6905">
        <f t="shared" si="428"/>
        <v>0</v>
      </c>
      <c r="BS6905">
        <f t="shared" si="429"/>
        <v>0</v>
      </c>
      <c r="BU6905">
        <f t="shared" si="430"/>
        <v>1</v>
      </c>
      <c r="BV6905">
        <f t="shared" si="431"/>
        <v>1</v>
      </c>
    </row>
    <row r="6906" spans="1:74" x14ac:dyDescent="0.3">
      <c r="A6906" s="201">
        <v>6901</v>
      </c>
      <c r="BM6906" s="19"/>
      <c r="BN6906" s="19"/>
      <c r="BO6906" s="19"/>
      <c r="BP6906" s="19"/>
      <c r="BR6906">
        <f t="shared" si="428"/>
        <v>0</v>
      </c>
      <c r="BS6906">
        <f t="shared" si="429"/>
        <v>0</v>
      </c>
      <c r="BU6906">
        <f t="shared" si="430"/>
        <v>1</v>
      </c>
      <c r="BV6906">
        <f t="shared" si="431"/>
        <v>1</v>
      </c>
    </row>
    <row r="6907" spans="1:74" x14ac:dyDescent="0.3">
      <c r="A6907" s="201">
        <v>6902</v>
      </c>
      <c r="BM6907" s="19"/>
      <c r="BN6907" s="19"/>
      <c r="BO6907" s="19"/>
      <c r="BP6907" s="19"/>
      <c r="BR6907">
        <f t="shared" si="428"/>
        <v>0</v>
      </c>
      <c r="BS6907">
        <f t="shared" si="429"/>
        <v>0</v>
      </c>
      <c r="BU6907">
        <f t="shared" si="430"/>
        <v>1</v>
      </c>
      <c r="BV6907">
        <f t="shared" si="431"/>
        <v>1</v>
      </c>
    </row>
    <row r="6908" spans="1:74" x14ac:dyDescent="0.3">
      <c r="A6908" s="201">
        <v>6903</v>
      </c>
      <c r="BM6908" s="19"/>
      <c r="BN6908" s="19"/>
      <c r="BO6908" s="19"/>
      <c r="BP6908" s="19"/>
      <c r="BR6908">
        <f t="shared" si="428"/>
        <v>0</v>
      </c>
      <c r="BS6908">
        <f t="shared" si="429"/>
        <v>0</v>
      </c>
      <c r="BU6908">
        <f t="shared" si="430"/>
        <v>1</v>
      </c>
      <c r="BV6908">
        <f t="shared" si="431"/>
        <v>1</v>
      </c>
    </row>
    <row r="6909" spans="1:74" x14ac:dyDescent="0.3">
      <c r="A6909" s="201">
        <v>6904</v>
      </c>
      <c r="BM6909" s="19"/>
      <c r="BN6909" s="19"/>
      <c r="BO6909" s="19"/>
      <c r="BP6909" s="19"/>
      <c r="BR6909">
        <f t="shared" si="428"/>
        <v>0</v>
      </c>
      <c r="BS6909">
        <f t="shared" si="429"/>
        <v>0</v>
      </c>
      <c r="BU6909">
        <f t="shared" si="430"/>
        <v>1</v>
      </c>
      <c r="BV6909">
        <f t="shared" si="431"/>
        <v>1</v>
      </c>
    </row>
    <row r="6910" spans="1:74" x14ac:dyDescent="0.3">
      <c r="A6910" s="201">
        <v>6905</v>
      </c>
      <c r="BM6910" s="19"/>
      <c r="BN6910" s="19"/>
      <c r="BO6910" s="19"/>
      <c r="BP6910" s="19"/>
      <c r="BR6910">
        <f t="shared" si="428"/>
        <v>0</v>
      </c>
      <c r="BS6910">
        <f t="shared" si="429"/>
        <v>0</v>
      </c>
      <c r="BU6910">
        <f t="shared" si="430"/>
        <v>1</v>
      </c>
      <c r="BV6910">
        <f t="shared" si="431"/>
        <v>1</v>
      </c>
    </row>
    <row r="6911" spans="1:74" x14ac:dyDescent="0.3">
      <c r="A6911" s="201">
        <v>6906</v>
      </c>
      <c r="BM6911" s="19"/>
      <c r="BN6911" s="19"/>
      <c r="BO6911" s="19"/>
      <c r="BP6911" s="19"/>
      <c r="BR6911">
        <f t="shared" si="428"/>
        <v>0</v>
      </c>
      <c r="BS6911">
        <f t="shared" si="429"/>
        <v>0</v>
      </c>
      <c r="BU6911">
        <f t="shared" si="430"/>
        <v>1</v>
      </c>
      <c r="BV6911">
        <f t="shared" si="431"/>
        <v>1</v>
      </c>
    </row>
    <row r="6912" spans="1:74" x14ac:dyDescent="0.3">
      <c r="A6912" s="201">
        <v>6907</v>
      </c>
      <c r="BM6912" s="19"/>
      <c r="BN6912" s="19"/>
      <c r="BO6912" s="19"/>
      <c r="BP6912" s="19"/>
      <c r="BR6912">
        <f t="shared" si="428"/>
        <v>0</v>
      </c>
      <c r="BS6912">
        <f t="shared" si="429"/>
        <v>0</v>
      </c>
      <c r="BU6912">
        <f t="shared" si="430"/>
        <v>1</v>
      </c>
      <c r="BV6912">
        <f t="shared" si="431"/>
        <v>1</v>
      </c>
    </row>
    <row r="6913" spans="1:74" x14ac:dyDescent="0.3">
      <c r="A6913" s="201">
        <v>6908</v>
      </c>
      <c r="BM6913" s="19"/>
      <c r="BN6913" s="19"/>
      <c r="BO6913" s="19"/>
      <c r="BP6913" s="19"/>
      <c r="BR6913">
        <f t="shared" si="428"/>
        <v>0</v>
      </c>
      <c r="BS6913">
        <f t="shared" si="429"/>
        <v>0</v>
      </c>
      <c r="BU6913">
        <f t="shared" si="430"/>
        <v>1</v>
      </c>
      <c r="BV6913">
        <f t="shared" si="431"/>
        <v>1</v>
      </c>
    </row>
    <row r="6914" spans="1:74" x14ac:dyDescent="0.3">
      <c r="A6914" s="201">
        <v>6909</v>
      </c>
      <c r="BM6914" s="19"/>
      <c r="BN6914" s="19"/>
      <c r="BO6914" s="19"/>
      <c r="BP6914" s="19"/>
      <c r="BR6914">
        <f t="shared" si="428"/>
        <v>0</v>
      </c>
      <c r="BS6914">
        <f t="shared" si="429"/>
        <v>0</v>
      </c>
      <c r="BU6914">
        <f t="shared" si="430"/>
        <v>1</v>
      </c>
      <c r="BV6914">
        <f t="shared" si="431"/>
        <v>1</v>
      </c>
    </row>
    <row r="6915" spans="1:74" x14ac:dyDescent="0.3">
      <c r="A6915" s="201">
        <v>6910</v>
      </c>
      <c r="BM6915" s="19"/>
      <c r="BN6915" s="19"/>
      <c r="BO6915" s="19"/>
      <c r="BP6915" s="19"/>
      <c r="BR6915">
        <f t="shared" si="428"/>
        <v>0</v>
      </c>
      <c r="BS6915">
        <f t="shared" si="429"/>
        <v>0</v>
      </c>
      <c r="BU6915">
        <f t="shared" si="430"/>
        <v>1</v>
      </c>
      <c r="BV6915">
        <f t="shared" si="431"/>
        <v>1</v>
      </c>
    </row>
    <row r="6916" spans="1:74" x14ac:dyDescent="0.3">
      <c r="A6916" s="201">
        <v>6911</v>
      </c>
      <c r="BM6916" s="19"/>
      <c r="BN6916" s="19"/>
      <c r="BO6916" s="19"/>
      <c r="BP6916" s="19"/>
      <c r="BR6916">
        <f t="shared" si="428"/>
        <v>0</v>
      </c>
      <c r="BS6916">
        <f t="shared" si="429"/>
        <v>0</v>
      </c>
      <c r="BU6916">
        <f t="shared" si="430"/>
        <v>1</v>
      </c>
      <c r="BV6916">
        <f t="shared" si="431"/>
        <v>1</v>
      </c>
    </row>
    <row r="6917" spans="1:74" x14ac:dyDescent="0.3">
      <c r="A6917" s="201">
        <v>6912</v>
      </c>
      <c r="BM6917" s="19"/>
      <c r="BN6917" s="19"/>
      <c r="BO6917" s="19"/>
      <c r="BP6917" s="19"/>
      <c r="BR6917">
        <f t="shared" si="428"/>
        <v>0</v>
      </c>
      <c r="BS6917">
        <f t="shared" si="429"/>
        <v>0</v>
      </c>
      <c r="BU6917">
        <f t="shared" si="430"/>
        <v>1</v>
      </c>
      <c r="BV6917">
        <f t="shared" si="431"/>
        <v>1</v>
      </c>
    </row>
    <row r="6918" spans="1:74" x14ac:dyDescent="0.3">
      <c r="A6918" s="201">
        <v>6913</v>
      </c>
      <c r="BM6918" s="19"/>
      <c r="BN6918" s="19"/>
      <c r="BO6918" s="19"/>
      <c r="BP6918" s="19"/>
      <c r="BR6918">
        <f t="shared" si="428"/>
        <v>0</v>
      </c>
      <c r="BS6918">
        <f t="shared" si="429"/>
        <v>0</v>
      </c>
      <c r="BU6918">
        <f t="shared" si="430"/>
        <v>1</v>
      </c>
      <c r="BV6918">
        <f t="shared" si="431"/>
        <v>1</v>
      </c>
    </row>
    <row r="6919" spans="1:74" x14ac:dyDescent="0.3">
      <c r="A6919" s="201">
        <v>6914</v>
      </c>
      <c r="BM6919" s="19"/>
      <c r="BN6919" s="19"/>
      <c r="BO6919" s="19"/>
      <c r="BP6919" s="19"/>
      <c r="BR6919">
        <f t="shared" ref="BR6919:BR6982" si="432">BM6919*$BS$1-BN6919</f>
        <v>0</v>
      </c>
      <c r="BS6919">
        <f t="shared" ref="BS6919:BS6982" si="433">BO6919*$BS$1-BP6919</f>
        <v>0</v>
      </c>
      <c r="BU6919">
        <f t="shared" ref="BU6919:BU6982" si="434">IF(BR6919=MAX($BR6919:$BS6919),1,0)</f>
        <v>1</v>
      </c>
      <c r="BV6919">
        <f t="shared" ref="BV6919:BV6982" si="435">IF(BS6919=MAX($BR6919:$BS6919),1,0)</f>
        <v>1</v>
      </c>
    </row>
    <row r="6920" spans="1:74" x14ac:dyDescent="0.3">
      <c r="A6920" s="201">
        <v>6915</v>
      </c>
      <c r="BM6920" s="19"/>
      <c r="BN6920" s="19"/>
      <c r="BO6920" s="19"/>
      <c r="BP6920" s="19"/>
      <c r="BR6920">
        <f t="shared" si="432"/>
        <v>0</v>
      </c>
      <c r="BS6920">
        <f t="shared" si="433"/>
        <v>0</v>
      </c>
      <c r="BU6920">
        <f t="shared" si="434"/>
        <v>1</v>
      </c>
      <c r="BV6920">
        <f t="shared" si="435"/>
        <v>1</v>
      </c>
    </row>
    <row r="6921" spans="1:74" x14ac:dyDescent="0.3">
      <c r="A6921" s="201">
        <v>6916</v>
      </c>
      <c r="BM6921" s="19"/>
      <c r="BN6921" s="19"/>
      <c r="BO6921" s="19"/>
      <c r="BP6921" s="19"/>
      <c r="BR6921">
        <f t="shared" si="432"/>
        <v>0</v>
      </c>
      <c r="BS6921">
        <f t="shared" si="433"/>
        <v>0</v>
      </c>
      <c r="BU6921">
        <f t="shared" si="434"/>
        <v>1</v>
      </c>
      <c r="BV6921">
        <f t="shared" si="435"/>
        <v>1</v>
      </c>
    </row>
    <row r="6922" spans="1:74" x14ac:dyDescent="0.3">
      <c r="A6922" s="201">
        <v>6917</v>
      </c>
      <c r="BM6922" s="19"/>
      <c r="BN6922" s="19"/>
      <c r="BO6922" s="19"/>
      <c r="BP6922" s="19"/>
      <c r="BR6922">
        <f t="shared" si="432"/>
        <v>0</v>
      </c>
      <c r="BS6922">
        <f t="shared" si="433"/>
        <v>0</v>
      </c>
      <c r="BU6922">
        <f t="shared" si="434"/>
        <v>1</v>
      </c>
      <c r="BV6922">
        <f t="shared" si="435"/>
        <v>1</v>
      </c>
    </row>
    <row r="6923" spans="1:74" x14ac:dyDescent="0.3">
      <c r="A6923" s="201">
        <v>6918</v>
      </c>
      <c r="BM6923" s="19"/>
      <c r="BN6923" s="19"/>
      <c r="BO6923" s="19"/>
      <c r="BP6923" s="19"/>
      <c r="BR6923">
        <f t="shared" si="432"/>
        <v>0</v>
      </c>
      <c r="BS6923">
        <f t="shared" si="433"/>
        <v>0</v>
      </c>
      <c r="BU6923">
        <f t="shared" si="434"/>
        <v>1</v>
      </c>
      <c r="BV6923">
        <f t="shared" si="435"/>
        <v>1</v>
      </c>
    </row>
    <row r="6924" spans="1:74" x14ac:dyDescent="0.3">
      <c r="A6924" s="201">
        <v>6919</v>
      </c>
      <c r="BM6924" s="19"/>
      <c r="BN6924" s="19"/>
      <c r="BO6924" s="19"/>
      <c r="BP6924" s="19"/>
      <c r="BR6924">
        <f t="shared" si="432"/>
        <v>0</v>
      </c>
      <c r="BS6924">
        <f t="shared" si="433"/>
        <v>0</v>
      </c>
      <c r="BU6924">
        <f t="shared" si="434"/>
        <v>1</v>
      </c>
      <c r="BV6924">
        <f t="shared" si="435"/>
        <v>1</v>
      </c>
    </row>
    <row r="6925" spans="1:74" x14ac:dyDescent="0.3">
      <c r="A6925" s="201">
        <v>6920</v>
      </c>
      <c r="BM6925" s="19"/>
      <c r="BN6925" s="19"/>
      <c r="BO6925" s="19"/>
      <c r="BP6925" s="19"/>
      <c r="BR6925">
        <f t="shared" si="432"/>
        <v>0</v>
      </c>
      <c r="BS6925">
        <f t="shared" si="433"/>
        <v>0</v>
      </c>
      <c r="BU6925">
        <f t="shared" si="434"/>
        <v>1</v>
      </c>
      <c r="BV6925">
        <f t="shared" si="435"/>
        <v>1</v>
      </c>
    </row>
    <row r="6926" spans="1:74" x14ac:dyDescent="0.3">
      <c r="A6926" s="201">
        <v>6921</v>
      </c>
      <c r="BM6926" s="19"/>
      <c r="BN6926" s="19"/>
      <c r="BO6926" s="19"/>
      <c r="BP6926" s="19"/>
      <c r="BR6926">
        <f t="shared" si="432"/>
        <v>0</v>
      </c>
      <c r="BS6926">
        <f t="shared" si="433"/>
        <v>0</v>
      </c>
      <c r="BU6926">
        <f t="shared" si="434"/>
        <v>1</v>
      </c>
      <c r="BV6926">
        <f t="shared" si="435"/>
        <v>1</v>
      </c>
    </row>
    <row r="6927" spans="1:74" x14ac:dyDescent="0.3">
      <c r="A6927" s="201">
        <v>6922</v>
      </c>
      <c r="BM6927" s="19"/>
      <c r="BN6927" s="19"/>
      <c r="BO6927" s="19"/>
      <c r="BP6927" s="19"/>
      <c r="BR6927">
        <f t="shared" si="432"/>
        <v>0</v>
      </c>
      <c r="BS6927">
        <f t="shared" si="433"/>
        <v>0</v>
      </c>
      <c r="BU6927">
        <f t="shared" si="434"/>
        <v>1</v>
      </c>
      <c r="BV6927">
        <f t="shared" si="435"/>
        <v>1</v>
      </c>
    </row>
    <row r="6928" spans="1:74" x14ac:dyDescent="0.3">
      <c r="A6928" s="201">
        <v>6923</v>
      </c>
      <c r="BM6928" s="19"/>
      <c r="BN6928" s="19"/>
      <c r="BO6928" s="19"/>
      <c r="BP6928" s="19"/>
      <c r="BR6928">
        <f t="shared" si="432"/>
        <v>0</v>
      </c>
      <c r="BS6928">
        <f t="shared" si="433"/>
        <v>0</v>
      </c>
      <c r="BU6928">
        <f t="shared" si="434"/>
        <v>1</v>
      </c>
      <c r="BV6928">
        <f t="shared" si="435"/>
        <v>1</v>
      </c>
    </row>
    <row r="6929" spans="1:74" x14ac:dyDescent="0.3">
      <c r="A6929" s="201">
        <v>6924</v>
      </c>
      <c r="BM6929" s="19"/>
      <c r="BN6929" s="19"/>
      <c r="BO6929" s="19"/>
      <c r="BP6929" s="19"/>
      <c r="BR6929">
        <f t="shared" si="432"/>
        <v>0</v>
      </c>
      <c r="BS6929">
        <f t="shared" si="433"/>
        <v>0</v>
      </c>
      <c r="BU6929">
        <f t="shared" si="434"/>
        <v>1</v>
      </c>
      <c r="BV6929">
        <f t="shared" si="435"/>
        <v>1</v>
      </c>
    </row>
    <row r="6930" spans="1:74" x14ac:dyDescent="0.3">
      <c r="A6930" s="201">
        <v>6925</v>
      </c>
      <c r="BM6930" s="19"/>
      <c r="BN6930" s="19"/>
      <c r="BO6930" s="19"/>
      <c r="BP6930" s="19"/>
      <c r="BR6930">
        <f t="shared" si="432"/>
        <v>0</v>
      </c>
      <c r="BS6930">
        <f t="shared" si="433"/>
        <v>0</v>
      </c>
      <c r="BU6930">
        <f t="shared" si="434"/>
        <v>1</v>
      </c>
      <c r="BV6930">
        <f t="shared" si="435"/>
        <v>1</v>
      </c>
    </row>
    <row r="6931" spans="1:74" x14ac:dyDescent="0.3">
      <c r="A6931" s="201">
        <v>6926</v>
      </c>
      <c r="BM6931" s="19"/>
      <c r="BN6931" s="19"/>
      <c r="BO6931" s="19"/>
      <c r="BP6931" s="19"/>
      <c r="BR6931">
        <f t="shared" si="432"/>
        <v>0</v>
      </c>
      <c r="BS6931">
        <f t="shared" si="433"/>
        <v>0</v>
      </c>
      <c r="BU6931">
        <f t="shared" si="434"/>
        <v>1</v>
      </c>
      <c r="BV6931">
        <f t="shared" si="435"/>
        <v>1</v>
      </c>
    </row>
    <row r="6932" spans="1:74" x14ac:dyDescent="0.3">
      <c r="A6932" s="201">
        <v>6927</v>
      </c>
      <c r="BM6932" s="19"/>
      <c r="BN6932" s="19"/>
      <c r="BO6932" s="19"/>
      <c r="BP6932" s="19"/>
      <c r="BR6932">
        <f t="shared" si="432"/>
        <v>0</v>
      </c>
      <c r="BS6932">
        <f t="shared" si="433"/>
        <v>0</v>
      </c>
      <c r="BU6932">
        <f t="shared" si="434"/>
        <v>1</v>
      </c>
      <c r="BV6932">
        <f t="shared" si="435"/>
        <v>1</v>
      </c>
    </row>
    <row r="6933" spans="1:74" x14ac:dyDescent="0.3">
      <c r="A6933" s="201">
        <v>6928</v>
      </c>
      <c r="BM6933" s="19"/>
      <c r="BN6933" s="19"/>
      <c r="BO6933" s="19"/>
      <c r="BP6933" s="19"/>
      <c r="BR6933">
        <f t="shared" si="432"/>
        <v>0</v>
      </c>
      <c r="BS6933">
        <f t="shared" si="433"/>
        <v>0</v>
      </c>
      <c r="BU6933">
        <f t="shared" si="434"/>
        <v>1</v>
      </c>
      <c r="BV6933">
        <f t="shared" si="435"/>
        <v>1</v>
      </c>
    </row>
    <row r="6934" spans="1:74" x14ac:dyDescent="0.3">
      <c r="A6934" s="201">
        <v>6929</v>
      </c>
      <c r="BM6934" s="19"/>
      <c r="BN6934" s="19"/>
      <c r="BO6934" s="19"/>
      <c r="BP6934" s="19"/>
      <c r="BR6934">
        <f t="shared" si="432"/>
        <v>0</v>
      </c>
      <c r="BS6934">
        <f t="shared" si="433"/>
        <v>0</v>
      </c>
      <c r="BU6934">
        <f t="shared" si="434"/>
        <v>1</v>
      </c>
      <c r="BV6934">
        <f t="shared" si="435"/>
        <v>1</v>
      </c>
    </row>
    <row r="6935" spans="1:74" x14ac:dyDescent="0.3">
      <c r="A6935" s="201">
        <v>6930</v>
      </c>
      <c r="BM6935" s="19"/>
      <c r="BN6935" s="19"/>
      <c r="BO6935" s="19"/>
      <c r="BP6935" s="19"/>
      <c r="BR6935">
        <f t="shared" si="432"/>
        <v>0</v>
      </c>
      <c r="BS6935">
        <f t="shared" si="433"/>
        <v>0</v>
      </c>
      <c r="BU6935">
        <f t="shared" si="434"/>
        <v>1</v>
      </c>
      <c r="BV6935">
        <f t="shared" si="435"/>
        <v>1</v>
      </c>
    </row>
    <row r="6936" spans="1:74" x14ac:dyDescent="0.3">
      <c r="A6936" s="201">
        <v>6931</v>
      </c>
      <c r="BM6936" s="19"/>
      <c r="BN6936" s="19"/>
      <c r="BO6936" s="19"/>
      <c r="BP6936" s="19"/>
      <c r="BR6936">
        <f t="shared" si="432"/>
        <v>0</v>
      </c>
      <c r="BS6936">
        <f t="shared" si="433"/>
        <v>0</v>
      </c>
      <c r="BU6936">
        <f t="shared" si="434"/>
        <v>1</v>
      </c>
      <c r="BV6936">
        <f t="shared" si="435"/>
        <v>1</v>
      </c>
    </row>
    <row r="6937" spans="1:74" x14ac:dyDescent="0.3">
      <c r="A6937" s="201">
        <v>6932</v>
      </c>
      <c r="BM6937" s="19"/>
      <c r="BN6937" s="19"/>
      <c r="BO6937" s="19"/>
      <c r="BP6937" s="19"/>
      <c r="BR6937">
        <f t="shared" si="432"/>
        <v>0</v>
      </c>
      <c r="BS6937">
        <f t="shared" si="433"/>
        <v>0</v>
      </c>
      <c r="BU6937">
        <f t="shared" si="434"/>
        <v>1</v>
      </c>
      <c r="BV6937">
        <f t="shared" si="435"/>
        <v>1</v>
      </c>
    </row>
    <row r="6938" spans="1:74" x14ac:dyDescent="0.3">
      <c r="A6938" s="201">
        <v>6933</v>
      </c>
      <c r="BM6938" s="19"/>
      <c r="BN6938" s="19"/>
      <c r="BO6938" s="19"/>
      <c r="BP6938" s="19"/>
      <c r="BR6938">
        <f t="shared" si="432"/>
        <v>0</v>
      </c>
      <c r="BS6938">
        <f t="shared" si="433"/>
        <v>0</v>
      </c>
      <c r="BU6938">
        <f t="shared" si="434"/>
        <v>1</v>
      </c>
      <c r="BV6938">
        <f t="shared" si="435"/>
        <v>1</v>
      </c>
    </row>
    <row r="6939" spans="1:74" x14ac:dyDescent="0.3">
      <c r="A6939" s="201">
        <v>6934</v>
      </c>
      <c r="BM6939" s="19"/>
      <c r="BN6939" s="19"/>
      <c r="BO6939" s="19"/>
      <c r="BP6939" s="19"/>
      <c r="BR6939">
        <f t="shared" si="432"/>
        <v>0</v>
      </c>
      <c r="BS6939">
        <f t="shared" si="433"/>
        <v>0</v>
      </c>
      <c r="BU6939">
        <f t="shared" si="434"/>
        <v>1</v>
      </c>
      <c r="BV6939">
        <f t="shared" si="435"/>
        <v>1</v>
      </c>
    </row>
    <row r="6940" spans="1:74" x14ac:dyDescent="0.3">
      <c r="A6940" s="201">
        <v>6935</v>
      </c>
      <c r="BM6940" s="19"/>
      <c r="BN6940" s="19"/>
      <c r="BO6940" s="19"/>
      <c r="BP6940" s="19"/>
      <c r="BR6940">
        <f t="shared" si="432"/>
        <v>0</v>
      </c>
      <c r="BS6940">
        <f t="shared" si="433"/>
        <v>0</v>
      </c>
      <c r="BU6940">
        <f t="shared" si="434"/>
        <v>1</v>
      </c>
      <c r="BV6940">
        <f t="shared" si="435"/>
        <v>1</v>
      </c>
    </row>
    <row r="6941" spans="1:74" x14ac:dyDescent="0.3">
      <c r="A6941" s="201">
        <v>6936</v>
      </c>
      <c r="BM6941" s="19"/>
      <c r="BN6941" s="19"/>
      <c r="BO6941" s="19"/>
      <c r="BP6941" s="19"/>
      <c r="BR6941">
        <f t="shared" si="432"/>
        <v>0</v>
      </c>
      <c r="BS6941">
        <f t="shared" si="433"/>
        <v>0</v>
      </c>
      <c r="BU6941">
        <f t="shared" si="434"/>
        <v>1</v>
      </c>
      <c r="BV6941">
        <f t="shared" si="435"/>
        <v>1</v>
      </c>
    </row>
    <row r="6942" spans="1:74" x14ac:dyDescent="0.3">
      <c r="A6942" s="201">
        <v>6937</v>
      </c>
      <c r="BM6942" s="19"/>
      <c r="BN6942" s="19"/>
      <c r="BO6942" s="19"/>
      <c r="BP6942" s="19"/>
      <c r="BR6942">
        <f t="shared" si="432"/>
        <v>0</v>
      </c>
      <c r="BS6942">
        <f t="shared" si="433"/>
        <v>0</v>
      </c>
      <c r="BU6942">
        <f t="shared" si="434"/>
        <v>1</v>
      </c>
      <c r="BV6942">
        <f t="shared" si="435"/>
        <v>1</v>
      </c>
    </row>
    <row r="6943" spans="1:74" x14ac:dyDescent="0.3">
      <c r="A6943" s="201">
        <v>6938</v>
      </c>
      <c r="BM6943" s="19"/>
      <c r="BN6943" s="19"/>
      <c r="BO6943" s="19"/>
      <c r="BP6943" s="19"/>
      <c r="BR6943">
        <f t="shared" si="432"/>
        <v>0</v>
      </c>
      <c r="BS6943">
        <f t="shared" si="433"/>
        <v>0</v>
      </c>
      <c r="BU6943">
        <f t="shared" si="434"/>
        <v>1</v>
      </c>
      <c r="BV6943">
        <f t="shared" si="435"/>
        <v>1</v>
      </c>
    </row>
    <row r="6944" spans="1:74" x14ac:dyDescent="0.3">
      <c r="A6944" s="201">
        <v>6939</v>
      </c>
      <c r="BM6944" s="19"/>
      <c r="BN6944" s="19"/>
      <c r="BO6944" s="19"/>
      <c r="BP6944" s="19"/>
      <c r="BR6944">
        <f t="shared" si="432"/>
        <v>0</v>
      </c>
      <c r="BS6944">
        <f t="shared" si="433"/>
        <v>0</v>
      </c>
      <c r="BU6944">
        <f t="shared" si="434"/>
        <v>1</v>
      </c>
      <c r="BV6944">
        <f t="shared" si="435"/>
        <v>1</v>
      </c>
    </row>
    <row r="6945" spans="1:74" x14ac:dyDescent="0.3">
      <c r="A6945" s="201">
        <v>6940</v>
      </c>
      <c r="BM6945" s="19"/>
      <c r="BN6945" s="19"/>
      <c r="BO6945" s="19"/>
      <c r="BP6945" s="19"/>
      <c r="BR6945">
        <f t="shared" si="432"/>
        <v>0</v>
      </c>
      <c r="BS6945">
        <f t="shared" si="433"/>
        <v>0</v>
      </c>
      <c r="BU6945">
        <f t="shared" si="434"/>
        <v>1</v>
      </c>
      <c r="BV6945">
        <f t="shared" si="435"/>
        <v>1</v>
      </c>
    </row>
    <row r="6946" spans="1:74" x14ac:dyDescent="0.3">
      <c r="A6946" s="201">
        <v>6941</v>
      </c>
      <c r="BM6946" s="19"/>
      <c r="BN6946" s="19"/>
      <c r="BO6946" s="19"/>
      <c r="BP6946" s="19"/>
      <c r="BR6946">
        <f t="shared" si="432"/>
        <v>0</v>
      </c>
      <c r="BS6946">
        <f t="shared" si="433"/>
        <v>0</v>
      </c>
      <c r="BU6946">
        <f t="shared" si="434"/>
        <v>1</v>
      </c>
      <c r="BV6946">
        <f t="shared" si="435"/>
        <v>1</v>
      </c>
    </row>
    <row r="6947" spans="1:74" x14ac:dyDescent="0.3">
      <c r="A6947" s="201">
        <v>6942</v>
      </c>
      <c r="BM6947" s="19"/>
      <c r="BN6947" s="19"/>
      <c r="BO6947" s="19"/>
      <c r="BP6947" s="19"/>
      <c r="BR6947">
        <f t="shared" si="432"/>
        <v>0</v>
      </c>
      <c r="BS6947">
        <f t="shared" si="433"/>
        <v>0</v>
      </c>
      <c r="BU6947">
        <f t="shared" si="434"/>
        <v>1</v>
      </c>
      <c r="BV6947">
        <f t="shared" si="435"/>
        <v>1</v>
      </c>
    </row>
    <row r="6948" spans="1:74" x14ac:dyDescent="0.3">
      <c r="A6948" s="201">
        <v>6943</v>
      </c>
      <c r="BM6948" s="19"/>
      <c r="BN6948" s="19"/>
      <c r="BO6948" s="19"/>
      <c r="BP6948" s="19"/>
      <c r="BR6948">
        <f t="shared" si="432"/>
        <v>0</v>
      </c>
      <c r="BS6948">
        <f t="shared" si="433"/>
        <v>0</v>
      </c>
      <c r="BU6948">
        <f t="shared" si="434"/>
        <v>1</v>
      </c>
      <c r="BV6948">
        <f t="shared" si="435"/>
        <v>1</v>
      </c>
    </row>
    <row r="6949" spans="1:74" x14ac:dyDescent="0.3">
      <c r="A6949" s="201">
        <v>6944</v>
      </c>
      <c r="BM6949" s="19"/>
      <c r="BN6949" s="19"/>
      <c r="BO6949" s="19"/>
      <c r="BP6949" s="19"/>
      <c r="BR6949">
        <f t="shared" si="432"/>
        <v>0</v>
      </c>
      <c r="BS6949">
        <f t="shared" si="433"/>
        <v>0</v>
      </c>
      <c r="BU6949">
        <f t="shared" si="434"/>
        <v>1</v>
      </c>
      <c r="BV6949">
        <f t="shared" si="435"/>
        <v>1</v>
      </c>
    </row>
    <row r="6950" spans="1:74" x14ac:dyDescent="0.3">
      <c r="A6950" s="201">
        <v>6945</v>
      </c>
      <c r="BM6950" s="19"/>
      <c r="BN6950" s="19"/>
      <c r="BO6950" s="19"/>
      <c r="BP6950" s="19"/>
      <c r="BR6950">
        <f t="shared" si="432"/>
        <v>0</v>
      </c>
      <c r="BS6950">
        <f t="shared" si="433"/>
        <v>0</v>
      </c>
      <c r="BU6950">
        <f t="shared" si="434"/>
        <v>1</v>
      </c>
      <c r="BV6950">
        <f t="shared" si="435"/>
        <v>1</v>
      </c>
    </row>
    <row r="6951" spans="1:74" x14ac:dyDescent="0.3">
      <c r="A6951" s="201">
        <v>6946</v>
      </c>
      <c r="BM6951" s="19"/>
      <c r="BN6951" s="19"/>
      <c r="BO6951" s="19"/>
      <c r="BP6951" s="19"/>
      <c r="BR6951">
        <f t="shared" si="432"/>
        <v>0</v>
      </c>
      <c r="BS6951">
        <f t="shared" si="433"/>
        <v>0</v>
      </c>
      <c r="BU6951">
        <f t="shared" si="434"/>
        <v>1</v>
      </c>
      <c r="BV6951">
        <f t="shared" si="435"/>
        <v>1</v>
      </c>
    </row>
    <row r="6952" spans="1:74" x14ac:dyDescent="0.3">
      <c r="A6952" s="201">
        <v>6947</v>
      </c>
      <c r="BM6952" s="19"/>
      <c r="BN6952" s="19"/>
      <c r="BO6952" s="19"/>
      <c r="BP6952" s="19"/>
      <c r="BR6952">
        <f t="shared" si="432"/>
        <v>0</v>
      </c>
      <c r="BS6952">
        <f t="shared" si="433"/>
        <v>0</v>
      </c>
      <c r="BU6952">
        <f t="shared" si="434"/>
        <v>1</v>
      </c>
      <c r="BV6952">
        <f t="shared" si="435"/>
        <v>1</v>
      </c>
    </row>
    <row r="6953" spans="1:74" x14ac:dyDescent="0.3">
      <c r="A6953" s="201">
        <v>6948</v>
      </c>
      <c r="BM6953" s="19"/>
      <c r="BN6953" s="19"/>
      <c r="BO6953" s="19"/>
      <c r="BP6953" s="19"/>
      <c r="BR6953">
        <f t="shared" si="432"/>
        <v>0</v>
      </c>
      <c r="BS6953">
        <f t="shared" si="433"/>
        <v>0</v>
      </c>
      <c r="BU6953">
        <f t="shared" si="434"/>
        <v>1</v>
      </c>
      <c r="BV6953">
        <f t="shared" si="435"/>
        <v>1</v>
      </c>
    </row>
    <row r="6954" spans="1:74" x14ac:dyDescent="0.3">
      <c r="A6954" s="201">
        <v>6949</v>
      </c>
      <c r="BM6954" s="19"/>
      <c r="BN6954" s="19"/>
      <c r="BO6954" s="19"/>
      <c r="BP6954" s="19"/>
      <c r="BR6954">
        <f t="shared" si="432"/>
        <v>0</v>
      </c>
      <c r="BS6954">
        <f t="shared" si="433"/>
        <v>0</v>
      </c>
      <c r="BU6954">
        <f t="shared" si="434"/>
        <v>1</v>
      </c>
      <c r="BV6954">
        <f t="shared" si="435"/>
        <v>1</v>
      </c>
    </row>
    <row r="6955" spans="1:74" x14ac:dyDescent="0.3">
      <c r="A6955" s="201">
        <v>6950</v>
      </c>
      <c r="BM6955" s="19"/>
      <c r="BN6955" s="19"/>
      <c r="BO6955" s="19"/>
      <c r="BP6955" s="19"/>
      <c r="BR6955">
        <f t="shared" si="432"/>
        <v>0</v>
      </c>
      <c r="BS6955">
        <f t="shared" si="433"/>
        <v>0</v>
      </c>
      <c r="BU6955">
        <f t="shared" si="434"/>
        <v>1</v>
      </c>
      <c r="BV6955">
        <f t="shared" si="435"/>
        <v>1</v>
      </c>
    </row>
    <row r="6956" spans="1:74" x14ac:dyDescent="0.3">
      <c r="A6956" s="201">
        <v>6951</v>
      </c>
      <c r="BM6956" s="19"/>
      <c r="BN6956" s="19"/>
      <c r="BO6956" s="19"/>
      <c r="BP6956" s="19"/>
      <c r="BR6956">
        <f t="shared" si="432"/>
        <v>0</v>
      </c>
      <c r="BS6956">
        <f t="shared" si="433"/>
        <v>0</v>
      </c>
      <c r="BU6956">
        <f t="shared" si="434"/>
        <v>1</v>
      </c>
      <c r="BV6956">
        <f t="shared" si="435"/>
        <v>1</v>
      </c>
    </row>
    <row r="6957" spans="1:74" x14ac:dyDescent="0.3">
      <c r="A6957" s="201">
        <v>6952</v>
      </c>
      <c r="BM6957" s="19"/>
      <c r="BN6957" s="19"/>
      <c r="BO6957" s="19"/>
      <c r="BP6957" s="19"/>
      <c r="BR6957">
        <f t="shared" si="432"/>
        <v>0</v>
      </c>
      <c r="BS6957">
        <f t="shared" si="433"/>
        <v>0</v>
      </c>
      <c r="BU6957">
        <f t="shared" si="434"/>
        <v>1</v>
      </c>
      <c r="BV6957">
        <f t="shared" si="435"/>
        <v>1</v>
      </c>
    </row>
    <row r="6958" spans="1:74" x14ac:dyDescent="0.3">
      <c r="A6958" s="201">
        <v>6953</v>
      </c>
      <c r="BM6958" s="19"/>
      <c r="BN6958" s="19"/>
      <c r="BO6958" s="19"/>
      <c r="BP6958" s="19"/>
      <c r="BR6958">
        <f t="shared" si="432"/>
        <v>0</v>
      </c>
      <c r="BS6958">
        <f t="shared" si="433"/>
        <v>0</v>
      </c>
      <c r="BU6958">
        <f t="shared" si="434"/>
        <v>1</v>
      </c>
      <c r="BV6958">
        <f t="shared" si="435"/>
        <v>1</v>
      </c>
    </row>
    <row r="6959" spans="1:74" x14ac:dyDescent="0.3">
      <c r="A6959" s="201">
        <v>6954</v>
      </c>
      <c r="BM6959" s="19"/>
      <c r="BN6959" s="19"/>
      <c r="BO6959" s="19"/>
      <c r="BP6959" s="19"/>
      <c r="BR6959">
        <f t="shared" si="432"/>
        <v>0</v>
      </c>
      <c r="BS6959">
        <f t="shared" si="433"/>
        <v>0</v>
      </c>
      <c r="BU6959">
        <f t="shared" si="434"/>
        <v>1</v>
      </c>
      <c r="BV6959">
        <f t="shared" si="435"/>
        <v>1</v>
      </c>
    </row>
    <row r="6960" spans="1:74" x14ac:dyDescent="0.3">
      <c r="A6960" s="201">
        <v>6955</v>
      </c>
      <c r="BM6960" s="19"/>
      <c r="BN6960" s="19"/>
      <c r="BO6960" s="19"/>
      <c r="BP6960" s="19"/>
      <c r="BR6960">
        <f t="shared" si="432"/>
        <v>0</v>
      </c>
      <c r="BS6960">
        <f t="shared" si="433"/>
        <v>0</v>
      </c>
      <c r="BU6960">
        <f t="shared" si="434"/>
        <v>1</v>
      </c>
      <c r="BV6960">
        <f t="shared" si="435"/>
        <v>1</v>
      </c>
    </row>
    <row r="6961" spans="1:74" x14ac:dyDescent="0.3">
      <c r="A6961" s="201">
        <v>6956</v>
      </c>
      <c r="BM6961" s="19"/>
      <c r="BN6961" s="19"/>
      <c r="BO6961" s="19"/>
      <c r="BP6961" s="19"/>
      <c r="BR6961">
        <f t="shared" si="432"/>
        <v>0</v>
      </c>
      <c r="BS6961">
        <f t="shared" si="433"/>
        <v>0</v>
      </c>
      <c r="BU6961">
        <f t="shared" si="434"/>
        <v>1</v>
      </c>
      <c r="BV6961">
        <f t="shared" si="435"/>
        <v>1</v>
      </c>
    </row>
    <row r="6962" spans="1:74" x14ac:dyDescent="0.3">
      <c r="A6962" s="201">
        <v>6957</v>
      </c>
      <c r="BM6962" s="19"/>
      <c r="BN6962" s="19"/>
      <c r="BO6962" s="19"/>
      <c r="BP6962" s="19"/>
      <c r="BR6962">
        <f t="shared" si="432"/>
        <v>0</v>
      </c>
      <c r="BS6962">
        <f t="shared" si="433"/>
        <v>0</v>
      </c>
      <c r="BU6962">
        <f t="shared" si="434"/>
        <v>1</v>
      </c>
      <c r="BV6962">
        <f t="shared" si="435"/>
        <v>1</v>
      </c>
    </row>
    <row r="6963" spans="1:74" x14ac:dyDescent="0.3">
      <c r="A6963" s="201">
        <v>6958</v>
      </c>
      <c r="BM6963" s="19"/>
      <c r="BN6963" s="19"/>
      <c r="BO6963" s="19"/>
      <c r="BP6963" s="19"/>
      <c r="BR6963">
        <f t="shared" si="432"/>
        <v>0</v>
      </c>
      <c r="BS6963">
        <f t="shared" si="433"/>
        <v>0</v>
      </c>
      <c r="BU6963">
        <f t="shared" si="434"/>
        <v>1</v>
      </c>
      <c r="BV6963">
        <f t="shared" si="435"/>
        <v>1</v>
      </c>
    </row>
    <row r="6964" spans="1:74" x14ac:dyDescent="0.3">
      <c r="A6964" s="201">
        <v>6959</v>
      </c>
      <c r="BM6964" s="19"/>
      <c r="BN6964" s="19"/>
      <c r="BO6964" s="19"/>
      <c r="BP6964" s="19"/>
      <c r="BR6964">
        <f t="shared" si="432"/>
        <v>0</v>
      </c>
      <c r="BS6964">
        <f t="shared" si="433"/>
        <v>0</v>
      </c>
      <c r="BU6964">
        <f t="shared" si="434"/>
        <v>1</v>
      </c>
      <c r="BV6964">
        <f t="shared" si="435"/>
        <v>1</v>
      </c>
    </row>
    <row r="6965" spans="1:74" x14ac:dyDescent="0.3">
      <c r="A6965" s="201">
        <v>6960</v>
      </c>
      <c r="BM6965" s="19"/>
      <c r="BN6965" s="19"/>
      <c r="BO6965" s="19"/>
      <c r="BP6965" s="19"/>
      <c r="BR6965">
        <f t="shared" si="432"/>
        <v>0</v>
      </c>
      <c r="BS6965">
        <f t="shared" si="433"/>
        <v>0</v>
      </c>
      <c r="BU6965">
        <f t="shared" si="434"/>
        <v>1</v>
      </c>
      <c r="BV6965">
        <f t="shared" si="435"/>
        <v>1</v>
      </c>
    </row>
    <row r="6966" spans="1:74" x14ac:dyDescent="0.3">
      <c r="A6966" s="201">
        <v>6961</v>
      </c>
      <c r="BM6966" s="19"/>
      <c r="BN6966" s="19"/>
      <c r="BO6966" s="19"/>
      <c r="BP6966" s="19"/>
      <c r="BR6966">
        <f t="shared" si="432"/>
        <v>0</v>
      </c>
      <c r="BS6966">
        <f t="shared" si="433"/>
        <v>0</v>
      </c>
      <c r="BU6966">
        <f t="shared" si="434"/>
        <v>1</v>
      </c>
      <c r="BV6966">
        <f t="shared" si="435"/>
        <v>1</v>
      </c>
    </row>
    <row r="6967" spans="1:74" x14ac:dyDescent="0.3">
      <c r="A6967" s="201">
        <v>6962</v>
      </c>
      <c r="BM6967" s="19"/>
      <c r="BN6967" s="19"/>
      <c r="BO6967" s="19"/>
      <c r="BP6967" s="19"/>
      <c r="BR6967">
        <f t="shared" si="432"/>
        <v>0</v>
      </c>
      <c r="BS6967">
        <f t="shared" si="433"/>
        <v>0</v>
      </c>
      <c r="BU6967">
        <f t="shared" si="434"/>
        <v>1</v>
      </c>
      <c r="BV6967">
        <f t="shared" si="435"/>
        <v>1</v>
      </c>
    </row>
    <row r="6968" spans="1:74" x14ac:dyDescent="0.3">
      <c r="A6968" s="201">
        <v>6963</v>
      </c>
      <c r="BM6968" s="19"/>
      <c r="BN6968" s="19"/>
      <c r="BO6968" s="19"/>
      <c r="BP6968" s="19"/>
      <c r="BR6968">
        <f t="shared" si="432"/>
        <v>0</v>
      </c>
      <c r="BS6968">
        <f t="shared" si="433"/>
        <v>0</v>
      </c>
      <c r="BU6968">
        <f t="shared" si="434"/>
        <v>1</v>
      </c>
      <c r="BV6968">
        <f t="shared" si="435"/>
        <v>1</v>
      </c>
    </row>
    <row r="6969" spans="1:74" x14ac:dyDescent="0.3">
      <c r="A6969" s="201">
        <v>6964</v>
      </c>
      <c r="BM6969" s="19"/>
      <c r="BN6969" s="19"/>
      <c r="BO6969" s="19"/>
      <c r="BP6969" s="19"/>
      <c r="BR6969">
        <f t="shared" si="432"/>
        <v>0</v>
      </c>
      <c r="BS6969">
        <f t="shared" si="433"/>
        <v>0</v>
      </c>
      <c r="BU6969">
        <f t="shared" si="434"/>
        <v>1</v>
      </c>
      <c r="BV6969">
        <f t="shared" si="435"/>
        <v>1</v>
      </c>
    </row>
    <row r="6970" spans="1:74" x14ac:dyDescent="0.3">
      <c r="A6970" s="201">
        <v>6965</v>
      </c>
      <c r="BM6970" s="19"/>
      <c r="BN6970" s="19"/>
      <c r="BO6970" s="19"/>
      <c r="BP6970" s="19"/>
      <c r="BR6970">
        <f t="shared" si="432"/>
        <v>0</v>
      </c>
      <c r="BS6970">
        <f t="shared" si="433"/>
        <v>0</v>
      </c>
      <c r="BU6970">
        <f t="shared" si="434"/>
        <v>1</v>
      </c>
      <c r="BV6970">
        <f t="shared" si="435"/>
        <v>1</v>
      </c>
    </row>
    <row r="6971" spans="1:74" x14ac:dyDescent="0.3">
      <c r="A6971" s="201">
        <v>6966</v>
      </c>
      <c r="BM6971" s="19"/>
      <c r="BN6971" s="19"/>
      <c r="BO6971" s="19"/>
      <c r="BP6971" s="19"/>
      <c r="BR6971">
        <f t="shared" si="432"/>
        <v>0</v>
      </c>
      <c r="BS6971">
        <f t="shared" si="433"/>
        <v>0</v>
      </c>
      <c r="BU6971">
        <f t="shared" si="434"/>
        <v>1</v>
      </c>
      <c r="BV6971">
        <f t="shared" si="435"/>
        <v>1</v>
      </c>
    </row>
    <row r="6972" spans="1:74" x14ac:dyDescent="0.3">
      <c r="A6972" s="201">
        <v>6967</v>
      </c>
      <c r="BM6972" s="19"/>
      <c r="BN6972" s="19"/>
      <c r="BO6972" s="19"/>
      <c r="BP6972" s="19"/>
      <c r="BR6972">
        <f t="shared" si="432"/>
        <v>0</v>
      </c>
      <c r="BS6972">
        <f t="shared" si="433"/>
        <v>0</v>
      </c>
      <c r="BU6972">
        <f t="shared" si="434"/>
        <v>1</v>
      </c>
      <c r="BV6972">
        <f t="shared" si="435"/>
        <v>1</v>
      </c>
    </row>
    <row r="6973" spans="1:74" x14ac:dyDescent="0.3">
      <c r="A6973" s="201">
        <v>6968</v>
      </c>
      <c r="BM6973" s="19"/>
      <c r="BN6973" s="19"/>
      <c r="BO6973" s="19"/>
      <c r="BP6973" s="19"/>
      <c r="BR6973">
        <f t="shared" si="432"/>
        <v>0</v>
      </c>
      <c r="BS6973">
        <f t="shared" si="433"/>
        <v>0</v>
      </c>
      <c r="BU6973">
        <f t="shared" si="434"/>
        <v>1</v>
      </c>
      <c r="BV6973">
        <f t="shared" si="435"/>
        <v>1</v>
      </c>
    </row>
    <row r="6974" spans="1:74" x14ac:dyDescent="0.3">
      <c r="A6974" s="201">
        <v>6969</v>
      </c>
      <c r="BM6974" s="19"/>
      <c r="BN6974" s="19"/>
      <c r="BO6974" s="19"/>
      <c r="BP6974" s="19"/>
      <c r="BR6974">
        <f t="shared" si="432"/>
        <v>0</v>
      </c>
      <c r="BS6974">
        <f t="shared" si="433"/>
        <v>0</v>
      </c>
      <c r="BU6974">
        <f t="shared" si="434"/>
        <v>1</v>
      </c>
      <c r="BV6974">
        <f t="shared" si="435"/>
        <v>1</v>
      </c>
    </row>
    <row r="6975" spans="1:74" x14ac:dyDescent="0.3">
      <c r="A6975" s="201">
        <v>6970</v>
      </c>
      <c r="BM6975" s="19"/>
      <c r="BN6975" s="19"/>
      <c r="BO6975" s="19"/>
      <c r="BP6975" s="19"/>
      <c r="BR6975">
        <f t="shared" si="432"/>
        <v>0</v>
      </c>
      <c r="BS6975">
        <f t="shared" si="433"/>
        <v>0</v>
      </c>
      <c r="BU6975">
        <f t="shared" si="434"/>
        <v>1</v>
      </c>
      <c r="BV6975">
        <f t="shared" si="435"/>
        <v>1</v>
      </c>
    </row>
    <row r="6976" spans="1:74" x14ac:dyDescent="0.3">
      <c r="A6976" s="201">
        <v>6971</v>
      </c>
      <c r="BM6976" s="19"/>
      <c r="BN6976" s="19"/>
      <c r="BO6976" s="19"/>
      <c r="BP6976" s="19"/>
      <c r="BR6976">
        <f t="shared" si="432"/>
        <v>0</v>
      </c>
      <c r="BS6976">
        <f t="shared" si="433"/>
        <v>0</v>
      </c>
      <c r="BU6976">
        <f t="shared" si="434"/>
        <v>1</v>
      </c>
      <c r="BV6976">
        <f t="shared" si="435"/>
        <v>1</v>
      </c>
    </row>
    <row r="6977" spans="1:74" x14ac:dyDescent="0.3">
      <c r="A6977" s="201">
        <v>6972</v>
      </c>
      <c r="BM6977" s="19"/>
      <c r="BN6977" s="19"/>
      <c r="BO6977" s="19"/>
      <c r="BP6977" s="19"/>
      <c r="BR6977">
        <f t="shared" si="432"/>
        <v>0</v>
      </c>
      <c r="BS6977">
        <f t="shared" si="433"/>
        <v>0</v>
      </c>
      <c r="BU6977">
        <f t="shared" si="434"/>
        <v>1</v>
      </c>
      <c r="BV6977">
        <f t="shared" si="435"/>
        <v>1</v>
      </c>
    </row>
    <row r="6978" spans="1:74" x14ac:dyDescent="0.3">
      <c r="A6978" s="201">
        <v>6973</v>
      </c>
      <c r="BM6978" s="19"/>
      <c r="BN6978" s="19"/>
      <c r="BO6978" s="19"/>
      <c r="BP6978" s="19"/>
      <c r="BR6978">
        <f t="shared" si="432"/>
        <v>0</v>
      </c>
      <c r="BS6978">
        <f t="shared" si="433"/>
        <v>0</v>
      </c>
      <c r="BU6978">
        <f t="shared" si="434"/>
        <v>1</v>
      </c>
      <c r="BV6978">
        <f t="shared" si="435"/>
        <v>1</v>
      </c>
    </row>
    <row r="6979" spans="1:74" x14ac:dyDescent="0.3">
      <c r="A6979" s="201">
        <v>6974</v>
      </c>
      <c r="BM6979" s="19"/>
      <c r="BN6979" s="19"/>
      <c r="BO6979" s="19"/>
      <c r="BP6979" s="19"/>
      <c r="BR6979">
        <f t="shared" si="432"/>
        <v>0</v>
      </c>
      <c r="BS6979">
        <f t="shared" si="433"/>
        <v>0</v>
      </c>
      <c r="BU6979">
        <f t="shared" si="434"/>
        <v>1</v>
      </c>
      <c r="BV6979">
        <f t="shared" si="435"/>
        <v>1</v>
      </c>
    </row>
    <row r="6980" spans="1:74" x14ac:dyDescent="0.3">
      <c r="A6980" s="201">
        <v>6975</v>
      </c>
      <c r="BM6980" s="19"/>
      <c r="BN6980" s="19"/>
      <c r="BO6980" s="19"/>
      <c r="BP6980" s="19"/>
      <c r="BR6980">
        <f t="shared" si="432"/>
        <v>0</v>
      </c>
      <c r="BS6980">
        <f t="shared" si="433"/>
        <v>0</v>
      </c>
      <c r="BU6980">
        <f t="shared" si="434"/>
        <v>1</v>
      </c>
      <c r="BV6980">
        <f t="shared" si="435"/>
        <v>1</v>
      </c>
    </row>
    <row r="6981" spans="1:74" x14ac:dyDescent="0.3">
      <c r="A6981" s="201">
        <v>6976</v>
      </c>
      <c r="BM6981" s="19"/>
      <c r="BN6981" s="19"/>
      <c r="BO6981" s="19"/>
      <c r="BP6981" s="19"/>
      <c r="BR6981">
        <f t="shared" si="432"/>
        <v>0</v>
      </c>
      <c r="BS6981">
        <f t="shared" si="433"/>
        <v>0</v>
      </c>
      <c r="BU6981">
        <f t="shared" si="434"/>
        <v>1</v>
      </c>
      <c r="BV6981">
        <f t="shared" si="435"/>
        <v>1</v>
      </c>
    </row>
    <row r="6982" spans="1:74" x14ac:dyDescent="0.3">
      <c r="A6982" s="201">
        <v>6977</v>
      </c>
      <c r="BM6982" s="19"/>
      <c r="BN6982" s="19"/>
      <c r="BO6982" s="19"/>
      <c r="BP6982" s="19"/>
      <c r="BR6982">
        <f t="shared" si="432"/>
        <v>0</v>
      </c>
      <c r="BS6982">
        <f t="shared" si="433"/>
        <v>0</v>
      </c>
      <c r="BU6982">
        <f t="shared" si="434"/>
        <v>1</v>
      </c>
      <c r="BV6982">
        <f t="shared" si="435"/>
        <v>1</v>
      </c>
    </row>
    <row r="6983" spans="1:74" x14ac:dyDescent="0.3">
      <c r="A6983" s="201">
        <v>6978</v>
      </c>
      <c r="BM6983" s="19"/>
      <c r="BN6983" s="19"/>
      <c r="BO6983" s="19"/>
      <c r="BP6983" s="19"/>
      <c r="BR6983">
        <f t="shared" ref="BR6983:BR7046" si="436">BM6983*$BS$1-BN6983</f>
        <v>0</v>
      </c>
      <c r="BS6983">
        <f t="shared" ref="BS6983:BS7046" si="437">BO6983*$BS$1-BP6983</f>
        <v>0</v>
      </c>
      <c r="BU6983">
        <f t="shared" ref="BU6983:BU7046" si="438">IF(BR6983=MAX($BR6983:$BS6983),1,0)</f>
        <v>1</v>
      </c>
      <c r="BV6983">
        <f t="shared" ref="BV6983:BV7046" si="439">IF(BS6983=MAX($BR6983:$BS6983),1,0)</f>
        <v>1</v>
      </c>
    </row>
    <row r="6984" spans="1:74" x14ac:dyDescent="0.3">
      <c r="A6984" s="201">
        <v>6979</v>
      </c>
      <c r="BM6984" s="19"/>
      <c r="BN6984" s="19"/>
      <c r="BO6984" s="19"/>
      <c r="BP6984" s="19"/>
      <c r="BR6984">
        <f t="shared" si="436"/>
        <v>0</v>
      </c>
      <c r="BS6984">
        <f t="shared" si="437"/>
        <v>0</v>
      </c>
      <c r="BU6984">
        <f t="shared" si="438"/>
        <v>1</v>
      </c>
      <c r="BV6984">
        <f t="shared" si="439"/>
        <v>1</v>
      </c>
    </row>
    <row r="6985" spans="1:74" x14ac:dyDescent="0.3">
      <c r="A6985" s="201">
        <v>6980</v>
      </c>
      <c r="BM6985" s="19"/>
      <c r="BN6985" s="19"/>
      <c r="BO6985" s="19"/>
      <c r="BP6985" s="19"/>
      <c r="BR6985">
        <f t="shared" si="436"/>
        <v>0</v>
      </c>
      <c r="BS6985">
        <f t="shared" si="437"/>
        <v>0</v>
      </c>
      <c r="BU6985">
        <f t="shared" si="438"/>
        <v>1</v>
      </c>
      <c r="BV6985">
        <f t="shared" si="439"/>
        <v>1</v>
      </c>
    </row>
    <row r="6986" spans="1:74" x14ac:dyDescent="0.3">
      <c r="A6986" s="201">
        <v>6981</v>
      </c>
      <c r="BM6986" s="19"/>
      <c r="BN6986" s="19"/>
      <c r="BO6986" s="19"/>
      <c r="BP6986" s="19"/>
      <c r="BR6986">
        <f t="shared" si="436"/>
        <v>0</v>
      </c>
      <c r="BS6986">
        <f t="shared" si="437"/>
        <v>0</v>
      </c>
      <c r="BU6986">
        <f t="shared" si="438"/>
        <v>1</v>
      </c>
      <c r="BV6986">
        <f t="shared" si="439"/>
        <v>1</v>
      </c>
    </row>
    <row r="6987" spans="1:74" x14ac:dyDescent="0.3">
      <c r="A6987" s="201">
        <v>6982</v>
      </c>
      <c r="BM6987" s="19"/>
      <c r="BN6987" s="19"/>
      <c r="BO6987" s="19"/>
      <c r="BP6987" s="19"/>
      <c r="BR6987">
        <f t="shared" si="436"/>
        <v>0</v>
      </c>
      <c r="BS6987">
        <f t="shared" si="437"/>
        <v>0</v>
      </c>
      <c r="BU6987">
        <f t="shared" si="438"/>
        <v>1</v>
      </c>
      <c r="BV6987">
        <f t="shared" si="439"/>
        <v>1</v>
      </c>
    </row>
    <row r="6988" spans="1:74" x14ac:dyDescent="0.3">
      <c r="A6988" s="201">
        <v>6983</v>
      </c>
      <c r="BM6988" s="19"/>
      <c r="BN6988" s="19"/>
      <c r="BO6988" s="19"/>
      <c r="BP6988" s="19"/>
      <c r="BR6988">
        <f t="shared" si="436"/>
        <v>0</v>
      </c>
      <c r="BS6988">
        <f t="shared" si="437"/>
        <v>0</v>
      </c>
      <c r="BU6988">
        <f t="shared" si="438"/>
        <v>1</v>
      </c>
      <c r="BV6988">
        <f t="shared" si="439"/>
        <v>1</v>
      </c>
    </row>
    <row r="6989" spans="1:74" x14ac:dyDescent="0.3">
      <c r="A6989" s="201">
        <v>6984</v>
      </c>
      <c r="BM6989" s="19"/>
      <c r="BN6989" s="19"/>
      <c r="BO6989" s="19"/>
      <c r="BP6989" s="19"/>
      <c r="BR6989">
        <f t="shared" si="436"/>
        <v>0</v>
      </c>
      <c r="BS6989">
        <f t="shared" si="437"/>
        <v>0</v>
      </c>
      <c r="BU6989">
        <f t="shared" si="438"/>
        <v>1</v>
      </c>
      <c r="BV6989">
        <f t="shared" si="439"/>
        <v>1</v>
      </c>
    </row>
    <row r="6990" spans="1:74" x14ac:dyDescent="0.3">
      <c r="A6990" s="201">
        <v>6985</v>
      </c>
      <c r="BM6990" s="19"/>
      <c r="BN6990" s="19"/>
      <c r="BO6990" s="19"/>
      <c r="BP6990" s="19"/>
      <c r="BR6990">
        <f t="shared" si="436"/>
        <v>0</v>
      </c>
      <c r="BS6990">
        <f t="shared" si="437"/>
        <v>0</v>
      </c>
      <c r="BU6990">
        <f t="shared" si="438"/>
        <v>1</v>
      </c>
      <c r="BV6990">
        <f t="shared" si="439"/>
        <v>1</v>
      </c>
    </row>
    <row r="6991" spans="1:74" x14ac:dyDescent="0.3">
      <c r="A6991" s="201">
        <v>6986</v>
      </c>
      <c r="BM6991" s="19"/>
      <c r="BN6991" s="19"/>
      <c r="BO6991" s="19"/>
      <c r="BP6991" s="19"/>
      <c r="BR6991">
        <f t="shared" si="436"/>
        <v>0</v>
      </c>
      <c r="BS6991">
        <f t="shared" si="437"/>
        <v>0</v>
      </c>
      <c r="BU6991">
        <f t="shared" si="438"/>
        <v>1</v>
      </c>
      <c r="BV6991">
        <f t="shared" si="439"/>
        <v>1</v>
      </c>
    </row>
    <row r="6992" spans="1:74" x14ac:dyDescent="0.3">
      <c r="A6992" s="201">
        <v>6987</v>
      </c>
      <c r="BM6992" s="19"/>
      <c r="BN6992" s="19"/>
      <c r="BO6992" s="19"/>
      <c r="BP6992" s="19"/>
      <c r="BR6992">
        <f t="shared" si="436"/>
        <v>0</v>
      </c>
      <c r="BS6992">
        <f t="shared" si="437"/>
        <v>0</v>
      </c>
      <c r="BU6992">
        <f t="shared" si="438"/>
        <v>1</v>
      </c>
      <c r="BV6992">
        <f t="shared" si="439"/>
        <v>1</v>
      </c>
    </row>
    <row r="6993" spans="1:74" x14ac:dyDescent="0.3">
      <c r="A6993" s="201">
        <v>6988</v>
      </c>
      <c r="BM6993" s="19"/>
      <c r="BN6993" s="19"/>
      <c r="BO6993" s="19"/>
      <c r="BP6993" s="19"/>
      <c r="BR6993">
        <f t="shared" si="436"/>
        <v>0</v>
      </c>
      <c r="BS6993">
        <f t="shared" si="437"/>
        <v>0</v>
      </c>
      <c r="BU6993">
        <f t="shared" si="438"/>
        <v>1</v>
      </c>
      <c r="BV6993">
        <f t="shared" si="439"/>
        <v>1</v>
      </c>
    </row>
    <row r="6994" spans="1:74" x14ac:dyDescent="0.3">
      <c r="A6994" s="201">
        <v>6989</v>
      </c>
      <c r="BM6994" s="19"/>
      <c r="BN6994" s="19"/>
      <c r="BO6994" s="19"/>
      <c r="BP6994" s="19"/>
      <c r="BR6994">
        <f t="shared" si="436"/>
        <v>0</v>
      </c>
      <c r="BS6994">
        <f t="shared" si="437"/>
        <v>0</v>
      </c>
      <c r="BU6994">
        <f t="shared" si="438"/>
        <v>1</v>
      </c>
      <c r="BV6994">
        <f t="shared" si="439"/>
        <v>1</v>
      </c>
    </row>
    <row r="6995" spans="1:74" x14ac:dyDescent="0.3">
      <c r="A6995" s="201">
        <v>6990</v>
      </c>
      <c r="BM6995" s="19"/>
      <c r="BN6995" s="19"/>
      <c r="BO6995" s="19"/>
      <c r="BP6995" s="19"/>
      <c r="BR6995">
        <f t="shared" si="436"/>
        <v>0</v>
      </c>
      <c r="BS6995">
        <f t="shared" si="437"/>
        <v>0</v>
      </c>
      <c r="BU6995">
        <f t="shared" si="438"/>
        <v>1</v>
      </c>
      <c r="BV6995">
        <f t="shared" si="439"/>
        <v>1</v>
      </c>
    </row>
    <row r="6996" spans="1:74" x14ac:dyDescent="0.3">
      <c r="A6996" s="201">
        <v>6991</v>
      </c>
      <c r="BM6996" s="19"/>
      <c r="BN6996" s="19"/>
      <c r="BO6996" s="19"/>
      <c r="BP6996" s="19"/>
      <c r="BR6996">
        <f t="shared" si="436"/>
        <v>0</v>
      </c>
      <c r="BS6996">
        <f t="shared" si="437"/>
        <v>0</v>
      </c>
      <c r="BU6996">
        <f t="shared" si="438"/>
        <v>1</v>
      </c>
      <c r="BV6996">
        <f t="shared" si="439"/>
        <v>1</v>
      </c>
    </row>
    <row r="6997" spans="1:74" x14ac:dyDescent="0.3">
      <c r="A6997" s="201">
        <v>6992</v>
      </c>
      <c r="BM6997" s="19"/>
      <c r="BN6997" s="19"/>
      <c r="BO6997" s="19"/>
      <c r="BP6997" s="19"/>
      <c r="BR6997">
        <f t="shared" si="436"/>
        <v>0</v>
      </c>
      <c r="BS6997">
        <f t="shared" si="437"/>
        <v>0</v>
      </c>
      <c r="BU6997">
        <f t="shared" si="438"/>
        <v>1</v>
      </c>
      <c r="BV6997">
        <f t="shared" si="439"/>
        <v>1</v>
      </c>
    </row>
    <row r="6998" spans="1:74" x14ac:dyDescent="0.3">
      <c r="A6998" s="201">
        <v>6993</v>
      </c>
      <c r="BM6998" s="19"/>
      <c r="BN6998" s="19"/>
      <c r="BO6998" s="19"/>
      <c r="BP6998" s="19"/>
      <c r="BR6998">
        <f t="shared" si="436"/>
        <v>0</v>
      </c>
      <c r="BS6998">
        <f t="shared" si="437"/>
        <v>0</v>
      </c>
      <c r="BU6998">
        <f t="shared" si="438"/>
        <v>1</v>
      </c>
      <c r="BV6998">
        <f t="shared" si="439"/>
        <v>1</v>
      </c>
    </row>
    <row r="6999" spans="1:74" x14ac:dyDescent="0.3">
      <c r="A6999" s="201">
        <v>6994</v>
      </c>
      <c r="BM6999" s="19"/>
      <c r="BN6999" s="19"/>
      <c r="BO6999" s="19"/>
      <c r="BP6999" s="19"/>
      <c r="BR6999">
        <f t="shared" si="436"/>
        <v>0</v>
      </c>
      <c r="BS6999">
        <f t="shared" si="437"/>
        <v>0</v>
      </c>
      <c r="BU6999">
        <f t="shared" si="438"/>
        <v>1</v>
      </c>
      <c r="BV6999">
        <f t="shared" si="439"/>
        <v>1</v>
      </c>
    </row>
    <row r="7000" spans="1:74" x14ac:dyDescent="0.3">
      <c r="A7000" s="201">
        <v>6995</v>
      </c>
      <c r="BM7000" s="19"/>
      <c r="BN7000" s="19"/>
      <c r="BO7000" s="19"/>
      <c r="BP7000" s="19"/>
      <c r="BR7000">
        <f t="shared" si="436"/>
        <v>0</v>
      </c>
      <c r="BS7000">
        <f t="shared" si="437"/>
        <v>0</v>
      </c>
      <c r="BU7000">
        <f t="shared" si="438"/>
        <v>1</v>
      </c>
      <c r="BV7000">
        <f t="shared" si="439"/>
        <v>1</v>
      </c>
    </row>
    <row r="7001" spans="1:74" x14ac:dyDescent="0.3">
      <c r="A7001" s="201">
        <v>6996</v>
      </c>
      <c r="BM7001" s="19"/>
      <c r="BN7001" s="19"/>
      <c r="BO7001" s="19"/>
      <c r="BP7001" s="19"/>
      <c r="BR7001">
        <f t="shared" si="436"/>
        <v>0</v>
      </c>
      <c r="BS7001">
        <f t="shared" si="437"/>
        <v>0</v>
      </c>
      <c r="BU7001">
        <f t="shared" si="438"/>
        <v>1</v>
      </c>
      <c r="BV7001">
        <f t="shared" si="439"/>
        <v>1</v>
      </c>
    </row>
    <row r="7002" spans="1:74" x14ac:dyDescent="0.3">
      <c r="A7002" s="201">
        <v>6997</v>
      </c>
      <c r="BM7002" s="19"/>
      <c r="BN7002" s="19"/>
      <c r="BO7002" s="19"/>
      <c r="BP7002" s="19"/>
      <c r="BR7002">
        <f t="shared" si="436"/>
        <v>0</v>
      </c>
      <c r="BS7002">
        <f t="shared" si="437"/>
        <v>0</v>
      </c>
      <c r="BU7002">
        <f t="shared" si="438"/>
        <v>1</v>
      </c>
      <c r="BV7002">
        <f t="shared" si="439"/>
        <v>1</v>
      </c>
    </row>
    <row r="7003" spans="1:74" x14ac:dyDescent="0.3">
      <c r="A7003" s="201">
        <v>6998</v>
      </c>
      <c r="BM7003" s="19"/>
      <c r="BN7003" s="19"/>
      <c r="BO7003" s="19"/>
      <c r="BP7003" s="19"/>
      <c r="BR7003">
        <f t="shared" si="436"/>
        <v>0</v>
      </c>
      <c r="BS7003">
        <f t="shared" si="437"/>
        <v>0</v>
      </c>
      <c r="BU7003">
        <f t="shared" si="438"/>
        <v>1</v>
      </c>
      <c r="BV7003">
        <f t="shared" si="439"/>
        <v>1</v>
      </c>
    </row>
    <row r="7004" spans="1:74" x14ac:dyDescent="0.3">
      <c r="A7004" s="201">
        <v>6999</v>
      </c>
      <c r="BM7004" s="19"/>
      <c r="BN7004" s="19"/>
      <c r="BO7004" s="19"/>
      <c r="BP7004" s="19"/>
      <c r="BR7004">
        <f t="shared" si="436"/>
        <v>0</v>
      </c>
      <c r="BS7004">
        <f t="shared" si="437"/>
        <v>0</v>
      </c>
      <c r="BU7004">
        <f t="shared" si="438"/>
        <v>1</v>
      </c>
      <c r="BV7004">
        <f t="shared" si="439"/>
        <v>1</v>
      </c>
    </row>
    <row r="7005" spans="1:74" x14ac:dyDescent="0.3">
      <c r="A7005" s="201">
        <v>7000</v>
      </c>
      <c r="BM7005" s="19"/>
      <c r="BN7005" s="19"/>
      <c r="BO7005" s="19"/>
      <c r="BP7005" s="19"/>
      <c r="BR7005">
        <f t="shared" si="436"/>
        <v>0</v>
      </c>
      <c r="BS7005">
        <f t="shared" si="437"/>
        <v>0</v>
      </c>
      <c r="BU7005">
        <f t="shared" si="438"/>
        <v>1</v>
      </c>
      <c r="BV7005">
        <f t="shared" si="439"/>
        <v>1</v>
      </c>
    </row>
    <row r="7006" spans="1:74" x14ac:dyDescent="0.3">
      <c r="A7006" s="129">
        <v>7001</v>
      </c>
      <c r="BM7006" s="19"/>
      <c r="BN7006" s="19"/>
      <c r="BO7006" s="19"/>
      <c r="BP7006" s="19"/>
      <c r="BR7006">
        <f t="shared" si="436"/>
        <v>0</v>
      </c>
      <c r="BS7006">
        <f t="shared" si="437"/>
        <v>0</v>
      </c>
      <c r="BU7006">
        <f t="shared" si="438"/>
        <v>1</v>
      </c>
      <c r="BV7006">
        <f t="shared" si="439"/>
        <v>1</v>
      </c>
    </row>
    <row r="7007" spans="1:74" x14ac:dyDescent="0.3">
      <c r="A7007" s="129">
        <v>7002</v>
      </c>
      <c r="BM7007" s="19"/>
      <c r="BN7007" s="19"/>
      <c r="BO7007" s="19"/>
      <c r="BP7007" s="19"/>
      <c r="BR7007">
        <f t="shared" si="436"/>
        <v>0</v>
      </c>
      <c r="BS7007">
        <f t="shared" si="437"/>
        <v>0</v>
      </c>
      <c r="BU7007">
        <f t="shared" si="438"/>
        <v>1</v>
      </c>
      <c r="BV7007">
        <f t="shared" si="439"/>
        <v>1</v>
      </c>
    </row>
    <row r="7008" spans="1:74" x14ac:dyDescent="0.3">
      <c r="A7008" s="129">
        <v>7003</v>
      </c>
      <c r="BM7008" s="19"/>
      <c r="BN7008" s="19"/>
      <c r="BO7008" s="19"/>
      <c r="BP7008" s="19"/>
      <c r="BR7008">
        <f t="shared" si="436"/>
        <v>0</v>
      </c>
      <c r="BS7008">
        <f t="shared" si="437"/>
        <v>0</v>
      </c>
      <c r="BU7008">
        <f t="shared" si="438"/>
        <v>1</v>
      </c>
      <c r="BV7008">
        <f t="shared" si="439"/>
        <v>1</v>
      </c>
    </row>
    <row r="7009" spans="1:74" x14ac:dyDescent="0.3">
      <c r="A7009" s="129">
        <v>7004</v>
      </c>
      <c r="BM7009" s="19"/>
      <c r="BN7009" s="19"/>
      <c r="BO7009" s="19"/>
      <c r="BP7009" s="19"/>
      <c r="BR7009">
        <f t="shared" si="436"/>
        <v>0</v>
      </c>
      <c r="BS7009">
        <f t="shared" si="437"/>
        <v>0</v>
      </c>
      <c r="BU7009">
        <f t="shared" si="438"/>
        <v>1</v>
      </c>
      <c r="BV7009">
        <f t="shared" si="439"/>
        <v>1</v>
      </c>
    </row>
    <row r="7010" spans="1:74" x14ac:dyDescent="0.3">
      <c r="A7010" s="129">
        <v>7005</v>
      </c>
      <c r="BM7010" s="19"/>
      <c r="BN7010" s="19"/>
      <c r="BO7010" s="19"/>
      <c r="BP7010" s="19"/>
      <c r="BR7010">
        <f t="shared" si="436"/>
        <v>0</v>
      </c>
      <c r="BS7010">
        <f t="shared" si="437"/>
        <v>0</v>
      </c>
      <c r="BU7010">
        <f t="shared" si="438"/>
        <v>1</v>
      </c>
      <c r="BV7010">
        <f t="shared" si="439"/>
        <v>1</v>
      </c>
    </row>
    <row r="7011" spans="1:74" x14ac:dyDescent="0.3">
      <c r="A7011" s="129">
        <v>7006</v>
      </c>
      <c r="BM7011" s="19"/>
      <c r="BN7011" s="19"/>
      <c r="BO7011" s="19"/>
      <c r="BP7011" s="19"/>
      <c r="BR7011">
        <f t="shared" si="436"/>
        <v>0</v>
      </c>
      <c r="BS7011">
        <f t="shared" si="437"/>
        <v>0</v>
      </c>
      <c r="BU7011">
        <f t="shared" si="438"/>
        <v>1</v>
      </c>
      <c r="BV7011">
        <f t="shared" si="439"/>
        <v>1</v>
      </c>
    </row>
    <row r="7012" spans="1:74" x14ac:dyDescent="0.3">
      <c r="A7012" s="129">
        <v>7007</v>
      </c>
      <c r="BM7012" s="19"/>
      <c r="BN7012" s="19"/>
      <c r="BO7012" s="19"/>
      <c r="BP7012" s="19"/>
      <c r="BR7012">
        <f t="shared" si="436"/>
        <v>0</v>
      </c>
      <c r="BS7012">
        <f t="shared" si="437"/>
        <v>0</v>
      </c>
      <c r="BU7012">
        <f t="shared" si="438"/>
        <v>1</v>
      </c>
      <c r="BV7012">
        <f t="shared" si="439"/>
        <v>1</v>
      </c>
    </row>
    <row r="7013" spans="1:74" x14ac:dyDescent="0.3">
      <c r="A7013" s="129">
        <v>7008</v>
      </c>
      <c r="BM7013" s="19"/>
      <c r="BN7013" s="19"/>
      <c r="BO7013" s="19"/>
      <c r="BP7013" s="19"/>
      <c r="BR7013">
        <f t="shared" si="436"/>
        <v>0</v>
      </c>
      <c r="BS7013">
        <f t="shared" si="437"/>
        <v>0</v>
      </c>
      <c r="BU7013">
        <f t="shared" si="438"/>
        <v>1</v>
      </c>
      <c r="BV7013">
        <f t="shared" si="439"/>
        <v>1</v>
      </c>
    </row>
    <row r="7014" spans="1:74" x14ac:dyDescent="0.3">
      <c r="A7014" s="129">
        <v>7009</v>
      </c>
      <c r="BM7014" s="19"/>
      <c r="BN7014" s="19"/>
      <c r="BO7014" s="19"/>
      <c r="BP7014" s="19"/>
      <c r="BR7014">
        <f t="shared" si="436"/>
        <v>0</v>
      </c>
      <c r="BS7014">
        <f t="shared" si="437"/>
        <v>0</v>
      </c>
      <c r="BU7014">
        <f t="shared" si="438"/>
        <v>1</v>
      </c>
      <c r="BV7014">
        <f t="shared" si="439"/>
        <v>1</v>
      </c>
    </row>
    <row r="7015" spans="1:74" x14ac:dyDescent="0.3">
      <c r="A7015" s="129">
        <v>7010</v>
      </c>
      <c r="BM7015" s="19"/>
      <c r="BN7015" s="19"/>
      <c r="BO7015" s="19"/>
      <c r="BP7015" s="19"/>
      <c r="BR7015">
        <f t="shared" si="436"/>
        <v>0</v>
      </c>
      <c r="BS7015">
        <f t="shared" si="437"/>
        <v>0</v>
      </c>
      <c r="BU7015">
        <f t="shared" si="438"/>
        <v>1</v>
      </c>
      <c r="BV7015">
        <f t="shared" si="439"/>
        <v>1</v>
      </c>
    </row>
    <row r="7016" spans="1:74" x14ac:dyDescent="0.3">
      <c r="A7016" s="129">
        <v>7011</v>
      </c>
      <c r="BM7016" s="19"/>
      <c r="BN7016" s="19"/>
      <c r="BO7016" s="19"/>
      <c r="BP7016" s="19"/>
      <c r="BR7016">
        <f t="shared" si="436"/>
        <v>0</v>
      </c>
      <c r="BS7016">
        <f t="shared" si="437"/>
        <v>0</v>
      </c>
      <c r="BU7016">
        <f t="shared" si="438"/>
        <v>1</v>
      </c>
      <c r="BV7016">
        <f t="shared" si="439"/>
        <v>1</v>
      </c>
    </row>
    <row r="7017" spans="1:74" x14ac:dyDescent="0.3">
      <c r="A7017" s="129">
        <v>7012</v>
      </c>
      <c r="BM7017" s="19"/>
      <c r="BN7017" s="19"/>
      <c r="BO7017" s="19"/>
      <c r="BP7017" s="19"/>
      <c r="BR7017">
        <f t="shared" si="436"/>
        <v>0</v>
      </c>
      <c r="BS7017">
        <f t="shared" si="437"/>
        <v>0</v>
      </c>
      <c r="BU7017">
        <f t="shared" si="438"/>
        <v>1</v>
      </c>
      <c r="BV7017">
        <f t="shared" si="439"/>
        <v>1</v>
      </c>
    </row>
    <row r="7018" spans="1:74" x14ac:dyDescent="0.3">
      <c r="A7018" s="129">
        <v>7013</v>
      </c>
      <c r="BM7018" s="19"/>
      <c r="BN7018" s="19"/>
      <c r="BO7018" s="19"/>
      <c r="BP7018" s="19"/>
      <c r="BR7018">
        <f t="shared" si="436"/>
        <v>0</v>
      </c>
      <c r="BS7018">
        <f t="shared" si="437"/>
        <v>0</v>
      </c>
      <c r="BU7018">
        <f t="shared" si="438"/>
        <v>1</v>
      </c>
      <c r="BV7018">
        <f t="shared" si="439"/>
        <v>1</v>
      </c>
    </row>
    <row r="7019" spans="1:74" x14ac:dyDescent="0.3">
      <c r="A7019" s="129">
        <v>7014</v>
      </c>
      <c r="BM7019" s="19"/>
      <c r="BN7019" s="19"/>
      <c r="BO7019" s="19"/>
      <c r="BP7019" s="19"/>
      <c r="BR7019">
        <f t="shared" si="436"/>
        <v>0</v>
      </c>
      <c r="BS7019">
        <f t="shared" si="437"/>
        <v>0</v>
      </c>
      <c r="BU7019">
        <f t="shared" si="438"/>
        <v>1</v>
      </c>
      <c r="BV7019">
        <f t="shared" si="439"/>
        <v>1</v>
      </c>
    </row>
    <row r="7020" spans="1:74" x14ac:dyDescent="0.3">
      <c r="A7020" s="129">
        <v>7015</v>
      </c>
      <c r="BM7020" s="19"/>
      <c r="BN7020" s="19"/>
      <c r="BO7020" s="19"/>
      <c r="BP7020" s="19"/>
      <c r="BR7020">
        <f t="shared" si="436"/>
        <v>0</v>
      </c>
      <c r="BS7020">
        <f t="shared" si="437"/>
        <v>0</v>
      </c>
      <c r="BU7020">
        <f t="shared" si="438"/>
        <v>1</v>
      </c>
      <c r="BV7020">
        <f t="shared" si="439"/>
        <v>1</v>
      </c>
    </row>
    <row r="7021" spans="1:74" x14ac:dyDescent="0.3">
      <c r="A7021" s="129">
        <v>7016</v>
      </c>
      <c r="BM7021" s="19"/>
      <c r="BN7021" s="19"/>
      <c r="BO7021" s="19"/>
      <c r="BP7021" s="19"/>
      <c r="BR7021">
        <f t="shared" si="436"/>
        <v>0</v>
      </c>
      <c r="BS7021">
        <f t="shared" si="437"/>
        <v>0</v>
      </c>
      <c r="BU7021">
        <f t="shared" si="438"/>
        <v>1</v>
      </c>
      <c r="BV7021">
        <f t="shared" si="439"/>
        <v>1</v>
      </c>
    </row>
    <row r="7022" spans="1:74" x14ac:dyDescent="0.3">
      <c r="A7022" s="129">
        <v>7017</v>
      </c>
      <c r="BM7022" s="19"/>
      <c r="BN7022" s="19"/>
      <c r="BO7022" s="19"/>
      <c r="BP7022" s="19"/>
      <c r="BR7022">
        <f t="shared" si="436"/>
        <v>0</v>
      </c>
      <c r="BS7022">
        <f t="shared" si="437"/>
        <v>0</v>
      </c>
      <c r="BU7022">
        <f t="shared" si="438"/>
        <v>1</v>
      </c>
      <c r="BV7022">
        <f t="shared" si="439"/>
        <v>1</v>
      </c>
    </row>
    <row r="7023" spans="1:74" x14ac:dyDescent="0.3">
      <c r="A7023" s="129">
        <v>7018</v>
      </c>
      <c r="BM7023" s="19"/>
      <c r="BN7023" s="19"/>
      <c r="BO7023" s="19"/>
      <c r="BP7023" s="19"/>
      <c r="BR7023">
        <f t="shared" si="436"/>
        <v>0</v>
      </c>
      <c r="BS7023">
        <f t="shared" si="437"/>
        <v>0</v>
      </c>
      <c r="BU7023">
        <f t="shared" si="438"/>
        <v>1</v>
      </c>
      <c r="BV7023">
        <f t="shared" si="439"/>
        <v>1</v>
      </c>
    </row>
    <row r="7024" spans="1:74" x14ac:dyDescent="0.3">
      <c r="A7024" s="129">
        <v>7019</v>
      </c>
      <c r="BM7024" s="19"/>
      <c r="BN7024" s="19"/>
      <c r="BO7024" s="19"/>
      <c r="BP7024" s="19"/>
      <c r="BR7024">
        <f t="shared" si="436"/>
        <v>0</v>
      </c>
      <c r="BS7024">
        <f t="shared" si="437"/>
        <v>0</v>
      </c>
      <c r="BU7024">
        <f t="shared" si="438"/>
        <v>1</v>
      </c>
      <c r="BV7024">
        <f t="shared" si="439"/>
        <v>1</v>
      </c>
    </row>
    <row r="7025" spans="1:74" x14ac:dyDescent="0.3">
      <c r="A7025" s="129">
        <v>7020</v>
      </c>
      <c r="BM7025" s="19"/>
      <c r="BN7025" s="19"/>
      <c r="BO7025" s="19"/>
      <c r="BP7025" s="19"/>
      <c r="BR7025">
        <f t="shared" si="436"/>
        <v>0</v>
      </c>
      <c r="BS7025">
        <f t="shared" si="437"/>
        <v>0</v>
      </c>
      <c r="BU7025">
        <f t="shared" si="438"/>
        <v>1</v>
      </c>
      <c r="BV7025">
        <f t="shared" si="439"/>
        <v>1</v>
      </c>
    </row>
    <row r="7026" spans="1:74" x14ac:dyDescent="0.3">
      <c r="A7026" s="129">
        <v>7021</v>
      </c>
      <c r="BM7026" s="19"/>
      <c r="BN7026" s="19"/>
      <c r="BO7026" s="19"/>
      <c r="BP7026" s="19"/>
      <c r="BR7026">
        <f t="shared" si="436"/>
        <v>0</v>
      </c>
      <c r="BS7026">
        <f t="shared" si="437"/>
        <v>0</v>
      </c>
      <c r="BU7026">
        <f t="shared" si="438"/>
        <v>1</v>
      </c>
      <c r="BV7026">
        <f t="shared" si="439"/>
        <v>1</v>
      </c>
    </row>
    <row r="7027" spans="1:74" x14ac:dyDescent="0.3">
      <c r="A7027" s="129">
        <v>7022</v>
      </c>
      <c r="BM7027" s="19"/>
      <c r="BN7027" s="19"/>
      <c r="BO7027" s="19"/>
      <c r="BP7027" s="19"/>
      <c r="BR7027">
        <f t="shared" si="436"/>
        <v>0</v>
      </c>
      <c r="BS7027">
        <f t="shared" si="437"/>
        <v>0</v>
      </c>
      <c r="BU7027">
        <f t="shared" si="438"/>
        <v>1</v>
      </c>
      <c r="BV7027">
        <f t="shared" si="439"/>
        <v>1</v>
      </c>
    </row>
    <row r="7028" spans="1:74" x14ac:dyDescent="0.3">
      <c r="A7028" s="129">
        <v>7023</v>
      </c>
      <c r="BM7028" s="19"/>
      <c r="BN7028" s="19"/>
      <c r="BO7028" s="19"/>
      <c r="BP7028" s="19"/>
      <c r="BR7028">
        <f t="shared" si="436"/>
        <v>0</v>
      </c>
      <c r="BS7028">
        <f t="shared" si="437"/>
        <v>0</v>
      </c>
      <c r="BU7028">
        <f t="shared" si="438"/>
        <v>1</v>
      </c>
      <c r="BV7028">
        <f t="shared" si="439"/>
        <v>1</v>
      </c>
    </row>
    <row r="7029" spans="1:74" x14ac:dyDescent="0.3">
      <c r="A7029" s="129">
        <v>7024</v>
      </c>
      <c r="BM7029" s="19"/>
      <c r="BN7029" s="19"/>
      <c r="BO7029" s="19"/>
      <c r="BP7029" s="19"/>
      <c r="BR7029">
        <f t="shared" si="436"/>
        <v>0</v>
      </c>
      <c r="BS7029">
        <f t="shared" si="437"/>
        <v>0</v>
      </c>
      <c r="BU7029">
        <f t="shared" si="438"/>
        <v>1</v>
      </c>
      <c r="BV7029">
        <f t="shared" si="439"/>
        <v>1</v>
      </c>
    </row>
    <row r="7030" spans="1:74" x14ac:dyDescent="0.3">
      <c r="A7030" s="129">
        <v>7025</v>
      </c>
      <c r="BM7030" s="19"/>
      <c r="BN7030" s="19"/>
      <c r="BO7030" s="19"/>
      <c r="BP7030" s="19"/>
      <c r="BR7030">
        <f t="shared" si="436"/>
        <v>0</v>
      </c>
      <c r="BS7030">
        <f t="shared" si="437"/>
        <v>0</v>
      </c>
      <c r="BU7030">
        <f t="shared" si="438"/>
        <v>1</v>
      </c>
      <c r="BV7030">
        <f t="shared" si="439"/>
        <v>1</v>
      </c>
    </row>
    <row r="7031" spans="1:74" x14ac:dyDescent="0.3">
      <c r="A7031" s="129">
        <v>7026</v>
      </c>
      <c r="BM7031" s="19"/>
      <c r="BN7031" s="19"/>
      <c r="BO7031" s="19"/>
      <c r="BP7031" s="19"/>
      <c r="BR7031">
        <f t="shared" si="436"/>
        <v>0</v>
      </c>
      <c r="BS7031">
        <f t="shared" si="437"/>
        <v>0</v>
      </c>
      <c r="BU7031">
        <f t="shared" si="438"/>
        <v>1</v>
      </c>
      <c r="BV7031">
        <f t="shared" si="439"/>
        <v>1</v>
      </c>
    </row>
    <row r="7032" spans="1:74" x14ac:dyDescent="0.3">
      <c r="A7032" s="129">
        <v>7027</v>
      </c>
      <c r="BM7032" s="19"/>
      <c r="BN7032" s="19"/>
      <c r="BO7032" s="19"/>
      <c r="BP7032" s="19"/>
      <c r="BR7032">
        <f t="shared" si="436"/>
        <v>0</v>
      </c>
      <c r="BS7032">
        <f t="shared" si="437"/>
        <v>0</v>
      </c>
      <c r="BU7032">
        <f t="shared" si="438"/>
        <v>1</v>
      </c>
      <c r="BV7032">
        <f t="shared" si="439"/>
        <v>1</v>
      </c>
    </row>
    <row r="7033" spans="1:74" x14ac:dyDescent="0.3">
      <c r="A7033" s="129">
        <v>7028</v>
      </c>
      <c r="BM7033" s="19"/>
      <c r="BN7033" s="19"/>
      <c r="BO7033" s="19"/>
      <c r="BP7033" s="19"/>
      <c r="BR7033">
        <f t="shared" si="436"/>
        <v>0</v>
      </c>
      <c r="BS7033">
        <f t="shared" si="437"/>
        <v>0</v>
      </c>
      <c r="BU7033">
        <f t="shared" si="438"/>
        <v>1</v>
      </c>
      <c r="BV7033">
        <f t="shared" si="439"/>
        <v>1</v>
      </c>
    </row>
    <row r="7034" spans="1:74" x14ac:dyDescent="0.3">
      <c r="A7034" s="129">
        <v>7029</v>
      </c>
      <c r="BM7034" s="19"/>
      <c r="BN7034" s="19"/>
      <c r="BO7034" s="19"/>
      <c r="BP7034" s="19"/>
      <c r="BR7034">
        <f t="shared" si="436"/>
        <v>0</v>
      </c>
      <c r="BS7034">
        <f t="shared" si="437"/>
        <v>0</v>
      </c>
      <c r="BU7034">
        <f t="shared" si="438"/>
        <v>1</v>
      </c>
      <c r="BV7034">
        <f t="shared" si="439"/>
        <v>1</v>
      </c>
    </row>
    <row r="7035" spans="1:74" x14ac:dyDescent="0.3">
      <c r="A7035" s="129">
        <v>7030</v>
      </c>
      <c r="BM7035" s="19"/>
      <c r="BN7035" s="19"/>
      <c r="BO7035" s="19"/>
      <c r="BP7035" s="19"/>
      <c r="BR7035">
        <f t="shared" si="436"/>
        <v>0</v>
      </c>
      <c r="BS7035">
        <f t="shared" si="437"/>
        <v>0</v>
      </c>
      <c r="BU7035">
        <f t="shared" si="438"/>
        <v>1</v>
      </c>
      <c r="BV7035">
        <f t="shared" si="439"/>
        <v>1</v>
      </c>
    </row>
    <row r="7036" spans="1:74" x14ac:dyDescent="0.3">
      <c r="A7036" s="129">
        <v>7031</v>
      </c>
      <c r="BM7036" s="19"/>
      <c r="BN7036" s="19"/>
      <c r="BO7036" s="19"/>
      <c r="BP7036" s="19"/>
      <c r="BR7036">
        <f t="shared" si="436"/>
        <v>0</v>
      </c>
      <c r="BS7036">
        <f t="shared" si="437"/>
        <v>0</v>
      </c>
      <c r="BU7036">
        <f t="shared" si="438"/>
        <v>1</v>
      </c>
      <c r="BV7036">
        <f t="shared" si="439"/>
        <v>1</v>
      </c>
    </row>
    <row r="7037" spans="1:74" x14ac:dyDescent="0.3">
      <c r="A7037" s="129">
        <v>7032</v>
      </c>
      <c r="BM7037" s="19"/>
      <c r="BN7037" s="19"/>
      <c r="BO7037" s="19"/>
      <c r="BP7037" s="19"/>
      <c r="BR7037">
        <f t="shared" si="436"/>
        <v>0</v>
      </c>
      <c r="BS7037">
        <f t="shared" si="437"/>
        <v>0</v>
      </c>
      <c r="BU7037">
        <f t="shared" si="438"/>
        <v>1</v>
      </c>
      <c r="BV7037">
        <f t="shared" si="439"/>
        <v>1</v>
      </c>
    </row>
    <row r="7038" spans="1:74" x14ac:dyDescent="0.3">
      <c r="A7038" s="129">
        <v>7033</v>
      </c>
      <c r="BM7038" s="19"/>
      <c r="BN7038" s="19"/>
      <c r="BO7038" s="19"/>
      <c r="BP7038" s="19"/>
      <c r="BR7038">
        <f t="shared" si="436"/>
        <v>0</v>
      </c>
      <c r="BS7038">
        <f t="shared" si="437"/>
        <v>0</v>
      </c>
      <c r="BU7038">
        <f t="shared" si="438"/>
        <v>1</v>
      </c>
      <c r="BV7038">
        <f t="shared" si="439"/>
        <v>1</v>
      </c>
    </row>
    <row r="7039" spans="1:74" x14ac:dyDescent="0.3">
      <c r="A7039" s="129">
        <v>7034</v>
      </c>
      <c r="BM7039" s="19"/>
      <c r="BN7039" s="19"/>
      <c r="BO7039" s="19"/>
      <c r="BP7039" s="19"/>
      <c r="BR7039">
        <f t="shared" si="436"/>
        <v>0</v>
      </c>
      <c r="BS7039">
        <f t="shared" si="437"/>
        <v>0</v>
      </c>
      <c r="BU7039">
        <f t="shared" si="438"/>
        <v>1</v>
      </c>
      <c r="BV7039">
        <f t="shared" si="439"/>
        <v>1</v>
      </c>
    </row>
    <row r="7040" spans="1:74" x14ac:dyDescent="0.3">
      <c r="A7040" s="129">
        <v>7035</v>
      </c>
      <c r="BM7040" s="19"/>
      <c r="BN7040" s="19"/>
      <c r="BO7040" s="19"/>
      <c r="BP7040" s="19"/>
      <c r="BR7040">
        <f t="shared" si="436"/>
        <v>0</v>
      </c>
      <c r="BS7040">
        <f t="shared" si="437"/>
        <v>0</v>
      </c>
      <c r="BU7040">
        <f t="shared" si="438"/>
        <v>1</v>
      </c>
      <c r="BV7040">
        <f t="shared" si="439"/>
        <v>1</v>
      </c>
    </row>
    <row r="7041" spans="1:74" x14ac:dyDescent="0.3">
      <c r="A7041" s="129">
        <v>7036</v>
      </c>
      <c r="BM7041" s="19"/>
      <c r="BN7041" s="19"/>
      <c r="BO7041" s="19"/>
      <c r="BP7041" s="19"/>
      <c r="BR7041">
        <f t="shared" si="436"/>
        <v>0</v>
      </c>
      <c r="BS7041">
        <f t="shared" si="437"/>
        <v>0</v>
      </c>
      <c r="BU7041">
        <f t="shared" si="438"/>
        <v>1</v>
      </c>
      <c r="BV7041">
        <f t="shared" si="439"/>
        <v>1</v>
      </c>
    </row>
    <row r="7042" spans="1:74" x14ac:dyDescent="0.3">
      <c r="A7042" s="129">
        <v>7037</v>
      </c>
      <c r="BM7042" s="19"/>
      <c r="BN7042" s="19"/>
      <c r="BO7042" s="19"/>
      <c r="BP7042" s="19"/>
      <c r="BR7042">
        <f t="shared" si="436"/>
        <v>0</v>
      </c>
      <c r="BS7042">
        <f t="shared" si="437"/>
        <v>0</v>
      </c>
      <c r="BU7042">
        <f t="shared" si="438"/>
        <v>1</v>
      </c>
      <c r="BV7042">
        <f t="shared" si="439"/>
        <v>1</v>
      </c>
    </row>
    <row r="7043" spans="1:74" x14ac:dyDescent="0.3">
      <c r="A7043" s="129">
        <v>7038</v>
      </c>
      <c r="BM7043" s="19"/>
      <c r="BN7043" s="19"/>
      <c r="BO7043" s="19"/>
      <c r="BP7043" s="19"/>
      <c r="BR7043">
        <f t="shared" si="436"/>
        <v>0</v>
      </c>
      <c r="BS7043">
        <f t="shared" si="437"/>
        <v>0</v>
      </c>
      <c r="BU7043">
        <f t="shared" si="438"/>
        <v>1</v>
      </c>
      <c r="BV7043">
        <f t="shared" si="439"/>
        <v>1</v>
      </c>
    </row>
    <row r="7044" spans="1:74" x14ac:dyDescent="0.3">
      <c r="A7044" s="129">
        <v>7039</v>
      </c>
      <c r="BM7044" s="19"/>
      <c r="BN7044" s="19"/>
      <c r="BO7044" s="19"/>
      <c r="BP7044" s="19"/>
      <c r="BR7044">
        <f t="shared" si="436"/>
        <v>0</v>
      </c>
      <c r="BS7044">
        <f t="shared" si="437"/>
        <v>0</v>
      </c>
      <c r="BU7044">
        <f t="shared" si="438"/>
        <v>1</v>
      </c>
      <c r="BV7044">
        <f t="shared" si="439"/>
        <v>1</v>
      </c>
    </row>
    <row r="7045" spans="1:74" x14ac:dyDescent="0.3">
      <c r="A7045" s="129">
        <v>7040</v>
      </c>
      <c r="BM7045" s="19"/>
      <c r="BN7045" s="19"/>
      <c r="BO7045" s="19"/>
      <c r="BP7045" s="19"/>
      <c r="BR7045">
        <f t="shared" si="436"/>
        <v>0</v>
      </c>
      <c r="BS7045">
        <f t="shared" si="437"/>
        <v>0</v>
      </c>
      <c r="BU7045">
        <f t="shared" si="438"/>
        <v>1</v>
      </c>
      <c r="BV7045">
        <f t="shared" si="439"/>
        <v>1</v>
      </c>
    </row>
    <row r="7046" spans="1:74" x14ac:dyDescent="0.3">
      <c r="A7046" s="129">
        <v>7041</v>
      </c>
      <c r="BM7046" s="19"/>
      <c r="BN7046" s="19"/>
      <c r="BO7046" s="19"/>
      <c r="BP7046" s="19"/>
      <c r="BR7046">
        <f t="shared" si="436"/>
        <v>0</v>
      </c>
      <c r="BS7046">
        <f t="shared" si="437"/>
        <v>0</v>
      </c>
      <c r="BU7046">
        <f t="shared" si="438"/>
        <v>1</v>
      </c>
      <c r="BV7046">
        <f t="shared" si="439"/>
        <v>1</v>
      </c>
    </row>
    <row r="7047" spans="1:74" x14ac:dyDescent="0.3">
      <c r="A7047" s="129">
        <v>7042</v>
      </c>
      <c r="BM7047" s="19"/>
      <c r="BN7047" s="19"/>
      <c r="BO7047" s="19"/>
      <c r="BP7047" s="19"/>
      <c r="BR7047">
        <f t="shared" ref="BR7047:BR7110" si="440">BM7047*$BS$1-BN7047</f>
        <v>0</v>
      </c>
      <c r="BS7047">
        <f t="shared" ref="BS7047:BS7110" si="441">BO7047*$BS$1-BP7047</f>
        <v>0</v>
      </c>
      <c r="BU7047">
        <f t="shared" ref="BU7047:BU7110" si="442">IF(BR7047=MAX($BR7047:$BS7047),1,0)</f>
        <v>1</v>
      </c>
      <c r="BV7047">
        <f t="shared" ref="BV7047:BV7110" si="443">IF(BS7047=MAX($BR7047:$BS7047),1,0)</f>
        <v>1</v>
      </c>
    </row>
    <row r="7048" spans="1:74" x14ac:dyDescent="0.3">
      <c r="A7048" s="129">
        <v>7043</v>
      </c>
      <c r="BM7048" s="19"/>
      <c r="BN7048" s="19"/>
      <c r="BO7048" s="19"/>
      <c r="BP7048" s="19"/>
      <c r="BR7048">
        <f t="shared" si="440"/>
        <v>0</v>
      </c>
      <c r="BS7048">
        <f t="shared" si="441"/>
        <v>0</v>
      </c>
      <c r="BU7048">
        <f t="shared" si="442"/>
        <v>1</v>
      </c>
      <c r="BV7048">
        <f t="shared" si="443"/>
        <v>1</v>
      </c>
    </row>
    <row r="7049" spans="1:74" x14ac:dyDescent="0.3">
      <c r="A7049" s="129">
        <v>7044</v>
      </c>
      <c r="BM7049" s="19"/>
      <c r="BN7049" s="19"/>
      <c r="BO7049" s="19"/>
      <c r="BP7049" s="19"/>
      <c r="BR7049">
        <f t="shared" si="440"/>
        <v>0</v>
      </c>
      <c r="BS7049">
        <f t="shared" si="441"/>
        <v>0</v>
      </c>
      <c r="BU7049">
        <f t="shared" si="442"/>
        <v>1</v>
      </c>
      <c r="BV7049">
        <f t="shared" si="443"/>
        <v>1</v>
      </c>
    </row>
    <row r="7050" spans="1:74" x14ac:dyDescent="0.3">
      <c r="A7050" s="129">
        <v>7045</v>
      </c>
      <c r="BM7050" s="19"/>
      <c r="BN7050" s="19"/>
      <c r="BO7050" s="19"/>
      <c r="BP7050" s="19"/>
      <c r="BR7050">
        <f t="shared" si="440"/>
        <v>0</v>
      </c>
      <c r="BS7050">
        <f t="shared" si="441"/>
        <v>0</v>
      </c>
      <c r="BU7050">
        <f t="shared" si="442"/>
        <v>1</v>
      </c>
      <c r="BV7050">
        <f t="shared" si="443"/>
        <v>1</v>
      </c>
    </row>
    <row r="7051" spans="1:74" x14ac:dyDescent="0.3">
      <c r="A7051" s="129">
        <v>7046</v>
      </c>
      <c r="BM7051" s="19"/>
      <c r="BN7051" s="19"/>
      <c r="BO7051" s="19"/>
      <c r="BP7051" s="19"/>
      <c r="BR7051">
        <f t="shared" si="440"/>
        <v>0</v>
      </c>
      <c r="BS7051">
        <f t="shared" si="441"/>
        <v>0</v>
      </c>
      <c r="BU7051">
        <f t="shared" si="442"/>
        <v>1</v>
      </c>
      <c r="BV7051">
        <f t="shared" si="443"/>
        <v>1</v>
      </c>
    </row>
    <row r="7052" spans="1:74" x14ac:dyDescent="0.3">
      <c r="A7052" s="129">
        <v>7047</v>
      </c>
      <c r="BM7052" s="19"/>
      <c r="BN7052" s="19"/>
      <c r="BO7052" s="19"/>
      <c r="BP7052" s="19"/>
      <c r="BR7052">
        <f t="shared" si="440"/>
        <v>0</v>
      </c>
      <c r="BS7052">
        <f t="shared" si="441"/>
        <v>0</v>
      </c>
      <c r="BU7052">
        <f t="shared" si="442"/>
        <v>1</v>
      </c>
      <c r="BV7052">
        <f t="shared" si="443"/>
        <v>1</v>
      </c>
    </row>
    <row r="7053" spans="1:74" x14ac:dyDescent="0.3">
      <c r="A7053" s="129">
        <v>7048</v>
      </c>
      <c r="BM7053" s="19"/>
      <c r="BN7053" s="19"/>
      <c r="BO7053" s="19"/>
      <c r="BP7053" s="19"/>
      <c r="BR7053">
        <f t="shared" si="440"/>
        <v>0</v>
      </c>
      <c r="BS7053">
        <f t="shared" si="441"/>
        <v>0</v>
      </c>
      <c r="BU7053">
        <f t="shared" si="442"/>
        <v>1</v>
      </c>
      <c r="BV7053">
        <f t="shared" si="443"/>
        <v>1</v>
      </c>
    </row>
    <row r="7054" spans="1:74" x14ac:dyDescent="0.3">
      <c r="A7054" s="129">
        <v>7049</v>
      </c>
      <c r="BM7054" s="19"/>
      <c r="BN7054" s="19"/>
      <c r="BO7054" s="19"/>
      <c r="BP7054" s="19"/>
      <c r="BR7054">
        <f t="shared" si="440"/>
        <v>0</v>
      </c>
      <c r="BS7054">
        <f t="shared" si="441"/>
        <v>0</v>
      </c>
      <c r="BU7054">
        <f t="shared" si="442"/>
        <v>1</v>
      </c>
      <c r="BV7054">
        <f t="shared" si="443"/>
        <v>1</v>
      </c>
    </row>
    <row r="7055" spans="1:74" x14ac:dyDescent="0.3">
      <c r="A7055" s="129">
        <v>7050</v>
      </c>
      <c r="BM7055" s="19"/>
      <c r="BN7055" s="19"/>
      <c r="BO7055" s="19"/>
      <c r="BP7055" s="19"/>
      <c r="BR7055">
        <f t="shared" si="440"/>
        <v>0</v>
      </c>
      <c r="BS7055">
        <f t="shared" si="441"/>
        <v>0</v>
      </c>
      <c r="BU7055">
        <f t="shared" si="442"/>
        <v>1</v>
      </c>
      <c r="BV7055">
        <f t="shared" si="443"/>
        <v>1</v>
      </c>
    </row>
    <row r="7056" spans="1:74" x14ac:dyDescent="0.3">
      <c r="A7056" s="129">
        <v>7051</v>
      </c>
      <c r="BM7056" s="19"/>
      <c r="BN7056" s="19"/>
      <c r="BO7056" s="19"/>
      <c r="BP7056" s="19"/>
      <c r="BR7056">
        <f t="shared" si="440"/>
        <v>0</v>
      </c>
      <c r="BS7056">
        <f t="shared" si="441"/>
        <v>0</v>
      </c>
      <c r="BU7056">
        <f t="shared" si="442"/>
        <v>1</v>
      </c>
      <c r="BV7056">
        <f t="shared" si="443"/>
        <v>1</v>
      </c>
    </row>
    <row r="7057" spans="1:74" x14ac:dyDescent="0.3">
      <c r="A7057" s="129">
        <v>7052</v>
      </c>
      <c r="BM7057" s="19"/>
      <c r="BN7057" s="19"/>
      <c r="BO7057" s="19"/>
      <c r="BP7057" s="19"/>
      <c r="BR7057">
        <f t="shared" si="440"/>
        <v>0</v>
      </c>
      <c r="BS7057">
        <f t="shared" si="441"/>
        <v>0</v>
      </c>
      <c r="BU7057">
        <f t="shared" si="442"/>
        <v>1</v>
      </c>
      <c r="BV7057">
        <f t="shared" si="443"/>
        <v>1</v>
      </c>
    </row>
    <row r="7058" spans="1:74" x14ac:dyDescent="0.3">
      <c r="A7058" s="129">
        <v>7053</v>
      </c>
      <c r="BM7058" s="19"/>
      <c r="BN7058" s="19"/>
      <c r="BO7058" s="19"/>
      <c r="BP7058" s="19"/>
      <c r="BR7058">
        <f t="shared" si="440"/>
        <v>0</v>
      </c>
      <c r="BS7058">
        <f t="shared" si="441"/>
        <v>0</v>
      </c>
      <c r="BU7058">
        <f t="shared" si="442"/>
        <v>1</v>
      </c>
      <c r="BV7058">
        <f t="shared" si="443"/>
        <v>1</v>
      </c>
    </row>
    <row r="7059" spans="1:74" x14ac:dyDescent="0.3">
      <c r="A7059" s="129">
        <v>7054</v>
      </c>
      <c r="BM7059" s="19"/>
      <c r="BN7059" s="19"/>
      <c r="BO7059" s="19"/>
      <c r="BP7059" s="19"/>
      <c r="BR7059">
        <f t="shared" si="440"/>
        <v>0</v>
      </c>
      <c r="BS7059">
        <f t="shared" si="441"/>
        <v>0</v>
      </c>
      <c r="BU7059">
        <f t="shared" si="442"/>
        <v>1</v>
      </c>
      <c r="BV7059">
        <f t="shared" si="443"/>
        <v>1</v>
      </c>
    </row>
    <row r="7060" spans="1:74" x14ac:dyDescent="0.3">
      <c r="A7060" s="129">
        <v>7055</v>
      </c>
      <c r="BM7060" s="19"/>
      <c r="BN7060" s="19"/>
      <c r="BO7060" s="19"/>
      <c r="BP7060" s="19"/>
      <c r="BR7060">
        <f t="shared" si="440"/>
        <v>0</v>
      </c>
      <c r="BS7060">
        <f t="shared" si="441"/>
        <v>0</v>
      </c>
      <c r="BU7060">
        <f t="shared" si="442"/>
        <v>1</v>
      </c>
      <c r="BV7060">
        <f t="shared" si="443"/>
        <v>1</v>
      </c>
    </row>
    <row r="7061" spans="1:74" x14ac:dyDescent="0.3">
      <c r="A7061" s="129">
        <v>7056</v>
      </c>
      <c r="BM7061" s="19"/>
      <c r="BN7061" s="19"/>
      <c r="BO7061" s="19"/>
      <c r="BP7061" s="19"/>
      <c r="BR7061">
        <f t="shared" si="440"/>
        <v>0</v>
      </c>
      <c r="BS7061">
        <f t="shared" si="441"/>
        <v>0</v>
      </c>
      <c r="BU7061">
        <f t="shared" si="442"/>
        <v>1</v>
      </c>
      <c r="BV7061">
        <f t="shared" si="443"/>
        <v>1</v>
      </c>
    </row>
    <row r="7062" spans="1:74" x14ac:dyDescent="0.3">
      <c r="A7062" s="129">
        <v>7057</v>
      </c>
      <c r="BM7062" s="19"/>
      <c r="BN7062" s="19"/>
      <c r="BO7062" s="19"/>
      <c r="BP7062" s="19"/>
      <c r="BR7062">
        <f t="shared" si="440"/>
        <v>0</v>
      </c>
      <c r="BS7062">
        <f t="shared" si="441"/>
        <v>0</v>
      </c>
      <c r="BU7062">
        <f t="shared" si="442"/>
        <v>1</v>
      </c>
      <c r="BV7062">
        <f t="shared" si="443"/>
        <v>1</v>
      </c>
    </row>
    <row r="7063" spans="1:74" x14ac:dyDescent="0.3">
      <c r="A7063" s="129">
        <v>7058</v>
      </c>
      <c r="BM7063" s="19"/>
      <c r="BN7063" s="19"/>
      <c r="BO7063" s="19"/>
      <c r="BP7063" s="19"/>
      <c r="BR7063">
        <f t="shared" si="440"/>
        <v>0</v>
      </c>
      <c r="BS7063">
        <f t="shared" si="441"/>
        <v>0</v>
      </c>
      <c r="BU7063">
        <f t="shared" si="442"/>
        <v>1</v>
      </c>
      <c r="BV7063">
        <f t="shared" si="443"/>
        <v>1</v>
      </c>
    </row>
    <row r="7064" spans="1:74" x14ac:dyDescent="0.3">
      <c r="A7064" s="129">
        <v>7059</v>
      </c>
      <c r="BM7064" s="19"/>
      <c r="BN7064" s="19"/>
      <c r="BO7064" s="19"/>
      <c r="BP7064" s="19"/>
      <c r="BR7064">
        <f t="shared" si="440"/>
        <v>0</v>
      </c>
      <c r="BS7064">
        <f t="shared" si="441"/>
        <v>0</v>
      </c>
      <c r="BU7064">
        <f t="shared" si="442"/>
        <v>1</v>
      </c>
      <c r="BV7064">
        <f t="shared" si="443"/>
        <v>1</v>
      </c>
    </row>
    <row r="7065" spans="1:74" x14ac:dyDescent="0.3">
      <c r="A7065" s="129">
        <v>7060</v>
      </c>
      <c r="BM7065" s="19"/>
      <c r="BN7065" s="19"/>
      <c r="BO7065" s="19"/>
      <c r="BP7065" s="19"/>
      <c r="BR7065">
        <f t="shared" si="440"/>
        <v>0</v>
      </c>
      <c r="BS7065">
        <f t="shared" si="441"/>
        <v>0</v>
      </c>
      <c r="BU7065">
        <f t="shared" si="442"/>
        <v>1</v>
      </c>
      <c r="BV7065">
        <f t="shared" si="443"/>
        <v>1</v>
      </c>
    </row>
    <row r="7066" spans="1:74" x14ac:dyDescent="0.3">
      <c r="A7066" s="129">
        <v>7061</v>
      </c>
      <c r="BM7066" s="19"/>
      <c r="BN7066" s="19"/>
      <c r="BO7066" s="19"/>
      <c r="BP7066" s="19"/>
      <c r="BR7066">
        <f t="shared" si="440"/>
        <v>0</v>
      </c>
      <c r="BS7066">
        <f t="shared" si="441"/>
        <v>0</v>
      </c>
      <c r="BU7066">
        <f t="shared" si="442"/>
        <v>1</v>
      </c>
      <c r="BV7066">
        <f t="shared" si="443"/>
        <v>1</v>
      </c>
    </row>
    <row r="7067" spans="1:74" x14ac:dyDescent="0.3">
      <c r="A7067" s="129">
        <v>7062</v>
      </c>
      <c r="BM7067" s="19"/>
      <c r="BN7067" s="19"/>
      <c r="BO7067" s="19"/>
      <c r="BP7067" s="19"/>
      <c r="BR7067">
        <f t="shared" si="440"/>
        <v>0</v>
      </c>
      <c r="BS7067">
        <f t="shared" si="441"/>
        <v>0</v>
      </c>
      <c r="BU7067">
        <f t="shared" si="442"/>
        <v>1</v>
      </c>
      <c r="BV7067">
        <f t="shared" si="443"/>
        <v>1</v>
      </c>
    </row>
    <row r="7068" spans="1:74" x14ac:dyDescent="0.3">
      <c r="A7068" s="129">
        <v>7063</v>
      </c>
      <c r="BM7068" s="19"/>
      <c r="BN7068" s="19"/>
      <c r="BO7068" s="19"/>
      <c r="BP7068" s="19"/>
      <c r="BR7068">
        <f t="shared" si="440"/>
        <v>0</v>
      </c>
      <c r="BS7068">
        <f t="shared" si="441"/>
        <v>0</v>
      </c>
      <c r="BU7068">
        <f t="shared" si="442"/>
        <v>1</v>
      </c>
      <c r="BV7068">
        <f t="shared" si="443"/>
        <v>1</v>
      </c>
    </row>
    <row r="7069" spans="1:74" x14ac:dyDescent="0.3">
      <c r="A7069" s="129">
        <v>7064</v>
      </c>
      <c r="BM7069" s="19"/>
      <c r="BN7069" s="19"/>
      <c r="BO7069" s="19"/>
      <c r="BP7069" s="19"/>
      <c r="BR7069">
        <f t="shared" si="440"/>
        <v>0</v>
      </c>
      <c r="BS7069">
        <f t="shared" si="441"/>
        <v>0</v>
      </c>
      <c r="BU7069">
        <f t="shared" si="442"/>
        <v>1</v>
      </c>
      <c r="BV7069">
        <f t="shared" si="443"/>
        <v>1</v>
      </c>
    </row>
    <row r="7070" spans="1:74" x14ac:dyDescent="0.3">
      <c r="A7070" s="129">
        <v>7065</v>
      </c>
      <c r="BM7070" s="19"/>
      <c r="BN7070" s="19"/>
      <c r="BO7070" s="19"/>
      <c r="BP7070" s="19"/>
      <c r="BR7070">
        <f t="shared" si="440"/>
        <v>0</v>
      </c>
      <c r="BS7070">
        <f t="shared" si="441"/>
        <v>0</v>
      </c>
      <c r="BU7070">
        <f t="shared" si="442"/>
        <v>1</v>
      </c>
      <c r="BV7070">
        <f t="shared" si="443"/>
        <v>1</v>
      </c>
    </row>
    <row r="7071" spans="1:74" x14ac:dyDescent="0.3">
      <c r="A7071" s="129">
        <v>7066</v>
      </c>
      <c r="BM7071" s="19"/>
      <c r="BN7071" s="19"/>
      <c r="BO7071" s="19"/>
      <c r="BP7071" s="19"/>
      <c r="BR7071">
        <f t="shared" si="440"/>
        <v>0</v>
      </c>
      <c r="BS7071">
        <f t="shared" si="441"/>
        <v>0</v>
      </c>
      <c r="BU7071">
        <f t="shared" si="442"/>
        <v>1</v>
      </c>
      <c r="BV7071">
        <f t="shared" si="443"/>
        <v>1</v>
      </c>
    </row>
    <row r="7072" spans="1:74" x14ac:dyDescent="0.3">
      <c r="A7072" s="129">
        <v>7067</v>
      </c>
      <c r="BM7072" s="19"/>
      <c r="BN7072" s="19"/>
      <c r="BO7072" s="19"/>
      <c r="BP7072" s="19"/>
      <c r="BR7072">
        <f t="shared" si="440"/>
        <v>0</v>
      </c>
      <c r="BS7072">
        <f t="shared" si="441"/>
        <v>0</v>
      </c>
      <c r="BU7072">
        <f t="shared" si="442"/>
        <v>1</v>
      </c>
      <c r="BV7072">
        <f t="shared" si="443"/>
        <v>1</v>
      </c>
    </row>
    <row r="7073" spans="1:74" x14ac:dyDescent="0.3">
      <c r="A7073" s="129">
        <v>7068</v>
      </c>
      <c r="BM7073" s="19"/>
      <c r="BN7073" s="19"/>
      <c r="BO7073" s="19"/>
      <c r="BP7073" s="19"/>
      <c r="BR7073">
        <f t="shared" si="440"/>
        <v>0</v>
      </c>
      <c r="BS7073">
        <f t="shared" si="441"/>
        <v>0</v>
      </c>
      <c r="BU7073">
        <f t="shared" si="442"/>
        <v>1</v>
      </c>
      <c r="BV7073">
        <f t="shared" si="443"/>
        <v>1</v>
      </c>
    </row>
    <row r="7074" spans="1:74" x14ac:dyDescent="0.3">
      <c r="A7074" s="129">
        <v>7069</v>
      </c>
      <c r="BM7074" s="19"/>
      <c r="BN7074" s="19"/>
      <c r="BO7074" s="19"/>
      <c r="BP7074" s="19"/>
      <c r="BR7074">
        <f t="shared" si="440"/>
        <v>0</v>
      </c>
      <c r="BS7074">
        <f t="shared" si="441"/>
        <v>0</v>
      </c>
      <c r="BU7074">
        <f t="shared" si="442"/>
        <v>1</v>
      </c>
      <c r="BV7074">
        <f t="shared" si="443"/>
        <v>1</v>
      </c>
    </row>
    <row r="7075" spans="1:74" x14ac:dyDescent="0.3">
      <c r="A7075" s="129">
        <v>7070</v>
      </c>
      <c r="BM7075" s="19"/>
      <c r="BN7075" s="19"/>
      <c r="BO7075" s="19"/>
      <c r="BP7075" s="19"/>
      <c r="BR7075">
        <f t="shared" si="440"/>
        <v>0</v>
      </c>
      <c r="BS7075">
        <f t="shared" si="441"/>
        <v>0</v>
      </c>
      <c r="BU7075">
        <f t="shared" si="442"/>
        <v>1</v>
      </c>
      <c r="BV7075">
        <f t="shared" si="443"/>
        <v>1</v>
      </c>
    </row>
    <row r="7076" spans="1:74" x14ac:dyDescent="0.3">
      <c r="A7076" s="129">
        <v>7071</v>
      </c>
      <c r="BM7076" s="19"/>
      <c r="BN7076" s="19"/>
      <c r="BO7076" s="19"/>
      <c r="BP7076" s="19"/>
      <c r="BR7076">
        <f t="shared" si="440"/>
        <v>0</v>
      </c>
      <c r="BS7076">
        <f t="shared" si="441"/>
        <v>0</v>
      </c>
      <c r="BU7076">
        <f t="shared" si="442"/>
        <v>1</v>
      </c>
      <c r="BV7076">
        <f t="shared" si="443"/>
        <v>1</v>
      </c>
    </row>
    <row r="7077" spans="1:74" x14ac:dyDescent="0.3">
      <c r="A7077" s="129">
        <v>7072</v>
      </c>
      <c r="BM7077" s="19"/>
      <c r="BN7077" s="19"/>
      <c r="BO7077" s="19"/>
      <c r="BP7077" s="19"/>
      <c r="BR7077">
        <f t="shared" si="440"/>
        <v>0</v>
      </c>
      <c r="BS7077">
        <f t="shared" si="441"/>
        <v>0</v>
      </c>
      <c r="BU7077">
        <f t="shared" si="442"/>
        <v>1</v>
      </c>
      <c r="BV7077">
        <f t="shared" si="443"/>
        <v>1</v>
      </c>
    </row>
    <row r="7078" spans="1:74" x14ac:dyDescent="0.3">
      <c r="A7078" s="129">
        <v>7073</v>
      </c>
      <c r="BM7078" s="19"/>
      <c r="BN7078" s="19"/>
      <c r="BO7078" s="19"/>
      <c r="BP7078" s="19"/>
      <c r="BR7078">
        <f t="shared" si="440"/>
        <v>0</v>
      </c>
      <c r="BS7078">
        <f t="shared" si="441"/>
        <v>0</v>
      </c>
      <c r="BU7078">
        <f t="shared" si="442"/>
        <v>1</v>
      </c>
      <c r="BV7078">
        <f t="shared" si="443"/>
        <v>1</v>
      </c>
    </row>
    <row r="7079" spans="1:74" x14ac:dyDescent="0.3">
      <c r="A7079" s="129">
        <v>7074</v>
      </c>
      <c r="BM7079" s="19"/>
      <c r="BN7079" s="19"/>
      <c r="BO7079" s="19"/>
      <c r="BP7079" s="19"/>
      <c r="BR7079">
        <f t="shared" si="440"/>
        <v>0</v>
      </c>
      <c r="BS7079">
        <f t="shared" si="441"/>
        <v>0</v>
      </c>
      <c r="BU7079">
        <f t="shared" si="442"/>
        <v>1</v>
      </c>
      <c r="BV7079">
        <f t="shared" si="443"/>
        <v>1</v>
      </c>
    </row>
    <row r="7080" spans="1:74" x14ac:dyDescent="0.3">
      <c r="A7080" s="129">
        <v>7075</v>
      </c>
      <c r="BM7080" s="19"/>
      <c r="BN7080" s="19"/>
      <c r="BO7080" s="19"/>
      <c r="BP7080" s="19"/>
      <c r="BR7080">
        <f t="shared" si="440"/>
        <v>0</v>
      </c>
      <c r="BS7080">
        <f t="shared" si="441"/>
        <v>0</v>
      </c>
      <c r="BU7080">
        <f t="shared" si="442"/>
        <v>1</v>
      </c>
      <c r="BV7080">
        <f t="shared" si="443"/>
        <v>1</v>
      </c>
    </row>
    <row r="7081" spans="1:74" x14ac:dyDescent="0.3">
      <c r="A7081" s="129">
        <v>7076</v>
      </c>
      <c r="BM7081" s="19"/>
      <c r="BN7081" s="19"/>
      <c r="BO7081" s="19"/>
      <c r="BP7081" s="19"/>
      <c r="BR7081">
        <f t="shared" si="440"/>
        <v>0</v>
      </c>
      <c r="BS7081">
        <f t="shared" si="441"/>
        <v>0</v>
      </c>
      <c r="BU7081">
        <f t="shared" si="442"/>
        <v>1</v>
      </c>
      <c r="BV7081">
        <f t="shared" si="443"/>
        <v>1</v>
      </c>
    </row>
    <row r="7082" spans="1:74" x14ac:dyDescent="0.3">
      <c r="A7082" s="129">
        <v>7077</v>
      </c>
      <c r="BM7082" s="19"/>
      <c r="BN7082" s="19"/>
      <c r="BO7082" s="19"/>
      <c r="BP7082" s="19"/>
      <c r="BR7082">
        <f t="shared" si="440"/>
        <v>0</v>
      </c>
      <c r="BS7082">
        <f t="shared" si="441"/>
        <v>0</v>
      </c>
      <c r="BU7082">
        <f t="shared" si="442"/>
        <v>1</v>
      </c>
      <c r="BV7082">
        <f t="shared" si="443"/>
        <v>1</v>
      </c>
    </row>
    <row r="7083" spans="1:74" x14ac:dyDescent="0.3">
      <c r="A7083" s="129">
        <v>7078</v>
      </c>
      <c r="BM7083" s="19"/>
      <c r="BN7083" s="19"/>
      <c r="BO7083" s="19"/>
      <c r="BP7083" s="19"/>
      <c r="BR7083">
        <f t="shared" si="440"/>
        <v>0</v>
      </c>
      <c r="BS7083">
        <f t="shared" si="441"/>
        <v>0</v>
      </c>
      <c r="BU7083">
        <f t="shared" si="442"/>
        <v>1</v>
      </c>
      <c r="BV7083">
        <f t="shared" si="443"/>
        <v>1</v>
      </c>
    </row>
    <row r="7084" spans="1:74" x14ac:dyDescent="0.3">
      <c r="A7084" s="129">
        <v>7079</v>
      </c>
      <c r="BM7084" s="19"/>
      <c r="BN7084" s="19"/>
      <c r="BO7084" s="19"/>
      <c r="BP7084" s="19"/>
      <c r="BR7084">
        <f t="shared" si="440"/>
        <v>0</v>
      </c>
      <c r="BS7084">
        <f t="shared" si="441"/>
        <v>0</v>
      </c>
      <c r="BU7084">
        <f t="shared" si="442"/>
        <v>1</v>
      </c>
      <c r="BV7084">
        <f t="shared" si="443"/>
        <v>1</v>
      </c>
    </row>
    <row r="7085" spans="1:74" x14ac:dyDescent="0.3">
      <c r="A7085" s="129">
        <v>7080</v>
      </c>
      <c r="BM7085" s="19"/>
      <c r="BN7085" s="19"/>
      <c r="BO7085" s="19"/>
      <c r="BP7085" s="19"/>
      <c r="BR7085">
        <f t="shared" si="440"/>
        <v>0</v>
      </c>
      <c r="BS7085">
        <f t="shared" si="441"/>
        <v>0</v>
      </c>
      <c r="BU7085">
        <f t="shared" si="442"/>
        <v>1</v>
      </c>
      <c r="BV7085">
        <f t="shared" si="443"/>
        <v>1</v>
      </c>
    </row>
    <row r="7086" spans="1:74" x14ac:dyDescent="0.3">
      <c r="A7086" s="129">
        <v>7081</v>
      </c>
      <c r="BM7086" s="19"/>
      <c r="BN7086" s="19"/>
      <c r="BO7086" s="19"/>
      <c r="BP7086" s="19"/>
      <c r="BR7086">
        <f t="shared" si="440"/>
        <v>0</v>
      </c>
      <c r="BS7086">
        <f t="shared" si="441"/>
        <v>0</v>
      </c>
      <c r="BU7086">
        <f t="shared" si="442"/>
        <v>1</v>
      </c>
      <c r="BV7086">
        <f t="shared" si="443"/>
        <v>1</v>
      </c>
    </row>
    <row r="7087" spans="1:74" x14ac:dyDescent="0.3">
      <c r="A7087" s="129">
        <v>7082</v>
      </c>
      <c r="BM7087" s="19"/>
      <c r="BN7087" s="19"/>
      <c r="BO7087" s="19"/>
      <c r="BP7087" s="19"/>
      <c r="BR7087">
        <f t="shared" si="440"/>
        <v>0</v>
      </c>
      <c r="BS7087">
        <f t="shared" si="441"/>
        <v>0</v>
      </c>
      <c r="BU7087">
        <f t="shared" si="442"/>
        <v>1</v>
      </c>
      <c r="BV7087">
        <f t="shared" si="443"/>
        <v>1</v>
      </c>
    </row>
    <row r="7088" spans="1:74" x14ac:dyDescent="0.3">
      <c r="A7088" s="129">
        <v>7083</v>
      </c>
      <c r="BM7088" s="19"/>
      <c r="BN7088" s="19"/>
      <c r="BO7088" s="19"/>
      <c r="BP7088" s="19"/>
      <c r="BR7088">
        <f t="shared" si="440"/>
        <v>0</v>
      </c>
      <c r="BS7088">
        <f t="shared" si="441"/>
        <v>0</v>
      </c>
      <c r="BU7088">
        <f t="shared" si="442"/>
        <v>1</v>
      </c>
      <c r="BV7088">
        <f t="shared" si="443"/>
        <v>1</v>
      </c>
    </row>
    <row r="7089" spans="1:74" x14ac:dyDescent="0.3">
      <c r="A7089" s="129">
        <v>7084</v>
      </c>
      <c r="BM7089" s="19"/>
      <c r="BN7089" s="19"/>
      <c r="BO7089" s="19"/>
      <c r="BP7089" s="19"/>
      <c r="BR7089">
        <f t="shared" si="440"/>
        <v>0</v>
      </c>
      <c r="BS7089">
        <f t="shared" si="441"/>
        <v>0</v>
      </c>
      <c r="BU7089">
        <f t="shared" si="442"/>
        <v>1</v>
      </c>
      <c r="BV7089">
        <f t="shared" si="443"/>
        <v>1</v>
      </c>
    </row>
    <row r="7090" spans="1:74" x14ac:dyDescent="0.3">
      <c r="A7090" s="129">
        <v>7085</v>
      </c>
      <c r="BM7090" s="19"/>
      <c r="BN7090" s="19"/>
      <c r="BO7090" s="19"/>
      <c r="BP7090" s="19"/>
      <c r="BR7090">
        <f t="shared" si="440"/>
        <v>0</v>
      </c>
      <c r="BS7090">
        <f t="shared" si="441"/>
        <v>0</v>
      </c>
      <c r="BU7090">
        <f t="shared" si="442"/>
        <v>1</v>
      </c>
      <c r="BV7090">
        <f t="shared" si="443"/>
        <v>1</v>
      </c>
    </row>
    <row r="7091" spans="1:74" x14ac:dyDescent="0.3">
      <c r="A7091" s="129">
        <v>7086</v>
      </c>
      <c r="BM7091" s="19"/>
      <c r="BN7091" s="19"/>
      <c r="BO7091" s="19"/>
      <c r="BP7091" s="19"/>
      <c r="BR7091">
        <f t="shared" si="440"/>
        <v>0</v>
      </c>
      <c r="BS7091">
        <f t="shared" si="441"/>
        <v>0</v>
      </c>
      <c r="BU7091">
        <f t="shared" si="442"/>
        <v>1</v>
      </c>
      <c r="BV7091">
        <f t="shared" si="443"/>
        <v>1</v>
      </c>
    </row>
    <row r="7092" spans="1:74" x14ac:dyDescent="0.3">
      <c r="A7092" s="129">
        <v>7087</v>
      </c>
      <c r="BM7092" s="19"/>
      <c r="BN7092" s="19"/>
      <c r="BO7092" s="19"/>
      <c r="BP7092" s="19"/>
      <c r="BR7092">
        <f t="shared" si="440"/>
        <v>0</v>
      </c>
      <c r="BS7092">
        <f t="shared" si="441"/>
        <v>0</v>
      </c>
      <c r="BU7092">
        <f t="shared" si="442"/>
        <v>1</v>
      </c>
      <c r="BV7092">
        <f t="shared" si="443"/>
        <v>1</v>
      </c>
    </row>
    <row r="7093" spans="1:74" x14ac:dyDescent="0.3">
      <c r="A7093" s="129">
        <v>7088</v>
      </c>
      <c r="BM7093" s="19"/>
      <c r="BN7093" s="19"/>
      <c r="BO7093" s="19"/>
      <c r="BP7093" s="19"/>
      <c r="BR7093">
        <f t="shared" si="440"/>
        <v>0</v>
      </c>
      <c r="BS7093">
        <f t="shared" si="441"/>
        <v>0</v>
      </c>
      <c r="BU7093">
        <f t="shared" si="442"/>
        <v>1</v>
      </c>
      <c r="BV7093">
        <f t="shared" si="443"/>
        <v>1</v>
      </c>
    </row>
    <row r="7094" spans="1:74" x14ac:dyDescent="0.3">
      <c r="A7094" s="129">
        <v>7089</v>
      </c>
      <c r="BM7094" s="19"/>
      <c r="BN7094" s="19"/>
      <c r="BO7094" s="19"/>
      <c r="BP7094" s="19"/>
      <c r="BR7094">
        <f t="shared" si="440"/>
        <v>0</v>
      </c>
      <c r="BS7094">
        <f t="shared" si="441"/>
        <v>0</v>
      </c>
      <c r="BU7094">
        <f t="shared" si="442"/>
        <v>1</v>
      </c>
      <c r="BV7094">
        <f t="shared" si="443"/>
        <v>1</v>
      </c>
    </row>
    <row r="7095" spans="1:74" x14ac:dyDescent="0.3">
      <c r="A7095" s="129">
        <v>7090</v>
      </c>
      <c r="BM7095" s="19"/>
      <c r="BN7095" s="19"/>
      <c r="BO7095" s="19"/>
      <c r="BP7095" s="19"/>
      <c r="BR7095">
        <f t="shared" si="440"/>
        <v>0</v>
      </c>
      <c r="BS7095">
        <f t="shared" si="441"/>
        <v>0</v>
      </c>
      <c r="BU7095">
        <f t="shared" si="442"/>
        <v>1</v>
      </c>
      <c r="BV7095">
        <f t="shared" si="443"/>
        <v>1</v>
      </c>
    </row>
    <row r="7096" spans="1:74" x14ac:dyDescent="0.3">
      <c r="A7096" s="129">
        <v>7091</v>
      </c>
      <c r="BM7096" s="19"/>
      <c r="BN7096" s="19"/>
      <c r="BO7096" s="19"/>
      <c r="BP7096" s="19"/>
      <c r="BR7096">
        <f t="shared" si="440"/>
        <v>0</v>
      </c>
      <c r="BS7096">
        <f t="shared" si="441"/>
        <v>0</v>
      </c>
      <c r="BU7096">
        <f t="shared" si="442"/>
        <v>1</v>
      </c>
      <c r="BV7096">
        <f t="shared" si="443"/>
        <v>1</v>
      </c>
    </row>
    <row r="7097" spans="1:74" x14ac:dyDescent="0.3">
      <c r="A7097" s="129">
        <v>7092</v>
      </c>
      <c r="BM7097" s="19"/>
      <c r="BN7097" s="19"/>
      <c r="BO7097" s="19"/>
      <c r="BP7097" s="19"/>
      <c r="BR7097">
        <f t="shared" si="440"/>
        <v>0</v>
      </c>
      <c r="BS7097">
        <f t="shared" si="441"/>
        <v>0</v>
      </c>
      <c r="BU7097">
        <f t="shared" si="442"/>
        <v>1</v>
      </c>
      <c r="BV7097">
        <f t="shared" si="443"/>
        <v>1</v>
      </c>
    </row>
    <row r="7098" spans="1:74" x14ac:dyDescent="0.3">
      <c r="A7098" s="129">
        <v>7093</v>
      </c>
      <c r="BM7098" s="19"/>
      <c r="BN7098" s="19"/>
      <c r="BO7098" s="19"/>
      <c r="BP7098" s="19"/>
      <c r="BR7098">
        <f t="shared" si="440"/>
        <v>0</v>
      </c>
      <c r="BS7098">
        <f t="shared" si="441"/>
        <v>0</v>
      </c>
      <c r="BU7098">
        <f t="shared" si="442"/>
        <v>1</v>
      </c>
      <c r="BV7098">
        <f t="shared" si="443"/>
        <v>1</v>
      </c>
    </row>
    <row r="7099" spans="1:74" x14ac:dyDescent="0.3">
      <c r="A7099" s="129">
        <v>7094</v>
      </c>
      <c r="BM7099" s="19"/>
      <c r="BN7099" s="19"/>
      <c r="BO7099" s="19"/>
      <c r="BP7099" s="19"/>
      <c r="BR7099">
        <f t="shared" si="440"/>
        <v>0</v>
      </c>
      <c r="BS7099">
        <f t="shared" si="441"/>
        <v>0</v>
      </c>
      <c r="BU7099">
        <f t="shared" si="442"/>
        <v>1</v>
      </c>
      <c r="BV7099">
        <f t="shared" si="443"/>
        <v>1</v>
      </c>
    </row>
    <row r="7100" spans="1:74" x14ac:dyDescent="0.3">
      <c r="A7100" s="129">
        <v>7095</v>
      </c>
      <c r="BM7100" s="19"/>
      <c r="BN7100" s="19"/>
      <c r="BO7100" s="19"/>
      <c r="BP7100" s="19"/>
      <c r="BR7100">
        <f t="shared" si="440"/>
        <v>0</v>
      </c>
      <c r="BS7100">
        <f t="shared" si="441"/>
        <v>0</v>
      </c>
      <c r="BU7100">
        <f t="shared" si="442"/>
        <v>1</v>
      </c>
      <c r="BV7100">
        <f t="shared" si="443"/>
        <v>1</v>
      </c>
    </row>
    <row r="7101" spans="1:74" x14ac:dyDescent="0.3">
      <c r="A7101" s="129">
        <v>7096</v>
      </c>
      <c r="BM7101" s="19"/>
      <c r="BN7101" s="19"/>
      <c r="BO7101" s="19"/>
      <c r="BP7101" s="19"/>
      <c r="BR7101">
        <f t="shared" si="440"/>
        <v>0</v>
      </c>
      <c r="BS7101">
        <f t="shared" si="441"/>
        <v>0</v>
      </c>
      <c r="BU7101">
        <f t="shared" si="442"/>
        <v>1</v>
      </c>
      <c r="BV7101">
        <f t="shared" si="443"/>
        <v>1</v>
      </c>
    </row>
    <row r="7102" spans="1:74" x14ac:dyDescent="0.3">
      <c r="A7102" s="129">
        <v>7097</v>
      </c>
      <c r="BM7102" s="19"/>
      <c r="BN7102" s="19"/>
      <c r="BO7102" s="19"/>
      <c r="BP7102" s="19"/>
      <c r="BR7102">
        <f t="shared" si="440"/>
        <v>0</v>
      </c>
      <c r="BS7102">
        <f t="shared" si="441"/>
        <v>0</v>
      </c>
      <c r="BU7102">
        <f t="shared" si="442"/>
        <v>1</v>
      </c>
      <c r="BV7102">
        <f t="shared" si="443"/>
        <v>1</v>
      </c>
    </row>
    <row r="7103" spans="1:74" x14ac:dyDescent="0.3">
      <c r="A7103" s="129">
        <v>7098</v>
      </c>
      <c r="BM7103" s="19"/>
      <c r="BN7103" s="19"/>
      <c r="BO7103" s="19"/>
      <c r="BP7103" s="19"/>
      <c r="BR7103">
        <f t="shared" si="440"/>
        <v>0</v>
      </c>
      <c r="BS7103">
        <f t="shared" si="441"/>
        <v>0</v>
      </c>
      <c r="BU7103">
        <f t="shared" si="442"/>
        <v>1</v>
      </c>
      <c r="BV7103">
        <f t="shared" si="443"/>
        <v>1</v>
      </c>
    </row>
    <row r="7104" spans="1:74" x14ac:dyDescent="0.3">
      <c r="A7104" s="129">
        <v>7099</v>
      </c>
      <c r="BM7104" s="19"/>
      <c r="BN7104" s="19"/>
      <c r="BO7104" s="19"/>
      <c r="BP7104" s="19"/>
      <c r="BR7104">
        <f t="shared" si="440"/>
        <v>0</v>
      </c>
      <c r="BS7104">
        <f t="shared" si="441"/>
        <v>0</v>
      </c>
      <c r="BU7104">
        <f t="shared" si="442"/>
        <v>1</v>
      </c>
      <c r="BV7104">
        <f t="shared" si="443"/>
        <v>1</v>
      </c>
    </row>
    <row r="7105" spans="1:74" x14ac:dyDescent="0.3">
      <c r="A7105" s="129">
        <v>7100</v>
      </c>
      <c r="BM7105" s="19"/>
      <c r="BN7105" s="19"/>
      <c r="BO7105" s="19"/>
      <c r="BP7105" s="19"/>
      <c r="BR7105">
        <f t="shared" si="440"/>
        <v>0</v>
      </c>
      <c r="BS7105">
        <f t="shared" si="441"/>
        <v>0</v>
      </c>
      <c r="BU7105">
        <f t="shared" si="442"/>
        <v>1</v>
      </c>
      <c r="BV7105">
        <f t="shared" si="443"/>
        <v>1</v>
      </c>
    </row>
    <row r="7106" spans="1:74" x14ac:dyDescent="0.3">
      <c r="A7106" s="129">
        <v>7101</v>
      </c>
      <c r="BM7106" s="19"/>
      <c r="BN7106" s="19"/>
      <c r="BO7106" s="19"/>
      <c r="BP7106" s="19"/>
      <c r="BR7106">
        <f t="shared" si="440"/>
        <v>0</v>
      </c>
      <c r="BS7106">
        <f t="shared" si="441"/>
        <v>0</v>
      </c>
      <c r="BU7106">
        <f t="shared" si="442"/>
        <v>1</v>
      </c>
      <c r="BV7106">
        <f t="shared" si="443"/>
        <v>1</v>
      </c>
    </row>
    <row r="7107" spans="1:74" x14ac:dyDescent="0.3">
      <c r="A7107" s="129">
        <v>7102</v>
      </c>
      <c r="BM7107" s="19"/>
      <c r="BN7107" s="19"/>
      <c r="BO7107" s="19"/>
      <c r="BP7107" s="19"/>
      <c r="BR7107">
        <f t="shared" si="440"/>
        <v>0</v>
      </c>
      <c r="BS7107">
        <f t="shared" si="441"/>
        <v>0</v>
      </c>
      <c r="BU7107">
        <f t="shared" si="442"/>
        <v>1</v>
      </c>
      <c r="BV7107">
        <f t="shared" si="443"/>
        <v>1</v>
      </c>
    </row>
    <row r="7108" spans="1:74" x14ac:dyDescent="0.3">
      <c r="A7108" s="129">
        <v>7103</v>
      </c>
      <c r="BM7108" s="19"/>
      <c r="BN7108" s="19"/>
      <c r="BO7108" s="19"/>
      <c r="BP7108" s="19"/>
      <c r="BR7108">
        <f t="shared" si="440"/>
        <v>0</v>
      </c>
      <c r="BS7108">
        <f t="shared" si="441"/>
        <v>0</v>
      </c>
      <c r="BU7108">
        <f t="shared" si="442"/>
        <v>1</v>
      </c>
      <c r="BV7108">
        <f t="shared" si="443"/>
        <v>1</v>
      </c>
    </row>
    <row r="7109" spans="1:74" x14ac:dyDescent="0.3">
      <c r="A7109" s="129">
        <v>7104</v>
      </c>
      <c r="BM7109" s="19"/>
      <c r="BN7109" s="19"/>
      <c r="BO7109" s="19"/>
      <c r="BP7109" s="19"/>
      <c r="BR7109">
        <f t="shared" si="440"/>
        <v>0</v>
      </c>
      <c r="BS7109">
        <f t="shared" si="441"/>
        <v>0</v>
      </c>
      <c r="BU7109">
        <f t="shared" si="442"/>
        <v>1</v>
      </c>
      <c r="BV7109">
        <f t="shared" si="443"/>
        <v>1</v>
      </c>
    </row>
    <row r="7110" spans="1:74" x14ac:dyDescent="0.3">
      <c r="A7110" s="129">
        <v>7105</v>
      </c>
      <c r="BM7110" s="19"/>
      <c r="BN7110" s="19"/>
      <c r="BO7110" s="19"/>
      <c r="BP7110" s="19"/>
      <c r="BR7110">
        <f t="shared" si="440"/>
        <v>0</v>
      </c>
      <c r="BS7110">
        <f t="shared" si="441"/>
        <v>0</v>
      </c>
      <c r="BU7110">
        <f t="shared" si="442"/>
        <v>1</v>
      </c>
      <c r="BV7110">
        <f t="shared" si="443"/>
        <v>1</v>
      </c>
    </row>
    <row r="7111" spans="1:74" x14ac:dyDescent="0.3">
      <c r="A7111" s="129">
        <v>7106</v>
      </c>
      <c r="BM7111" s="19"/>
      <c r="BN7111" s="19"/>
      <c r="BO7111" s="19"/>
      <c r="BP7111" s="19"/>
      <c r="BR7111">
        <f t="shared" ref="BR7111:BR7174" si="444">BM7111*$BS$1-BN7111</f>
        <v>0</v>
      </c>
      <c r="BS7111">
        <f t="shared" ref="BS7111:BS7174" si="445">BO7111*$BS$1-BP7111</f>
        <v>0</v>
      </c>
      <c r="BU7111">
        <f t="shared" ref="BU7111:BU7174" si="446">IF(BR7111=MAX($BR7111:$BS7111),1,0)</f>
        <v>1</v>
      </c>
      <c r="BV7111">
        <f t="shared" ref="BV7111:BV7174" si="447">IF(BS7111=MAX($BR7111:$BS7111),1,0)</f>
        <v>1</v>
      </c>
    </row>
    <row r="7112" spans="1:74" x14ac:dyDescent="0.3">
      <c r="A7112" s="129">
        <v>7107</v>
      </c>
      <c r="BM7112" s="19"/>
      <c r="BN7112" s="19"/>
      <c r="BO7112" s="19"/>
      <c r="BP7112" s="19"/>
      <c r="BR7112">
        <f t="shared" si="444"/>
        <v>0</v>
      </c>
      <c r="BS7112">
        <f t="shared" si="445"/>
        <v>0</v>
      </c>
      <c r="BU7112">
        <f t="shared" si="446"/>
        <v>1</v>
      </c>
      <c r="BV7112">
        <f t="shared" si="447"/>
        <v>1</v>
      </c>
    </row>
    <row r="7113" spans="1:74" x14ac:dyDescent="0.3">
      <c r="A7113" s="129">
        <v>7108</v>
      </c>
      <c r="BM7113" s="19"/>
      <c r="BN7113" s="19"/>
      <c r="BO7113" s="19"/>
      <c r="BP7113" s="19"/>
      <c r="BR7113">
        <f t="shared" si="444"/>
        <v>0</v>
      </c>
      <c r="BS7113">
        <f t="shared" si="445"/>
        <v>0</v>
      </c>
      <c r="BU7113">
        <f t="shared" si="446"/>
        <v>1</v>
      </c>
      <c r="BV7113">
        <f t="shared" si="447"/>
        <v>1</v>
      </c>
    </row>
    <row r="7114" spans="1:74" x14ac:dyDescent="0.3">
      <c r="A7114" s="129">
        <v>7109</v>
      </c>
      <c r="BM7114" s="19"/>
      <c r="BN7114" s="19"/>
      <c r="BO7114" s="19"/>
      <c r="BP7114" s="19"/>
      <c r="BR7114">
        <f t="shared" si="444"/>
        <v>0</v>
      </c>
      <c r="BS7114">
        <f t="shared" si="445"/>
        <v>0</v>
      </c>
      <c r="BU7114">
        <f t="shared" si="446"/>
        <v>1</v>
      </c>
      <c r="BV7114">
        <f t="shared" si="447"/>
        <v>1</v>
      </c>
    </row>
    <row r="7115" spans="1:74" x14ac:dyDescent="0.3">
      <c r="A7115" s="129">
        <v>7110</v>
      </c>
      <c r="BM7115" s="19"/>
      <c r="BN7115" s="19"/>
      <c r="BO7115" s="19"/>
      <c r="BP7115" s="19"/>
      <c r="BR7115">
        <f t="shared" si="444"/>
        <v>0</v>
      </c>
      <c r="BS7115">
        <f t="shared" si="445"/>
        <v>0</v>
      </c>
      <c r="BU7115">
        <f t="shared" si="446"/>
        <v>1</v>
      </c>
      <c r="BV7115">
        <f t="shared" si="447"/>
        <v>1</v>
      </c>
    </row>
    <row r="7116" spans="1:74" x14ac:dyDescent="0.3">
      <c r="A7116" s="129">
        <v>7111</v>
      </c>
      <c r="BM7116" s="19"/>
      <c r="BN7116" s="19"/>
      <c r="BO7116" s="19"/>
      <c r="BP7116" s="19"/>
      <c r="BR7116">
        <f t="shared" si="444"/>
        <v>0</v>
      </c>
      <c r="BS7116">
        <f t="shared" si="445"/>
        <v>0</v>
      </c>
      <c r="BU7116">
        <f t="shared" si="446"/>
        <v>1</v>
      </c>
      <c r="BV7116">
        <f t="shared" si="447"/>
        <v>1</v>
      </c>
    </row>
    <row r="7117" spans="1:74" x14ac:dyDescent="0.3">
      <c r="A7117" s="129">
        <v>7112</v>
      </c>
      <c r="BM7117" s="19"/>
      <c r="BN7117" s="19"/>
      <c r="BO7117" s="19"/>
      <c r="BP7117" s="19"/>
      <c r="BR7117">
        <f t="shared" si="444"/>
        <v>0</v>
      </c>
      <c r="BS7117">
        <f t="shared" si="445"/>
        <v>0</v>
      </c>
      <c r="BU7117">
        <f t="shared" si="446"/>
        <v>1</v>
      </c>
      <c r="BV7117">
        <f t="shared" si="447"/>
        <v>1</v>
      </c>
    </row>
    <row r="7118" spans="1:74" x14ac:dyDescent="0.3">
      <c r="A7118" s="129">
        <v>7113</v>
      </c>
      <c r="BM7118" s="19"/>
      <c r="BN7118" s="19"/>
      <c r="BO7118" s="19"/>
      <c r="BP7118" s="19"/>
      <c r="BR7118">
        <f t="shared" si="444"/>
        <v>0</v>
      </c>
      <c r="BS7118">
        <f t="shared" si="445"/>
        <v>0</v>
      </c>
      <c r="BU7118">
        <f t="shared" si="446"/>
        <v>1</v>
      </c>
      <c r="BV7118">
        <f t="shared" si="447"/>
        <v>1</v>
      </c>
    </row>
    <row r="7119" spans="1:74" x14ac:dyDescent="0.3">
      <c r="A7119" s="129">
        <v>7114</v>
      </c>
      <c r="BM7119" s="19"/>
      <c r="BN7119" s="19"/>
      <c r="BO7119" s="19"/>
      <c r="BP7119" s="19"/>
      <c r="BR7119">
        <f t="shared" si="444"/>
        <v>0</v>
      </c>
      <c r="BS7119">
        <f t="shared" si="445"/>
        <v>0</v>
      </c>
      <c r="BU7119">
        <f t="shared" si="446"/>
        <v>1</v>
      </c>
      <c r="BV7119">
        <f t="shared" si="447"/>
        <v>1</v>
      </c>
    </row>
    <row r="7120" spans="1:74" x14ac:dyDescent="0.3">
      <c r="A7120" s="129">
        <v>7115</v>
      </c>
      <c r="BM7120" s="19"/>
      <c r="BN7120" s="19"/>
      <c r="BO7120" s="19"/>
      <c r="BP7120" s="19"/>
      <c r="BR7120">
        <f t="shared" si="444"/>
        <v>0</v>
      </c>
      <c r="BS7120">
        <f t="shared" si="445"/>
        <v>0</v>
      </c>
      <c r="BU7120">
        <f t="shared" si="446"/>
        <v>1</v>
      </c>
      <c r="BV7120">
        <f t="shared" si="447"/>
        <v>1</v>
      </c>
    </row>
    <row r="7121" spans="1:74" x14ac:dyDescent="0.3">
      <c r="A7121" s="129">
        <v>7116</v>
      </c>
      <c r="BM7121" s="19"/>
      <c r="BN7121" s="19"/>
      <c r="BO7121" s="19"/>
      <c r="BP7121" s="19"/>
      <c r="BR7121">
        <f t="shared" si="444"/>
        <v>0</v>
      </c>
      <c r="BS7121">
        <f t="shared" si="445"/>
        <v>0</v>
      </c>
      <c r="BU7121">
        <f t="shared" si="446"/>
        <v>1</v>
      </c>
      <c r="BV7121">
        <f t="shared" si="447"/>
        <v>1</v>
      </c>
    </row>
    <row r="7122" spans="1:74" x14ac:dyDescent="0.3">
      <c r="A7122" s="129">
        <v>7117</v>
      </c>
      <c r="BM7122" s="19"/>
      <c r="BN7122" s="19"/>
      <c r="BO7122" s="19"/>
      <c r="BP7122" s="19"/>
      <c r="BR7122">
        <f t="shared" si="444"/>
        <v>0</v>
      </c>
      <c r="BS7122">
        <f t="shared" si="445"/>
        <v>0</v>
      </c>
      <c r="BU7122">
        <f t="shared" si="446"/>
        <v>1</v>
      </c>
      <c r="BV7122">
        <f t="shared" si="447"/>
        <v>1</v>
      </c>
    </row>
    <row r="7123" spans="1:74" x14ac:dyDescent="0.3">
      <c r="A7123" s="129">
        <v>7118</v>
      </c>
      <c r="BM7123" s="19"/>
      <c r="BN7123" s="19"/>
      <c r="BO7123" s="19"/>
      <c r="BP7123" s="19"/>
      <c r="BR7123">
        <f t="shared" si="444"/>
        <v>0</v>
      </c>
      <c r="BS7123">
        <f t="shared" si="445"/>
        <v>0</v>
      </c>
      <c r="BU7123">
        <f t="shared" si="446"/>
        <v>1</v>
      </c>
      <c r="BV7123">
        <f t="shared" si="447"/>
        <v>1</v>
      </c>
    </row>
    <row r="7124" spans="1:74" x14ac:dyDescent="0.3">
      <c r="A7124" s="129">
        <v>7119</v>
      </c>
      <c r="BM7124" s="19"/>
      <c r="BN7124" s="19"/>
      <c r="BO7124" s="19"/>
      <c r="BP7124" s="19"/>
      <c r="BR7124">
        <f t="shared" si="444"/>
        <v>0</v>
      </c>
      <c r="BS7124">
        <f t="shared" si="445"/>
        <v>0</v>
      </c>
      <c r="BU7124">
        <f t="shared" si="446"/>
        <v>1</v>
      </c>
      <c r="BV7124">
        <f t="shared" si="447"/>
        <v>1</v>
      </c>
    </row>
    <row r="7125" spans="1:74" x14ac:dyDescent="0.3">
      <c r="A7125" s="129">
        <v>7120</v>
      </c>
      <c r="BM7125" s="19"/>
      <c r="BN7125" s="19"/>
      <c r="BO7125" s="19"/>
      <c r="BP7125" s="19"/>
      <c r="BR7125">
        <f t="shared" si="444"/>
        <v>0</v>
      </c>
      <c r="BS7125">
        <f t="shared" si="445"/>
        <v>0</v>
      </c>
      <c r="BU7125">
        <f t="shared" si="446"/>
        <v>1</v>
      </c>
      <c r="BV7125">
        <f t="shared" si="447"/>
        <v>1</v>
      </c>
    </row>
    <row r="7126" spans="1:74" x14ac:dyDescent="0.3">
      <c r="A7126" s="129">
        <v>7121</v>
      </c>
      <c r="BM7126" s="19"/>
      <c r="BN7126" s="19"/>
      <c r="BO7126" s="19"/>
      <c r="BP7126" s="19"/>
      <c r="BR7126">
        <f t="shared" si="444"/>
        <v>0</v>
      </c>
      <c r="BS7126">
        <f t="shared" si="445"/>
        <v>0</v>
      </c>
      <c r="BU7126">
        <f t="shared" si="446"/>
        <v>1</v>
      </c>
      <c r="BV7126">
        <f t="shared" si="447"/>
        <v>1</v>
      </c>
    </row>
    <row r="7127" spans="1:74" x14ac:dyDescent="0.3">
      <c r="A7127" s="129">
        <v>7122</v>
      </c>
      <c r="BM7127" s="19"/>
      <c r="BN7127" s="19"/>
      <c r="BO7127" s="19"/>
      <c r="BP7127" s="19"/>
      <c r="BR7127">
        <f t="shared" si="444"/>
        <v>0</v>
      </c>
      <c r="BS7127">
        <f t="shared" si="445"/>
        <v>0</v>
      </c>
      <c r="BU7127">
        <f t="shared" si="446"/>
        <v>1</v>
      </c>
      <c r="BV7127">
        <f t="shared" si="447"/>
        <v>1</v>
      </c>
    </row>
    <row r="7128" spans="1:74" x14ac:dyDescent="0.3">
      <c r="A7128" s="129">
        <v>7123</v>
      </c>
      <c r="BM7128" s="19"/>
      <c r="BN7128" s="19"/>
      <c r="BO7128" s="19"/>
      <c r="BP7128" s="19"/>
      <c r="BR7128">
        <f t="shared" si="444"/>
        <v>0</v>
      </c>
      <c r="BS7128">
        <f t="shared" si="445"/>
        <v>0</v>
      </c>
      <c r="BU7128">
        <f t="shared" si="446"/>
        <v>1</v>
      </c>
      <c r="BV7128">
        <f t="shared" si="447"/>
        <v>1</v>
      </c>
    </row>
    <row r="7129" spans="1:74" x14ac:dyDescent="0.3">
      <c r="A7129" s="129">
        <v>7124</v>
      </c>
      <c r="BM7129" s="19"/>
      <c r="BN7129" s="19"/>
      <c r="BO7129" s="19"/>
      <c r="BP7129" s="19"/>
      <c r="BR7129">
        <f t="shared" si="444"/>
        <v>0</v>
      </c>
      <c r="BS7129">
        <f t="shared" si="445"/>
        <v>0</v>
      </c>
      <c r="BU7129">
        <f t="shared" si="446"/>
        <v>1</v>
      </c>
      <c r="BV7129">
        <f t="shared" si="447"/>
        <v>1</v>
      </c>
    </row>
    <row r="7130" spans="1:74" x14ac:dyDescent="0.3">
      <c r="A7130" s="129">
        <v>7125</v>
      </c>
      <c r="BM7130" s="19"/>
      <c r="BN7130" s="19"/>
      <c r="BO7130" s="19"/>
      <c r="BP7130" s="19"/>
      <c r="BR7130">
        <f t="shared" si="444"/>
        <v>0</v>
      </c>
      <c r="BS7130">
        <f t="shared" si="445"/>
        <v>0</v>
      </c>
      <c r="BU7130">
        <f t="shared" si="446"/>
        <v>1</v>
      </c>
      <c r="BV7130">
        <f t="shared" si="447"/>
        <v>1</v>
      </c>
    </row>
    <row r="7131" spans="1:74" x14ac:dyDescent="0.3">
      <c r="A7131" s="129">
        <v>7126</v>
      </c>
      <c r="BM7131" s="19"/>
      <c r="BN7131" s="19"/>
      <c r="BO7131" s="19"/>
      <c r="BP7131" s="19"/>
      <c r="BR7131">
        <f t="shared" si="444"/>
        <v>0</v>
      </c>
      <c r="BS7131">
        <f t="shared" si="445"/>
        <v>0</v>
      </c>
      <c r="BU7131">
        <f t="shared" si="446"/>
        <v>1</v>
      </c>
      <c r="BV7131">
        <f t="shared" si="447"/>
        <v>1</v>
      </c>
    </row>
    <row r="7132" spans="1:74" x14ac:dyDescent="0.3">
      <c r="A7132" s="129">
        <v>7127</v>
      </c>
      <c r="BM7132" s="19"/>
      <c r="BN7132" s="19"/>
      <c r="BO7132" s="19"/>
      <c r="BP7132" s="19"/>
      <c r="BR7132">
        <f t="shared" si="444"/>
        <v>0</v>
      </c>
      <c r="BS7132">
        <f t="shared" si="445"/>
        <v>0</v>
      </c>
      <c r="BU7132">
        <f t="shared" si="446"/>
        <v>1</v>
      </c>
      <c r="BV7132">
        <f t="shared" si="447"/>
        <v>1</v>
      </c>
    </row>
    <row r="7133" spans="1:74" x14ac:dyDescent="0.3">
      <c r="A7133" s="129">
        <v>7128</v>
      </c>
      <c r="BM7133" s="19"/>
      <c r="BN7133" s="19"/>
      <c r="BO7133" s="19"/>
      <c r="BP7133" s="19"/>
      <c r="BR7133">
        <f t="shared" si="444"/>
        <v>0</v>
      </c>
      <c r="BS7133">
        <f t="shared" si="445"/>
        <v>0</v>
      </c>
      <c r="BU7133">
        <f t="shared" si="446"/>
        <v>1</v>
      </c>
      <c r="BV7133">
        <f t="shared" si="447"/>
        <v>1</v>
      </c>
    </row>
    <row r="7134" spans="1:74" x14ac:dyDescent="0.3">
      <c r="A7134" s="129">
        <v>7129</v>
      </c>
      <c r="BM7134" s="19"/>
      <c r="BN7134" s="19"/>
      <c r="BO7134" s="19"/>
      <c r="BP7134" s="19"/>
      <c r="BR7134">
        <f t="shared" si="444"/>
        <v>0</v>
      </c>
      <c r="BS7134">
        <f t="shared" si="445"/>
        <v>0</v>
      </c>
      <c r="BU7134">
        <f t="shared" si="446"/>
        <v>1</v>
      </c>
      <c r="BV7134">
        <f t="shared" si="447"/>
        <v>1</v>
      </c>
    </row>
    <row r="7135" spans="1:74" x14ac:dyDescent="0.3">
      <c r="A7135" s="129">
        <v>7130</v>
      </c>
      <c r="BM7135" s="19"/>
      <c r="BN7135" s="19"/>
      <c r="BO7135" s="19"/>
      <c r="BP7135" s="19"/>
      <c r="BR7135">
        <f t="shared" si="444"/>
        <v>0</v>
      </c>
      <c r="BS7135">
        <f t="shared" si="445"/>
        <v>0</v>
      </c>
      <c r="BU7135">
        <f t="shared" si="446"/>
        <v>1</v>
      </c>
      <c r="BV7135">
        <f t="shared" si="447"/>
        <v>1</v>
      </c>
    </row>
    <row r="7136" spans="1:74" x14ac:dyDescent="0.3">
      <c r="A7136" s="129">
        <v>7131</v>
      </c>
      <c r="BM7136" s="19"/>
      <c r="BN7136" s="19"/>
      <c r="BO7136" s="19"/>
      <c r="BP7136" s="19"/>
      <c r="BR7136">
        <f t="shared" si="444"/>
        <v>0</v>
      </c>
      <c r="BS7136">
        <f t="shared" si="445"/>
        <v>0</v>
      </c>
      <c r="BU7136">
        <f t="shared" si="446"/>
        <v>1</v>
      </c>
      <c r="BV7136">
        <f t="shared" si="447"/>
        <v>1</v>
      </c>
    </row>
    <row r="7137" spans="1:74" x14ac:dyDescent="0.3">
      <c r="A7137" s="129">
        <v>7132</v>
      </c>
      <c r="BM7137" s="19"/>
      <c r="BN7137" s="19"/>
      <c r="BO7137" s="19"/>
      <c r="BP7137" s="19"/>
      <c r="BR7137">
        <f t="shared" si="444"/>
        <v>0</v>
      </c>
      <c r="BS7137">
        <f t="shared" si="445"/>
        <v>0</v>
      </c>
      <c r="BU7137">
        <f t="shared" si="446"/>
        <v>1</v>
      </c>
      <c r="BV7137">
        <f t="shared" si="447"/>
        <v>1</v>
      </c>
    </row>
    <row r="7138" spans="1:74" x14ac:dyDescent="0.3">
      <c r="A7138" s="129">
        <v>7133</v>
      </c>
      <c r="BM7138" s="19"/>
      <c r="BN7138" s="19"/>
      <c r="BO7138" s="19"/>
      <c r="BP7138" s="19"/>
      <c r="BR7138">
        <f t="shared" si="444"/>
        <v>0</v>
      </c>
      <c r="BS7138">
        <f t="shared" si="445"/>
        <v>0</v>
      </c>
      <c r="BU7138">
        <f t="shared" si="446"/>
        <v>1</v>
      </c>
      <c r="BV7138">
        <f t="shared" si="447"/>
        <v>1</v>
      </c>
    </row>
    <row r="7139" spans="1:74" x14ac:dyDescent="0.3">
      <c r="A7139" s="129">
        <v>7134</v>
      </c>
      <c r="BM7139" s="19"/>
      <c r="BN7139" s="19"/>
      <c r="BO7139" s="19"/>
      <c r="BP7139" s="19"/>
      <c r="BR7139">
        <f t="shared" si="444"/>
        <v>0</v>
      </c>
      <c r="BS7139">
        <f t="shared" si="445"/>
        <v>0</v>
      </c>
      <c r="BU7139">
        <f t="shared" si="446"/>
        <v>1</v>
      </c>
      <c r="BV7139">
        <f t="shared" si="447"/>
        <v>1</v>
      </c>
    </row>
    <row r="7140" spans="1:74" x14ac:dyDescent="0.3">
      <c r="A7140" s="129">
        <v>7135</v>
      </c>
      <c r="BM7140" s="19"/>
      <c r="BN7140" s="19"/>
      <c r="BO7140" s="19"/>
      <c r="BP7140" s="19"/>
      <c r="BR7140">
        <f t="shared" si="444"/>
        <v>0</v>
      </c>
      <c r="BS7140">
        <f t="shared" si="445"/>
        <v>0</v>
      </c>
      <c r="BU7140">
        <f t="shared" si="446"/>
        <v>1</v>
      </c>
      <c r="BV7140">
        <f t="shared" si="447"/>
        <v>1</v>
      </c>
    </row>
    <row r="7141" spans="1:74" x14ac:dyDescent="0.3">
      <c r="A7141" s="129">
        <v>7136</v>
      </c>
      <c r="BM7141" s="19"/>
      <c r="BN7141" s="19"/>
      <c r="BO7141" s="19"/>
      <c r="BP7141" s="19"/>
      <c r="BR7141">
        <f t="shared" si="444"/>
        <v>0</v>
      </c>
      <c r="BS7141">
        <f t="shared" si="445"/>
        <v>0</v>
      </c>
      <c r="BU7141">
        <f t="shared" si="446"/>
        <v>1</v>
      </c>
      <c r="BV7141">
        <f t="shared" si="447"/>
        <v>1</v>
      </c>
    </row>
    <row r="7142" spans="1:74" x14ac:dyDescent="0.3">
      <c r="A7142" s="129">
        <v>7137</v>
      </c>
      <c r="BM7142" s="19"/>
      <c r="BN7142" s="19"/>
      <c r="BO7142" s="19"/>
      <c r="BP7142" s="19"/>
      <c r="BR7142">
        <f t="shared" si="444"/>
        <v>0</v>
      </c>
      <c r="BS7142">
        <f t="shared" si="445"/>
        <v>0</v>
      </c>
      <c r="BU7142">
        <f t="shared" si="446"/>
        <v>1</v>
      </c>
      <c r="BV7142">
        <f t="shared" si="447"/>
        <v>1</v>
      </c>
    </row>
    <row r="7143" spans="1:74" x14ac:dyDescent="0.3">
      <c r="A7143" s="129">
        <v>7138</v>
      </c>
      <c r="BM7143" s="19"/>
      <c r="BN7143" s="19"/>
      <c r="BO7143" s="19"/>
      <c r="BP7143" s="19"/>
      <c r="BR7143">
        <f t="shared" si="444"/>
        <v>0</v>
      </c>
      <c r="BS7143">
        <f t="shared" si="445"/>
        <v>0</v>
      </c>
      <c r="BU7143">
        <f t="shared" si="446"/>
        <v>1</v>
      </c>
      <c r="BV7143">
        <f t="shared" si="447"/>
        <v>1</v>
      </c>
    </row>
    <row r="7144" spans="1:74" x14ac:dyDescent="0.3">
      <c r="A7144" s="129">
        <v>7139</v>
      </c>
      <c r="BM7144" s="19"/>
      <c r="BN7144" s="19"/>
      <c r="BO7144" s="19"/>
      <c r="BP7144" s="19"/>
      <c r="BR7144">
        <f t="shared" si="444"/>
        <v>0</v>
      </c>
      <c r="BS7144">
        <f t="shared" si="445"/>
        <v>0</v>
      </c>
      <c r="BU7144">
        <f t="shared" si="446"/>
        <v>1</v>
      </c>
      <c r="BV7144">
        <f t="shared" si="447"/>
        <v>1</v>
      </c>
    </row>
    <row r="7145" spans="1:74" x14ac:dyDescent="0.3">
      <c r="A7145" s="129">
        <v>7140</v>
      </c>
      <c r="BM7145" s="19"/>
      <c r="BN7145" s="19"/>
      <c r="BO7145" s="19"/>
      <c r="BP7145" s="19"/>
      <c r="BR7145">
        <f t="shared" si="444"/>
        <v>0</v>
      </c>
      <c r="BS7145">
        <f t="shared" si="445"/>
        <v>0</v>
      </c>
      <c r="BU7145">
        <f t="shared" si="446"/>
        <v>1</v>
      </c>
      <c r="BV7145">
        <f t="shared" si="447"/>
        <v>1</v>
      </c>
    </row>
    <row r="7146" spans="1:74" x14ac:dyDescent="0.3">
      <c r="A7146" s="129">
        <v>7141</v>
      </c>
      <c r="BM7146" s="19"/>
      <c r="BN7146" s="19"/>
      <c r="BO7146" s="19"/>
      <c r="BP7146" s="19"/>
      <c r="BR7146">
        <f t="shared" si="444"/>
        <v>0</v>
      </c>
      <c r="BS7146">
        <f t="shared" si="445"/>
        <v>0</v>
      </c>
      <c r="BU7146">
        <f t="shared" si="446"/>
        <v>1</v>
      </c>
      <c r="BV7146">
        <f t="shared" si="447"/>
        <v>1</v>
      </c>
    </row>
    <row r="7147" spans="1:74" x14ac:dyDescent="0.3">
      <c r="A7147" s="129">
        <v>7142</v>
      </c>
      <c r="BM7147" s="19"/>
      <c r="BN7147" s="19"/>
      <c r="BO7147" s="19"/>
      <c r="BP7147" s="19"/>
      <c r="BR7147">
        <f t="shared" si="444"/>
        <v>0</v>
      </c>
      <c r="BS7147">
        <f t="shared" si="445"/>
        <v>0</v>
      </c>
      <c r="BU7147">
        <f t="shared" si="446"/>
        <v>1</v>
      </c>
      <c r="BV7147">
        <f t="shared" si="447"/>
        <v>1</v>
      </c>
    </row>
    <row r="7148" spans="1:74" x14ac:dyDescent="0.3">
      <c r="A7148" s="129">
        <v>7143</v>
      </c>
      <c r="BM7148" s="19"/>
      <c r="BN7148" s="19"/>
      <c r="BO7148" s="19"/>
      <c r="BP7148" s="19"/>
      <c r="BR7148">
        <f t="shared" si="444"/>
        <v>0</v>
      </c>
      <c r="BS7148">
        <f t="shared" si="445"/>
        <v>0</v>
      </c>
      <c r="BU7148">
        <f t="shared" si="446"/>
        <v>1</v>
      </c>
      <c r="BV7148">
        <f t="shared" si="447"/>
        <v>1</v>
      </c>
    </row>
    <row r="7149" spans="1:74" x14ac:dyDescent="0.3">
      <c r="A7149" s="129">
        <v>7144</v>
      </c>
      <c r="BM7149" s="19"/>
      <c r="BN7149" s="19"/>
      <c r="BO7149" s="19"/>
      <c r="BP7149" s="19"/>
      <c r="BR7149">
        <f t="shared" si="444"/>
        <v>0</v>
      </c>
      <c r="BS7149">
        <f t="shared" si="445"/>
        <v>0</v>
      </c>
      <c r="BU7149">
        <f t="shared" si="446"/>
        <v>1</v>
      </c>
      <c r="BV7149">
        <f t="shared" si="447"/>
        <v>1</v>
      </c>
    </row>
    <row r="7150" spans="1:74" x14ac:dyDescent="0.3">
      <c r="A7150" s="129">
        <v>7145</v>
      </c>
      <c r="BM7150" s="19"/>
      <c r="BN7150" s="19"/>
      <c r="BO7150" s="19"/>
      <c r="BP7150" s="19"/>
      <c r="BR7150">
        <f t="shared" si="444"/>
        <v>0</v>
      </c>
      <c r="BS7150">
        <f t="shared" si="445"/>
        <v>0</v>
      </c>
      <c r="BU7150">
        <f t="shared" si="446"/>
        <v>1</v>
      </c>
      <c r="BV7150">
        <f t="shared" si="447"/>
        <v>1</v>
      </c>
    </row>
    <row r="7151" spans="1:74" x14ac:dyDescent="0.3">
      <c r="A7151" s="129">
        <v>7146</v>
      </c>
      <c r="BM7151" s="19"/>
      <c r="BN7151" s="19"/>
      <c r="BO7151" s="19"/>
      <c r="BP7151" s="19"/>
      <c r="BR7151">
        <f t="shared" si="444"/>
        <v>0</v>
      </c>
      <c r="BS7151">
        <f t="shared" si="445"/>
        <v>0</v>
      </c>
      <c r="BU7151">
        <f t="shared" si="446"/>
        <v>1</v>
      </c>
      <c r="BV7151">
        <f t="shared" si="447"/>
        <v>1</v>
      </c>
    </row>
    <row r="7152" spans="1:74" x14ac:dyDescent="0.3">
      <c r="A7152" s="129">
        <v>7147</v>
      </c>
      <c r="BM7152" s="19"/>
      <c r="BN7152" s="19"/>
      <c r="BO7152" s="19"/>
      <c r="BP7152" s="19"/>
      <c r="BR7152">
        <f t="shared" si="444"/>
        <v>0</v>
      </c>
      <c r="BS7152">
        <f t="shared" si="445"/>
        <v>0</v>
      </c>
      <c r="BU7152">
        <f t="shared" si="446"/>
        <v>1</v>
      </c>
      <c r="BV7152">
        <f t="shared" si="447"/>
        <v>1</v>
      </c>
    </row>
    <row r="7153" spans="1:74" x14ac:dyDescent="0.3">
      <c r="A7153" s="129">
        <v>7148</v>
      </c>
      <c r="BM7153" s="19"/>
      <c r="BN7153" s="19"/>
      <c r="BO7153" s="19"/>
      <c r="BP7153" s="19"/>
      <c r="BR7153">
        <f t="shared" si="444"/>
        <v>0</v>
      </c>
      <c r="BS7153">
        <f t="shared" si="445"/>
        <v>0</v>
      </c>
      <c r="BU7153">
        <f t="shared" si="446"/>
        <v>1</v>
      </c>
      <c r="BV7153">
        <f t="shared" si="447"/>
        <v>1</v>
      </c>
    </row>
    <row r="7154" spans="1:74" x14ac:dyDescent="0.3">
      <c r="A7154" s="129">
        <v>7149</v>
      </c>
      <c r="BM7154" s="19"/>
      <c r="BN7154" s="19"/>
      <c r="BO7154" s="19"/>
      <c r="BP7154" s="19"/>
      <c r="BR7154">
        <f t="shared" si="444"/>
        <v>0</v>
      </c>
      <c r="BS7154">
        <f t="shared" si="445"/>
        <v>0</v>
      </c>
      <c r="BU7154">
        <f t="shared" si="446"/>
        <v>1</v>
      </c>
      <c r="BV7154">
        <f t="shared" si="447"/>
        <v>1</v>
      </c>
    </row>
    <row r="7155" spans="1:74" x14ac:dyDescent="0.3">
      <c r="A7155" s="129">
        <v>7150</v>
      </c>
      <c r="BM7155" s="19"/>
      <c r="BN7155" s="19"/>
      <c r="BO7155" s="19"/>
      <c r="BP7155" s="19"/>
      <c r="BR7155">
        <f t="shared" si="444"/>
        <v>0</v>
      </c>
      <c r="BS7155">
        <f t="shared" si="445"/>
        <v>0</v>
      </c>
      <c r="BU7155">
        <f t="shared" si="446"/>
        <v>1</v>
      </c>
      <c r="BV7155">
        <f t="shared" si="447"/>
        <v>1</v>
      </c>
    </row>
    <row r="7156" spans="1:74" x14ac:dyDescent="0.3">
      <c r="A7156" s="129">
        <v>7151</v>
      </c>
      <c r="BM7156" s="19"/>
      <c r="BN7156" s="19"/>
      <c r="BO7156" s="19"/>
      <c r="BP7156" s="19"/>
      <c r="BR7156">
        <f t="shared" si="444"/>
        <v>0</v>
      </c>
      <c r="BS7156">
        <f t="shared" si="445"/>
        <v>0</v>
      </c>
      <c r="BU7156">
        <f t="shared" si="446"/>
        <v>1</v>
      </c>
      <c r="BV7156">
        <f t="shared" si="447"/>
        <v>1</v>
      </c>
    </row>
    <row r="7157" spans="1:74" x14ac:dyDescent="0.3">
      <c r="A7157" s="129">
        <v>7152</v>
      </c>
      <c r="BM7157" s="19"/>
      <c r="BN7157" s="19"/>
      <c r="BO7157" s="19"/>
      <c r="BP7157" s="19"/>
      <c r="BR7157">
        <f t="shared" si="444"/>
        <v>0</v>
      </c>
      <c r="BS7157">
        <f t="shared" si="445"/>
        <v>0</v>
      </c>
      <c r="BU7157">
        <f t="shared" si="446"/>
        <v>1</v>
      </c>
      <c r="BV7157">
        <f t="shared" si="447"/>
        <v>1</v>
      </c>
    </row>
    <row r="7158" spans="1:74" x14ac:dyDescent="0.3">
      <c r="A7158" s="129">
        <v>7153</v>
      </c>
      <c r="BM7158" s="19"/>
      <c r="BN7158" s="19"/>
      <c r="BO7158" s="19"/>
      <c r="BP7158" s="19"/>
      <c r="BR7158">
        <f t="shared" si="444"/>
        <v>0</v>
      </c>
      <c r="BS7158">
        <f t="shared" si="445"/>
        <v>0</v>
      </c>
      <c r="BU7158">
        <f t="shared" si="446"/>
        <v>1</v>
      </c>
      <c r="BV7158">
        <f t="shared" si="447"/>
        <v>1</v>
      </c>
    </row>
    <row r="7159" spans="1:74" x14ac:dyDescent="0.3">
      <c r="A7159" s="129">
        <v>7154</v>
      </c>
      <c r="BM7159" s="19"/>
      <c r="BN7159" s="19"/>
      <c r="BO7159" s="19"/>
      <c r="BP7159" s="19"/>
      <c r="BR7159">
        <f t="shared" si="444"/>
        <v>0</v>
      </c>
      <c r="BS7159">
        <f t="shared" si="445"/>
        <v>0</v>
      </c>
      <c r="BU7159">
        <f t="shared" si="446"/>
        <v>1</v>
      </c>
      <c r="BV7159">
        <f t="shared" si="447"/>
        <v>1</v>
      </c>
    </row>
    <row r="7160" spans="1:74" x14ac:dyDescent="0.3">
      <c r="A7160" s="129">
        <v>7155</v>
      </c>
      <c r="BM7160" s="19"/>
      <c r="BN7160" s="19"/>
      <c r="BO7160" s="19"/>
      <c r="BP7160" s="19"/>
      <c r="BR7160">
        <f t="shared" si="444"/>
        <v>0</v>
      </c>
      <c r="BS7160">
        <f t="shared" si="445"/>
        <v>0</v>
      </c>
      <c r="BU7160">
        <f t="shared" si="446"/>
        <v>1</v>
      </c>
      <c r="BV7160">
        <f t="shared" si="447"/>
        <v>1</v>
      </c>
    </row>
    <row r="7161" spans="1:74" x14ac:dyDescent="0.3">
      <c r="A7161" s="129">
        <v>7156</v>
      </c>
      <c r="BM7161" s="19"/>
      <c r="BN7161" s="19"/>
      <c r="BO7161" s="19"/>
      <c r="BP7161" s="19"/>
      <c r="BR7161">
        <f t="shared" si="444"/>
        <v>0</v>
      </c>
      <c r="BS7161">
        <f t="shared" si="445"/>
        <v>0</v>
      </c>
      <c r="BU7161">
        <f t="shared" si="446"/>
        <v>1</v>
      </c>
      <c r="BV7161">
        <f t="shared" si="447"/>
        <v>1</v>
      </c>
    </row>
    <row r="7162" spans="1:74" x14ac:dyDescent="0.3">
      <c r="A7162" s="129">
        <v>7157</v>
      </c>
      <c r="BM7162" s="19"/>
      <c r="BN7162" s="19"/>
      <c r="BO7162" s="19"/>
      <c r="BP7162" s="19"/>
      <c r="BR7162">
        <f t="shared" si="444"/>
        <v>0</v>
      </c>
      <c r="BS7162">
        <f t="shared" si="445"/>
        <v>0</v>
      </c>
      <c r="BU7162">
        <f t="shared" si="446"/>
        <v>1</v>
      </c>
      <c r="BV7162">
        <f t="shared" si="447"/>
        <v>1</v>
      </c>
    </row>
    <row r="7163" spans="1:74" x14ac:dyDescent="0.3">
      <c r="A7163" s="129">
        <v>7158</v>
      </c>
      <c r="BM7163" s="19"/>
      <c r="BN7163" s="19"/>
      <c r="BO7163" s="19"/>
      <c r="BP7163" s="19"/>
      <c r="BR7163">
        <f t="shared" si="444"/>
        <v>0</v>
      </c>
      <c r="BS7163">
        <f t="shared" si="445"/>
        <v>0</v>
      </c>
      <c r="BU7163">
        <f t="shared" si="446"/>
        <v>1</v>
      </c>
      <c r="BV7163">
        <f t="shared" si="447"/>
        <v>1</v>
      </c>
    </row>
    <row r="7164" spans="1:74" x14ac:dyDescent="0.3">
      <c r="A7164" s="129">
        <v>7159</v>
      </c>
      <c r="BM7164" s="19"/>
      <c r="BN7164" s="19"/>
      <c r="BO7164" s="19"/>
      <c r="BP7164" s="19"/>
      <c r="BR7164">
        <f t="shared" si="444"/>
        <v>0</v>
      </c>
      <c r="BS7164">
        <f t="shared" si="445"/>
        <v>0</v>
      </c>
      <c r="BU7164">
        <f t="shared" si="446"/>
        <v>1</v>
      </c>
      <c r="BV7164">
        <f t="shared" si="447"/>
        <v>1</v>
      </c>
    </row>
    <row r="7165" spans="1:74" x14ac:dyDescent="0.3">
      <c r="A7165" s="129">
        <v>7160</v>
      </c>
      <c r="BM7165" s="19"/>
      <c r="BN7165" s="19"/>
      <c r="BO7165" s="19"/>
      <c r="BP7165" s="19"/>
      <c r="BR7165">
        <f t="shared" si="444"/>
        <v>0</v>
      </c>
      <c r="BS7165">
        <f t="shared" si="445"/>
        <v>0</v>
      </c>
      <c r="BU7165">
        <f t="shared" si="446"/>
        <v>1</v>
      </c>
      <c r="BV7165">
        <f t="shared" si="447"/>
        <v>1</v>
      </c>
    </row>
    <row r="7166" spans="1:74" x14ac:dyDescent="0.3">
      <c r="A7166" s="129">
        <v>7161</v>
      </c>
      <c r="BM7166" s="19"/>
      <c r="BN7166" s="19"/>
      <c r="BO7166" s="19"/>
      <c r="BP7166" s="19"/>
      <c r="BR7166">
        <f t="shared" si="444"/>
        <v>0</v>
      </c>
      <c r="BS7166">
        <f t="shared" si="445"/>
        <v>0</v>
      </c>
      <c r="BU7166">
        <f t="shared" si="446"/>
        <v>1</v>
      </c>
      <c r="BV7166">
        <f t="shared" si="447"/>
        <v>1</v>
      </c>
    </row>
    <row r="7167" spans="1:74" x14ac:dyDescent="0.3">
      <c r="A7167" s="129">
        <v>7162</v>
      </c>
      <c r="BM7167" s="19"/>
      <c r="BN7167" s="19"/>
      <c r="BO7167" s="19"/>
      <c r="BP7167" s="19"/>
      <c r="BR7167">
        <f t="shared" si="444"/>
        <v>0</v>
      </c>
      <c r="BS7167">
        <f t="shared" si="445"/>
        <v>0</v>
      </c>
      <c r="BU7167">
        <f t="shared" si="446"/>
        <v>1</v>
      </c>
      <c r="BV7167">
        <f t="shared" si="447"/>
        <v>1</v>
      </c>
    </row>
    <row r="7168" spans="1:74" x14ac:dyDescent="0.3">
      <c r="A7168" s="129">
        <v>7163</v>
      </c>
      <c r="BM7168" s="19"/>
      <c r="BN7168" s="19"/>
      <c r="BO7168" s="19"/>
      <c r="BP7168" s="19"/>
      <c r="BR7168">
        <f t="shared" si="444"/>
        <v>0</v>
      </c>
      <c r="BS7168">
        <f t="shared" si="445"/>
        <v>0</v>
      </c>
      <c r="BU7168">
        <f t="shared" si="446"/>
        <v>1</v>
      </c>
      <c r="BV7168">
        <f t="shared" si="447"/>
        <v>1</v>
      </c>
    </row>
    <row r="7169" spans="1:74" x14ac:dyDescent="0.3">
      <c r="A7169" s="129">
        <v>7164</v>
      </c>
      <c r="BM7169" s="19"/>
      <c r="BN7169" s="19"/>
      <c r="BO7169" s="19"/>
      <c r="BP7169" s="19"/>
      <c r="BR7169">
        <f t="shared" si="444"/>
        <v>0</v>
      </c>
      <c r="BS7169">
        <f t="shared" si="445"/>
        <v>0</v>
      </c>
      <c r="BU7169">
        <f t="shared" si="446"/>
        <v>1</v>
      </c>
      <c r="BV7169">
        <f t="shared" si="447"/>
        <v>1</v>
      </c>
    </row>
    <row r="7170" spans="1:74" x14ac:dyDescent="0.3">
      <c r="A7170" s="129">
        <v>7165</v>
      </c>
      <c r="BM7170" s="19"/>
      <c r="BN7170" s="19"/>
      <c r="BO7170" s="19"/>
      <c r="BP7170" s="19"/>
      <c r="BR7170">
        <f t="shared" si="444"/>
        <v>0</v>
      </c>
      <c r="BS7170">
        <f t="shared" si="445"/>
        <v>0</v>
      </c>
      <c r="BU7170">
        <f t="shared" si="446"/>
        <v>1</v>
      </c>
      <c r="BV7170">
        <f t="shared" si="447"/>
        <v>1</v>
      </c>
    </row>
    <row r="7171" spans="1:74" x14ac:dyDescent="0.3">
      <c r="A7171" s="129">
        <v>7166</v>
      </c>
      <c r="BM7171" s="19"/>
      <c r="BN7171" s="19"/>
      <c r="BO7171" s="19"/>
      <c r="BP7171" s="19"/>
      <c r="BR7171">
        <f t="shared" si="444"/>
        <v>0</v>
      </c>
      <c r="BS7171">
        <f t="shared" si="445"/>
        <v>0</v>
      </c>
      <c r="BU7171">
        <f t="shared" si="446"/>
        <v>1</v>
      </c>
      <c r="BV7171">
        <f t="shared" si="447"/>
        <v>1</v>
      </c>
    </row>
    <row r="7172" spans="1:74" x14ac:dyDescent="0.3">
      <c r="A7172" s="129">
        <v>7167</v>
      </c>
      <c r="BM7172" s="19"/>
      <c r="BN7172" s="19"/>
      <c r="BO7172" s="19"/>
      <c r="BP7172" s="19"/>
      <c r="BR7172">
        <f t="shared" si="444"/>
        <v>0</v>
      </c>
      <c r="BS7172">
        <f t="shared" si="445"/>
        <v>0</v>
      </c>
      <c r="BU7172">
        <f t="shared" si="446"/>
        <v>1</v>
      </c>
      <c r="BV7172">
        <f t="shared" si="447"/>
        <v>1</v>
      </c>
    </row>
    <row r="7173" spans="1:74" x14ac:dyDescent="0.3">
      <c r="A7173" s="129">
        <v>7168</v>
      </c>
      <c r="BM7173" s="19"/>
      <c r="BN7173" s="19"/>
      <c r="BO7173" s="19"/>
      <c r="BP7173" s="19"/>
      <c r="BR7173">
        <f t="shared" si="444"/>
        <v>0</v>
      </c>
      <c r="BS7173">
        <f t="shared" si="445"/>
        <v>0</v>
      </c>
      <c r="BU7173">
        <f t="shared" si="446"/>
        <v>1</v>
      </c>
      <c r="BV7173">
        <f t="shared" si="447"/>
        <v>1</v>
      </c>
    </row>
    <row r="7174" spans="1:74" x14ac:dyDescent="0.3">
      <c r="A7174" s="129">
        <v>7169</v>
      </c>
      <c r="BM7174" s="19"/>
      <c r="BN7174" s="19"/>
      <c r="BO7174" s="19"/>
      <c r="BP7174" s="19"/>
      <c r="BR7174">
        <f t="shared" si="444"/>
        <v>0</v>
      </c>
      <c r="BS7174">
        <f t="shared" si="445"/>
        <v>0</v>
      </c>
      <c r="BU7174">
        <f t="shared" si="446"/>
        <v>1</v>
      </c>
      <c r="BV7174">
        <f t="shared" si="447"/>
        <v>1</v>
      </c>
    </row>
    <row r="7175" spans="1:74" x14ac:dyDescent="0.3">
      <c r="A7175" s="129">
        <v>7170</v>
      </c>
      <c r="BM7175" s="19"/>
      <c r="BN7175" s="19"/>
      <c r="BO7175" s="19"/>
      <c r="BP7175" s="19"/>
      <c r="BR7175">
        <f t="shared" ref="BR7175:BR7238" si="448">BM7175*$BS$1-BN7175</f>
        <v>0</v>
      </c>
      <c r="BS7175">
        <f t="shared" ref="BS7175:BS7238" si="449">BO7175*$BS$1-BP7175</f>
        <v>0</v>
      </c>
      <c r="BU7175">
        <f t="shared" ref="BU7175:BU7238" si="450">IF(BR7175=MAX($BR7175:$BS7175),1,0)</f>
        <v>1</v>
      </c>
      <c r="BV7175">
        <f t="shared" ref="BV7175:BV7238" si="451">IF(BS7175=MAX($BR7175:$BS7175),1,0)</f>
        <v>1</v>
      </c>
    </row>
    <row r="7176" spans="1:74" x14ac:dyDescent="0.3">
      <c r="A7176" s="129">
        <v>7171</v>
      </c>
      <c r="BM7176" s="19"/>
      <c r="BN7176" s="19"/>
      <c r="BO7176" s="19"/>
      <c r="BP7176" s="19"/>
      <c r="BR7176">
        <f t="shared" si="448"/>
        <v>0</v>
      </c>
      <c r="BS7176">
        <f t="shared" si="449"/>
        <v>0</v>
      </c>
      <c r="BU7176">
        <f t="shared" si="450"/>
        <v>1</v>
      </c>
      <c r="BV7176">
        <f t="shared" si="451"/>
        <v>1</v>
      </c>
    </row>
    <row r="7177" spans="1:74" x14ac:dyDescent="0.3">
      <c r="A7177" s="129">
        <v>7172</v>
      </c>
      <c r="BM7177" s="19"/>
      <c r="BN7177" s="19"/>
      <c r="BO7177" s="19"/>
      <c r="BP7177" s="19"/>
      <c r="BR7177">
        <f t="shared" si="448"/>
        <v>0</v>
      </c>
      <c r="BS7177">
        <f t="shared" si="449"/>
        <v>0</v>
      </c>
      <c r="BU7177">
        <f t="shared" si="450"/>
        <v>1</v>
      </c>
      <c r="BV7177">
        <f t="shared" si="451"/>
        <v>1</v>
      </c>
    </row>
    <row r="7178" spans="1:74" x14ac:dyDescent="0.3">
      <c r="A7178" s="129">
        <v>7173</v>
      </c>
      <c r="BM7178" s="19"/>
      <c r="BN7178" s="19"/>
      <c r="BO7178" s="19"/>
      <c r="BP7178" s="19"/>
      <c r="BR7178">
        <f t="shared" si="448"/>
        <v>0</v>
      </c>
      <c r="BS7178">
        <f t="shared" si="449"/>
        <v>0</v>
      </c>
      <c r="BU7178">
        <f t="shared" si="450"/>
        <v>1</v>
      </c>
      <c r="BV7178">
        <f t="shared" si="451"/>
        <v>1</v>
      </c>
    </row>
    <row r="7179" spans="1:74" x14ac:dyDescent="0.3">
      <c r="A7179" s="129">
        <v>7174</v>
      </c>
      <c r="BM7179" s="19"/>
      <c r="BN7179" s="19"/>
      <c r="BO7179" s="19"/>
      <c r="BP7179" s="19"/>
      <c r="BR7179">
        <f t="shared" si="448"/>
        <v>0</v>
      </c>
      <c r="BS7179">
        <f t="shared" si="449"/>
        <v>0</v>
      </c>
      <c r="BU7179">
        <f t="shared" si="450"/>
        <v>1</v>
      </c>
      <c r="BV7179">
        <f t="shared" si="451"/>
        <v>1</v>
      </c>
    </row>
    <row r="7180" spans="1:74" x14ac:dyDescent="0.3">
      <c r="A7180" s="129">
        <v>7175</v>
      </c>
      <c r="BM7180" s="19"/>
      <c r="BN7180" s="19"/>
      <c r="BO7180" s="19"/>
      <c r="BP7180" s="19"/>
      <c r="BR7180">
        <f t="shared" si="448"/>
        <v>0</v>
      </c>
      <c r="BS7180">
        <f t="shared" si="449"/>
        <v>0</v>
      </c>
      <c r="BU7180">
        <f t="shared" si="450"/>
        <v>1</v>
      </c>
      <c r="BV7180">
        <f t="shared" si="451"/>
        <v>1</v>
      </c>
    </row>
    <row r="7181" spans="1:74" x14ac:dyDescent="0.3">
      <c r="A7181" s="129">
        <v>7176</v>
      </c>
      <c r="BM7181" s="19"/>
      <c r="BN7181" s="19"/>
      <c r="BO7181" s="19"/>
      <c r="BP7181" s="19"/>
      <c r="BR7181">
        <f t="shared" si="448"/>
        <v>0</v>
      </c>
      <c r="BS7181">
        <f t="shared" si="449"/>
        <v>0</v>
      </c>
      <c r="BU7181">
        <f t="shared" si="450"/>
        <v>1</v>
      </c>
      <c r="BV7181">
        <f t="shared" si="451"/>
        <v>1</v>
      </c>
    </row>
    <row r="7182" spans="1:74" x14ac:dyDescent="0.3">
      <c r="A7182" s="129">
        <v>7177</v>
      </c>
      <c r="BM7182" s="19"/>
      <c r="BN7182" s="19"/>
      <c r="BO7182" s="19"/>
      <c r="BP7182" s="19"/>
      <c r="BR7182">
        <f t="shared" si="448"/>
        <v>0</v>
      </c>
      <c r="BS7182">
        <f t="shared" si="449"/>
        <v>0</v>
      </c>
      <c r="BU7182">
        <f t="shared" si="450"/>
        <v>1</v>
      </c>
      <c r="BV7182">
        <f t="shared" si="451"/>
        <v>1</v>
      </c>
    </row>
    <row r="7183" spans="1:74" x14ac:dyDescent="0.3">
      <c r="A7183" s="129">
        <v>7178</v>
      </c>
      <c r="BM7183" s="19"/>
      <c r="BN7183" s="19"/>
      <c r="BO7183" s="19"/>
      <c r="BP7183" s="19"/>
      <c r="BR7183">
        <f t="shared" si="448"/>
        <v>0</v>
      </c>
      <c r="BS7183">
        <f t="shared" si="449"/>
        <v>0</v>
      </c>
      <c r="BU7183">
        <f t="shared" si="450"/>
        <v>1</v>
      </c>
      <c r="BV7183">
        <f t="shared" si="451"/>
        <v>1</v>
      </c>
    </row>
    <row r="7184" spans="1:74" x14ac:dyDescent="0.3">
      <c r="A7184" s="129">
        <v>7179</v>
      </c>
      <c r="BM7184" s="19"/>
      <c r="BN7184" s="19"/>
      <c r="BO7184" s="19"/>
      <c r="BP7184" s="19"/>
      <c r="BR7184">
        <f t="shared" si="448"/>
        <v>0</v>
      </c>
      <c r="BS7184">
        <f t="shared" si="449"/>
        <v>0</v>
      </c>
      <c r="BU7184">
        <f t="shared" si="450"/>
        <v>1</v>
      </c>
      <c r="BV7184">
        <f t="shared" si="451"/>
        <v>1</v>
      </c>
    </row>
    <row r="7185" spans="1:74" x14ac:dyDescent="0.3">
      <c r="A7185" s="129">
        <v>7180</v>
      </c>
      <c r="BM7185" s="19"/>
      <c r="BN7185" s="19"/>
      <c r="BO7185" s="19"/>
      <c r="BP7185" s="19"/>
      <c r="BR7185">
        <f t="shared" si="448"/>
        <v>0</v>
      </c>
      <c r="BS7185">
        <f t="shared" si="449"/>
        <v>0</v>
      </c>
      <c r="BU7185">
        <f t="shared" si="450"/>
        <v>1</v>
      </c>
      <c r="BV7185">
        <f t="shared" si="451"/>
        <v>1</v>
      </c>
    </row>
    <row r="7186" spans="1:74" x14ac:dyDescent="0.3">
      <c r="A7186" s="129">
        <v>7181</v>
      </c>
      <c r="BM7186" s="19"/>
      <c r="BN7186" s="19"/>
      <c r="BO7186" s="19"/>
      <c r="BP7186" s="19"/>
      <c r="BR7186">
        <f t="shared" si="448"/>
        <v>0</v>
      </c>
      <c r="BS7186">
        <f t="shared" si="449"/>
        <v>0</v>
      </c>
      <c r="BU7186">
        <f t="shared" si="450"/>
        <v>1</v>
      </c>
      <c r="BV7186">
        <f t="shared" si="451"/>
        <v>1</v>
      </c>
    </row>
    <row r="7187" spans="1:74" x14ac:dyDescent="0.3">
      <c r="A7187" s="129">
        <v>7182</v>
      </c>
      <c r="BM7187" s="19"/>
      <c r="BN7187" s="19"/>
      <c r="BO7187" s="19"/>
      <c r="BP7187" s="19"/>
      <c r="BR7187">
        <f t="shared" si="448"/>
        <v>0</v>
      </c>
      <c r="BS7187">
        <f t="shared" si="449"/>
        <v>0</v>
      </c>
      <c r="BU7187">
        <f t="shared" si="450"/>
        <v>1</v>
      </c>
      <c r="BV7187">
        <f t="shared" si="451"/>
        <v>1</v>
      </c>
    </row>
    <row r="7188" spans="1:74" x14ac:dyDescent="0.3">
      <c r="A7188" s="129">
        <v>7183</v>
      </c>
      <c r="BM7188" s="19"/>
      <c r="BN7188" s="19"/>
      <c r="BO7188" s="19"/>
      <c r="BP7188" s="19"/>
      <c r="BR7188">
        <f t="shared" si="448"/>
        <v>0</v>
      </c>
      <c r="BS7188">
        <f t="shared" si="449"/>
        <v>0</v>
      </c>
      <c r="BU7188">
        <f t="shared" si="450"/>
        <v>1</v>
      </c>
      <c r="BV7188">
        <f t="shared" si="451"/>
        <v>1</v>
      </c>
    </row>
    <row r="7189" spans="1:74" x14ac:dyDescent="0.3">
      <c r="A7189" s="129">
        <v>7184</v>
      </c>
      <c r="BM7189" s="19"/>
      <c r="BN7189" s="19"/>
      <c r="BO7189" s="19"/>
      <c r="BP7189" s="19"/>
      <c r="BR7189">
        <f t="shared" si="448"/>
        <v>0</v>
      </c>
      <c r="BS7189">
        <f t="shared" si="449"/>
        <v>0</v>
      </c>
      <c r="BU7189">
        <f t="shared" si="450"/>
        <v>1</v>
      </c>
      <c r="BV7189">
        <f t="shared" si="451"/>
        <v>1</v>
      </c>
    </row>
    <row r="7190" spans="1:74" x14ac:dyDescent="0.3">
      <c r="A7190" s="129">
        <v>7185</v>
      </c>
      <c r="BM7190" s="19"/>
      <c r="BN7190" s="19"/>
      <c r="BO7190" s="19"/>
      <c r="BP7190" s="19"/>
      <c r="BR7190">
        <f t="shared" si="448"/>
        <v>0</v>
      </c>
      <c r="BS7190">
        <f t="shared" si="449"/>
        <v>0</v>
      </c>
      <c r="BU7190">
        <f t="shared" si="450"/>
        <v>1</v>
      </c>
      <c r="BV7190">
        <f t="shared" si="451"/>
        <v>1</v>
      </c>
    </row>
    <row r="7191" spans="1:74" x14ac:dyDescent="0.3">
      <c r="A7191" s="129">
        <v>7186</v>
      </c>
      <c r="BM7191" s="19"/>
      <c r="BN7191" s="19"/>
      <c r="BO7191" s="19"/>
      <c r="BP7191" s="19"/>
      <c r="BR7191">
        <f t="shared" si="448"/>
        <v>0</v>
      </c>
      <c r="BS7191">
        <f t="shared" si="449"/>
        <v>0</v>
      </c>
      <c r="BU7191">
        <f t="shared" si="450"/>
        <v>1</v>
      </c>
      <c r="BV7191">
        <f t="shared" si="451"/>
        <v>1</v>
      </c>
    </row>
    <row r="7192" spans="1:74" x14ac:dyDescent="0.3">
      <c r="A7192" s="129">
        <v>7187</v>
      </c>
      <c r="BM7192" s="19"/>
      <c r="BN7192" s="19"/>
      <c r="BO7192" s="19"/>
      <c r="BP7192" s="19"/>
      <c r="BR7192">
        <f t="shared" si="448"/>
        <v>0</v>
      </c>
      <c r="BS7192">
        <f t="shared" si="449"/>
        <v>0</v>
      </c>
      <c r="BU7192">
        <f t="shared" si="450"/>
        <v>1</v>
      </c>
      <c r="BV7192">
        <f t="shared" si="451"/>
        <v>1</v>
      </c>
    </row>
    <row r="7193" spans="1:74" x14ac:dyDescent="0.3">
      <c r="A7193" s="129">
        <v>7188</v>
      </c>
      <c r="BM7193" s="19"/>
      <c r="BN7193" s="19"/>
      <c r="BO7193" s="19"/>
      <c r="BP7193" s="19"/>
      <c r="BR7193">
        <f t="shared" si="448"/>
        <v>0</v>
      </c>
      <c r="BS7193">
        <f t="shared" si="449"/>
        <v>0</v>
      </c>
      <c r="BU7193">
        <f t="shared" si="450"/>
        <v>1</v>
      </c>
      <c r="BV7193">
        <f t="shared" si="451"/>
        <v>1</v>
      </c>
    </row>
    <row r="7194" spans="1:74" x14ac:dyDescent="0.3">
      <c r="A7194" s="129">
        <v>7189</v>
      </c>
      <c r="BM7194" s="19"/>
      <c r="BN7194" s="19"/>
      <c r="BO7194" s="19"/>
      <c r="BP7194" s="19"/>
      <c r="BR7194">
        <f t="shared" si="448"/>
        <v>0</v>
      </c>
      <c r="BS7194">
        <f t="shared" si="449"/>
        <v>0</v>
      </c>
      <c r="BU7194">
        <f t="shared" si="450"/>
        <v>1</v>
      </c>
      <c r="BV7194">
        <f t="shared" si="451"/>
        <v>1</v>
      </c>
    </row>
    <row r="7195" spans="1:74" x14ac:dyDescent="0.3">
      <c r="A7195" s="129">
        <v>7190</v>
      </c>
      <c r="BM7195" s="19"/>
      <c r="BN7195" s="19"/>
      <c r="BO7195" s="19"/>
      <c r="BP7195" s="19"/>
      <c r="BR7195">
        <f t="shared" si="448"/>
        <v>0</v>
      </c>
      <c r="BS7195">
        <f t="shared" si="449"/>
        <v>0</v>
      </c>
      <c r="BU7195">
        <f t="shared" si="450"/>
        <v>1</v>
      </c>
      <c r="BV7195">
        <f t="shared" si="451"/>
        <v>1</v>
      </c>
    </row>
    <row r="7196" spans="1:74" x14ac:dyDescent="0.3">
      <c r="A7196" s="129">
        <v>7191</v>
      </c>
      <c r="BM7196" s="19"/>
      <c r="BN7196" s="19"/>
      <c r="BO7196" s="19"/>
      <c r="BP7196" s="19"/>
      <c r="BR7196">
        <f t="shared" si="448"/>
        <v>0</v>
      </c>
      <c r="BS7196">
        <f t="shared" si="449"/>
        <v>0</v>
      </c>
      <c r="BU7196">
        <f t="shared" si="450"/>
        <v>1</v>
      </c>
      <c r="BV7196">
        <f t="shared" si="451"/>
        <v>1</v>
      </c>
    </row>
    <row r="7197" spans="1:74" x14ac:dyDescent="0.3">
      <c r="A7197" s="129">
        <v>7192</v>
      </c>
      <c r="BM7197" s="19"/>
      <c r="BN7197" s="19"/>
      <c r="BO7197" s="19"/>
      <c r="BP7197" s="19"/>
      <c r="BR7197">
        <f t="shared" si="448"/>
        <v>0</v>
      </c>
      <c r="BS7197">
        <f t="shared" si="449"/>
        <v>0</v>
      </c>
      <c r="BU7197">
        <f t="shared" si="450"/>
        <v>1</v>
      </c>
      <c r="BV7197">
        <f t="shared" si="451"/>
        <v>1</v>
      </c>
    </row>
    <row r="7198" spans="1:74" x14ac:dyDescent="0.3">
      <c r="A7198" s="129">
        <v>7193</v>
      </c>
      <c r="BM7198" s="19"/>
      <c r="BN7198" s="19"/>
      <c r="BO7198" s="19"/>
      <c r="BP7198" s="19"/>
      <c r="BR7198">
        <f t="shared" si="448"/>
        <v>0</v>
      </c>
      <c r="BS7198">
        <f t="shared" si="449"/>
        <v>0</v>
      </c>
      <c r="BU7198">
        <f t="shared" si="450"/>
        <v>1</v>
      </c>
      <c r="BV7198">
        <f t="shared" si="451"/>
        <v>1</v>
      </c>
    </row>
    <row r="7199" spans="1:74" x14ac:dyDescent="0.3">
      <c r="A7199" s="129">
        <v>7194</v>
      </c>
      <c r="BM7199" s="19"/>
      <c r="BN7199" s="19"/>
      <c r="BO7199" s="19"/>
      <c r="BP7199" s="19"/>
      <c r="BR7199">
        <f t="shared" si="448"/>
        <v>0</v>
      </c>
      <c r="BS7199">
        <f t="shared" si="449"/>
        <v>0</v>
      </c>
      <c r="BU7199">
        <f t="shared" si="450"/>
        <v>1</v>
      </c>
      <c r="BV7199">
        <f t="shared" si="451"/>
        <v>1</v>
      </c>
    </row>
    <row r="7200" spans="1:74" x14ac:dyDescent="0.3">
      <c r="A7200" s="129">
        <v>7195</v>
      </c>
      <c r="BM7200" s="19"/>
      <c r="BN7200" s="19"/>
      <c r="BO7200" s="19"/>
      <c r="BP7200" s="19"/>
      <c r="BR7200">
        <f t="shared" si="448"/>
        <v>0</v>
      </c>
      <c r="BS7200">
        <f t="shared" si="449"/>
        <v>0</v>
      </c>
      <c r="BU7200">
        <f t="shared" si="450"/>
        <v>1</v>
      </c>
      <c r="BV7200">
        <f t="shared" si="451"/>
        <v>1</v>
      </c>
    </row>
    <row r="7201" spans="1:74" x14ac:dyDescent="0.3">
      <c r="A7201" s="129">
        <v>7196</v>
      </c>
      <c r="BM7201" s="19"/>
      <c r="BN7201" s="19"/>
      <c r="BO7201" s="19"/>
      <c r="BP7201" s="19"/>
      <c r="BR7201">
        <f t="shared" si="448"/>
        <v>0</v>
      </c>
      <c r="BS7201">
        <f t="shared" si="449"/>
        <v>0</v>
      </c>
      <c r="BU7201">
        <f t="shared" si="450"/>
        <v>1</v>
      </c>
      <c r="BV7201">
        <f t="shared" si="451"/>
        <v>1</v>
      </c>
    </row>
    <row r="7202" spans="1:74" x14ac:dyDescent="0.3">
      <c r="A7202" s="129">
        <v>7197</v>
      </c>
      <c r="BM7202" s="19"/>
      <c r="BN7202" s="19"/>
      <c r="BO7202" s="19"/>
      <c r="BP7202" s="19"/>
      <c r="BR7202">
        <f t="shared" si="448"/>
        <v>0</v>
      </c>
      <c r="BS7202">
        <f t="shared" si="449"/>
        <v>0</v>
      </c>
      <c r="BU7202">
        <f t="shared" si="450"/>
        <v>1</v>
      </c>
      <c r="BV7202">
        <f t="shared" si="451"/>
        <v>1</v>
      </c>
    </row>
    <row r="7203" spans="1:74" x14ac:dyDescent="0.3">
      <c r="A7203" s="129">
        <v>7198</v>
      </c>
      <c r="BM7203" s="19"/>
      <c r="BN7203" s="19"/>
      <c r="BO7203" s="19"/>
      <c r="BP7203" s="19"/>
      <c r="BR7203">
        <f t="shared" si="448"/>
        <v>0</v>
      </c>
      <c r="BS7203">
        <f t="shared" si="449"/>
        <v>0</v>
      </c>
      <c r="BU7203">
        <f t="shared" si="450"/>
        <v>1</v>
      </c>
      <c r="BV7203">
        <f t="shared" si="451"/>
        <v>1</v>
      </c>
    </row>
    <row r="7204" spans="1:74" x14ac:dyDescent="0.3">
      <c r="A7204" s="129">
        <v>7199</v>
      </c>
      <c r="BM7204" s="19"/>
      <c r="BN7204" s="19"/>
      <c r="BO7204" s="19"/>
      <c r="BP7204" s="19"/>
      <c r="BR7204">
        <f t="shared" si="448"/>
        <v>0</v>
      </c>
      <c r="BS7204">
        <f t="shared" si="449"/>
        <v>0</v>
      </c>
      <c r="BU7204">
        <f t="shared" si="450"/>
        <v>1</v>
      </c>
      <c r="BV7204">
        <f t="shared" si="451"/>
        <v>1</v>
      </c>
    </row>
    <row r="7205" spans="1:74" x14ac:dyDescent="0.3">
      <c r="A7205" s="129">
        <v>7200</v>
      </c>
      <c r="BM7205" s="19"/>
      <c r="BN7205" s="19"/>
      <c r="BO7205" s="19"/>
      <c r="BP7205" s="19"/>
      <c r="BR7205">
        <f t="shared" si="448"/>
        <v>0</v>
      </c>
      <c r="BS7205">
        <f t="shared" si="449"/>
        <v>0</v>
      </c>
      <c r="BU7205">
        <f t="shared" si="450"/>
        <v>1</v>
      </c>
      <c r="BV7205">
        <f t="shared" si="451"/>
        <v>1</v>
      </c>
    </row>
    <row r="7206" spans="1:74" x14ac:dyDescent="0.3">
      <c r="A7206" s="129">
        <v>7201</v>
      </c>
      <c r="BM7206" s="19"/>
      <c r="BN7206" s="19"/>
      <c r="BO7206" s="19"/>
      <c r="BP7206" s="19"/>
      <c r="BR7206">
        <f t="shared" si="448"/>
        <v>0</v>
      </c>
      <c r="BS7206">
        <f t="shared" si="449"/>
        <v>0</v>
      </c>
      <c r="BU7206">
        <f t="shared" si="450"/>
        <v>1</v>
      </c>
      <c r="BV7206">
        <f t="shared" si="451"/>
        <v>1</v>
      </c>
    </row>
    <row r="7207" spans="1:74" x14ac:dyDescent="0.3">
      <c r="A7207" s="129">
        <v>7202</v>
      </c>
      <c r="BM7207" s="19"/>
      <c r="BN7207" s="19"/>
      <c r="BO7207" s="19"/>
      <c r="BP7207" s="19"/>
      <c r="BR7207">
        <f t="shared" si="448"/>
        <v>0</v>
      </c>
      <c r="BS7207">
        <f t="shared" si="449"/>
        <v>0</v>
      </c>
      <c r="BU7207">
        <f t="shared" si="450"/>
        <v>1</v>
      </c>
      <c r="BV7207">
        <f t="shared" si="451"/>
        <v>1</v>
      </c>
    </row>
    <row r="7208" spans="1:74" x14ac:dyDescent="0.3">
      <c r="A7208" s="129">
        <v>7203</v>
      </c>
      <c r="BM7208" s="19"/>
      <c r="BN7208" s="19"/>
      <c r="BO7208" s="19"/>
      <c r="BP7208" s="19"/>
      <c r="BR7208">
        <f t="shared" si="448"/>
        <v>0</v>
      </c>
      <c r="BS7208">
        <f t="shared" si="449"/>
        <v>0</v>
      </c>
      <c r="BU7208">
        <f t="shared" si="450"/>
        <v>1</v>
      </c>
      <c r="BV7208">
        <f t="shared" si="451"/>
        <v>1</v>
      </c>
    </row>
    <row r="7209" spans="1:74" x14ac:dyDescent="0.3">
      <c r="A7209" s="129">
        <v>7204</v>
      </c>
      <c r="BM7209" s="19"/>
      <c r="BN7209" s="19"/>
      <c r="BO7209" s="19"/>
      <c r="BP7209" s="19"/>
      <c r="BR7209">
        <f t="shared" si="448"/>
        <v>0</v>
      </c>
      <c r="BS7209">
        <f t="shared" si="449"/>
        <v>0</v>
      </c>
      <c r="BU7209">
        <f t="shared" si="450"/>
        <v>1</v>
      </c>
      <c r="BV7209">
        <f t="shared" si="451"/>
        <v>1</v>
      </c>
    </row>
    <row r="7210" spans="1:74" x14ac:dyDescent="0.3">
      <c r="A7210" s="129">
        <v>7205</v>
      </c>
      <c r="BM7210" s="19"/>
      <c r="BN7210" s="19"/>
      <c r="BO7210" s="19"/>
      <c r="BP7210" s="19"/>
      <c r="BR7210">
        <f t="shared" si="448"/>
        <v>0</v>
      </c>
      <c r="BS7210">
        <f t="shared" si="449"/>
        <v>0</v>
      </c>
      <c r="BU7210">
        <f t="shared" si="450"/>
        <v>1</v>
      </c>
      <c r="BV7210">
        <f t="shared" si="451"/>
        <v>1</v>
      </c>
    </row>
    <row r="7211" spans="1:74" x14ac:dyDescent="0.3">
      <c r="A7211" s="129">
        <v>7206</v>
      </c>
      <c r="BM7211" s="19"/>
      <c r="BN7211" s="19"/>
      <c r="BO7211" s="19"/>
      <c r="BP7211" s="19"/>
      <c r="BR7211">
        <f t="shared" si="448"/>
        <v>0</v>
      </c>
      <c r="BS7211">
        <f t="shared" si="449"/>
        <v>0</v>
      </c>
      <c r="BU7211">
        <f t="shared" si="450"/>
        <v>1</v>
      </c>
      <c r="BV7211">
        <f t="shared" si="451"/>
        <v>1</v>
      </c>
    </row>
    <row r="7212" spans="1:74" x14ac:dyDescent="0.3">
      <c r="A7212" s="129">
        <v>7207</v>
      </c>
      <c r="BM7212" s="19"/>
      <c r="BN7212" s="19"/>
      <c r="BO7212" s="19"/>
      <c r="BP7212" s="19"/>
      <c r="BR7212">
        <f t="shared" si="448"/>
        <v>0</v>
      </c>
      <c r="BS7212">
        <f t="shared" si="449"/>
        <v>0</v>
      </c>
      <c r="BU7212">
        <f t="shared" si="450"/>
        <v>1</v>
      </c>
      <c r="BV7212">
        <f t="shared" si="451"/>
        <v>1</v>
      </c>
    </row>
    <row r="7213" spans="1:74" x14ac:dyDescent="0.3">
      <c r="A7213" s="129">
        <v>7208</v>
      </c>
      <c r="BM7213" s="19"/>
      <c r="BN7213" s="19"/>
      <c r="BO7213" s="19"/>
      <c r="BP7213" s="19"/>
      <c r="BR7213">
        <f t="shared" si="448"/>
        <v>0</v>
      </c>
      <c r="BS7213">
        <f t="shared" si="449"/>
        <v>0</v>
      </c>
      <c r="BU7213">
        <f t="shared" si="450"/>
        <v>1</v>
      </c>
      <c r="BV7213">
        <f t="shared" si="451"/>
        <v>1</v>
      </c>
    </row>
    <row r="7214" spans="1:74" x14ac:dyDescent="0.3">
      <c r="A7214" s="129">
        <v>7209</v>
      </c>
      <c r="BM7214" s="19"/>
      <c r="BN7214" s="19"/>
      <c r="BO7214" s="19"/>
      <c r="BP7214" s="19"/>
      <c r="BR7214">
        <f t="shared" si="448"/>
        <v>0</v>
      </c>
      <c r="BS7214">
        <f t="shared" si="449"/>
        <v>0</v>
      </c>
      <c r="BU7214">
        <f t="shared" si="450"/>
        <v>1</v>
      </c>
      <c r="BV7214">
        <f t="shared" si="451"/>
        <v>1</v>
      </c>
    </row>
    <row r="7215" spans="1:74" x14ac:dyDescent="0.3">
      <c r="A7215" s="129">
        <v>7210</v>
      </c>
      <c r="BM7215" s="19"/>
      <c r="BN7215" s="19"/>
      <c r="BO7215" s="19"/>
      <c r="BP7215" s="19"/>
      <c r="BR7215">
        <f t="shared" si="448"/>
        <v>0</v>
      </c>
      <c r="BS7215">
        <f t="shared" si="449"/>
        <v>0</v>
      </c>
      <c r="BU7215">
        <f t="shared" si="450"/>
        <v>1</v>
      </c>
      <c r="BV7215">
        <f t="shared" si="451"/>
        <v>1</v>
      </c>
    </row>
    <row r="7216" spans="1:74" x14ac:dyDescent="0.3">
      <c r="A7216" s="129">
        <v>7211</v>
      </c>
      <c r="BM7216" s="19"/>
      <c r="BN7216" s="19"/>
      <c r="BO7216" s="19"/>
      <c r="BP7216" s="19"/>
      <c r="BR7216">
        <f t="shared" si="448"/>
        <v>0</v>
      </c>
      <c r="BS7216">
        <f t="shared" si="449"/>
        <v>0</v>
      </c>
      <c r="BU7216">
        <f t="shared" si="450"/>
        <v>1</v>
      </c>
      <c r="BV7216">
        <f t="shared" si="451"/>
        <v>1</v>
      </c>
    </row>
    <row r="7217" spans="1:74" x14ac:dyDescent="0.3">
      <c r="A7217" s="129">
        <v>7212</v>
      </c>
      <c r="BM7217" s="19"/>
      <c r="BN7217" s="19"/>
      <c r="BO7217" s="19"/>
      <c r="BP7217" s="19"/>
      <c r="BR7217">
        <f t="shared" si="448"/>
        <v>0</v>
      </c>
      <c r="BS7217">
        <f t="shared" si="449"/>
        <v>0</v>
      </c>
      <c r="BU7217">
        <f t="shared" si="450"/>
        <v>1</v>
      </c>
      <c r="BV7217">
        <f t="shared" si="451"/>
        <v>1</v>
      </c>
    </row>
    <row r="7218" spans="1:74" x14ac:dyDescent="0.3">
      <c r="A7218" s="129">
        <v>7213</v>
      </c>
      <c r="BM7218" s="19"/>
      <c r="BN7218" s="19"/>
      <c r="BO7218" s="19"/>
      <c r="BP7218" s="19"/>
      <c r="BR7218">
        <f t="shared" si="448"/>
        <v>0</v>
      </c>
      <c r="BS7218">
        <f t="shared" si="449"/>
        <v>0</v>
      </c>
      <c r="BU7218">
        <f t="shared" si="450"/>
        <v>1</v>
      </c>
      <c r="BV7218">
        <f t="shared" si="451"/>
        <v>1</v>
      </c>
    </row>
    <row r="7219" spans="1:74" x14ac:dyDescent="0.3">
      <c r="A7219" s="129">
        <v>7214</v>
      </c>
      <c r="BM7219" s="19"/>
      <c r="BN7219" s="19"/>
      <c r="BO7219" s="19"/>
      <c r="BP7219" s="19"/>
      <c r="BR7219">
        <f t="shared" si="448"/>
        <v>0</v>
      </c>
      <c r="BS7219">
        <f t="shared" si="449"/>
        <v>0</v>
      </c>
      <c r="BU7219">
        <f t="shared" si="450"/>
        <v>1</v>
      </c>
      <c r="BV7219">
        <f t="shared" si="451"/>
        <v>1</v>
      </c>
    </row>
    <row r="7220" spans="1:74" x14ac:dyDescent="0.3">
      <c r="A7220" s="129">
        <v>7215</v>
      </c>
      <c r="BM7220" s="19"/>
      <c r="BN7220" s="19"/>
      <c r="BO7220" s="19"/>
      <c r="BP7220" s="19"/>
      <c r="BR7220">
        <f t="shared" si="448"/>
        <v>0</v>
      </c>
      <c r="BS7220">
        <f t="shared" si="449"/>
        <v>0</v>
      </c>
      <c r="BU7220">
        <f t="shared" si="450"/>
        <v>1</v>
      </c>
      <c r="BV7220">
        <f t="shared" si="451"/>
        <v>1</v>
      </c>
    </row>
    <row r="7221" spans="1:74" x14ac:dyDescent="0.3">
      <c r="A7221" s="129">
        <v>7216</v>
      </c>
      <c r="BM7221" s="19"/>
      <c r="BN7221" s="19"/>
      <c r="BO7221" s="19"/>
      <c r="BP7221" s="19"/>
      <c r="BR7221">
        <f t="shared" si="448"/>
        <v>0</v>
      </c>
      <c r="BS7221">
        <f t="shared" si="449"/>
        <v>0</v>
      </c>
      <c r="BU7221">
        <f t="shared" si="450"/>
        <v>1</v>
      </c>
      <c r="BV7221">
        <f t="shared" si="451"/>
        <v>1</v>
      </c>
    </row>
    <row r="7222" spans="1:74" x14ac:dyDescent="0.3">
      <c r="A7222" s="129">
        <v>7217</v>
      </c>
      <c r="BM7222" s="19"/>
      <c r="BN7222" s="19"/>
      <c r="BO7222" s="19"/>
      <c r="BP7222" s="19"/>
      <c r="BR7222">
        <f t="shared" si="448"/>
        <v>0</v>
      </c>
      <c r="BS7222">
        <f t="shared" si="449"/>
        <v>0</v>
      </c>
      <c r="BU7222">
        <f t="shared" si="450"/>
        <v>1</v>
      </c>
      <c r="BV7222">
        <f t="shared" si="451"/>
        <v>1</v>
      </c>
    </row>
    <row r="7223" spans="1:74" x14ac:dyDescent="0.3">
      <c r="A7223" s="129">
        <v>7218</v>
      </c>
      <c r="BM7223" s="19"/>
      <c r="BN7223" s="19"/>
      <c r="BO7223" s="19"/>
      <c r="BP7223" s="19"/>
      <c r="BR7223">
        <f t="shared" si="448"/>
        <v>0</v>
      </c>
      <c r="BS7223">
        <f t="shared" si="449"/>
        <v>0</v>
      </c>
      <c r="BU7223">
        <f t="shared" si="450"/>
        <v>1</v>
      </c>
      <c r="BV7223">
        <f t="shared" si="451"/>
        <v>1</v>
      </c>
    </row>
    <row r="7224" spans="1:74" x14ac:dyDescent="0.3">
      <c r="A7224" s="129">
        <v>7219</v>
      </c>
      <c r="BM7224" s="19"/>
      <c r="BN7224" s="19"/>
      <c r="BO7224" s="19"/>
      <c r="BP7224" s="19"/>
      <c r="BR7224">
        <f t="shared" si="448"/>
        <v>0</v>
      </c>
      <c r="BS7224">
        <f t="shared" si="449"/>
        <v>0</v>
      </c>
      <c r="BU7224">
        <f t="shared" si="450"/>
        <v>1</v>
      </c>
      <c r="BV7224">
        <f t="shared" si="451"/>
        <v>1</v>
      </c>
    </row>
    <row r="7225" spans="1:74" x14ac:dyDescent="0.3">
      <c r="A7225" s="129">
        <v>7220</v>
      </c>
      <c r="BM7225" s="19"/>
      <c r="BN7225" s="19"/>
      <c r="BO7225" s="19"/>
      <c r="BP7225" s="19"/>
      <c r="BR7225">
        <f t="shared" si="448"/>
        <v>0</v>
      </c>
      <c r="BS7225">
        <f t="shared" si="449"/>
        <v>0</v>
      </c>
      <c r="BU7225">
        <f t="shared" si="450"/>
        <v>1</v>
      </c>
      <c r="BV7225">
        <f t="shared" si="451"/>
        <v>1</v>
      </c>
    </row>
    <row r="7226" spans="1:74" x14ac:dyDescent="0.3">
      <c r="A7226" s="129">
        <v>7221</v>
      </c>
      <c r="BM7226" s="19"/>
      <c r="BN7226" s="19"/>
      <c r="BO7226" s="19"/>
      <c r="BP7226" s="19"/>
      <c r="BR7226">
        <f t="shared" si="448"/>
        <v>0</v>
      </c>
      <c r="BS7226">
        <f t="shared" si="449"/>
        <v>0</v>
      </c>
      <c r="BU7226">
        <f t="shared" si="450"/>
        <v>1</v>
      </c>
      <c r="BV7226">
        <f t="shared" si="451"/>
        <v>1</v>
      </c>
    </row>
    <row r="7227" spans="1:74" x14ac:dyDescent="0.3">
      <c r="A7227" s="129">
        <v>7222</v>
      </c>
      <c r="BM7227" s="19"/>
      <c r="BN7227" s="19"/>
      <c r="BO7227" s="19"/>
      <c r="BP7227" s="19"/>
      <c r="BR7227">
        <f t="shared" si="448"/>
        <v>0</v>
      </c>
      <c r="BS7227">
        <f t="shared" si="449"/>
        <v>0</v>
      </c>
      <c r="BU7227">
        <f t="shared" si="450"/>
        <v>1</v>
      </c>
      <c r="BV7227">
        <f t="shared" si="451"/>
        <v>1</v>
      </c>
    </row>
    <row r="7228" spans="1:74" x14ac:dyDescent="0.3">
      <c r="A7228" s="129">
        <v>7223</v>
      </c>
      <c r="BM7228" s="19"/>
      <c r="BN7228" s="19"/>
      <c r="BO7228" s="19"/>
      <c r="BP7228" s="19"/>
      <c r="BR7228">
        <f t="shared" si="448"/>
        <v>0</v>
      </c>
      <c r="BS7228">
        <f t="shared" si="449"/>
        <v>0</v>
      </c>
      <c r="BU7228">
        <f t="shared" si="450"/>
        <v>1</v>
      </c>
      <c r="BV7228">
        <f t="shared" si="451"/>
        <v>1</v>
      </c>
    </row>
    <row r="7229" spans="1:74" x14ac:dyDescent="0.3">
      <c r="A7229" s="129">
        <v>7224</v>
      </c>
      <c r="BM7229" s="19"/>
      <c r="BN7229" s="19"/>
      <c r="BO7229" s="19"/>
      <c r="BP7229" s="19"/>
      <c r="BR7229">
        <f t="shared" si="448"/>
        <v>0</v>
      </c>
      <c r="BS7229">
        <f t="shared" si="449"/>
        <v>0</v>
      </c>
      <c r="BU7229">
        <f t="shared" si="450"/>
        <v>1</v>
      </c>
      <c r="BV7229">
        <f t="shared" si="451"/>
        <v>1</v>
      </c>
    </row>
    <row r="7230" spans="1:74" x14ac:dyDescent="0.3">
      <c r="A7230" s="129">
        <v>7225</v>
      </c>
      <c r="BM7230" s="19"/>
      <c r="BN7230" s="19"/>
      <c r="BO7230" s="19"/>
      <c r="BP7230" s="19"/>
      <c r="BR7230">
        <f t="shared" si="448"/>
        <v>0</v>
      </c>
      <c r="BS7230">
        <f t="shared" si="449"/>
        <v>0</v>
      </c>
      <c r="BU7230">
        <f t="shared" si="450"/>
        <v>1</v>
      </c>
      <c r="BV7230">
        <f t="shared" si="451"/>
        <v>1</v>
      </c>
    </row>
    <row r="7231" spans="1:74" x14ac:dyDescent="0.3">
      <c r="A7231" s="129">
        <v>7226</v>
      </c>
      <c r="BM7231" s="19"/>
      <c r="BN7231" s="19"/>
      <c r="BO7231" s="19"/>
      <c r="BP7231" s="19"/>
      <c r="BR7231">
        <f t="shared" si="448"/>
        <v>0</v>
      </c>
      <c r="BS7231">
        <f t="shared" si="449"/>
        <v>0</v>
      </c>
      <c r="BU7231">
        <f t="shared" si="450"/>
        <v>1</v>
      </c>
      <c r="BV7231">
        <f t="shared" si="451"/>
        <v>1</v>
      </c>
    </row>
    <row r="7232" spans="1:74" x14ac:dyDescent="0.3">
      <c r="A7232" s="129">
        <v>7227</v>
      </c>
      <c r="BM7232" s="19"/>
      <c r="BN7232" s="19"/>
      <c r="BO7232" s="19"/>
      <c r="BP7232" s="19"/>
      <c r="BR7232">
        <f t="shared" si="448"/>
        <v>0</v>
      </c>
      <c r="BS7232">
        <f t="shared" si="449"/>
        <v>0</v>
      </c>
      <c r="BU7232">
        <f t="shared" si="450"/>
        <v>1</v>
      </c>
      <c r="BV7232">
        <f t="shared" si="451"/>
        <v>1</v>
      </c>
    </row>
    <row r="7233" spans="1:74" x14ac:dyDescent="0.3">
      <c r="A7233" s="129">
        <v>7228</v>
      </c>
      <c r="BM7233" s="19"/>
      <c r="BN7233" s="19"/>
      <c r="BO7233" s="19"/>
      <c r="BP7233" s="19"/>
      <c r="BR7233">
        <f t="shared" si="448"/>
        <v>0</v>
      </c>
      <c r="BS7233">
        <f t="shared" si="449"/>
        <v>0</v>
      </c>
      <c r="BU7233">
        <f t="shared" si="450"/>
        <v>1</v>
      </c>
      <c r="BV7233">
        <f t="shared" si="451"/>
        <v>1</v>
      </c>
    </row>
    <row r="7234" spans="1:74" x14ac:dyDescent="0.3">
      <c r="A7234" s="129">
        <v>7229</v>
      </c>
      <c r="BM7234" s="19"/>
      <c r="BN7234" s="19"/>
      <c r="BO7234" s="19"/>
      <c r="BP7234" s="19"/>
      <c r="BR7234">
        <f t="shared" si="448"/>
        <v>0</v>
      </c>
      <c r="BS7234">
        <f t="shared" si="449"/>
        <v>0</v>
      </c>
      <c r="BU7234">
        <f t="shared" si="450"/>
        <v>1</v>
      </c>
      <c r="BV7234">
        <f t="shared" si="451"/>
        <v>1</v>
      </c>
    </row>
    <row r="7235" spans="1:74" x14ac:dyDescent="0.3">
      <c r="A7235" s="129">
        <v>7230</v>
      </c>
      <c r="BM7235" s="19"/>
      <c r="BN7235" s="19"/>
      <c r="BO7235" s="19"/>
      <c r="BP7235" s="19"/>
      <c r="BR7235">
        <f t="shared" si="448"/>
        <v>0</v>
      </c>
      <c r="BS7235">
        <f t="shared" si="449"/>
        <v>0</v>
      </c>
      <c r="BU7235">
        <f t="shared" si="450"/>
        <v>1</v>
      </c>
      <c r="BV7235">
        <f t="shared" si="451"/>
        <v>1</v>
      </c>
    </row>
    <row r="7236" spans="1:74" x14ac:dyDescent="0.3">
      <c r="A7236" s="129">
        <v>7231</v>
      </c>
      <c r="BM7236" s="19"/>
      <c r="BN7236" s="19"/>
      <c r="BO7236" s="19"/>
      <c r="BP7236" s="19"/>
      <c r="BR7236">
        <f t="shared" si="448"/>
        <v>0</v>
      </c>
      <c r="BS7236">
        <f t="shared" si="449"/>
        <v>0</v>
      </c>
      <c r="BU7236">
        <f t="shared" si="450"/>
        <v>1</v>
      </c>
      <c r="BV7236">
        <f t="shared" si="451"/>
        <v>1</v>
      </c>
    </row>
    <row r="7237" spans="1:74" x14ac:dyDescent="0.3">
      <c r="A7237" s="129">
        <v>7232</v>
      </c>
      <c r="BM7237" s="19"/>
      <c r="BN7237" s="19"/>
      <c r="BO7237" s="19"/>
      <c r="BP7237" s="19"/>
      <c r="BR7237">
        <f t="shared" si="448"/>
        <v>0</v>
      </c>
      <c r="BS7237">
        <f t="shared" si="449"/>
        <v>0</v>
      </c>
      <c r="BU7237">
        <f t="shared" si="450"/>
        <v>1</v>
      </c>
      <c r="BV7237">
        <f t="shared" si="451"/>
        <v>1</v>
      </c>
    </row>
    <row r="7238" spans="1:74" x14ac:dyDescent="0.3">
      <c r="A7238" s="129">
        <v>7233</v>
      </c>
      <c r="BM7238" s="19"/>
      <c r="BN7238" s="19"/>
      <c r="BO7238" s="19"/>
      <c r="BP7238" s="19"/>
      <c r="BR7238">
        <f t="shared" si="448"/>
        <v>0</v>
      </c>
      <c r="BS7238">
        <f t="shared" si="449"/>
        <v>0</v>
      </c>
      <c r="BU7238">
        <f t="shared" si="450"/>
        <v>1</v>
      </c>
      <c r="BV7238">
        <f t="shared" si="451"/>
        <v>1</v>
      </c>
    </row>
    <row r="7239" spans="1:74" x14ac:dyDescent="0.3">
      <c r="A7239" s="129">
        <v>7234</v>
      </c>
      <c r="BM7239" s="19"/>
      <c r="BN7239" s="19"/>
      <c r="BO7239" s="19"/>
      <c r="BP7239" s="19"/>
      <c r="BR7239">
        <f t="shared" ref="BR7239:BR7302" si="452">BM7239*$BS$1-BN7239</f>
        <v>0</v>
      </c>
      <c r="BS7239">
        <f t="shared" ref="BS7239:BS7302" si="453">BO7239*$BS$1-BP7239</f>
        <v>0</v>
      </c>
      <c r="BU7239">
        <f t="shared" ref="BU7239:BU7302" si="454">IF(BR7239=MAX($BR7239:$BS7239),1,0)</f>
        <v>1</v>
      </c>
      <c r="BV7239">
        <f t="shared" ref="BV7239:BV7302" si="455">IF(BS7239=MAX($BR7239:$BS7239),1,0)</f>
        <v>1</v>
      </c>
    </row>
    <row r="7240" spans="1:74" x14ac:dyDescent="0.3">
      <c r="A7240" s="129">
        <v>7235</v>
      </c>
      <c r="BM7240" s="19"/>
      <c r="BN7240" s="19"/>
      <c r="BO7240" s="19"/>
      <c r="BP7240" s="19"/>
      <c r="BR7240">
        <f t="shared" si="452"/>
        <v>0</v>
      </c>
      <c r="BS7240">
        <f t="shared" si="453"/>
        <v>0</v>
      </c>
      <c r="BU7240">
        <f t="shared" si="454"/>
        <v>1</v>
      </c>
      <c r="BV7240">
        <f t="shared" si="455"/>
        <v>1</v>
      </c>
    </row>
    <row r="7241" spans="1:74" x14ac:dyDescent="0.3">
      <c r="A7241" s="129">
        <v>7236</v>
      </c>
      <c r="BM7241" s="19"/>
      <c r="BN7241" s="19"/>
      <c r="BO7241" s="19"/>
      <c r="BP7241" s="19"/>
      <c r="BR7241">
        <f t="shared" si="452"/>
        <v>0</v>
      </c>
      <c r="BS7241">
        <f t="shared" si="453"/>
        <v>0</v>
      </c>
      <c r="BU7241">
        <f t="shared" si="454"/>
        <v>1</v>
      </c>
      <c r="BV7241">
        <f t="shared" si="455"/>
        <v>1</v>
      </c>
    </row>
    <row r="7242" spans="1:74" x14ac:dyDescent="0.3">
      <c r="A7242" s="129">
        <v>7237</v>
      </c>
      <c r="BM7242" s="19"/>
      <c r="BN7242" s="19"/>
      <c r="BO7242" s="19"/>
      <c r="BP7242" s="19"/>
      <c r="BR7242">
        <f t="shared" si="452"/>
        <v>0</v>
      </c>
      <c r="BS7242">
        <f t="shared" si="453"/>
        <v>0</v>
      </c>
      <c r="BU7242">
        <f t="shared" si="454"/>
        <v>1</v>
      </c>
      <c r="BV7242">
        <f t="shared" si="455"/>
        <v>1</v>
      </c>
    </row>
    <row r="7243" spans="1:74" x14ac:dyDescent="0.3">
      <c r="A7243" s="129">
        <v>7238</v>
      </c>
      <c r="BM7243" s="19"/>
      <c r="BN7243" s="19"/>
      <c r="BO7243" s="19"/>
      <c r="BP7243" s="19"/>
      <c r="BR7243">
        <f t="shared" si="452"/>
        <v>0</v>
      </c>
      <c r="BS7243">
        <f t="shared" si="453"/>
        <v>0</v>
      </c>
      <c r="BU7243">
        <f t="shared" si="454"/>
        <v>1</v>
      </c>
      <c r="BV7243">
        <f t="shared" si="455"/>
        <v>1</v>
      </c>
    </row>
    <row r="7244" spans="1:74" x14ac:dyDescent="0.3">
      <c r="A7244" s="129">
        <v>7239</v>
      </c>
      <c r="BM7244" s="19"/>
      <c r="BN7244" s="19"/>
      <c r="BO7244" s="19"/>
      <c r="BP7244" s="19"/>
      <c r="BR7244">
        <f t="shared" si="452"/>
        <v>0</v>
      </c>
      <c r="BS7244">
        <f t="shared" si="453"/>
        <v>0</v>
      </c>
      <c r="BU7244">
        <f t="shared" si="454"/>
        <v>1</v>
      </c>
      <c r="BV7244">
        <f t="shared" si="455"/>
        <v>1</v>
      </c>
    </row>
    <row r="7245" spans="1:74" x14ac:dyDescent="0.3">
      <c r="A7245" s="129">
        <v>7240</v>
      </c>
      <c r="BM7245" s="19"/>
      <c r="BN7245" s="19"/>
      <c r="BO7245" s="19"/>
      <c r="BP7245" s="19"/>
      <c r="BR7245">
        <f t="shared" si="452"/>
        <v>0</v>
      </c>
      <c r="BS7245">
        <f t="shared" si="453"/>
        <v>0</v>
      </c>
      <c r="BU7245">
        <f t="shared" si="454"/>
        <v>1</v>
      </c>
      <c r="BV7245">
        <f t="shared" si="455"/>
        <v>1</v>
      </c>
    </row>
    <row r="7246" spans="1:74" x14ac:dyDescent="0.3">
      <c r="A7246" s="129">
        <v>7241</v>
      </c>
      <c r="BM7246" s="19"/>
      <c r="BN7246" s="19"/>
      <c r="BO7246" s="19"/>
      <c r="BP7246" s="19"/>
      <c r="BR7246">
        <f t="shared" si="452"/>
        <v>0</v>
      </c>
      <c r="BS7246">
        <f t="shared" si="453"/>
        <v>0</v>
      </c>
      <c r="BU7246">
        <f t="shared" si="454"/>
        <v>1</v>
      </c>
      <c r="BV7246">
        <f t="shared" si="455"/>
        <v>1</v>
      </c>
    </row>
    <row r="7247" spans="1:74" x14ac:dyDescent="0.3">
      <c r="A7247" s="129">
        <v>7242</v>
      </c>
      <c r="BM7247" s="19"/>
      <c r="BN7247" s="19"/>
      <c r="BO7247" s="19"/>
      <c r="BP7247" s="19"/>
      <c r="BR7247">
        <f t="shared" si="452"/>
        <v>0</v>
      </c>
      <c r="BS7247">
        <f t="shared" si="453"/>
        <v>0</v>
      </c>
      <c r="BU7247">
        <f t="shared" si="454"/>
        <v>1</v>
      </c>
      <c r="BV7247">
        <f t="shared" si="455"/>
        <v>1</v>
      </c>
    </row>
    <row r="7248" spans="1:74" x14ac:dyDescent="0.3">
      <c r="A7248" s="129">
        <v>7243</v>
      </c>
      <c r="BM7248" s="19"/>
      <c r="BN7248" s="19"/>
      <c r="BO7248" s="19"/>
      <c r="BP7248" s="19"/>
      <c r="BR7248">
        <f t="shared" si="452"/>
        <v>0</v>
      </c>
      <c r="BS7248">
        <f t="shared" si="453"/>
        <v>0</v>
      </c>
      <c r="BU7248">
        <f t="shared" si="454"/>
        <v>1</v>
      </c>
      <c r="BV7248">
        <f t="shared" si="455"/>
        <v>1</v>
      </c>
    </row>
    <row r="7249" spans="1:74" x14ac:dyDescent="0.3">
      <c r="A7249" s="129">
        <v>7244</v>
      </c>
      <c r="BM7249" s="19"/>
      <c r="BN7249" s="19"/>
      <c r="BO7249" s="19"/>
      <c r="BP7249" s="19"/>
      <c r="BR7249">
        <f t="shared" si="452"/>
        <v>0</v>
      </c>
      <c r="BS7249">
        <f t="shared" si="453"/>
        <v>0</v>
      </c>
      <c r="BU7249">
        <f t="shared" si="454"/>
        <v>1</v>
      </c>
      <c r="BV7249">
        <f t="shared" si="455"/>
        <v>1</v>
      </c>
    </row>
    <row r="7250" spans="1:74" x14ac:dyDescent="0.3">
      <c r="A7250" s="129">
        <v>7245</v>
      </c>
      <c r="BM7250" s="19"/>
      <c r="BN7250" s="19"/>
      <c r="BO7250" s="19"/>
      <c r="BP7250" s="19"/>
      <c r="BR7250">
        <f t="shared" si="452"/>
        <v>0</v>
      </c>
      <c r="BS7250">
        <f t="shared" si="453"/>
        <v>0</v>
      </c>
      <c r="BU7250">
        <f t="shared" si="454"/>
        <v>1</v>
      </c>
      <c r="BV7250">
        <f t="shared" si="455"/>
        <v>1</v>
      </c>
    </row>
    <row r="7251" spans="1:74" x14ac:dyDescent="0.3">
      <c r="A7251" s="129">
        <v>7246</v>
      </c>
      <c r="BM7251" s="19"/>
      <c r="BN7251" s="19"/>
      <c r="BO7251" s="19"/>
      <c r="BP7251" s="19"/>
      <c r="BR7251">
        <f t="shared" si="452"/>
        <v>0</v>
      </c>
      <c r="BS7251">
        <f t="shared" si="453"/>
        <v>0</v>
      </c>
      <c r="BU7251">
        <f t="shared" si="454"/>
        <v>1</v>
      </c>
      <c r="BV7251">
        <f t="shared" si="455"/>
        <v>1</v>
      </c>
    </row>
    <row r="7252" spans="1:74" x14ac:dyDescent="0.3">
      <c r="A7252" s="129">
        <v>7247</v>
      </c>
      <c r="BM7252" s="19"/>
      <c r="BN7252" s="19"/>
      <c r="BO7252" s="19"/>
      <c r="BP7252" s="19"/>
      <c r="BR7252">
        <f t="shared" si="452"/>
        <v>0</v>
      </c>
      <c r="BS7252">
        <f t="shared" si="453"/>
        <v>0</v>
      </c>
      <c r="BU7252">
        <f t="shared" si="454"/>
        <v>1</v>
      </c>
      <c r="BV7252">
        <f t="shared" si="455"/>
        <v>1</v>
      </c>
    </row>
    <row r="7253" spans="1:74" x14ac:dyDescent="0.3">
      <c r="A7253" s="129">
        <v>7248</v>
      </c>
      <c r="BM7253" s="19"/>
      <c r="BN7253" s="19"/>
      <c r="BO7253" s="19"/>
      <c r="BP7253" s="19"/>
      <c r="BR7253">
        <f t="shared" si="452"/>
        <v>0</v>
      </c>
      <c r="BS7253">
        <f t="shared" si="453"/>
        <v>0</v>
      </c>
      <c r="BU7253">
        <f t="shared" si="454"/>
        <v>1</v>
      </c>
      <c r="BV7253">
        <f t="shared" si="455"/>
        <v>1</v>
      </c>
    </row>
    <row r="7254" spans="1:74" x14ac:dyDescent="0.3">
      <c r="A7254" s="129">
        <v>7249</v>
      </c>
      <c r="BM7254" s="19"/>
      <c r="BN7254" s="19"/>
      <c r="BO7254" s="19"/>
      <c r="BP7254" s="19"/>
      <c r="BR7254">
        <f t="shared" si="452"/>
        <v>0</v>
      </c>
      <c r="BS7254">
        <f t="shared" si="453"/>
        <v>0</v>
      </c>
      <c r="BU7254">
        <f t="shared" si="454"/>
        <v>1</v>
      </c>
      <c r="BV7254">
        <f t="shared" si="455"/>
        <v>1</v>
      </c>
    </row>
    <row r="7255" spans="1:74" x14ac:dyDescent="0.3">
      <c r="A7255" s="129">
        <v>7250</v>
      </c>
      <c r="BM7255" s="19"/>
      <c r="BN7255" s="19"/>
      <c r="BO7255" s="19"/>
      <c r="BP7255" s="19"/>
      <c r="BR7255">
        <f t="shared" si="452"/>
        <v>0</v>
      </c>
      <c r="BS7255">
        <f t="shared" si="453"/>
        <v>0</v>
      </c>
      <c r="BU7255">
        <f t="shared" si="454"/>
        <v>1</v>
      </c>
      <c r="BV7255">
        <f t="shared" si="455"/>
        <v>1</v>
      </c>
    </row>
    <row r="7256" spans="1:74" x14ac:dyDescent="0.3">
      <c r="A7256" s="129">
        <v>7251</v>
      </c>
      <c r="BM7256" s="19"/>
      <c r="BN7256" s="19"/>
      <c r="BO7256" s="19"/>
      <c r="BP7256" s="19"/>
      <c r="BR7256">
        <f t="shared" si="452"/>
        <v>0</v>
      </c>
      <c r="BS7256">
        <f t="shared" si="453"/>
        <v>0</v>
      </c>
      <c r="BU7256">
        <f t="shared" si="454"/>
        <v>1</v>
      </c>
      <c r="BV7256">
        <f t="shared" si="455"/>
        <v>1</v>
      </c>
    </row>
    <row r="7257" spans="1:74" x14ac:dyDescent="0.3">
      <c r="A7257" s="129">
        <v>7252</v>
      </c>
      <c r="BM7257" s="19"/>
      <c r="BN7257" s="19"/>
      <c r="BO7257" s="19"/>
      <c r="BP7257" s="19"/>
      <c r="BR7257">
        <f t="shared" si="452"/>
        <v>0</v>
      </c>
      <c r="BS7257">
        <f t="shared" si="453"/>
        <v>0</v>
      </c>
      <c r="BU7257">
        <f t="shared" si="454"/>
        <v>1</v>
      </c>
      <c r="BV7257">
        <f t="shared" si="455"/>
        <v>1</v>
      </c>
    </row>
    <row r="7258" spans="1:74" x14ac:dyDescent="0.3">
      <c r="A7258" s="129">
        <v>7253</v>
      </c>
      <c r="BM7258" s="19"/>
      <c r="BN7258" s="19"/>
      <c r="BO7258" s="19"/>
      <c r="BP7258" s="19"/>
      <c r="BR7258">
        <f t="shared" si="452"/>
        <v>0</v>
      </c>
      <c r="BS7258">
        <f t="shared" si="453"/>
        <v>0</v>
      </c>
      <c r="BU7258">
        <f t="shared" si="454"/>
        <v>1</v>
      </c>
      <c r="BV7258">
        <f t="shared" si="455"/>
        <v>1</v>
      </c>
    </row>
    <row r="7259" spans="1:74" x14ac:dyDescent="0.3">
      <c r="A7259" s="129">
        <v>7254</v>
      </c>
      <c r="BM7259" s="19"/>
      <c r="BN7259" s="19"/>
      <c r="BO7259" s="19"/>
      <c r="BP7259" s="19"/>
      <c r="BR7259">
        <f t="shared" si="452"/>
        <v>0</v>
      </c>
      <c r="BS7259">
        <f t="shared" si="453"/>
        <v>0</v>
      </c>
      <c r="BU7259">
        <f t="shared" si="454"/>
        <v>1</v>
      </c>
      <c r="BV7259">
        <f t="shared" si="455"/>
        <v>1</v>
      </c>
    </row>
    <row r="7260" spans="1:74" x14ac:dyDescent="0.3">
      <c r="A7260" s="129">
        <v>7255</v>
      </c>
      <c r="BM7260" s="19"/>
      <c r="BN7260" s="19"/>
      <c r="BO7260" s="19"/>
      <c r="BP7260" s="19"/>
      <c r="BR7260">
        <f t="shared" si="452"/>
        <v>0</v>
      </c>
      <c r="BS7260">
        <f t="shared" si="453"/>
        <v>0</v>
      </c>
      <c r="BU7260">
        <f t="shared" si="454"/>
        <v>1</v>
      </c>
      <c r="BV7260">
        <f t="shared" si="455"/>
        <v>1</v>
      </c>
    </row>
    <row r="7261" spans="1:74" x14ac:dyDescent="0.3">
      <c r="A7261" s="129">
        <v>7256</v>
      </c>
      <c r="BM7261" s="19"/>
      <c r="BN7261" s="19"/>
      <c r="BO7261" s="19"/>
      <c r="BP7261" s="19"/>
      <c r="BR7261">
        <f t="shared" si="452"/>
        <v>0</v>
      </c>
      <c r="BS7261">
        <f t="shared" si="453"/>
        <v>0</v>
      </c>
      <c r="BU7261">
        <f t="shared" si="454"/>
        <v>1</v>
      </c>
      <c r="BV7261">
        <f t="shared" si="455"/>
        <v>1</v>
      </c>
    </row>
    <row r="7262" spans="1:74" x14ac:dyDescent="0.3">
      <c r="A7262" s="129">
        <v>7257</v>
      </c>
      <c r="BM7262" s="19"/>
      <c r="BN7262" s="19"/>
      <c r="BO7262" s="19"/>
      <c r="BP7262" s="19"/>
      <c r="BR7262">
        <f t="shared" si="452"/>
        <v>0</v>
      </c>
      <c r="BS7262">
        <f t="shared" si="453"/>
        <v>0</v>
      </c>
      <c r="BU7262">
        <f t="shared" si="454"/>
        <v>1</v>
      </c>
      <c r="BV7262">
        <f t="shared" si="455"/>
        <v>1</v>
      </c>
    </row>
    <row r="7263" spans="1:74" x14ac:dyDescent="0.3">
      <c r="A7263" s="129">
        <v>7258</v>
      </c>
      <c r="BM7263" s="19"/>
      <c r="BN7263" s="19"/>
      <c r="BO7263" s="19"/>
      <c r="BP7263" s="19"/>
      <c r="BR7263">
        <f t="shared" si="452"/>
        <v>0</v>
      </c>
      <c r="BS7263">
        <f t="shared" si="453"/>
        <v>0</v>
      </c>
      <c r="BU7263">
        <f t="shared" si="454"/>
        <v>1</v>
      </c>
      <c r="BV7263">
        <f t="shared" si="455"/>
        <v>1</v>
      </c>
    </row>
    <row r="7264" spans="1:74" x14ac:dyDescent="0.3">
      <c r="A7264" s="129">
        <v>7259</v>
      </c>
      <c r="BM7264" s="19"/>
      <c r="BN7264" s="19"/>
      <c r="BO7264" s="19"/>
      <c r="BP7264" s="19"/>
      <c r="BR7264">
        <f t="shared" si="452"/>
        <v>0</v>
      </c>
      <c r="BS7264">
        <f t="shared" si="453"/>
        <v>0</v>
      </c>
      <c r="BU7264">
        <f t="shared" si="454"/>
        <v>1</v>
      </c>
      <c r="BV7264">
        <f t="shared" si="455"/>
        <v>1</v>
      </c>
    </row>
    <row r="7265" spans="1:74" x14ac:dyDescent="0.3">
      <c r="A7265" s="129">
        <v>7260</v>
      </c>
      <c r="BM7265" s="19"/>
      <c r="BN7265" s="19"/>
      <c r="BO7265" s="19"/>
      <c r="BP7265" s="19"/>
      <c r="BR7265">
        <f t="shared" si="452"/>
        <v>0</v>
      </c>
      <c r="BS7265">
        <f t="shared" si="453"/>
        <v>0</v>
      </c>
      <c r="BU7265">
        <f t="shared" si="454"/>
        <v>1</v>
      </c>
      <c r="BV7265">
        <f t="shared" si="455"/>
        <v>1</v>
      </c>
    </row>
    <row r="7266" spans="1:74" x14ac:dyDescent="0.3">
      <c r="A7266" s="129">
        <v>7261</v>
      </c>
      <c r="BM7266" s="19"/>
      <c r="BN7266" s="19"/>
      <c r="BO7266" s="19"/>
      <c r="BP7266" s="19"/>
      <c r="BR7266">
        <f t="shared" si="452"/>
        <v>0</v>
      </c>
      <c r="BS7266">
        <f t="shared" si="453"/>
        <v>0</v>
      </c>
      <c r="BU7266">
        <f t="shared" si="454"/>
        <v>1</v>
      </c>
      <c r="BV7266">
        <f t="shared" si="455"/>
        <v>1</v>
      </c>
    </row>
    <row r="7267" spans="1:74" x14ac:dyDescent="0.3">
      <c r="A7267" s="129">
        <v>7262</v>
      </c>
      <c r="BM7267" s="19"/>
      <c r="BN7267" s="19"/>
      <c r="BO7267" s="19"/>
      <c r="BP7267" s="19"/>
      <c r="BR7267">
        <f t="shared" si="452"/>
        <v>0</v>
      </c>
      <c r="BS7267">
        <f t="shared" si="453"/>
        <v>0</v>
      </c>
      <c r="BU7267">
        <f t="shared" si="454"/>
        <v>1</v>
      </c>
      <c r="BV7267">
        <f t="shared" si="455"/>
        <v>1</v>
      </c>
    </row>
    <row r="7268" spans="1:74" x14ac:dyDescent="0.3">
      <c r="A7268" s="129">
        <v>7263</v>
      </c>
      <c r="BM7268" s="19"/>
      <c r="BN7268" s="19"/>
      <c r="BO7268" s="19"/>
      <c r="BP7268" s="19"/>
      <c r="BR7268">
        <f t="shared" si="452"/>
        <v>0</v>
      </c>
      <c r="BS7268">
        <f t="shared" si="453"/>
        <v>0</v>
      </c>
      <c r="BU7268">
        <f t="shared" si="454"/>
        <v>1</v>
      </c>
      <c r="BV7268">
        <f t="shared" si="455"/>
        <v>1</v>
      </c>
    </row>
    <row r="7269" spans="1:74" x14ac:dyDescent="0.3">
      <c r="A7269" s="129">
        <v>7264</v>
      </c>
      <c r="BM7269" s="19"/>
      <c r="BN7269" s="19"/>
      <c r="BO7269" s="19"/>
      <c r="BP7269" s="19"/>
      <c r="BR7269">
        <f t="shared" si="452"/>
        <v>0</v>
      </c>
      <c r="BS7269">
        <f t="shared" si="453"/>
        <v>0</v>
      </c>
      <c r="BU7269">
        <f t="shared" si="454"/>
        <v>1</v>
      </c>
      <c r="BV7269">
        <f t="shared" si="455"/>
        <v>1</v>
      </c>
    </row>
    <row r="7270" spans="1:74" x14ac:dyDescent="0.3">
      <c r="A7270" s="129">
        <v>7265</v>
      </c>
      <c r="BM7270" s="19"/>
      <c r="BN7270" s="19"/>
      <c r="BO7270" s="19"/>
      <c r="BP7270" s="19"/>
      <c r="BR7270">
        <f t="shared" si="452"/>
        <v>0</v>
      </c>
      <c r="BS7270">
        <f t="shared" si="453"/>
        <v>0</v>
      </c>
      <c r="BU7270">
        <f t="shared" si="454"/>
        <v>1</v>
      </c>
      <c r="BV7270">
        <f t="shared" si="455"/>
        <v>1</v>
      </c>
    </row>
    <row r="7271" spans="1:74" x14ac:dyDescent="0.3">
      <c r="A7271" s="129">
        <v>7266</v>
      </c>
      <c r="BM7271" s="19"/>
      <c r="BN7271" s="19"/>
      <c r="BO7271" s="19"/>
      <c r="BP7271" s="19"/>
      <c r="BR7271">
        <f t="shared" si="452"/>
        <v>0</v>
      </c>
      <c r="BS7271">
        <f t="shared" si="453"/>
        <v>0</v>
      </c>
      <c r="BU7271">
        <f t="shared" si="454"/>
        <v>1</v>
      </c>
      <c r="BV7271">
        <f t="shared" si="455"/>
        <v>1</v>
      </c>
    </row>
    <row r="7272" spans="1:74" x14ac:dyDescent="0.3">
      <c r="A7272" s="129">
        <v>7267</v>
      </c>
      <c r="BM7272" s="19"/>
      <c r="BN7272" s="19"/>
      <c r="BO7272" s="19"/>
      <c r="BP7272" s="19"/>
      <c r="BR7272">
        <f t="shared" si="452"/>
        <v>0</v>
      </c>
      <c r="BS7272">
        <f t="shared" si="453"/>
        <v>0</v>
      </c>
      <c r="BU7272">
        <f t="shared" si="454"/>
        <v>1</v>
      </c>
      <c r="BV7272">
        <f t="shared" si="455"/>
        <v>1</v>
      </c>
    </row>
    <row r="7273" spans="1:74" x14ac:dyDescent="0.3">
      <c r="A7273" s="129">
        <v>7268</v>
      </c>
      <c r="BM7273" s="19"/>
      <c r="BN7273" s="19"/>
      <c r="BO7273" s="19"/>
      <c r="BP7273" s="19"/>
      <c r="BR7273">
        <f t="shared" si="452"/>
        <v>0</v>
      </c>
      <c r="BS7273">
        <f t="shared" si="453"/>
        <v>0</v>
      </c>
      <c r="BU7273">
        <f t="shared" si="454"/>
        <v>1</v>
      </c>
      <c r="BV7273">
        <f t="shared" si="455"/>
        <v>1</v>
      </c>
    </row>
    <row r="7274" spans="1:74" x14ac:dyDescent="0.3">
      <c r="A7274" s="129">
        <v>7269</v>
      </c>
      <c r="BM7274" s="19"/>
      <c r="BN7274" s="19"/>
      <c r="BO7274" s="19"/>
      <c r="BP7274" s="19"/>
      <c r="BR7274">
        <f t="shared" si="452"/>
        <v>0</v>
      </c>
      <c r="BS7274">
        <f t="shared" si="453"/>
        <v>0</v>
      </c>
      <c r="BU7274">
        <f t="shared" si="454"/>
        <v>1</v>
      </c>
      <c r="BV7274">
        <f t="shared" si="455"/>
        <v>1</v>
      </c>
    </row>
    <row r="7275" spans="1:74" x14ac:dyDescent="0.3">
      <c r="A7275" s="129">
        <v>7270</v>
      </c>
      <c r="BM7275" s="19"/>
      <c r="BN7275" s="19"/>
      <c r="BO7275" s="19"/>
      <c r="BP7275" s="19"/>
      <c r="BR7275">
        <f t="shared" si="452"/>
        <v>0</v>
      </c>
      <c r="BS7275">
        <f t="shared" si="453"/>
        <v>0</v>
      </c>
      <c r="BU7275">
        <f t="shared" si="454"/>
        <v>1</v>
      </c>
      <c r="BV7275">
        <f t="shared" si="455"/>
        <v>1</v>
      </c>
    </row>
    <row r="7276" spans="1:74" x14ac:dyDescent="0.3">
      <c r="A7276" s="129">
        <v>7271</v>
      </c>
      <c r="BM7276" s="19"/>
      <c r="BN7276" s="19"/>
      <c r="BO7276" s="19"/>
      <c r="BP7276" s="19"/>
      <c r="BR7276">
        <f t="shared" si="452"/>
        <v>0</v>
      </c>
      <c r="BS7276">
        <f t="shared" si="453"/>
        <v>0</v>
      </c>
      <c r="BU7276">
        <f t="shared" si="454"/>
        <v>1</v>
      </c>
      <c r="BV7276">
        <f t="shared" si="455"/>
        <v>1</v>
      </c>
    </row>
    <row r="7277" spans="1:74" x14ac:dyDescent="0.3">
      <c r="A7277" s="129">
        <v>7272</v>
      </c>
      <c r="BM7277" s="19"/>
      <c r="BN7277" s="19"/>
      <c r="BO7277" s="19"/>
      <c r="BP7277" s="19"/>
      <c r="BR7277">
        <f t="shared" si="452"/>
        <v>0</v>
      </c>
      <c r="BS7277">
        <f t="shared" si="453"/>
        <v>0</v>
      </c>
      <c r="BU7277">
        <f t="shared" si="454"/>
        <v>1</v>
      </c>
      <c r="BV7277">
        <f t="shared" si="455"/>
        <v>1</v>
      </c>
    </row>
    <row r="7278" spans="1:74" x14ac:dyDescent="0.3">
      <c r="A7278" s="129">
        <v>7273</v>
      </c>
      <c r="BM7278" s="19"/>
      <c r="BN7278" s="19"/>
      <c r="BO7278" s="19"/>
      <c r="BP7278" s="19"/>
      <c r="BR7278">
        <f t="shared" si="452"/>
        <v>0</v>
      </c>
      <c r="BS7278">
        <f t="shared" si="453"/>
        <v>0</v>
      </c>
      <c r="BU7278">
        <f t="shared" si="454"/>
        <v>1</v>
      </c>
      <c r="BV7278">
        <f t="shared" si="455"/>
        <v>1</v>
      </c>
    </row>
    <row r="7279" spans="1:74" x14ac:dyDescent="0.3">
      <c r="A7279" s="129">
        <v>7274</v>
      </c>
      <c r="BM7279" s="19"/>
      <c r="BN7279" s="19"/>
      <c r="BO7279" s="19"/>
      <c r="BP7279" s="19"/>
      <c r="BR7279">
        <f t="shared" si="452"/>
        <v>0</v>
      </c>
      <c r="BS7279">
        <f t="shared" si="453"/>
        <v>0</v>
      </c>
      <c r="BU7279">
        <f t="shared" si="454"/>
        <v>1</v>
      </c>
      <c r="BV7279">
        <f t="shared" si="455"/>
        <v>1</v>
      </c>
    </row>
    <row r="7280" spans="1:74" x14ac:dyDescent="0.3">
      <c r="A7280" s="129">
        <v>7275</v>
      </c>
      <c r="BM7280" s="19"/>
      <c r="BN7280" s="19"/>
      <c r="BO7280" s="19"/>
      <c r="BP7280" s="19"/>
      <c r="BR7280">
        <f t="shared" si="452"/>
        <v>0</v>
      </c>
      <c r="BS7280">
        <f t="shared" si="453"/>
        <v>0</v>
      </c>
      <c r="BU7280">
        <f t="shared" si="454"/>
        <v>1</v>
      </c>
      <c r="BV7280">
        <f t="shared" si="455"/>
        <v>1</v>
      </c>
    </row>
    <row r="7281" spans="1:74" x14ac:dyDescent="0.3">
      <c r="A7281" s="129">
        <v>7276</v>
      </c>
      <c r="BM7281" s="19"/>
      <c r="BN7281" s="19"/>
      <c r="BO7281" s="19"/>
      <c r="BP7281" s="19"/>
      <c r="BR7281">
        <f t="shared" si="452"/>
        <v>0</v>
      </c>
      <c r="BS7281">
        <f t="shared" si="453"/>
        <v>0</v>
      </c>
      <c r="BU7281">
        <f t="shared" si="454"/>
        <v>1</v>
      </c>
      <c r="BV7281">
        <f t="shared" si="455"/>
        <v>1</v>
      </c>
    </row>
    <row r="7282" spans="1:74" x14ac:dyDescent="0.3">
      <c r="A7282" s="129">
        <v>7277</v>
      </c>
      <c r="BM7282" s="19"/>
      <c r="BN7282" s="19"/>
      <c r="BO7282" s="19"/>
      <c r="BP7282" s="19"/>
      <c r="BR7282">
        <f t="shared" si="452"/>
        <v>0</v>
      </c>
      <c r="BS7282">
        <f t="shared" si="453"/>
        <v>0</v>
      </c>
      <c r="BU7282">
        <f t="shared" si="454"/>
        <v>1</v>
      </c>
      <c r="BV7282">
        <f t="shared" si="455"/>
        <v>1</v>
      </c>
    </row>
    <row r="7283" spans="1:74" x14ac:dyDescent="0.3">
      <c r="A7283" s="129">
        <v>7278</v>
      </c>
      <c r="BM7283" s="19"/>
      <c r="BN7283" s="19"/>
      <c r="BO7283" s="19"/>
      <c r="BP7283" s="19"/>
      <c r="BR7283">
        <f t="shared" si="452"/>
        <v>0</v>
      </c>
      <c r="BS7283">
        <f t="shared" si="453"/>
        <v>0</v>
      </c>
      <c r="BU7283">
        <f t="shared" si="454"/>
        <v>1</v>
      </c>
      <c r="BV7283">
        <f t="shared" si="455"/>
        <v>1</v>
      </c>
    </row>
    <row r="7284" spans="1:74" x14ac:dyDescent="0.3">
      <c r="A7284" s="129">
        <v>7279</v>
      </c>
      <c r="BM7284" s="19"/>
      <c r="BN7284" s="19"/>
      <c r="BO7284" s="19"/>
      <c r="BP7284" s="19"/>
      <c r="BR7284">
        <f t="shared" si="452"/>
        <v>0</v>
      </c>
      <c r="BS7284">
        <f t="shared" si="453"/>
        <v>0</v>
      </c>
      <c r="BU7284">
        <f t="shared" si="454"/>
        <v>1</v>
      </c>
      <c r="BV7284">
        <f t="shared" si="455"/>
        <v>1</v>
      </c>
    </row>
    <row r="7285" spans="1:74" x14ac:dyDescent="0.3">
      <c r="A7285" s="129">
        <v>7280</v>
      </c>
      <c r="BM7285" s="19"/>
      <c r="BN7285" s="19"/>
      <c r="BO7285" s="19"/>
      <c r="BP7285" s="19"/>
      <c r="BR7285">
        <f t="shared" si="452"/>
        <v>0</v>
      </c>
      <c r="BS7285">
        <f t="shared" si="453"/>
        <v>0</v>
      </c>
      <c r="BU7285">
        <f t="shared" si="454"/>
        <v>1</v>
      </c>
      <c r="BV7285">
        <f t="shared" si="455"/>
        <v>1</v>
      </c>
    </row>
    <row r="7286" spans="1:74" x14ac:dyDescent="0.3">
      <c r="A7286" s="129">
        <v>7281</v>
      </c>
      <c r="BM7286" s="19"/>
      <c r="BN7286" s="19"/>
      <c r="BO7286" s="19"/>
      <c r="BP7286" s="19"/>
      <c r="BR7286">
        <f t="shared" si="452"/>
        <v>0</v>
      </c>
      <c r="BS7286">
        <f t="shared" si="453"/>
        <v>0</v>
      </c>
      <c r="BU7286">
        <f t="shared" si="454"/>
        <v>1</v>
      </c>
      <c r="BV7286">
        <f t="shared" si="455"/>
        <v>1</v>
      </c>
    </row>
    <row r="7287" spans="1:74" x14ac:dyDescent="0.3">
      <c r="A7287" s="129">
        <v>7282</v>
      </c>
      <c r="BM7287" s="19"/>
      <c r="BN7287" s="19"/>
      <c r="BO7287" s="19"/>
      <c r="BP7287" s="19"/>
      <c r="BR7287">
        <f t="shared" si="452"/>
        <v>0</v>
      </c>
      <c r="BS7287">
        <f t="shared" si="453"/>
        <v>0</v>
      </c>
      <c r="BU7287">
        <f t="shared" si="454"/>
        <v>1</v>
      </c>
      <c r="BV7287">
        <f t="shared" si="455"/>
        <v>1</v>
      </c>
    </row>
    <row r="7288" spans="1:74" x14ac:dyDescent="0.3">
      <c r="A7288" s="129">
        <v>7283</v>
      </c>
      <c r="BM7288" s="19"/>
      <c r="BN7288" s="19"/>
      <c r="BO7288" s="19"/>
      <c r="BP7288" s="19"/>
      <c r="BR7288">
        <f t="shared" si="452"/>
        <v>0</v>
      </c>
      <c r="BS7288">
        <f t="shared" si="453"/>
        <v>0</v>
      </c>
      <c r="BU7288">
        <f t="shared" si="454"/>
        <v>1</v>
      </c>
      <c r="BV7288">
        <f t="shared" si="455"/>
        <v>1</v>
      </c>
    </row>
    <row r="7289" spans="1:74" x14ac:dyDescent="0.3">
      <c r="A7289" s="129">
        <v>7284</v>
      </c>
      <c r="BM7289" s="19"/>
      <c r="BN7289" s="19"/>
      <c r="BO7289" s="19"/>
      <c r="BP7289" s="19"/>
      <c r="BR7289">
        <f t="shared" si="452"/>
        <v>0</v>
      </c>
      <c r="BS7289">
        <f t="shared" si="453"/>
        <v>0</v>
      </c>
      <c r="BU7289">
        <f t="shared" si="454"/>
        <v>1</v>
      </c>
      <c r="BV7289">
        <f t="shared" si="455"/>
        <v>1</v>
      </c>
    </row>
    <row r="7290" spans="1:74" x14ac:dyDescent="0.3">
      <c r="A7290" s="129">
        <v>7285</v>
      </c>
      <c r="BM7290" s="19"/>
      <c r="BN7290" s="19"/>
      <c r="BO7290" s="19"/>
      <c r="BP7290" s="19"/>
      <c r="BR7290">
        <f t="shared" si="452"/>
        <v>0</v>
      </c>
      <c r="BS7290">
        <f t="shared" si="453"/>
        <v>0</v>
      </c>
      <c r="BU7290">
        <f t="shared" si="454"/>
        <v>1</v>
      </c>
      <c r="BV7290">
        <f t="shared" si="455"/>
        <v>1</v>
      </c>
    </row>
    <row r="7291" spans="1:74" x14ac:dyDescent="0.3">
      <c r="A7291" s="129">
        <v>7286</v>
      </c>
      <c r="BM7291" s="19"/>
      <c r="BN7291" s="19"/>
      <c r="BO7291" s="19"/>
      <c r="BP7291" s="19"/>
      <c r="BR7291">
        <f t="shared" si="452"/>
        <v>0</v>
      </c>
      <c r="BS7291">
        <f t="shared" si="453"/>
        <v>0</v>
      </c>
      <c r="BU7291">
        <f t="shared" si="454"/>
        <v>1</v>
      </c>
      <c r="BV7291">
        <f t="shared" si="455"/>
        <v>1</v>
      </c>
    </row>
    <row r="7292" spans="1:74" x14ac:dyDescent="0.3">
      <c r="A7292" s="129">
        <v>7287</v>
      </c>
      <c r="BM7292" s="19"/>
      <c r="BN7292" s="19"/>
      <c r="BO7292" s="19"/>
      <c r="BP7292" s="19"/>
      <c r="BR7292">
        <f t="shared" si="452"/>
        <v>0</v>
      </c>
      <c r="BS7292">
        <f t="shared" si="453"/>
        <v>0</v>
      </c>
      <c r="BU7292">
        <f t="shared" si="454"/>
        <v>1</v>
      </c>
      <c r="BV7292">
        <f t="shared" si="455"/>
        <v>1</v>
      </c>
    </row>
    <row r="7293" spans="1:74" x14ac:dyDescent="0.3">
      <c r="A7293" s="129">
        <v>7288</v>
      </c>
      <c r="BM7293" s="19"/>
      <c r="BN7293" s="19"/>
      <c r="BO7293" s="19"/>
      <c r="BP7293" s="19"/>
      <c r="BR7293">
        <f t="shared" si="452"/>
        <v>0</v>
      </c>
      <c r="BS7293">
        <f t="shared" si="453"/>
        <v>0</v>
      </c>
      <c r="BU7293">
        <f t="shared" si="454"/>
        <v>1</v>
      </c>
      <c r="BV7293">
        <f t="shared" si="455"/>
        <v>1</v>
      </c>
    </row>
    <row r="7294" spans="1:74" x14ac:dyDescent="0.3">
      <c r="A7294" s="129">
        <v>7289</v>
      </c>
      <c r="BM7294" s="19"/>
      <c r="BN7294" s="19"/>
      <c r="BO7294" s="19"/>
      <c r="BP7294" s="19"/>
      <c r="BR7294">
        <f t="shared" si="452"/>
        <v>0</v>
      </c>
      <c r="BS7294">
        <f t="shared" si="453"/>
        <v>0</v>
      </c>
      <c r="BU7294">
        <f t="shared" si="454"/>
        <v>1</v>
      </c>
      <c r="BV7294">
        <f t="shared" si="455"/>
        <v>1</v>
      </c>
    </row>
    <row r="7295" spans="1:74" x14ac:dyDescent="0.3">
      <c r="A7295" s="129">
        <v>7290</v>
      </c>
      <c r="BM7295" s="19"/>
      <c r="BN7295" s="19"/>
      <c r="BO7295" s="19"/>
      <c r="BP7295" s="19"/>
      <c r="BR7295">
        <f t="shared" si="452"/>
        <v>0</v>
      </c>
      <c r="BS7295">
        <f t="shared" si="453"/>
        <v>0</v>
      </c>
      <c r="BU7295">
        <f t="shared" si="454"/>
        <v>1</v>
      </c>
      <c r="BV7295">
        <f t="shared" si="455"/>
        <v>1</v>
      </c>
    </row>
    <row r="7296" spans="1:74" x14ac:dyDescent="0.3">
      <c r="A7296" s="129">
        <v>7291</v>
      </c>
      <c r="BM7296" s="19"/>
      <c r="BN7296" s="19"/>
      <c r="BO7296" s="19"/>
      <c r="BP7296" s="19"/>
      <c r="BR7296">
        <f t="shared" si="452"/>
        <v>0</v>
      </c>
      <c r="BS7296">
        <f t="shared" si="453"/>
        <v>0</v>
      </c>
      <c r="BU7296">
        <f t="shared" si="454"/>
        <v>1</v>
      </c>
      <c r="BV7296">
        <f t="shared" si="455"/>
        <v>1</v>
      </c>
    </row>
    <row r="7297" spans="1:74" x14ac:dyDescent="0.3">
      <c r="A7297" s="129">
        <v>7292</v>
      </c>
      <c r="BM7297" s="19"/>
      <c r="BN7297" s="19"/>
      <c r="BO7297" s="19"/>
      <c r="BP7297" s="19"/>
      <c r="BR7297">
        <f t="shared" si="452"/>
        <v>0</v>
      </c>
      <c r="BS7297">
        <f t="shared" si="453"/>
        <v>0</v>
      </c>
      <c r="BU7297">
        <f t="shared" si="454"/>
        <v>1</v>
      </c>
      <c r="BV7297">
        <f t="shared" si="455"/>
        <v>1</v>
      </c>
    </row>
    <row r="7298" spans="1:74" x14ac:dyDescent="0.3">
      <c r="A7298" s="129">
        <v>7293</v>
      </c>
      <c r="BM7298" s="19"/>
      <c r="BN7298" s="19"/>
      <c r="BO7298" s="19"/>
      <c r="BP7298" s="19"/>
      <c r="BR7298">
        <f t="shared" si="452"/>
        <v>0</v>
      </c>
      <c r="BS7298">
        <f t="shared" si="453"/>
        <v>0</v>
      </c>
      <c r="BU7298">
        <f t="shared" si="454"/>
        <v>1</v>
      </c>
      <c r="BV7298">
        <f t="shared" si="455"/>
        <v>1</v>
      </c>
    </row>
    <row r="7299" spans="1:74" x14ac:dyDescent="0.3">
      <c r="A7299" s="129">
        <v>7294</v>
      </c>
      <c r="BM7299" s="19"/>
      <c r="BN7299" s="19"/>
      <c r="BO7299" s="19"/>
      <c r="BP7299" s="19"/>
      <c r="BR7299">
        <f t="shared" si="452"/>
        <v>0</v>
      </c>
      <c r="BS7299">
        <f t="shared" si="453"/>
        <v>0</v>
      </c>
      <c r="BU7299">
        <f t="shared" si="454"/>
        <v>1</v>
      </c>
      <c r="BV7299">
        <f t="shared" si="455"/>
        <v>1</v>
      </c>
    </row>
    <row r="7300" spans="1:74" x14ac:dyDescent="0.3">
      <c r="A7300" s="129">
        <v>7295</v>
      </c>
      <c r="BM7300" s="19"/>
      <c r="BN7300" s="19"/>
      <c r="BO7300" s="19"/>
      <c r="BP7300" s="19"/>
      <c r="BR7300">
        <f t="shared" si="452"/>
        <v>0</v>
      </c>
      <c r="BS7300">
        <f t="shared" si="453"/>
        <v>0</v>
      </c>
      <c r="BU7300">
        <f t="shared" si="454"/>
        <v>1</v>
      </c>
      <c r="BV7300">
        <f t="shared" si="455"/>
        <v>1</v>
      </c>
    </row>
    <row r="7301" spans="1:74" x14ac:dyDescent="0.3">
      <c r="A7301" s="129">
        <v>7296</v>
      </c>
      <c r="BM7301" s="19"/>
      <c r="BN7301" s="19"/>
      <c r="BO7301" s="19"/>
      <c r="BP7301" s="19"/>
      <c r="BR7301">
        <f t="shared" si="452"/>
        <v>0</v>
      </c>
      <c r="BS7301">
        <f t="shared" si="453"/>
        <v>0</v>
      </c>
      <c r="BU7301">
        <f t="shared" si="454"/>
        <v>1</v>
      </c>
      <c r="BV7301">
        <f t="shared" si="455"/>
        <v>1</v>
      </c>
    </row>
    <row r="7302" spans="1:74" x14ac:dyDescent="0.3">
      <c r="A7302" s="129">
        <v>7297</v>
      </c>
      <c r="BM7302" s="19"/>
      <c r="BN7302" s="19"/>
      <c r="BO7302" s="19"/>
      <c r="BP7302" s="19"/>
      <c r="BR7302">
        <f t="shared" si="452"/>
        <v>0</v>
      </c>
      <c r="BS7302">
        <f t="shared" si="453"/>
        <v>0</v>
      </c>
      <c r="BU7302">
        <f t="shared" si="454"/>
        <v>1</v>
      </c>
      <c r="BV7302">
        <f t="shared" si="455"/>
        <v>1</v>
      </c>
    </row>
    <row r="7303" spans="1:74" x14ac:dyDescent="0.3">
      <c r="A7303" s="129">
        <v>7298</v>
      </c>
      <c r="BM7303" s="19"/>
      <c r="BN7303" s="19"/>
      <c r="BO7303" s="19"/>
      <c r="BP7303" s="19"/>
      <c r="BR7303">
        <f t="shared" ref="BR7303:BR7366" si="456">BM7303*$BS$1-BN7303</f>
        <v>0</v>
      </c>
      <c r="BS7303">
        <f t="shared" ref="BS7303:BS7366" si="457">BO7303*$BS$1-BP7303</f>
        <v>0</v>
      </c>
      <c r="BU7303">
        <f t="shared" ref="BU7303:BU7366" si="458">IF(BR7303=MAX($BR7303:$BS7303),1,0)</f>
        <v>1</v>
      </c>
      <c r="BV7303">
        <f t="shared" ref="BV7303:BV7366" si="459">IF(BS7303=MAX($BR7303:$BS7303),1,0)</f>
        <v>1</v>
      </c>
    </row>
    <row r="7304" spans="1:74" x14ac:dyDescent="0.3">
      <c r="A7304" s="129">
        <v>7299</v>
      </c>
      <c r="BM7304" s="19"/>
      <c r="BN7304" s="19"/>
      <c r="BO7304" s="19"/>
      <c r="BP7304" s="19"/>
      <c r="BR7304">
        <f t="shared" si="456"/>
        <v>0</v>
      </c>
      <c r="BS7304">
        <f t="shared" si="457"/>
        <v>0</v>
      </c>
      <c r="BU7304">
        <f t="shared" si="458"/>
        <v>1</v>
      </c>
      <c r="BV7304">
        <f t="shared" si="459"/>
        <v>1</v>
      </c>
    </row>
    <row r="7305" spans="1:74" x14ac:dyDescent="0.3">
      <c r="A7305" s="129">
        <v>7300</v>
      </c>
      <c r="BM7305" s="19"/>
      <c r="BN7305" s="19"/>
      <c r="BO7305" s="19"/>
      <c r="BP7305" s="19"/>
      <c r="BR7305">
        <f t="shared" si="456"/>
        <v>0</v>
      </c>
      <c r="BS7305">
        <f t="shared" si="457"/>
        <v>0</v>
      </c>
      <c r="BU7305">
        <f t="shared" si="458"/>
        <v>1</v>
      </c>
      <c r="BV7305">
        <f t="shared" si="459"/>
        <v>1</v>
      </c>
    </row>
    <row r="7306" spans="1:74" x14ac:dyDescent="0.3">
      <c r="A7306" s="129">
        <v>7301</v>
      </c>
      <c r="BM7306" s="19"/>
      <c r="BN7306" s="19"/>
      <c r="BO7306" s="19"/>
      <c r="BP7306" s="19"/>
      <c r="BR7306">
        <f t="shared" si="456"/>
        <v>0</v>
      </c>
      <c r="BS7306">
        <f t="shared" si="457"/>
        <v>0</v>
      </c>
      <c r="BU7306">
        <f t="shared" si="458"/>
        <v>1</v>
      </c>
      <c r="BV7306">
        <f t="shared" si="459"/>
        <v>1</v>
      </c>
    </row>
    <row r="7307" spans="1:74" x14ac:dyDescent="0.3">
      <c r="A7307" s="129">
        <v>7302</v>
      </c>
      <c r="BM7307" s="19"/>
      <c r="BN7307" s="19"/>
      <c r="BO7307" s="19"/>
      <c r="BP7307" s="19"/>
      <c r="BR7307">
        <f t="shared" si="456"/>
        <v>0</v>
      </c>
      <c r="BS7307">
        <f t="shared" si="457"/>
        <v>0</v>
      </c>
      <c r="BU7307">
        <f t="shared" si="458"/>
        <v>1</v>
      </c>
      <c r="BV7307">
        <f t="shared" si="459"/>
        <v>1</v>
      </c>
    </row>
    <row r="7308" spans="1:74" x14ac:dyDescent="0.3">
      <c r="A7308" s="129">
        <v>7303</v>
      </c>
      <c r="BM7308" s="19"/>
      <c r="BN7308" s="19"/>
      <c r="BO7308" s="19"/>
      <c r="BP7308" s="19"/>
      <c r="BR7308">
        <f t="shared" si="456"/>
        <v>0</v>
      </c>
      <c r="BS7308">
        <f t="shared" si="457"/>
        <v>0</v>
      </c>
      <c r="BU7308">
        <f t="shared" si="458"/>
        <v>1</v>
      </c>
      <c r="BV7308">
        <f t="shared" si="459"/>
        <v>1</v>
      </c>
    </row>
    <row r="7309" spans="1:74" x14ac:dyDescent="0.3">
      <c r="A7309" s="129">
        <v>7304</v>
      </c>
      <c r="BM7309" s="19"/>
      <c r="BN7309" s="19"/>
      <c r="BO7309" s="19"/>
      <c r="BP7309" s="19"/>
      <c r="BR7309">
        <f t="shared" si="456"/>
        <v>0</v>
      </c>
      <c r="BS7309">
        <f t="shared" si="457"/>
        <v>0</v>
      </c>
      <c r="BU7309">
        <f t="shared" si="458"/>
        <v>1</v>
      </c>
      <c r="BV7309">
        <f t="shared" si="459"/>
        <v>1</v>
      </c>
    </row>
    <row r="7310" spans="1:74" x14ac:dyDescent="0.3">
      <c r="A7310" s="129">
        <v>7305</v>
      </c>
      <c r="BM7310" s="19"/>
      <c r="BN7310" s="19"/>
      <c r="BO7310" s="19"/>
      <c r="BP7310" s="19"/>
      <c r="BR7310">
        <f t="shared" si="456"/>
        <v>0</v>
      </c>
      <c r="BS7310">
        <f t="shared" si="457"/>
        <v>0</v>
      </c>
      <c r="BU7310">
        <f t="shared" si="458"/>
        <v>1</v>
      </c>
      <c r="BV7310">
        <f t="shared" si="459"/>
        <v>1</v>
      </c>
    </row>
    <row r="7311" spans="1:74" x14ac:dyDescent="0.3">
      <c r="A7311" s="129">
        <v>7306</v>
      </c>
      <c r="BM7311" s="19"/>
      <c r="BN7311" s="19"/>
      <c r="BO7311" s="19"/>
      <c r="BP7311" s="19"/>
      <c r="BR7311">
        <f t="shared" si="456"/>
        <v>0</v>
      </c>
      <c r="BS7311">
        <f t="shared" si="457"/>
        <v>0</v>
      </c>
      <c r="BU7311">
        <f t="shared" si="458"/>
        <v>1</v>
      </c>
      <c r="BV7311">
        <f t="shared" si="459"/>
        <v>1</v>
      </c>
    </row>
    <row r="7312" spans="1:74" x14ac:dyDescent="0.3">
      <c r="A7312" s="129">
        <v>7307</v>
      </c>
      <c r="BM7312" s="19"/>
      <c r="BN7312" s="19"/>
      <c r="BO7312" s="19"/>
      <c r="BP7312" s="19"/>
      <c r="BR7312">
        <f t="shared" si="456"/>
        <v>0</v>
      </c>
      <c r="BS7312">
        <f t="shared" si="457"/>
        <v>0</v>
      </c>
      <c r="BU7312">
        <f t="shared" si="458"/>
        <v>1</v>
      </c>
      <c r="BV7312">
        <f t="shared" si="459"/>
        <v>1</v>
      </c>
    </row>
    <row r="7313" spans="1:74" x14ac:dyDescent="0.3">
      <c r="A7313" s="129">
        <v>7308</v>
      </c>
      <c r="BM7313" s="19"/>
      <c r="BN7313" s="19"/>
      <c r="BO7313" s="19"/>
      <c r="BP7313" s="19"/>
      <c r="BR7313">
        <f t="shared" si="456"/>
        <v>0</v>
      </c>
      <c r="BS7313">
        <f t="shared" si="457"/>
        <v>0</v>
      </c>
      <c r="BU7313">
        <f t="shared" si="458"/>
        <v>1</v>
      </c>
      <c r="BV7313">
        <f t="shared" si="459"/>
        <v>1</v>
      </c>
    </row>
    <row r="7314" spans="1:74" x14ac:dyDescent="0.3">
      <c r="A7314" s="129">
        <v>7309</v>
      </c>
      <c r="BM7314" s="19"/>
      <c r="BN7314" s="19"/>
      <c r="BO7314" s="19"/>
      <c r="BP7314" s="19"/>
      <c r="BR7314">
        <f t="shared" si="456"/>
        <v>0</v>
      </c>
      <c r="BS7314">
        <f t="shared" si="457"/>
        <v>0</v>
      </c>
      <c r="BU7314">
        <f t="shared" si="458"/>
        <v>1</v>
      </c>
      <c r="BV7314">
        <f t="shared" si="459"/>
        <v>1</v>
      </c>
    </row>
    <row r="7315" spans="1:74" x14ac:dyDescent="0.3">
      <c r="A7315" s="129">
        <v>7310</v>
      </c>
      <c r="BM7315" s="19"/>
      <c r="BN7315" s="19"/>
      <c r="BO7315" s="19"/>
      <c r="BP7315" s="19"/>
      <c r="BR7315">
        <f t="shared" si="456"/>
        <v>0</v>
      </c>
      <c r="BS7315">
        <f t="shared" si="457"/>
        <v>0</v>
      </c>
      <c r="BU7315">
        <f t="shared" si="458"/>
        <v>1</v>
      </c>
      <c r="BV7315">
        <f t="shared" si="459"/>
        <v>1</v>
      </c>
    </row>
    <row r="7316" spans="1:74" x14ac:dyDescent="0.3">
      <c r="A7316" s="129">
        <v>7311</v>
      </c>
      <c r="BM7316" s="19"/>
      <c r="BN7316" s="19"/>
      <c r="BO7316" s="19"/>
      <c r="BP7316" s="19"/>
      <c r="BR7316">
        <f t="shared" si="456"/>
        <v>0</v>
      </c>
      <c r="BS7316">
        <f t="shared" si="457"/>
        <v>0</v>
      </c>
      <c r="BU7316">
        <f t="shared" si="458"/>
        <v>1</v>
      </c>
      <c r="BV7316">
        <f t="shared" si="459"/>
        <v>1</v>
      </c>
    </row>
    <row r="7317" spans="1:74" x14ac:dyDescent="0.3">
      <c r="A7317" s="129">
        <v>7312</v>
      </c>
      <c r="BM7317" s="19"/>
      <c r="BN7317" s="19"/>
      <c r="BO7317" s="19"/>
      <c r="BP7317" s="19"/>
      <c r="BR7317">
        <f t="shared" si="456"/>
        <v>0</v>
      </c>
      <c r="BS7317">
        <f t="shared" si="457"/>
        <v>0</v>
      </c>
      <c r="BU7317">
        <f t="shared" si="458"/>
        <v>1</v>
      </c>
      <c r="BV7317">
        <f t="shared" si="459"/>
        <v>1</v>
      </c>
    </row>
    <row r="7318" spans="1:74" x14ac:dyDescent="0.3">
      <c r="A7318" s="129">
        <v>7313</v>
      </c>
      <c r="BM7318" s="19"/>
      <c r="BN7318" s="19"/>
      <c r="BO7318" s="19"/>
      <c r="BP7318" s="19"/>
      <c r="BR7318">
        <f t="shared" si="456"/>
        <v>0</v>
      </c>
      <c r="BS7318">
        <f t="shared" si="457"/>
        <v>0</v>
      </c>
      <c r="BU7318">
        <f t="shared" si="458"/>
        <v>1</v>
      </c>
      <c r="BV7318">
        <f t="shared" si="459"/>
        <v>1</v>
      </c>
    </row>
    <row r="7319" spans="1:74" x14ac:dyDescent="0.3">
      <c r="A7319" s="129">
        <v>7314</v>
      </c>
      <c r="BM7319" s="19"/>
      <c r="BN7319" s="19"/>
      <c r="BO7319" s="19"/>
      <c r="BP7319" s="19"/>
      <c r="BR7319">
        <f t="shared" si="456"/>
        <v>0</v>
      </c>
      <c r="BS7319">
        <f t="shared" si="457"/>
        <v>0</v>
      </c>
      <c r="BU7319">
        <f t="shared" si="458"/>
        <v>1</v>
      </c>
      <c r="BV7319">
        <f t="shared" si="459"/>
        <v>1</v>
      </c>
    </row>
    <row r="7320" spans="1:74" x14ac:dyDescent="0.3">
      <c r="A7320" s="129">
        <v>7315</v>
      </c>
      <c r="BM7320" s="19"/>
      <c r="BN7320" s="19"/>
      <c r="BO7320" s="19"/>
      <c r="BP7320" s="19"/>
      <c r="BR7320">
        <f t="shared" si="456"/>
        <v>0</v>
      </c>
      <c r="BS7320">
        <f t="shared" si="457"/>
        <v>0</v>
      </c>
      <c r="BU7320">
        <f t="shared" si="458"/>
        <v>1</v>
      </c>
      <c r="BV7320">
        <f t="shared" si="459"/>
        <v>1</v>
      </c>
    </row>
    <row r="7321" spans="1:74" x14ac:dyDescent="0.3">
      <c r="A7321" s="129">
        <v>7316</v>
      </c>
      <c r="BM7321" s="19"/>
      <c r="BN7321" s="19"/>
      <c r="BO7321" s="19"/>
      <c r="BP7321" s="19"/>
      <c r="BR7321">
        <f t="shared" si="456"/>
        <v>0</v>
      </c>
      <c r="BS7321">
        <f t="shared" si="457"/>
        <v>0</v>
      </c>
      <c r="BU7321">
        <f t="shared" si="458"/>
        <v>1</v>
      </c>
      <c r="BV7321">
        <f t="shared" si="459"/>
        <v>1</v>
      </c>
    </row>
    <row r="7322" spans="1:74" x14ac:dyDescent="0.3">
      <c r="A7322" s="129">
        <v>7317</v>
      </c>
      <c r="BM7322" s="19"/>
      <c r="BN7322" s="19"/>
      <c r="BO7322" s="19"/>
      <c r="BP7322" s="19"/>
      <c r="BR7322">
        <f t="shared" si="456"/>
        <v>0</v>
      </c>
      <c r="BS7322">
        <f t="shared" si="457"/>
        <v>0</v>
      </c>
      <c r="BU7322">
        <f t="shared" si="458"/>
        <v>1</v>
      </c>
      <c r="BV7322">
        <f t="shared" si="459"/>
        <v>1</v>
      </c>
    </row>
    <row r="7323" spans="1:74" x14ac:dyDescent="0.3">
      <c r="A7323" s="129">
        <v>7318</v>
      </c>
      <c r="BM7323" s="19"/>
      <c r="BN7323" s="19"/>
      <c r="BO7323" s="19"/>
      <c r="BP7323" s="19"/>
      <c r="BR7323">
        <f t="shared" si="456"/>
        <v>0</v>
      </c>
      <c r="BS7323">
        <f t="shared" si="457"/>
        <v>0</v>
      </c>
      <c r="BU7323">
        <f t="shared" si="458"/>
        <v>1</v>
      </c>
      <c r="BV7323">
        <f t="shared" si="459"/>
        <v>1</v>
      </c>
    </row>
    <row r="7324" spans="1:74" x14ac:dyDescent="0.3">
      <c r="A7324" s="129">
        <v>7319</v>
      </c>
      <c r="BM7324" s="19"/>
      <c r="BN7324" s="19"/>
      <c r="BO7324" s="19"/>
      <c r="BP7324" s="19"/>
      <c r="BR7324">
        <f t="shared" si="456"/>
        <v>0</v>
      </c>
      <c r="BS7324">
        <f t="shared" si="457"/>
        <v>0</v>
      </c>
      <c r="BU7324">
        <f t="shared" si="458"/>
        <v>1</v>
      </c>
      <c r="BV7324">
        <f t="shared" si="459"/>
        <v>1</v>
      </c>
    </row>
    <row r="7325" spans="1:74" x14ac:dyDescent="0.3">
      <c r="A7325" s="129">
        <v>7320</v>
      </c>
      <c r="BM7325" s="19"/>
      <c r="BN7325" s="19"/>
      <c r="BO7325" s="19"/>
      <c r="BP7325" s="19"/>
      <c r="BR7325">
        <f t="shared" si="456"/>
        <v>0</v>
      </c>
      <c r="BS7325">
        <f t="shared" si="457"/>
        <v>0</v>
      </c>
      <c r="BU7325">
        <f t="shared" si="458"/>
        <v>1</v>
      </c>
      <c r="BV7325">
        <f t="shared" si="459"/>
        <v>1</v>
      </c>
    </row>
    <row r="7326" spans="1:74" x14ac:dyDescent="0.3">
      <c r="A7326" s="129">
        <v>7321</v>
      </c>
      <c r="BM7326" s="19"/>
      <c r="BN7326" s="19"/>
      <c r="BO7326" s="19"/>
      <c r="BP7326" s="19"/>
      <c r="BR7326">
        <f t="shared" si="456"/>
        <v>0</v>
      </c>
      <c r="BS7326">
        <f t="shared" si="457"/>
        <v>0</v>
      </c>
      <c r="BU7326">
        <f t="shared" si="458"/>
        <v>1</v>
      </c>
      <c r="BV7326">
        <f t="shared" si="459"/>
        <v>1</v>
      </c>
    </row>
    <row r="7327" spans="1:74" x14ac:dyDescent="0.3">
      <c r="A7327" s="129">
        <v>7322</v>
      </c>
      <c r="BM7327" s="19"/>
      <c r="BN7327" s="19"/>
      <c r="BO7327" s="19"/>
      <c r="BP7327" s="19"/>
      <c r="BR7327">
        <f t="shared" si="456"/>
        <v>0</v>
      </c>
      <c r="BS7327">
        <f t="shared" si="457"/>
        <v>0</v>
      </c>
      <c r="BU7327">
        <f t="shared" si="458"/>
        <v>1</v>
      </c>
      <c r="BV7327">
        <f t="shared" si="459"/>
        <v>1</v>
      </c>
    </row>
    <row r="7328" spans="1:74" x14ac:dyDescent="0.3">
      <c r="A7328" s="129">
        <v>7323</v>
      </c>
      <c r="BM7328" s="19"/>
      <c r="BN7328" s="19"/>
      <c r="BO7328" s="19"/>
      <c r="BP7328" s="19"/>
      <c r="BR7328">
        <f t="shared" si="456"/>
        <v>0</v>
      </c>
      <c r="BS7328">
        <f t="shared" si="457"/>
        <v>0</v>
      </c>
      <c r="BU7328">
        <f t="shared" si="458"/>
        <v>1</v>
      </c>
      <c r="BV7328">
        <f t="shared" si="459"/>
        <v>1</v>
      </c>
    </row>
    <row r="7329" spans="1:74" x14ac:dyDescent="0.3">
      <c r="A7329" s="129">
        <v>7324</v>
      </c>
      <c r="BM7329" s="19"/>
      <c r="BN7329" s="19"/>
      <c r="BO7329" s="19"/>
      <c r="BP7329" s="19"/>
      <c r="BR7329">
        <f t="shared" si="456"/>
        <v>0</v>
      </c>
      <c r="BS7329">
        <f t="shared" si="457"/>
        <v>0</v>
      </c>
      <c r="BU7329">
        <f t="shared" si="458"/>
        <v>1</v>
      </c>
      <c r="BV7329">
        <f t="shared" si="459"/>
        <v>1</v>
      </c>
    </row>
    <row r="7330" spans="1:74" x14ac:dyDescent="0.3">
      <c r="A7330" s="129">
        <v>7325</v>
      </c>
      <c r="BM7330" s="19"/>
      <c r="BN7330" s="19"/>
      <c r="BO7330" s="19"/>
      <c r="BP7330" s="19"/>
      <c r="BR7330">
        <f t="shared" si="456"/>
        <v>0</v>
      </c>
      <c r="BS7330">
        <f t="shared" si="457"/>
        <v>0</v>
      </c>
      <c r="BU7330">
        <f t="shared" si="458"/>
        <v>1</v>
      </c>
      <c r="BV7330">
        <f t="shared" si="459"/>
        <v>1</v>
      </c>
    </row>
    <row r="7331" spans="1:74" x14ac:dyDescent="0.3">
      <c r="A7331" s="129">
        <v>7326</v>
      </c>
      <c r="BM7331" s="19"/>
      <c r="BN7331" s="19"/>
      <c r="BO7331" s="19"/>
      <c r="BP7331" s="19"/>
      <c r="BR7331">
        <f t="shared" si="456"/>
        <v>0</v>
      </c>
      <c r="BS7331">
        <f t="shared" si="457"/>
        <v>0</v>
      </c>
      <c r="BU7331">
        <f t="shared" si="458"/>
        <v>1</v>
      </c>
      <c r="BV7331">
        <f t="shared" si="459"/>
        <v>1</v>
      </c>
    </row>
    <row r="7332" spans="1:74" x14ac:dyDescent="0.3">
      <c r="A7332" s="129">
        <v>7327</v>
      </c>
      <c r="BM7332" s="19"/>
      <c r="BN7332" s="19"/>
      <c r="BO7332" s="19"/>
      <c r="BP7332" s="19"/>
      <c r="BR7332">
        <f t="shared" si="456"/>
        <v>0</v>
      </c>
      <c r="BS7332">
        <f t="shared" si="457"/>
        <v>0</v>
      </c>
      <c r="BU7332">
        <f t="shared" si="458"/>
        <v>1</v>
      </c>
      <c r="BV7332">
        <f t="shared" si="459"/>
        <v>1</v>
      </c>
    </row>
    <row r="7333" spans="1:74" x14ac:dyDescent="0.3">
      <c r="A7333" s="129">
        <v>7328</v>
      </c>
      <c r="BM7333" s="19"/>
      <c r="BN7333" s="19"/>
      <c r="BO7333" s="19"/>
      <c r="BP7333" s="19"/>
      <c r="BR7333">
        <f t="shared" si="456"/>
        <v>0</v>
      </c>
      <c r="BS7333">
        <f t="shared" si="457"/>
        <v>0</v>
      </c>
      <c r="BU7333">
        <f t="shared" si="458"/>
        <v>1</v>
      </c>
      <c r="BV7333">
        <f t="shared" si="459"/>
        <v>1</v>
      </c>
    </row>
    <row r="7334" spans="1:74" x14ac:dyDescent="0.3">
      <c r="A7334" s="129">
        <v>7329</v>
      </c>
      <c r="BM7334" s="19"/>
      <c r="BN7334" s="19"/>
      <c r="BO7334" s="19"/>
      <c r="BP7334" s="19"/>
      <c r="BR7334">
        <f t="shared" si="456"/>
        <v>0</v>
      </c>
      <c r="BS7334">
        <f t="shared" si="457"/>
        <v>0</v>
      </c>
      <c r="BU7334">
        <f t="shared" si="458"/>
        <v>1</v>
      </c>
      <c r="BV7334">
        <f t="shared" si="459"/>
        <v>1</v>
      </c>
    </row>
    <row r="7335" spans="1:74" x14ac:dyDescent="0.3">
      <c r="A7335" s="129">
        <v>7330</v>
      </c>
      <c r="BM7335" s="19"/>
      <c r="BN7335" s="19"/>
      <c r="BO7335" s="19"/>
      <c r="BP7335" s="19"/>
      <c r="BR7335">
        <f t="shared" si="456"/>
        <v>0</v>
      </c>
      <c r="BS7335">
        <f t="shared" si="457"/>
        <v>0</v>
      </c>
      <c r="BU7335">
        <f t="shared" si="458"/>
        <v>1</v>
      </c>
      <c r="BV7335">
        <f t="shared" si="459"/>
        <v>1</v>
      </c>
    </row>
    <row r="7336" spans="1:74" x14ac:dyDescent="0.3">
      <c r="A7336" s="129">
        <v>7331</v>
      </c>
      <c r="BM7336" s="19"/>
      <c r="BN7336" s="19"/>
      <c r="BO7336" s="19"/>
      <c r="BP7336" s="19"/>
      <c r="BR7336">
        <f t="shared" si="456"/>
        <v>0</v>
      </c>
      <c r="BS7336">
        <f t="shared" si="457"/>
        <v>0</v>
      </c>
      <c r="BU7336">
        <f t="shared" si="458"/>
        <v>1</v>
      </c>
      <c r="BV7336">
        <f t="shared" si="459"/>
        <v>1</v>
      </c>
    </row>
    <row r="7337" spans="1:74" x14ac:dyDescent="0.3">
      <c r="A7337" s="129">
        <v>7332</v>
      </c>
      <c r="BM7337" s="19"/>
      <c r="BN7337" s="19"/>
      <c r="BO7337" s="19"/>
      <c r="BP7337" s="19"/>
      <c r="BR7337">
        <f t="shared" si="456"/>
        <v>0</v>
      </c>
      <c r="BS7337">
        <f t="shared" si="457"/>
        <v>0</v>
      </c>
      <c r="BU7337">
        <f t="shared" si="458"/>
        <v>1</v>
      </c>
      <c r="BV7337">
        <f t="shared" si="459"/>
        <v>1</v>
      </c>
    </row>
    <row r="7338" spans="1:74" x14ac:dyDescent="0.3">
      <c r="A7338" s="129">
        <v>7333</v>
      </c>
      <c r="BM7338" s="19"/>
      <c r="BN7338" s="19"/>
      <c r="BO7338" s="19"/>
      <c r="BP7338" s="19"/>
      <c r="BR7338">
        <f t="shared" si="456"/>
        <v>0</v>
      </c>
      <c r="BS7338">
        <f t="shared" si="457"/>
        <v>0</v>
      </c>
      <c r="BU7338">
        <f t="shared" si="458"/>
        <v>1</v>
      </c>
      <c r="BV7338">
        <f t="shared" si="459"/>
        <v>1</v>
      </c>
    </row>
    <row r="7339" spans="1:74" x14ac:dyDescent="0.3">
      <c r="A7339" s="129">
        <v>7334</v>
      </c>
      <c r="BM7339" s="19"/>
      <c r="BN7339" s="19"/>
      <c r="BO7339" s="19"/>
      <c r="BP7339" s="19"/>
      <c r="BR7339">
        <f t="shared" si="456"/>
        <v>0</v>
      </c>
      <c r="BS7339">
        <f t="shared" si="457"/>
        <v>0</v>
      </c>
      <c r="BU7339">
        <f t="shared" si="458"/>
        <v>1</v>
      </c>
      <c r="BV7339">
        <f t="shared" si="459"/>
        <v>1</v>
      </c>
    </row>
    <row r="7340" spans="1:74" x14ac:dyDescent="0.3">
      <c r="A7340" s="129">
        <v>7335</v>
      </c>
      <c r="BM7340" s="19"/>
      <c r="BN7340" s="19"/>
      <c r="BO7340" s="19"/>
      <c r="BP7340" s="19"/>
      <c r="BR7340">
        <f t="shared" si="456"/>
        <v>0</v>
      </c>
      <c r="BS7340">
        <f t="shared" si="457"/>
        <v>0</v>
      </c>
      <c r="BU7340">
        <f t="shared" si="458"/>
        <v>1</v>
      </c>
      <c r="BV7340">
        <f t="shared" si="459"/>
        <v>1</v>
      </c>
    </row>
    <row r="7341" spans="1:74" x14ac:dyDescent="0.3">
      <c r="A7341" s="129">
        <v>7336</v>
      </c>
      <c r="BM7341" s="19"/>
      <c r="BN7341" s="19"/>
      <c r="BO7341" s="19"/>
      <c r="BP7341" s="19"/>
      <c r="BR7341">
        <f t="shared" si="456"/>
        <v>0</v>
      </c>
      <c r="BS7341">
        <f t="shared" si="457"/>
        <v>0</v>
      </c>
      <c r="BU7341">
        <f t="shared" si="458"/>
        <v>1</v>
      </c>
      <c r="BV7341">
        <f t="shared" si="459"/>
        <v>1</v>
      </c>
    </row>
    <row r="7342" spans="1:74" x14ac:dyDescent="0.3">
      <c r="A7342" s="129">
        <v>7337</v>
      </c>
      <c r="BM7342" s="19"/>
      <c r="BN7342" s="19"/>
      <c r="BO7342" s="19"/>
      <c r="BP7342" s="19"/>
      <c r="BR7342">
        <f t="shared" si="456"/>
        <v>0</v>
      </c>
      <c r="BS7342">
        <f t="shared" si="457"/>
        <v>0</v>
      </c>
      <c r="BU7342">
        <f t="shared" si="458"/>
        <v>1</v>
      </c>
      <c r="BV7342">
        <f t="shared" si="459"/>
        <v>1</v>
      </c>
    </row>
    <row r="7343" spans="1:74" x14ac:dyDescent="0.3">
      <c r="A7343" s="129">
        <v>7338</v>
      </c>
      <c r="BM7343" s="19"/>
      <c r="BN7343" s="19"/>
      <c r="BO7343" s="19"/>
      <c r="BP7343" s="19"/>
      <c r="BR7343">
        <f t="shared" si="456"/>
        <v>0</v>
      </c>
      <c r="BS7343">
        <f t="shared" si="457"/>
        <v>0</v>
      </c>
      <c r="BU7343">
        <f t="shared" si="458"/>
        <v>1</v>
      </c>
      <c r="BV7343">
        <f t="shared" si="459"/>
        <v>1</v>
      </c>
    </row>
    <row r="7344" spans="1:74" x14ac:dyDescent="0.3">
      <c r="A7344" s="129">
        <v>7339</v>
      </c>
      <c r="BM7344" s="19"/>
      <c r="BN7344" s="19"/>
      <c r="BO7344" s="19"/>
      <c r="BP7344" s="19"/>
      <c r="BR7344">
        <f t="shared" si="456"/>
        <v>0</v>
      </c>
      <c r="BS7344">
        <f t="shared" si="457"/>
        <v>0</v>
      </c>
      <c r="BU7344">
        <f t="shared" si="458"/>
        <v>1</v>
      </c>
      <c r="BV7344">
        <f t="shared" si="459"/>
        <v>1</v>
      </c>
    </row>
    <row r="7345" spans="1:74" x14ac:dyDescent="0.3">
      <c r="A7345" s="129">
        <v>7340</v>
      </c>
      <c r="BM7345" s="19"/>
      <c r="BN7345" s="19"/>
      <c r="BO7345" s="19"/>
      <c r="BP7345" s="19"/>
      <c r="BR7345">
        <f t="shared" si="456"/>
        <v>0</v>
      </c>
      <c r="BS7345">
        <f t="shared" si="457"/>
        <v>0</v>
      </c>
      <c r="BU7345">
        <f t="shared" si="458"/>
        <v>1</v>
      </c>
      <c r="BV7345">
        <f t="shared" si="459"/>
        <v>1</v>
      </c>
    </row>
    <row r="7346" spans="1:74" x14ac:dyDescent="0.3">
      <c r="A7346" s="129">
        <v>7341</v>
      </c>
      <c r="BM7346" s="19"/>
      <c r="BN7346" s="19"/>
      <c r="BO7346" s="19"/>
      <c r="BP7346" s="19"/>
      <c r="BR7346">
        <f t="shared" si="456"/>
        <v>0</v>
      </c>
      <c r="BS7346">
        <f t="shared" si="457"/>
        <v>0</v>
      </c>
      <c r="BU7346">
        <f t="shared" si="458"/>
        <v>1</v>
      </c>
      <c r="BV7346">
        <f t="shared" si="459"/>
        <v>1</v>
      </c>
    </row>
    <row r="7347" spans="1:74" x14ac:dyDescent="0.3">
      <c r="A7347" s="129">
        <v>7342</v>
      </c>
      <c r="BM7347" s="19"/>
      <c r="BN7347" s="19"/>
      <c r="BO7347" s="19"/>
      <c r="BP7347" s="19"/>
      <c r="BR7347">
        <f t="shared" si="456"/>
        <v>0</v>
      </c>
      <c r="BS7347">
        <f t="shared" si="457"/>
        <v>0</v>
      </c>
      <c r="BU7347">
        <f t="shared" si="458"/>
        <v>1</v>
      </c>
      <c r="BV7347">
        <f t="shared" si="459"/>
        <v>1</v>
      </c>
    </row>
    <row r="7348" spans="1:74" x14ac:dyDescent="0.3">
      <c r="A7348" s="129">
        <v>7343</v>
      </c>
      <c r="BM7348" s="19"/>
      <c r="BN7348" s="19"/>
      <c r="BO7348" s="19"/>
      <c r="BP7348" s="19"/>
      <c r="BR7348">
        <f t="shared" si="456"/>
        <v>0</v>
      </c>
      <c r="BS7348">
        <f t="shared" si="457"/>
        <v>0</v>
      </c>
      <c r="BU7348">
        <f t="shared" si="458"/>
        <v>1</v>
      </c>
      <c r="BV7348">
        <f t="shared" si="459"/>
        <v>1</v>
      </c>
    </row>
    <row r="7349" spans="1:74" x14ac:dyDescent="0.3">
      <c r="A7349" s="129">
        <v>7344</v>
      </c>
      <c r="BM7349" s="19"/>
      <c r="BN7349" s="19"/>
      <c r="BO7349" s="19"/>
      <c r="BP7349" s="19"/>
      <c r="BR7349">
        <f t="shared" si="456"/>
        <v>0</v>
      </c>
      <c r="BS7349">
        <f t="shared" si="457"/>
        <v>0</v>
      </c>
      <c r="BU7349">
        <f t="shared" si="458"/>
        <v>1</v>
      </c>
      <c r="BV7349">
        <f t="shared" si="459"/>
        <v>1</v>
      </c>
    </row>
    <row r="7350" spans="1:74" x14ac:dyDescent="0.3">
      <c r="A7350" s="129">
        <v>7345</v>
      </c>
      <c r="BM7350" s="19"/>
      <c r="BN7350" s="19"/>
      <c r="BO7350" s="19"/>
      <c r="BP7350" s="19"/>
      <c r="BR7350">
        <f t="shared" si="456"/>
        <v>0</v>
      </c>
      <c r="BS7350">
        <f t="shared" si="457"/>
        <v>0</v>
      </c>
      <c r="BU7350">
        <f t="shared" si="458"/>
        <v>1</v>
      </c>
      <c r="BV7350">
        <f t="shared" si="459"/>
        <v>1</v>
      </c>
    </row>
    <row r="7351" spans="1:74" x14ac:dyDescent="0.3">
      <c r="A7351" s="129">
        <v>7346</v>
      </c>
      <c r="BM7351" s="19"/>
      <c r="BN7351" s="19"/>
      <c r="BO7351" s="19"/>
      <c r="BP7351" s="19"/>
      <c r="BR7351">
        <f t="shared" si="456"/>
        <v>0</v>
      </c>
      <c r="BS7351">
        <f t="shared" si="457"/>
        <v>0</v>
      </c>
      <c r="BU7351">
        <f t="shared" si="458"/>
        <v>1</v>
      </c>
      <c r="BV7351">
        <f t="shared" si="459"/>
        <v>1</v>
      </c>
    </row>
    <row r="7352" spans="1:74" x14ac:dyDescent="0.3">
      <c r="A7352" s="129">
        <v>7347</v>
      </c>
      <c r="BM7352" s="19"/>
      <c r="BN7352" s="19"/>
      <c r="BO7352" s="19"/>
      <c r="BP7352" s="19"/>
      <c r="BR7352">
        <f t="shared" si="456"/>
        <v>0</v>
      </c>
      <c r="BS7352">
        <f t="shared" si="457"/>
        <v>0</v>
      </c>
      <c r="BU7352">
        <f t="shared" si="458"/>
        <v>1</v>
      </c>
      <c r="BV7352">
        <f t="shared" si="459"/>
        <v>1</v>
      </c>
    </row>
    <row r="7353" spans="1:74" x14ac:dyDescent="0.3">
      <c r="A7353" s="129">
        <v>7348</v>
      </c>
      <c r="BM7353" s="19"/>
      <c r="BN7353" s="19"/>
      <c r="BO7353" s="19"/>
      <c r="BP7353" s="19"/>
      <c r="BR7353">
        <f t="shared" si="456"/>
        <v>0</v>
      </c>
      <c r="BS7353">
        <f t="shared" si="457"/>
        <v>0</v>
      </c>
      <c r="BU7353">
        <f t="shared" si="458"/>
        <v>1</v>
      </c>
      <c r="BV7353">
        <f t="shared" si="459"/>
        <v>1</v>
      </c>
    </row>
    <row r="7354" spans="1:74" x14ac:dyDescent="0.3">
      <c r="A7354" s="129">
        <v>7349</v>
      </c>
      <c r="BM7354" s="19"/>
      <c r="BN7354" s="19"/>
      <c r="BO7354" s="19"/>
      <c r="BP7354" s="19"/>
      <c r="BR7354">
        <f t="shared" si="456"/>
        <v>0</v>
      </c>
      <c r="BS7354">
        <f t="shared" si="457"/>
        <v>0</v>
      </c>
      <c r="BU7354">
        <f t="shared" si="458"/>
        <v>1</v>
      </c>
      <c r="BV7354">
        <f t="shared" si="459"/>
        <v>1</v>
      </c>
    </row>
    <row r="7355" spans="1:74" x14ac:dyDescent="0.3">
      <c r="A7355" s="129">
        <v>7350</v>
      </c>
      <c r="BM7355" s="19"/>
      <c r="BN7355" s="19"/>
      <c r="BO7355" s="19"/>
      <c r="BP7355" s="19"/>
      <c r="BR7355">
        <f t="shared" si="456"/>
        <v>0</v>
      </c>
      <c r="BS7355">
        <f t="shared" si="457"/>
        <v>0</v>
      </c>
      <c r="BU7355">
        <f t="shared" si="458"/>
        <v>1</v>
      </c>
      <c r="BV7355">
        <f t="shared" si="459"/>
        <v>1</v>
      </c>
    </row>
    <row r="7356" spans="1:74" x14ac:dyDescent="0.3">
      <c r="A7356" s="129">
        <v>7351</v>
      </c>
      <c r="BM7356" s="19"/>
      <c r="BN7356" s="19"/>
      <c r="BO7356" s="19"/>
      <c r="BP7356" s="19"/>
      <c r="BR7356">
        <f t="shared" si="456"/>
        <v>0</v>
      </c>
      <c r="BS7356">
        <f t="shared" si="457"/>
        <v>0</v>
      </c>
      <c r="BU7356">
        <f t="shared" si="458"/>
        <v>1</v>
      </c>
      <c r="BV7356">
        <f t="shared" si="459"/>
        <v>1</v>
      </c>
    </row>
    <row r="7357" spans="1:74" x14ac:dyDescent="0.3">
      <c r="A7357" s="129">
        <v>7352</v>
      </c>
      <c r="BM7357" s="19"/>
      <c r="BN7357" s="19"/>
      <c r="BO7357" s="19"/>
      <c r="BP7357" s="19"/>
      <c r="BR7357">
        <f t="shared" si="456"/>
        <v>0</v>
      </c>
      <c r="BS7357">
        <f t="shared" si="457"/>
        <v>0</v>
      </c>
      <c r="BU7357">
        <f t="shared" si="458"/>
        <v>1</v>
      </c>
      <c r="BV7357">
        <f t="shared" si="459"/>
        <v>1</v>
      </c>
    </row>
    <row r="7358" spans="1:74" x14ac:dyDescent="0.3">
      <c r="A7358" s="129">
        <v>7353</v>
      </c>
      <c r="BM7358" s="19"/>
      <c r="BN7358" s="19"/>
      <c r="BO7358" s="19"/>
      <c r="BP7358" s="19"/>
      <c r="BR7358">
        <f t="shared" si="456"/>
        <v>0</v>
      </c>
      <c r="BS7358">
        <f t="shared" si="457"/>
        <v>0</v>
      </c>
      <c r="BU7358">
        <f t="shared" si="458"/>
        <v>1</v>
      </c>
      <c r="BV7358">
        <f t="shared" si="459"/>
        <v>1</v>
      </c>
    </row>
    <row r="7359" spans="1:74" x14ac:dyDescent="0.3">
      <c r="A7359" s="129">
        <v>7354</v>
      </c>
      <c r="BM7359" s="19"/>
      <c r="BN7359" s="19"/>
      <c r="BO7359" s="19"/>
      <c r="BP7359" s="19"/>
      <c r="BR7359">
        <f t="shared" si="456"/>
        <v>0</v>
      </c>
      <c r="BS7359">
        <f t="shared" si="457"/>
        <v>0</v>
      </c>
      <c r="BU7359">
        <f t="shared" si="458"/>
        <v>1</v>
      </c>
      <c r="BV7359">
        <f t="shared" si="459"/>
        <v>1</v>
      </c>
    </row>
    <row r="7360" spans="1:74" x14ac:dyDescent="0.3">
      <c r="A7360" s="129">
        <v>7355</v>
      </c>
      <c r="BM7360" s="19"/>
      <c r="BN7360" s="19"/>
      <c r="BO7360" s="19"/>
      <c r="BP7360" s="19"/>
      <c r="BR7360">
        <f t="shared" si="456"/>
        <v>0</v>
      </c>
      <c r="BS7360">
        <f t="shared" si="457"/>
        <v>0</v>
      </c>
      <c r="BU7360">
        <f t="shared" si="458"/>
        <v>1</v>
      </c>
      <c r="BV7360">
        <f t="shared" si="459"/>
        <v>1</v>
      </c>
    </row>
    <row r="7361" spans="1:74" x14ac:dyDescent="0.3">
      <c r="A7361" s="129">
        <v>7356</v>
      </c>
      <c r="BM7361" s="19"/>
      <c r="BN7361" s="19"/>
      <c r="BO7361" s="19"/>
      <c r="BP7361" s="19"/>
      <c r="BR7361">
        <f t="shared" si="456"/>
        <v>0</v>
      </c>
      <c r="BS7361">
        <f t="shared" si="457"/>
        <v>0</v>
      </c>
      <c r="BU7361">
        <f t="shared" si="458"/>
        <v>1</v>
      </c>
      <c r="BV7361">
        <f t="shared" si="459"/>
        <v>1</v>
      </c>
    </row>
    <row r="7362" spans="1:74" x14ac:dyDescent="0.3">
      <c r="A7362" s="129">
        <v>7357</v>
      </c>
      <c r="BM7362" s="19"/>
      <c r="BN7362" s="19"/>
      <c r="BO7362" s="19"/>
      <c r="BP7362" s="19"/>
      <c r="BR7362">
        <f t="shared" si="456"/>
        <v>0</v>
      </c>
      <c r="BS7362">
        <f t="shared" si="457"/>
        <v>0</v>
      </c>
      <c r="BU7362">
        <f t="shared" si="458"/>
        <v>1</v>
      </c>
      <c r="BV7362">
        <f t="shared" si="459"/>
        <v>1</v>
      </c>
    </row>
    <row r="7363" spans="1:74" x14ac:dyDescent="0.3">
      <c r="A7363" s="129">
        <v>7358</v>
      </c>
      <c r="BM7363" s="19"/>
      <c r="BN7363" s="19"/>
      <c r="BO7363" s="19"/>
      <c r="BP7363" s="19"/>
      <c r="BR7363">
        <f t="shared" si="456"/>
        <v>0</v>
      </c>
      <c r="BS7363">
        <f t="shared" si="457"/>
        <v>0</v>
      </c>
      <c r="BU7363">
        <f t="shared" si="458"/>
        <v>1</v>
      </c>
      <c r="BV7363">
        <f t="shared" si="459"/>
        <v>1</v>
      </c>
    </row>
    <row r="7364" spans="1:74" x14ac:dyDescent="0.3">
      <c r="A7364" s="129">
        <v>7359</v>
      </c>
      <c r="BM7364" s="19"/>
      <c r="BN7364" s="19"/>
      <c r="BO7364" s="19"/>
      <c r="BP7364" s="19"/>
      <c r="BR7364">
        <f t="shared" si="456"/>
        <v>0</v>
      </c>
      <c r="BS7364">
        <f t="shared" si="457"/>
        <v>0</v>
      </c>
      <c r="BU7364">
        <f t="shared" si="458"/>
        <v>1</v>
      </c>
      <c r="BV7364">
        <f t="shared" si="459"/>
        <v>1</v>
      </c>
    </row>
    <row r="7365" spans="1:74" x14ac:dyDescent="0.3">
      <c r="A7365" s="129">
        <v>7360</v>
      </c>
      <c r="BM7365" s="19"/>
      <c r="BN7365" s="19"/>
      <c r="BO7365" s="19"/>
      <c r="BP7365" s="19"/>
      <c r="BR7365">
        <f t="shared" si="456"/>
        <v>0</v>
      </c>
      <c r="BS7365">
        <f t="shared" si="457"/>
        <v>0</v>
      </c>
      <c r="BU7365">
        <f t="shared" si="458"/>
        <v>1</v>
      </c>
      <c r="BV7365">
        <f t="shared" si="459"/>
        <v>1</v>
      </c>
    </row>
    <row r="7366" spans="1:74" x14ac:dyDescent="0.3">
      <c r="A7366" s="129">
        <v>7361</v>
      </c>
      <c r="BM7366" s="19"/>
      <c r="BN7366" s="19"/>
      <c r="BO7366" s="19"/>
      <c r="BP7366" s="19"/>
      <c r="BR7366">
        <f t="shared" si="456"/>
        <v>0</v>
      </c>
      <c r="BS7366">
        <f t="shared" si="457"/>
        <v>0</v>
      </c>
      <c r="BU7366">
        <f t="shared" si="458"/>
        <v>1</v>
      </c>
      <c r="BV7366">
        <f t="shared" si="459"/>
        <v>1</v>
      </c>
    </row>
    <row r="7367" spans="1:74" x14ac:dyDescent="0.3">
      <c r="A7367" s="129">
        <v>7362</v>
      </c>
      <c r="BM7367" s="19"/>
      <c r="BN7367" s="19"/>
      <c r="BO7367" s="19"/>
      <c r="BP7367" s="19"/>
      <c r="BR7367">
        <f t="shared" ref="BR7367:BR7430" si="460">BM7367*$BS$1-BN7367</f>
        <v>0</v>
      </c>
      <c r="BS7367">
        <f t="shared" ref="BS7367:BS7430" si="461">BO7367*$BS$1-BP7367</f>
        <v>0</v>
      </c>
      <c r="BU7367">
        <f t="shared" ref="BU7367:BU7430" si="462">IF(BR7367=MAX($BR7367:$BS7367),1,0)</f>
        <v>1</v>
      </c>
      <c r="BV7367">
        <f t="shared" ref="BV7367:BV7430" si="463">IF(BS7367=MAX($BR7367:$BS7367),1,0)</f>
        <v>1</v>
      </c>
    </row>
    <row r="7368" spans="1:74" x14ac:dyDescent="0.3">
      <c r="A7368" s="129">
        <v>7363</v>
      </c>
      <c r="BM7368" s="19"/>
      <c r="BN7368" s="19"/>
      <c r="BO7368" s="19"/>
      <c r="BP7368" s="19"/>
      <c r="BR7368">
        <f t="shared" si="460"/>
        <v>0</v>
      </c>
      <c r="BS7368">
        <f t="shared" si="461"/>
        <v>0</v>
      </c>
      <c r="BU7368">
        <f t="shared" si="462"/>
        <v>1</v>
      </c>
      <c r="BV7368">
        <f t="shared" si="463"/>
        <v>1</v>
      </c>
    </row>
    <row r="7369" spans="1:74" x14ac:dyDescent="0.3">
      <c r="A7369" s="129">
        <v>7364</v>
      </c>
      <c r="BM7369" s="19"/>
      <c r="BN7369" s="19"/>
      <c r="BO7369" s="19"/>
      <c r="BP7369" s="19"/>
      <c r="BR7369">
        <f t="shared" si="460"/>
        <v>0</v>
      </c>
      <c r="BS7369">
        <f t="shared" si="461"/>
        <v>0</v>
      </c>
      <c r="BU7369">
        <f t="shared" si="462"/>
        <v>1</v>
      </c>
      <c r="BV7369">
        <f t="shared" si="463"/>
        <v>1</v>
      </c>
    </row>
    <row r="7370" spans="1:74" x14ac:dyDescent="0.3">
      <c r="A7370" s="129">
        <v>7365</v>
      </c>
      <c r="BM7370" s="19"/>
      <c r="BN7370" s="19"/>
      <c r="BO7370" s="19"/>
      <c r="BP7370" s="19"/>
      <c r="BR7370">
        <f t="shared" si="460"/>
        <v>0</v>
      </c>
      <c r="BS7370">
        <f t="shared" si="461"/>
        <v>0</v>
      </c>
      <c r="BU7370">
        <f t="shared" si="462"/>
        <v>1</v>
      </c>
      <c r="BV7370">
        <f t="shared" si="463"/>
        <v>1</v>
      </c>
    </row>
    <row r="7371" spans="1:74" x14ac:dyDescent="0.3">
      <c r="A7371" s="129">
        <v>7366</v>
      </c>
      <c r="BM7371" s="19"/>
      <c r="BN7371" s="19"/>
      <c r="BO7371" s="19"/>
      <c r="BP7371" s="19"/>
      <c r="BR7371">
        <f t="shared" si="460"/>
        <v>0</v>
      </c>
      <c r="BS7371">
        <f t="shared" si="461"/>
        <v>0</v>
      </c>
      <c r="BU7371">
        <f t="shared" si="462"/>
        <v>1</v>
      </c>
      <c r="BV7371">
        <f t="shared" si="463"/>
        <v>1</v>
      </c>
    </row>
    <row r="7372" spans="1:74" x14ac:dyDescent="0.3">
      <c r="A7372" s="129">
        <v>7367</v>
      </c>
      <c r="BM7372" s="19"/>
      <c r="BN7372" s="19"/>
      <c r="BO7372" s="19"/>
      <c r="BP7372" s="19"/>
      <c r="BR7372">
        <f t="shared" si="460"/>
        <v>0</v>
      </c>
      <c r="BS7372">
        <f t="shared" si="461"/>
        <v>0</v>
      </c>
      <c r="BU7372">
        <f t="shared" si="462"/>
        <v>1</v>
      </c>
      <c r="BV7372">
        <f t="shared" si="463"/>
        <v>1</v>
      </c>
    </row>
    <row r="7373" spans="1:74" x14ac:dyDescent="0.3">
      <c r="A7373" s="129">
        <v>7368</v>
      </c>
      <c r="BM7373" s="19"/>
      <c r="BN7373" s="19"/>
      <c r="BO7373" s="19"/>
      <c r="BP7373" s="19"/>
      <c r="BR7373">
        <f t="shared" si="460"/>
        <v>0</v>
      </c>
      <c r="BS7373">
        <f t="shared" si="461"/>
        <v>0</v>
      </c>
      <c r="BU7373">
        <f t="shared" si="462"/>
        <v>1</v>
      </c>
      <c r="BV7373">
        <f t="shared" si="463"/>
        <v>1</v>
      </c>
    </row>
    <row r="7374" spans="1:74" x14ac:dyDescent="0.3">
      <c r="A7374" s="129">
        <v>7369</v>
      </c>
      <c r="BM7374" s="19"/>
      <c r="BN7374" s="19"/>
      <c r="BO7374" s="19"/>
      <c r="BP7374" s="19"/>
      <c r="BR7374">
        <f t="shared" si="460"/>
        <v>0</v>
      </c>
      <c r="BS7374">
        <f t="shared" si="461"/>
        <v>0</v>
      </c>
      <c r="BU7374">
        <f t="shared" si="462"/>
        <v>1</v>
      </c>
      <c r="BV7374">
        <f t="shared" si="463"/>
        <v>1</v>
      </c>
    </row>
    <row r="7375" spans="1:74" x14ac:dyDescent="0.3">
      <c r="A7375" s="129">
        <v>7370</v>
      </c>
      <c r="BM7375" s="19"/>
      <c r="BN7375" s="19"/>
      <c r="BO7375" s="19"/>
      <c r="BP7375" s="19"/>
      <c r="BR7375">
        <f t="shared" si="460"/>
        <v>0</v>
      </c>
      <c r="BS7375">
        <f t="shared" si="461"/>
        <v>0</v>
      </c>
      <c r="BU7375">
        <f t="shared" si="462"/>
        <v>1</v>
      </c>
      <c r="BV7375">
        <f t="shared" si="463"/>
        <v>1</v>
      </c>
    </row>
    <row r="7376" spans="1:74" x14ac:dyDescent="0.3">
      <c r="A7376" s="129">
        <v>7371</v>
      </c>
      <c r="BM7376" s="19"/>
      <c r="BN7376" s="19"/>
      <c r="BO7376" s="19"/>
      <c r="BP7376" s="19"/>
      <c r="BR7376">
        <f t="shared" si="460"/>
        <v>0</v>
      </c>
      <c r="BS7376">
        <f t="shared" si="461"/>
        <v>0</v>
      </c>
      <c r="BU7376">
        <f t="shared" si="462"/>
        <v>1</v>
      </c>
      <c r="BV7376">
        <f t="shared" si="463"/>
        <v>1</v>
      </c>
    </row>
    <row r="7377" spans="1:74" x14ac:dyDescent="0.3">
      <c r="A7377" s="129">
        <v>7372</v>
      </c>
      <c r="BM7377" s="19"/>
      <c r="BN7377" s="19"/>
      <c r="BO7377" s="19"/>
      <c r="BP7377" s="19"/>
      <c r="BR7377">
        <f t="shared" si="460"/>
        <v>0</v>
      </c>
      <c r="BS7377">
        <f t="shared" si="461"/>
        <v>0</v>
      </c>
      <c r="BU7377">
        <f t="shared" si="462"/>
        <v>1</v>
      </c>
      <c r="BV7377">
        <f t="shared" si="463"/>
        <v>1</v>
      </c>
    </row>
    <row r="7378" spans="1:74" x14ac:dyDescent="0.3">
      <c r="A7378" s="129">
        <v>7373</v>
      </c>
      <c r="BM7378" s="19"/>
      <c r="BN7378" s="19"/>
      <c r="BO7378" s="19"/>
      <c r="BP7378" s="19"/>
      <c r="BR7378">
        <f t="shared" si="460"/>
        <v>0</v>
      </c>
      <c r="BS7378">
        <f t="shared" si="461"/>
        <v>0</v>
      </c>
      <c r="BU7378">
        <f t="shared" si="462"/>
        <v>1</v>
      </c>
      <c r="BV7378">
        <f t="shared" si="463"/>
        <v>1</v>
      </c>
    </row>
    <row r="7379" spans="1:74" x14ac:dyDescent="0.3">
      <c r="A7379" s="129">
        <v>7374</v>
      </c>
      <c r="BM7379" s="19"/>
      <c r="BN7379" s="19"/>
      <c r="BO7379" s="19"/>
      <c r="BP7379" s="19"/>
      <c r="BR7379">
        <f t="shared" si="460"/>
        <v>0</v>
      </c>
      <c r="BS7379">
        <f t="shared" si="461"/>
        <v>0</v>
      </c>
      <c r="BU7379">
        <f t="shared" si="462"/>
        <v>1</v>
      </c>
      <c r="BV7379">
        <f t="shared" si="463"/>
        <v>1</v>
      </c>
    </row>
    <row r="7380" spans="1:74" x14ac:dyDescent="0.3">
      <c r="A7380" s="129">
        <v>7375</v>
      </c>
      <c r="BM7380" s="19"/>
      <c r="BN7380" s="19"/>
      <c r="BO7380" s="19"/>
      <c r="BP7380" s="19"/>
      <c r="BR7380">
        <f t="shared" si="460"/>
        <v>0</v>
      </c>
      <c r="BS7380">
        <f t="shared" si="461"/>
        <v>0</v>
      </c>
      <c r="BU7380">
        <f t="shared" si="462"/>
        <v>1</v>
      </c>
      <c r="BV7380">
        <f t="shared" si="463"/>
        <v>1</v>
      </c>
    </row>
    <row r="7381" spans="1:74" x14ac:dyDescent="0.3">
      <c r="A7381" s="129">
        <v>7376</v>
      </c>
      <c r="BM7381" s="19"/>
      <c r="BN7381" s="19"/>
      <c r="BO7381" s="19"/>
      <c r="BP7381" s="19"/>
      <c r="BR7381">
        <f t="shared" si="460"/>
        <v>0</v>
      </c>
      <c r="BS7381">
        <f t="shared" si="461"/>
        <v>0</v>
      </c>
      <c r="BU7381">
        <f t="shared" si="462"/>
        <v>1</v>
      </c>
      <c r="BV7381">
        <f t="shared" si="463"/>
        <v>1</v>
      </c>
    </row>
    <row r="7382" spans="1:74" x14ac:dyDescent="0.3">
      <c r="A7382" s="129">
        <v>7377</v>
      </c>
      <c r="BM7382" s="19"/>
      <c r="BN7382" s="19"/>
      <c r="BO7382" s="19"/>
      <c r="BP7382" s="19"/>
      <c r="BR7382">
        <f t="shared" si="460"/>
        <v>0</v>
      </c>
      <c r="BS7382">
        <f t="shared" si="461"/>
        <v>0</v>
      </c>
      <c r="BU7382">
        <f t="shared" si="462"/>
        <v>1</v>
      </c>
      <c r="BV7382">
        <f t="shared" si="463"/>
        <v>1</v>
      </c>
    </row>
    <row r="7383" spans="1:74" x14ac:dyDescent="0.3">
      <c r="A7383" s="129">
        <v>7378</v>
      </c>
      <c r="BM7383" s="19"/>
      <c r="BN7383" s="19"/>
      <c r="BO7383" s="19"/>
      <c r="BP7383" s="19"/>
      <c r="BR7383">
        <f t="shared" si="460"/>
        <v>0</v>
      </c>
      <c r="BS7383">
        <f t="shared" si="461"/>
        <v>0</v>
      </c>
      <c r="BU7383">
        <f t="shared" si="462"/>
        <v>1</v>
      </c>
      <c r="BV7383">
        <f t="shared" si="463"/>
        <v>1</v>
      </c>
    </row>
    <row r="7384" spans="1:74" x14ac:dyDescent="0.3">
      <c r="A7384" s="129">
        <v>7379</v>
      </c>
      <c r="BM7384" s="19"/>
      <c r="BN7384" s="19"/>
      <c r="BO7384" s="19"/>
      <c r="BP7384" s="19"/>
      <c r="BR7384">
        <f t="shared" si="460"/>
        <v>0</v>
      </c>
      <c r="BS7384">
        <f t="shared" si="461"/>
        <v>0</v>
      </c>
      <c r="BU7384">
        <f t="shared" si="462"/>
        <v>1</v>
      </c>
      <c r="BV7384">
        <f t="shared" si="463"/>
        <v>1</v>
      </c>
    </row>
    <row r="7385" spans="1:74" x14ac:dyDescent="0.3">
      <c r="A7385" s="129">
        <v>7380</v>
      </c>
      <c r="BM7385" s="19"/>
      <c r="BN7385" s="19"/>
      <c r="BO7385" s="19"/>
      <c r="BP7385" s="19"/>
      <c r="BR7385">
        <f t="shared" si="460"/>
        <v>0</v>
      </c>
      <c r="BS7385">
        <f t="shared" si="461"/>
        <v>0</v>
      </c>
      <c r="BU7385">
        <f t="shared" si="462"/>
        <v>1</v>
      </c>
      <c r="BV7385">
        <f t="shared" si="463"/>
        <v>1</v>
      </c>
    </row>
    <row r="7386" spans="1:74" x14ac:dyDescent="0.3">
      <c r="A7386" s="129">
        <v>7381</v>
      </c>
      <c r="BM7386" s="19"/>
      <c r="BN7386" s="19"/>
      <c r="BO7386" s="19"/>
      <c r="BP7386" s="19"/>
      <c r="BR7386">
        <f t="shared" si="460"/>
        <v>0</v>
      </c>
      <c r="BS7386">
        <f t="shared" si="461"/>
        <v>0</v>
      </c>
      <c r="BU7386">
        <f t="shared" si="462"/>
        <v>1</v>
      </c>
      <c r="BV7386">
        <f t="shared" si="463"/>
        <v>1</v>
      </c>
    </row>
    <row r="7387" spans="1:74" x14ac:dyDescent="0.3">
      <c r="A7387" s="129">
        <v>7382</v>
      </c>
      <c r="BM7387" s="19"/>
      <c r="BN7387" s="19"/>
      <c r="BO7387" s="19"/>
      <c r="BP7387" s="19"/>
      <c r="BR7387">
        <f t="shared" si="460"/>
        <v>0</v>
      </c>
      <c r="BS7387">
        <f t="shared" si="461"/>
        <v>0</v>
      </c>
      <c r="BU7387">
        <f t="shared" si="462"/>
        <v>1</v>
      </c>
      <c r="BV7387">
        <f t="shared" si="463"/>
        <v>1</v>
      </c>
    </row>
    <row r="7388" spans="1:74" x14ac:dyDescent="0.3">
      <c r="A7388" s="129">
        <v>7383</v>
      </c>
      <c r="BM7388" s="19"/>
      <c r="BN7388" s="19"/>
      <c r="BO7388" s="19"/>
      <c r="BP7388" s="19"/>
      <c r="BR7388">
        <f t="shared" si="460"/>
        <v>0</v>
      </c>
      <c r="BS7388">
        <f t="shared" si="461"/>
        <v>0</v>
      </c>
      <c r="BU7388">
        <f t="shared" si="462"/>
        <v>1</v>
      </c>
      <c r="BV7388">
        <f t="shared" si="463"/>
        <v>1</v>
      </c>
    </row>
    <row r="7389" spans="1:74" x14ac:dyDescent="0.3">
      <c r="A7389" s="129">
        <v>7384</v>
      </c>
      <c r="BM7389" s="19"/>
      <c r="BN7389" s="19"/>
      <c r="BO7389" s="19"/>
      <c r="BP7389" s="19"/>
      <c r="BR7389">
        <f t="shared" si="460"/>
        <v>0</v>
      </c>
      <c r="BS7389">
        <f t="shared" si="461"/>
        <v>0</v>
      </c>
      <c r="BU7389">
        <f t="shared" si="462"/>
        <v>1</v>
      </c>
      <c r="BV7389">
        <f t="shared" si="463"/>
        <v>1</v>
      </c>
    </row>
    <row r="7390" spans="1:74" x14ac:dyDescent="0.3">
      <c r="A7390" s="129">
        <v>7385</v>
      </c>
      <c r="BM7390" s="19"/>
      <c r="BN7390" s="19"/>
      <c r="BO7390" s="19"/>
      <c r="BP7390" s="19"/>
      <c r="BR7390">
        <f t="shared" si="460"/>
        <v>0</v>
      </c>
      <c r="BS7390">
        <f t="shared" si="461"/>
        <v>0</v>
      </c>
      <c r="BU7390">
        <f t="shared" si="462"/>
        <v>1</v>
      </c>
      <c r="BV7390">
        <f t="shared" si="463"/>
        <v>1</v>
      </c>
    </row>
    <row r="7391" spans="1:74" x14ac:dyDescent="0.3">
      <c r="A7391" s="129">
        <v>7386</v>
      </c>
      <c r="BM7391" s="19"/>
      <c r="BN7391" s="19"/>
      <c r="BO7391" s="19"/>
      <c r="BP7391" s="19"/>
      <c r="BR7391">
        <f t="shared" si="460"/>
        <v>0</v>
      </c>
      <c r="BS7391">
        <f t="shared" si="461"/>
        <v>0</v>
      </c>
      <c r="BU7391">
        <f t="shared" si="462"/>
        <v>1</v>
      </c>
      <c r="BV7391">
        <f t="shared" si="463"/>
        <v>1</v>
      </c>
    </row>
    <row r="7392" spans="1:74" x14ac:dyDescent="0.3">
      <c r="A7392" s="129">
        <v>7387</v>
      </c>
      <c r="BM7392" s="19"/>
      <c r="BN7392" s="19"/>
      <c r="BO7392" s="19"/>
      <c r="BP7392" s="19"/>
      <c r="BR7392">
        <f t="shared" si="460"/>
        <v>0</v>
      </c>
      <c r="BS7392">
        <f t="shared" si="461"/>
        <v>0</v>
      </c>
      <c r="BU7392">
        <f t="shared" si="462"/>
        <v>1</v>
      </c>
      <c r="BV7392">
        <f t="shared" si="463"/>
        <v>1</v>
      </c>
    </row>
    <row r="7393" spans="1:74" x14ac:dyDescent="0.3">
      <c r="A7393" s="129">
        <v>7388</v>
      </c>
      <c r="BM7393" s="19"/>
      <c r="BN7393" s="19"/>
      <c r="BO7393" s="19"/>
      <c r="BP7393" s="19"/>
      <c r="BR7393">
        <f t="shared" si="460"/>
        <v>0</v>
      </c>
      <c r="BS7393">
        <f t="shared" si="461"/>
        <v>0</v>
      </c>
      <c r="BU7393">
        <f t="shared" si="462"/>
        <v>1</v>
      </c>
      <c r="BV7393">
        <f t="shared" si="463"/>
        <v>1</v>
      </c>
    </row>
    <row r="7394" spans="1:74" x14ac:dyDescent="0.3">
      <c r="A7394" s="129">
        <v>7389</v>
      </c>
      <c r="BM7394" s="19"/>
      <c r="BN7394" s="19"/>
      <c r="BO7394" s="19"/>
      <c r="BP7394" s="19"/>
      <c r="BR7394">
        <f t="shared" si="460"/>
        <v>0</v>
      </c>
      <c r="BS7394">
        <f t="shared" si="461"/>
        <v>0</v>
      </c>
      <c r="BU7394">
        <f t="shared" si="462"/>
        <v>1</v>
      </c>
      <c r="BV7394">
        <f t="shared" si="463"/>
        <v>1</v>
      </c>
    </row>
    <row r="7395" spans="1:74" x14ac:dyDescent="0.3">
      <c r="A7395" s="129">
        <v>7390</v>
      </c>
      <c r="BM7395" s="19"/>
      <c r="BN7395" s="19"/>
      <c r="BO7395" s="19"/>
      <c r="BP7395" s="19"/>
      <c r="BR7395">
        <f t="shared" si="460"/>
        <v>0</v>
      </c>
      <c r="BS7395">
        <f t="shared" si="461"/>
        <v>0</v>
      </c>
      <c r="BU7395">
        <f t="shared" si="462"/>
        <v>1</v>
      </c>
      <c r="BV7395">
        <f t="shared" si="463"/>
        <v>1</v>
      </c>
    </row>
    <row r="7396" spans="1:74" x14ac:dyDescent="0.3">
      <c r="A7396" s="129">
        <v>7391</v>
      </c>
      <c r="BM7396" s="19"/>
      <c r="BN7396" s="19"/>
      <c r="BO7396" s="19"/>
      <c r="BP7396" s="19"/>
      <c r="BR7396">
        <f t="shared" si="460"/>
        <v>0</v>
      </c>
      <c r="BS7396">
        <f t="shared" si="461"/>
        <v>0</v>
      </c>
      <c r="BU7396">
        <f t="shared" si="462"/>
        <v>1</v>
      </c>
      <c r="BV7396">
        <f t="shared" si="463"/>
        <v>1</v>
      </c>
    </row>
    <row r="7397" spans="1:74" x14ac:dyDescent="0.3">
      <c r="A7397" s="129">
        <v>7392</v>
      </c>
      <c r="BM7397" s="19"/>
      <c r="BN7397" s="19"/>
      <c r="BO7397" s="19"/>
      <c r="BP7397" s="19"/>
      <c r="BR7397">
        <f t="shared" si="460"/>
        <v>0</v>
      </c>
      <c r="BS7397">
        <f t="shared" si="461"/>
        <v>0</v>
      </c>
      <c r="BU7397">
        <f t="shared" si="462"/>
        <v>1</v>
      </c>
      <c r="BV7397">
        <f t="shared" si="463"/>
        <v>1</v>
      </c>
    </row>
    <row r="7398" spans="1:74" x14ac:dyDescent="0.3">
      <c r="A7398" s="129">
        <v>7393</v>
      </c>
      <c r="BM7398" s="19"/>
      <c r="BN7398" s="19"/>
      <c r="BO7398" s="19"/>
      <c r="BP7398" s="19"/>
      <c r="BR7398">
        <f t="shared" si="460"/>
        <v>0</v>
      </c>
      <c r="BS7398">
        <f t="shared" si="461"/>
        <v>0</v>
      </c>
      <c r="BU7398">
        <f t="shared" si="462"/>
        <v>1</v>
      </c>
      <c r="BV7398">
        <f t="shared" si="463"/>
        <v>1</v>
      </c>
    </row>
    <row r="7399" spans="1:74" x14ac:dyDescent="0.3">
      <c r="A7399" s="129">
        <v>7394</v>
      </c>
      <c r="BM7399" s="19"/>
      <c r="BN7399" s="19"/>
      <c r="BO7399" s="19"/>
      <c r="BP7399" s="19"/>
      <c r="BR7399">
        <f t="shared" si="460"/>
        <v>0</v>
      </c>
      <c r="BS7399">
        <f t="shared" si="461"/>
        <v>0</v>
      </c>
      <c r="BU7399">
        <f t="shared" si="462"/>
        <v>1</v>
      </c>
      <c r="BV7399">
        <f t="shared" si="463"/>
        <v>1</v>
      </c>
    </row>
    <row r="7400" spans="1:74" x14ac:dyDescent="0.3">
      <c r="A7400" s="129">
        <v>7395</v>
      </c>
      <c r="BM7400" s="19"/>
      <c r="BN7400" s="19"/>
      <c r="BO7400" s="19"/>
      <c r="BP7400" s="19"/>
      <c r="BR7400">
        <f t="shared" si="460"/>
        <v>0</v>
      </c>
      <c r="BS7400">
        <f t="shared" si="461"/>
        <v>0</v>
      </c>
      <c r="BU7400">
        <f t="shared" si="462"/>
        <v>1</v>
      </c>
      <c r="BV7400">
        <f t="shared" si="463"/>
        <v>1</v>
      </c>
    </row>
    <row r="7401" spans="1:74" x14ac:dyDescent="0.3">
      <c r="A7401" s="129">
        <v>7396</v>
      </c>
      <c r="BM7401" s="19"/>
      <c r="BN7401" s="19"/>
      <c r="BO7401" s="19"/>
      <c r="BP7401" s="19"/>
      <c r="BR7401">
        <f t="shared" si="460"/>
        <v>0</v>
      </c>
      <c r="BS7401">
        <f t="shared" si="461"/>
        <v>0</v>
      </c>
      <c r="BU7401">
        <f t="shared" si="462"/>
        <v>1</v>
      </c>
      <c r="BV7401">
        <f t="shared" si="463"/>
        <v>1</v>
      </c>
    </row>
    <row r="7402" spans="1:74" x14ac:dyDescent="0.3">
      <c r="A7402" s="129">
        <v>7397</v>
      </c>
      <c r="BM7402" s="19"/>
      <c r="BN7402" s="19"/>
      <c r="BO7402" s="19"/>
      <c r="BP7402" s="19"/>
      <c r="BR7402">
        <f t="shared" si="460"/>
        <v>0</v>
      </c>
      <c r="BS7402">
        <f t="shared" si="461"/>
        <v>0</v>
      </c>
      <c r="BU7402">
        <f t="shared" si="462"/>
        <v>1</v>
      </c>
      <c r="BV7402">
        <f t="shared" si="463"/>
        <v>1</v>
      </c>
    </row>
    <row r="7403" spans="1:74" x14ac:dyDescent="0.3">
      <c r="A7403" s="129">
        <v>7398</v>
      </c>
      <c r="BM7403" s="19"/>
      <c r="BN7403" s="19"/>
      <c r="BO7403" s="19"/>
      <c r="BP7403" s="19"/>
      <c r="BR7403">
        <f t="shared" si="460"/>
        <v>0</v>
      </c>
      <c r="BS7403">
        <f t="shared" si="461"/>
        <v>0</v>
      </c>
      <c r="BU7403">
        <f t="shared" si="462"/>
        <v>1</v>
      </c>
      <c r="BV7403">
        <f t="shared" si="463"/>
        <v>1</v>
      </c>
    </row>
    <row r="7404" spans="1:74" x14ac:dyDescent="0.3">
      <c r="A7404" s="129">
        <v>7399</v>
      </c>
      <c r="BM7404" s="19"/>
      <c r="BN7404" s="19"/>
      <c r="BO7404" s="19"/>
      <c r="BP7404" s="19"/>
      <c r="BR7404">
        <f t="shared" si="460"/>
        <v>0</v>
      </c>
      <c r="BS7404">
        <f t="shared" si="461"/>
        <v>0</v>
      </c>
      <c r="BU7404">
        <f t="shared" si="462"/>
        <v>1</v>
      </c>
      <c r="BV7404">
        <f t="shared" si="463"/>
        <v>1</v>
      </c>
    </row>
    <row r="7405" spans="1:74" x14ac:dyDescent="0.3">
      <c r="A7405" s="129">
        <v>7400</v>
      </c>
      <c r="BM7405" s="19"/>
      <c r="BN7405" s="19"/>
      <c r="BO7405" s="19"/>
      <c r="BP7405" s="19"/>
      <c r="BR7405">
        <f t="shared" si="460"/>
        <v>0</v>
      </c>
      <c r="BS7405">
        <f t="shared" si="461"/>
        <v>0</v>
      </c>
      <c r="BU7405">
        <f t="shared" si="462"/>
        <v>1</v>
      </c>
      <c r="BV7405">
        <f t="shared" si="463"/>
        <v>1</v>
      </c>
    </row>
    <row r="7406" spans="1:74" x14ac:dyDescent="0.3">
      <c r="A7406" s="129">
        <v>7401</v>
      </c>
      <c r="BM7406" s="19"/>
      <c r="BN7406" s="19"/>
      <c r="BO7406" s="19"/>
      <c r="BP7406" s="19"/>
      <c r="BR7406">
        <f t="shared" si="460"/>
        <v>0</v>
      </c>
      <c r="BS7406">
        <f t="shared" si="461"/>
        <v>0</v>
      </c>
      <c r="BU7406">
        <f t="shared" si="462"/>
        <v>1</v>
      </c>
      <c r="BV7406">
        <f t="shared" si="463"/>
        <v>1</v>
      </c>
    </row>
    <row r="7407" spans="1:74" x14ac:dyDescent="0.3">
      <c r="A7407" s="129">
        <v>7402</v>
      </c>
      <c r="BM7407" s="19"/>
      <c r="BN7407" s="19"/>
      <c r="BO7407" s="19"/>
      <c r="BP7407" s="19"/>
      <c r="BR7407">
        <f t="shared" si="460"/>
        <v>0</v>
      </c>
      <c r="BS7407">
        <f t="shared" si="461"/>
        <v>0</v>
      </c>
      <c r="BU7407">
        <f t="shared" si="462"/>
        <v>1</v>
      </c>
      <c r="BV7407">
        <f t="shared" si="463"/>
        <v>1</v>
      </c>
    </row>
    <row r="7408" spans="1:74" x14ac:dyDescent="0.3">
      <c r="A7408" s="129">
        <v>7403</v>
      </c>
      <c r="BM7408" s="19"/>
      <c r="BN7408" s="19"/>
      <c r="BO7408" s="19"/>
      <c r="BP7408" s="19"/>
      <c r="BR7408">
        <f t="shared" si="460"/>
        <v>0</v>
      </c>
      <c r="BS7408">
        <f t="shared" si="461"/>
        <v>0</v>
      </c>
      <c r="BU7408">
        <f t="shared" si="462"/>
        <v>1</v>
      </c>
      <c r="BV7408">
        <f t="shared" si="463"/>
        <v>1</v>
      </c>
    </row>
    <row r="7409" spans="1:74" x14ac:dyDescent="0.3">
      <c r="A7409" s="129">
        <v>7404</v>
      </c>
      <c r="BM7409" s="19"/>
      <c r="BN7409" s="19"/>
      <c r="BO7409" s="19"/>
      <c r="BP7409" s="19"/>
      <c r="BR7409">
        <f t="shared" si="460"/>
        <v>0</v>
      </c>
      <c r="BS7409">
        <f t="shared" si="461"/>
        <v>0</v>
      </c>
      <c r="BU7409">
        <f t="shared" si="462"/>
        <v>1</v>
      </c>
      <c r="BV7409">
        <f t="shared" si="463"/>
        <v>1</v>
      </c>
    </row>
    <row r="7410" spans="1:74" x14ac:dyDescent="0.3">
      <c r="A7410" s="129">
        <v>7405</v>
      </c>
      <c r="BM7410" s="19"/>
      <c r="BN7410" s="19"/>
      <c r="BO7410" s="19"/>
      <c r="BP7410" s="19"/>
      <c r="BR7410">
        <f t="shared" si="460"/>
        <v>0</v>
      </c>
      <c r="BS7410">
        <f t="shared" si="461"/>
        <v>0</v>
      </c>
      <c r="BU7410">
        <f t="shared" si="462"/>
        <v>1</v>
      </c>
      <c r="BV7410">
        <f t="shared" si="463"/>
        <v>1</v>
      </c>
    </row>
    <row r="7411" spans="1:74" x14ac:dyDescent="0.3">
      <c r="A7411" s="129">
        <v>7406</v>
      </c>
      <c r="BM7411" s="19"/>
      <c r="BN7411" s="19"/>
      <c r="BO7411" s="19"/>
      <c r="BP7411" s="19"/>
      <c r="BR7411">
        <f t="shared" si="460"/>
        <v>0</v>
      </c>
      <c r="BS7411">
        <f t="shared" si="461"/>
        <v>0</v>
      </c>
      <c r="BU7411">
        <f t="shared" si="462"/>
        <v>1</v>
      </c>
      <c r="BV7411">
        <f t="shared" si="463"/>
        <v>1</v>
      </c>
    </row>
    <row r="7412" spans="1:74" x14ac:dyDescent="0.3">
      <c r="A7412" s="129">
        <v>7407</v>
      </c>
      <c r="BM7412" s="19"/>
      <c r="BN7412" s="19"/>
      <c r="BO7412" s="19"/>
      <c r="BP7412" s="19"/>
      <c r="BR7412">
        <f t="shared" si="460"/>
        <v>0</v>
      </c>
      <c r="BS7412">
        <f t="shared" si="461"/>
        <v>0</v>
      </c>
      <c r="BU7412">
        <f t="shared" si="462"/>
        <v>1</v>
      </c>
      <c r="BV7412">
        <f t="shared" si="463"/>
        <v>1</v>
      </c>
    </row>
    <row r="7413" spans="1:74" x14ac:dyDescent="0.3">
      <c r="A7413" s="129">
        <v>7408</v>
      </c>
      <c r="BM7413" s="19"/>
      <c r="BN7413" s="19"/>
      <c r="BO7413" s="19"/>
      <c r="BP7413" s="19"/>
      <c r="BR7413">
        <f t="shared" si="460"/>
        <v>0</v>
      </c>
      <c r="BS7413">
        <f t="shared" si="461"/>
        <v>0</v>
      </c>
      <c r="BU7413">
        <f t="shared" si="462"/>
        <v>1</v>
      </c>
      <c r="BV7413">
        <f t="shared" si="463"/>
        <v>1</v>
      </c>
    </row>
    <row r="7414" spans="1:74" x14ac:dyDescent="0.3">
      <c r="A7414" s="129">
        <v>7409</v>
      </c>
      <c r="BM7414" s="19"/>
      <c r="BN7414" s="19"/>
      <c r="BO7414" s="19"/>
      <c r="BP7414" s="19"/>
      <c r="BR7414">
        <f t="shared" si="460"/>
        <v>0</v>
      </c>
      <c r="BS7414">
        <f t="shared" si="461"/>
        <v>0</v>
      </c>
      <c r="BU7414">
        <f t="shared" si="462"/>
        <v>1</v>
      </c>
      <c r="BV7414">
        <f t="shared" si="463"/>
        <v>1</v>
      </c>
    </row>
    <row r="7415" spans="1:74" x14ac:dyDescent="0.3">
      <c r="A7415" s="129">
        <v>7410</v>
      </c>
      <c r="BM7415" s="19"/>
      <c r="BN7415" s="19"/>
      <c r="BO7415" s="19"/>
      <c r="BP7415" s="19"/>
      <c r="BR7415">
        <f t="shared" si="460"/>
        <v>0</v>
      </c>
      <c r="BS7415">
        <f t="shared" si="461"/>
        <v>0</v>
      </c>
      <c r="BU7415">
        <f t="shared" si="462"/>
        <v>1</v>
      </c>
      <c r="BV7415">
        <f t="shared" si="463"/>
        <v>1</v>
      </c>
    </row>
    <row r="7416" spans="1:74" x14ac:dyDescent="0.3">
      <c r="A7416" s="129">
        <v>7411</v>
      </c>
      <c r="BM7416" s="19"/>
      <c r="BN7416" s="19"/>
      <c r="BO7416" s="19"/>
      <c r="BP7416" s="19"/>
      <c r="BR7416">
        <f t="shared" si="460"/>
        <v>0</v>
      </c>
      <c r="BS7416">
        <f t="shared" si="461"/>
        <v>0</v>
      </c>
      <c r="BU7416">
        <f t="shared" si="462"/>
        <v>1</v>
      </c>
      <c r="BV7416">
        <f t="shared" si="463"/>
        <v>1</v>
      </c>
    </row>
    <row r="7417" spans="1:74" x14ac:dyDescent="0.3">
      <c r="A7417" s="129">
        <v>7412</v>
      </c>
      <c r="BM7417" s="19"/>
      <c r="BN7417" s="19"/>
      <c r="BO7417" s="19"/>
      <c r="BP7417" s="19"/>
      <c r="BR7417">
        <f t="shared" si="460"/>
        <v>0</v>
      </c>
      <c r="BS7417">
        <f t="shared" si="461"/>
        <v>0</v>
      </c>
      <c r="BU7417">
        <f t="shared" si="462"/>
        <v>1</v>
      </c>
      <c r="BV7417">
        <f t="shared" si="463"/>
        <v>1</v>
      </c>
    </row>
    <row r="7418" spans="1:74" x14ac:dyDescent="0.3">
      <c r="A7418" s="129">
        <v>7413</v>
      </c>
      <c r="BM7418" s="19"/>
      <c r="BN7418" s="19"/>
      <c r="BO7418" s="19"/>
      <c r="BP7418" s="19"/>
      <c r="BR7418">
        <f t="shared" si="460"/>
        <v>0</v>
      </c>
      <c r="BS7418">
        <f t="shared" si="461"/>
        <v>0</v>
      </c>
      <c r="BU7418">
        <f t="shared" si="462"/>
        <v>1</v>
      </c>
      <c r="BV7418">
        <f t="shared" si="463"/>
        <v>1</v>
      </c>
    </row>
    <row r="7419" spans="1:74" x14ac:dyDescent="0.3">
      <c r="A7419" s="129">
        <v>7414</v>
      </c>
      <c r="BM7419" s="19"/>
      <c r="BN7419" s="19"/>
      <c r="BO7419" s="19"/>
      <c r="BP7419" s="19"/>
      <c r="BR7419">
        <f t="shared" si="460"/>
        <v>0</v>
      </c>
      <c r="BS7419">
        <f t="shared" si="461"/>
        <v>0</v>
      </c>
      <c r="BU7419">
        <f t="shared" si="462"/>
        <v>1</v>
      </c>
      <c r="BV7419">
        <f t="shared" si="463"/>
        <v>1</v>
      </c>
    </row>
    <row r="7420" spans="1:74" x14ac:dyDescent="0.3">
      <c r="A7420" s="129">
        <v>7415</v>
      </c>
      <c r="BM7420" s="19"/>
      <c r="BN7420" s="19"/>
      <c r="BO7420" s="19"/>
      <c r="BP7420" s="19"/>
      <c r="BR7420">
        <f t="shared" si="460"/>
        <v>0</v>
      </c>
      <c r="BS7420">
        <f t="shared" si="461"/>
        <v>0</v>
      </c>
      <c r="BU7420">
        <f t="shared" si="462"/>
        <v>1</v>
      </c>
      <c r="BV7420">
        <f t="shared" si="463"/>
        <v>1</v>
      </c>
    </row>
    <row r="7421" spans="1:74" x14ac:dyDescent="0.3">
      <c r="A7421" s="129">
        <v>7416</v>
      </c>
      <c r="BM7421" s="19"/>
      <c r="BN7421" s="19"/>
      <c r="BO7421" s="19"/>
      <c r="BP7421" s="19"/>
      <c r="BR7421">
        <f t="shared" si="460"/>
        <v>0</v>
      </c>
      <c r="BS7421">
        <f t="shared" si="461"/>
        <v>0</v>
      </c>
      <c r="BU7421">
        <f t="shared" si="462"/>
        <v>1</v>
      </c>
      <c r="BV7421">
        <f t="shared" si="463"/>
        <v>1</v>
      </c>
    </row>
    <row r="7422" spans="1:74" x14ac:dyDescent="0.3">
      <c r="A7422" s="129">
        <v>7417</v>
      </c>
      <c r="BM7422" s="19"/>
      <c r="BN7422" s="19"/>
      <c r="BO7422" s="19"/>
      <c r="BP7422" s="19"/>
      <c r="BR7422">
        <f t="shared" si="460"/>
        <v>0</v>
      </c>
      <c r="BS7422">
        <f t="shared" si="461"/>
        <v>0</v>
      </c>
      <c r="BU7422">
        <f t="shared" si="462"/>
        <v>1</v>
      </c>
      <c r="BV7422">
        <f t="shared" si="463"/>
        <v>1</v>
      </c>
    </row>
    <row r="7423" spans="1:74" x14ac:dyDescent="0.3">
      <c r="A7423" s="129">
        <v>7418</v>
      </c>
      <c r="BM7423" s="19"/>
      <c r="BN7423" s="19"/>
      <c r="BO7423" s="19"/>
      <c r="BP7423" s="19"/>
      <c r="BR7423">
        <f t="shared" si="460"/>
        <v>0</v>
      </c>
      <c r="BS7423">
        <f t="shared" si="461"/>
        <v>0</v>
      </c>
      <c r="BU7423">
        <f t="shared" si="462"/>
        <v>1</v>
      </c>
      <c r="BV7423">
        <f t="shared" si="463"/>
        <v>1</v>
      </c>
    </row>
    <row r="7424" spans="1:74" x14ac:dyDescent="0.3">
      <c r="A7424" s="129">
        <v>7419</v>
      </c>
      <c r="BM7424" s="19"/>
      <c r="BN7424" s="19"/>
      <c r="BO7424" s="19"/>
      <c r="BP7424" s="19"/>
      <c r="BR7424">
        <f t="shared" si="460"/>
        <v>0</v>
      </c>
      <c r="BS7424">
        <f t="shared" si="461"/>
        <v>0</v>
      </c>
      <c r="BU7424">
        <f t="shared" si="462"/>
        <v>1</v>
      </c>
      <c r="BV7424">
        <f t="shared" si="463"/>
        <v>1</v>
      </c>
    </row>
    <row r="7425" spans="1:74" x14ac:dyDescent="0.3">
      <c r="A7425" s="129">
        <v>7420</v>
      </c>
      <c r="BM7425" s="19"/>
      <c r="BN7425" s="19"/>
      <c r="BO7425" s="19"/>
      <c r="BP7425" s="19"/>
      <c r="BR7425">
        <f t="shared" si="460"/>
        <v>0</v>
      </c>
      <c r="BS7425">
        <f t="shared" si="461"/>
        <v>0</v>
      </c>
      <c r="BU7425">
        <f t="shared" si="462"/>
        <v>1</v>
      </c>
      <c r="BV7425">
        <f t="shared" si="463"/>
        <v>1</v>
      </c>
    </row>
    <row r="7426" spans="1:74" x14ac:dyDescent="0.3">
      <c r="A7426" s="129">
        <v>7421</v>
      </c>
      <c r="BM7426" s="19"/>
      <c r="BN7426" s="19"/>
      <c r="BO7426" s="19"/>
      <c r="BP7426" s="19"/>
      <c r="BR7426">
        <f t="shared" si="460"/>
        <v>0</v>
      </c>
      <c r="BS7426">
        <f t="shared" si="461"/>
        <v>0</v>
      </c>
      <c r="BU7426">
        <f t="shared" si="462"/>
        <v>1</v>
      </c>
      <c r="BV7426">
        <f t="shared" si="463"/>
        <v>1</v>
      </c>
    </row>
    <row r="7427" spans="1:74" x14ac:dyDescent="0.3">
      <c r="A7427" s="129">
        <v>7422</v>
      </c>
      <c r="BM7427" s="19"/>
      <c r="BN7427" s="19"/>
      <c r="BO7427" s="19"/>
      <c r="BP7427" s="19"/>
      <c r="BR7427">
        <f t="shared" si="460"/>
        <v>0</v>
      </c>
      <c r="BS7427">
        <f t="shared" si="461"/>
        <v>0</v>
      </c>
      <c r="BU7427">
        <f t="shared" si="462"/>
        <v>1</v>
      </c>
      <c r="BV7427">
        <f t="shared" si="463"/>
        <v>1</v>
      </c>
    </row>
    <row r="7428" spans="1:74" x14ac:dyDescent="0.3">
      <c r="A7428" s="129">
        <v>7423</v>
      </c>
      <c r="BM7428" s="19"/>
      <c r="BN7428" s="19"/>
      <c r="BO7428" s="19"/>
      <c r="BP7428" s="19"/>
      <c r="BR7428">
        <f t="shared" si="460"/>
        <v>0</v>
      </c>
      <c r="BS7428">
        <f t="shared" si="461"/>
        <v>0</v>
      </c>
      <c r="BU7428">
        <f t="shared" si="462"/>
        <v>1</v>
      </c>
      <c r="BV7428">
        <f t="shared" si="463"/>
        <v>1</v>
      </c>
    </row>
    <row r="7429" spans="1:74" x14ac:dyDescent="0.3">
      <c r="A7429" s="129">
        <v>7424</v>
      </c>
      <c r="BM7429" s="19"/>
      <c r="BN7429" s="19"/>
      <c r="BO7429" s="19"/>
      <c r="BP7429" s="19"/>
      <c r="BR7429">
        <f t="shared" si="460"/>
        <v>0</v>
      </c>
      <c r="BS7429">
        <f t="shared" si="461"/>
        <v>0</v>
      </c>
      <c r="BU7429">
        <f t="shared" si="462"/>
        <v>1</v>
      </c>
      <c r="BV7429">
        <f t="shared" si="463"/>
        <v>1</v>
      </c>
    </row>
    <row r="7430" spans="1:74" x14ac:dyDescent="0.3">
      <c r="A7430" s="129">
        <v>7425</v>
      </c>
      <c r="BM7430" s="19"/>
      <c r="BN7430" s="19"/>
      <c r="BO7430" s="19"/>
      <c r="BP7430" s="19"/>
      <c r="BR7430">
        <f t="shared" si="460"/>
        <v>0</v>
      </c>
      <c r="BS7430">
        <f t="shared" si="461"/>
        <v>0</v>
      </c>
      <c r="BU7430">
        <f t="shared" si="462"/>
        <v>1</v>
      </c>
      <c r="BV7430">
        <f t="shared" si="463"/>
        <v>1</v>
      </c>
    </row>
    <row r="7431" spans="1:74" x14ac:dyDescent="0.3">
      <c r="A7431" s="129">
        <v>7426</v>
      </c>
      <c r="BM7431" s="19"/>
      <c r="BN7431" s="19"/>
      <c r="BO7431" s="19"/>
      <c r="BP7431" s="19"/>
      <c r="BR7431">
        <f t="shared" ref="BR7431:BR7494" si="464">BM7431*$BS$1-BN7431</f>
        <v>0</v>
      </c>
      <c r="BS7431">
        <f t="shared" ref="BS7431:BS7494" si="465">BO7431*$BS$1-BP7431</f>
        <v>0</v>
      </c>
      <c r="BU7431">
        <f t="shared" ref="BU7431:BU7494" si="466">IF(BR7431=MAX($BR7431:$BS7431),1,0)</f>
        <v>1</v>
      </c>
      <c r="BV7431">
        <f t="shared" ref="BV7431:BV7494" si="467">IF(BS7431=MAX($BR7431:$BS7431),1,0)</f>
        <v>1</v>
      </c>
    </row>
    <row r="7432" spans="1:74" x14ac:dyDescent="0.3">
      <c r="A7432" s="129">
        <v>7427</v>
      </c>
      <c r="BM7432" s="19"/>
      <c r="BN7432" s="19"/>
      <c r="BO7432" s="19"/>
      <c r="BP7432" s="19"/>
      <c r="BR7432">
        <f t="shared" si="464"/>
        <v>0</v>
      </c>
      <c r="BS7432">
        <f t="shared" si="465"/>
        <v>0</v>
      </c>
      <c r="BU7432">
        <f t="shared" si="466"/>
        <v>1</v>
      </c>
      <c r="BV7432">
        <f t="shared" si="467"/>
        <v>1</v>
      </c>
    </row>
    <row r="7433" spans="1:74" x14ac:dyDescent="0.3">
      <c r="A7433" s="129">
        <v>7428</v>
      </c>
      <c r="BM7433" s="19"/>
      <c r="BN7433" s="19"/>
      <c r="BO7433" s="19"/>
      <c r="BP7433" s="19"/>
      <c r="BR7433">
        <f t="shared" si="464"/>
        <v>0</v>
      </c>
      <c r="BS7433">
        <f t="shared" si="465"/>
        <v>0</v>
      </c>
      <c r="BU7433">
        <f t="shared" si="466"/>
        <v>1</v>
      </c>
      <c r="BV7433">
        <f t="shared" si="467"/>
        <v>1</v>
      </c>
    </row>
    <row r="7434" spans="1:74" x14ac:dyDescent="0.3">
      <c r="A7434" s="129">
        <v>7429</v>
      </c>
      <c r="BM7434" s="19"/>
      <c r="BN7434" s="19"/>
      <c r="BO7434" s="19"/>
      <c r="BP7434" s="19"/>
      <c r="BR7434">
        <f t="shared" si="464"/>
        <v>0</v>
      </c>
      <c r="BS7434">
        <f t="shared" si="465"/>
        <v>0</v>
      </c>
      <c r="BU7434">
        <f t="shared" si="466"/>
        <v>1</v>
      </c>
      <c r="BV7434">
        <f t="shared" si="467"/>
        <v>1</v>
      </c>
    </row>
    <row r="7435" spans="1:74" x14ac:dyDescent="0.3">
      <c r="A7435" s="129">
        <v>7430</v>
      </c>
      <c r="BM7435" s="19"/>
      <c r="BN7435" s="19"/>
      <c r="BO7435" s="19"/>
      <c r="BP7435" s="19"/>
      <c r="BR7435">
        <f t="shared" si="464"/>
        <v>0</v>
      </c>
      <c r="BS7435">
        <f t="shared" si="465"/>
        <v>0</v>
      </c>
      <c r="BU7435">
        <f t="shared" si="466"/>
        <v>1</v>
      </c>
      <c r="BV7435">
        <f t="shared" si="467"/>
        <v>1</v>
      </c>
    </row>
    <row r="7436" spans="1:74" x14ac:dyDescent="0.3">
      <c r="A7436" s="129">
        <v>7431</v>
      </c>
      <c r="BM7436" s="19"/>
      <c r="BN7436" s="19"/>
      <c r="BO7436" s="19"/>
      <c r="BP7436" s="19"/>
      <c r="BR7436">
        <f t="shared" si="464"/>
        <v>0</v>
      </c>
      <c r="BS7436">
        <f t="shared" si="465"/>
        <v>0</v>
      </c>
      <c r="BU7436">
        <f t="shared" si="466"/>
        <v>1</v>
      </c>
      <c r="BV7436">
        <f t="shared" si="467"/>
        <v>1</v>
      </c>
    </row>
    <row r="7437" spans="1:74" x14ac:dyDescent="0.3">
      <c r="A7437" s="129">
        <v>7432</v>
      </c>
      <c r="BM7437" s="19"/>
      <c r="BN7437" s="19"/>
      <c r="BO7437" s="19"/>
      <c r="BP7437" s="19"/>
      <c r="BR7437">
        <f t="shared" si="464"/>
        <v>0</v>
      </c>
      <c r="BS7437">
        <f t="shared" si="465"/>
        <v>0</v>
      </c>
      <c r="BU7437">
        <f t="shared" si="466"/>
        <v>1</v>
      </c>
      <c r="BV7437">
        <f t="shared" si="467"/>
        <v>1</v>
      </c>
    </row>
    <row r="7438" spans="1:74" x14ac:dyDescent="0.3">
      <c r="A7438" s="129">
        <v>7433</v>
      </c>
      <c r="BM7438" s="19"/>
      <c r="BN7438" s="19"/>
      <c r="BO7438" s="19"/>
      <c r="BP7438" s="19"/>
      <c r="BR7438">
        <f t="shared" si="464"/>
        <v>0</v>
      </c>
      <c r="BS7438">
        <f t="shared" si="465"/>
        <v>0</v>
      </c>
      <c r="BU7438">
        <f t="shared" si="466"/>
        <v>1</v>
      </c>
      <c r="BV7438">
        <f t="shared" si="467"/>
        <v>1</v>
      </c>
    </row>
    <row r="7439" spans="1:74" x14ac:dyDescent="0.3">
      <c r="A7439" s="129">
        <v>7434</v>
      </c>
      <c r="BM7439" s="19"/>
      <c r="BN7439" s="19"/>
      <c r="BO7439" s="19"/>
      <c r="BP7439" s="19"/>
      <c r="BR7439">
        <f t="shared" si="464"/>
        <v>0</v>
      </c>
      <c r="BS7439">
        <f t="shared" si="465"/>
        <v>0</v>
      </c>
      <c r="BU7439">
        <f t="shared" si="466"/>
        <v>1</v>
      </c>
      <c r="BV7439">
        <f t="shared" si="467"/>
        <v>1</v>
      </c>
    </row>
    <row r="7440" spans="1:74" x14ac:dyDescent="0.3">
      <c r="A7440" s="129">
        <v>7435</v>
      </c>
      <c r="BM7440" s="19"/>
      <c r="BN7440" s="19"/>
      <c r="BO7440" s="19"/>
      <c r="BP7440" s="19"/>
      <c r="BR7440">
        <f t="shared" si="464"/>
        <v>0</v>
      </c>
      <c r="BS7440">
        <f t="shared" si="465"/>
        <v>0</v>
      </c>
      <c r="BU7440">
        <f t="shared" si="466"/>
        <v>1</v>
      </c>
      <c r="BV7440">
        <f t="shared" si="467"/>
        <v>1</v>
      </c>
    </row>
    <row r="7441" spans="1:74" x14ac:dyDescent="0.3">
      <c r="A7441" s="129">
        <v>7436</v>
      </c>
      <c r="BM7441" s="19"/>
      <c r="BN7441" s="19"/>
      <c r="BO7441" s="19"/>
      <c r="BP7441" s="19"/>
      <c r="BR7441">
        <f t="shared" si="464"/>
        <v>0</v>
      </c>
      <c r="BS7441">
        <f t="shared" si="465"/>
        <v>0</v>
      </c>
      <c r="BU7441">
        <f t="shared" si="466"/>
        <v>1</v>
      </c>
      <c r="BV7441">
        <f t="shared" si="467"/>
        <v>1</v>
      </c>
    </row>
    <row r="7442" spans="1:74" x14ac:dyDescent="0.3">
      <c r="A7442" s="129">
        <v>7437</v>
      </c>
      <c r="BM7442" s="19"/>
      <c r="BN7442" s="19"/>
      <c r="BO7442" s="19"/>
      <c r="BP7442" s="19"/>
      <c r="BR7442">
        <f t="shared" si="464"/>
        <v>0</v>
      </c>
      <c r="BS7442">
        <f t="shared" si="465"/>
        <v>0</v>
      </c>
      <c r="BU7442">
        <f t="shared" si="466"/>
        <v>1</v>
      </c>
      <c r="BV7442">
        <f t="shared" si="467"/>
        <v>1</v>
      </c>
    </row>
    <row r="7443" spans="1:74" x14ac:dyDescent="0.3">
      <c r="A7443" s="129">
        <v>7438</v>
      </c>
      <c r="BM7443" s="19"/>
      <c r="BN7443" s="19"/>
      <c r="BO7443" s="19"/>
      <c r="BP7443" s="19"/>
      <c r="BR7443">
        <f t="shared" si="464"/>
        <v>0</v>
      </c>
      <c r="BS7443">
        <f t="shared" si="465"/>
        <v>0</v>
      </c>
      <c r="BU7443">
        <f t="shared" si="466"/>
        <v>1</v>
      </c>
      <c r="BV7443">
        <f t="shared" si="467"/>
        <v>1</v>
      </c>
    </row>
    <row r="7444" spans="1:74" x14ac:dyDescent="0.3">
      <c r="A7444" s="129">
        <v>7439</v>
      </c>
      <c r="BM7444" s="19"/>
      <c r="BN7444" s="19"/>
      <c r="BO7444" s="19"/>
      <c r="BP7444" s="19"/>
      <c r="BR7444">
        <f t="shared" si="464"/>
        <v>0</v>
      </c>
      <c r="BS7444">
        <f t="shared" si="465"/>
        <v>0</v>
      </c>
      <c r="BU7444">
        <f t="shared" si="466"/>
        <v>1</v>
      </c>
      <c r="BV7444">
        <f t="shared" si="467"/>
        <v>1</v>
      </c>
    </row>
    <row r="7445" spans="1:74" x14ac:dyDescent="0.3">
      <c r="A7445" s="129">
        <v>7440</v>
      </c>
      <c r="BM7445" s="19"/>
      <c r="BN7445" s="19"/>
      <c r="BO7445" s="19"/>
      <c r="BP7445" s="19"/>
      <c r="BR7445">
        <f t="shared" si="464"/>
        <v>0</v>
      </c>
      <c r="BS7445">
        <f t="shared" si="465"/>
        <v>0</v>
      </c>
      <c r="BU7445">
        <f t="shared" si="466"/>
        <v>1</v>
      </c>
      <c r="BV7445">
        <f t="shared" si="467"/>
        <v>1</v>
      </c>
    </row>
    <row r="7446" spans="1:74" x14ac:dyDescent="0.3">
      <c r="A7446" s="129">
        <v>7441</v>
      </c>
      <c r="BM7446" s="19"/>
      <c r="BN7446" s="19"/>
      <c r="BO7446" s="19"/>
      <c r="BP7446" s="19"/>
      <c r="BR7446">
        <f t="shared" si="464"/>
        <v>0</v>
      </c>
      <c r="BS7446">
        <f t="shared" si="465"/>
        <v>0</v>
      </c>
      <c r="BU7446">
        <f t="shared" si="466"/>
        <v>1</v>
      </c>
      <c r="BV7446">
        <f t="shared" si="467"/>
        <v>1</v>
      </c>
    </row>
    <row r="7447" spans="1:74" x14ac:dyDescent="0.3">
      <c r="A7447" s="129">
        <v>7442</v>
      </c>
      <c r="BM7447" s="19"/>
      <c r="BN7447" s="19"/>
      <c r="BO7447" s="19"/>
      <c r="BP7447" s="19"/>
      <c r="BR7447">
        <f t="shared" si="464"/>
        <v>0</v>
      </c>
      <c r="BS7447">
        <f t="shared" si="465"/>
        <v>0</v>
      </c>
      <c r="BU7447">
        <f t="shared" si="466"/>
        <v>1</v>
      </c>
      <c r="BV7447">
        <f t="shared" si="467"/>
        <v>1</v>
      </c>
    </row>
    <row r="7448" spans="1:74" x14ac:dyDescent="0.3">
      <c r="A7448" s="129">
        <v>7443</v>
      </c>
      <c r="BM7448" s="19"/>
      <c r="BN7448" s="19"/>
      <c r="BO7448" s="19"/>
      <c r="BP7448" s="19"/>
      <c r="BR7448">
        <f t="shared" si="464"/>
        <v>0</v>
      </c>
      <c r="BS7448">
        <f t="shared" si="465"/>
        <v>0</v>
      </c>
      <c r="BU7448">
        <f t="shared" si="466"/>
        <v>1</v>
      </c>
      <c r="BV7448">
        <f t="shared" si="467"/>
        <v>1</v>
      </c>
    </row>
    <row r="7449" spans="1:74" x14ac:dyDescent="0.3">
      <c r="A7449" s="129">
        <v>7444</v>
      </c>
      <c r="BM7449" s="19"/>
      <c r="BN7449" s="19"/>
      <c r="BO7449" s="19"/>
      <c r="BP7449" s="19"/>
      <c r="BR7449">
        <f t="shared" si="464"/>
        <v>0</v>
      </c>
      <c r="BS7449">
        <f t="shared" si="465"/>
        <v>0</v>
      </c>
      <c r="BU7449">
        <f t="shared" si="466"/>
        <v>1</v>
      </c>
      <c r="BV7449">
        <f t="shared" si="467"/>
        <v>1</v>
      </c>
    </row>
    <row r="7450" spans="1:74" x14ac:dyDescent="0.3">
      <c r="A7450" s="129">
        <v>7445</v>
      </c>
      <c r="BM7450" s="19"/>
      <c r="BN7450" s="19"/>
      <c r="BO7450" s="19"/>
      <c r="BP7450" s="19"/>
      <c r="BR7450">
        <f t="shared" si="464"/>
        <v>0</v>
      </c>
      <c r="BS7450">
        <f t="shared" si="465"/>
        <v>0</v>
      </c>
      <c r="BU7450">
        <f t="shared" si="466"/>
        <v>1</v>
      </c>
      <c r="BV7450">
        <f t="shared" si="467"/>
        <v>1</v>
      </c>
    </row>
    <row r="7451" spans="1:74" x14ac:dyDescent="0.3">
      <c r="A7451" s="129">
        <v>7446</v>
      </c>
      <c r="BM7451" s="19"/>
      <c r="BN7451" s="19"/>
      <c r="BO7451" s="19"/>
      <c r="BP7451" s="19"/>
      <c r="BR7451">
        <f t="shared" si="464"/>
        <v>0</v>
      </c>
      <c r="BS7451">
        <f t="shared" si="465"/>
        <v>0</v>
      </c>
      <c r="BU7451">
        <f t="shared" si="466"/>
        <v>1</v>
      </c>
      <c r="BV7451">
        <f t="shared" si="467"/>
        <v>1</v>
      </c>
    </row>
    <row r="7452" spans="1:74" x14ac:dyDescent="0.3">
      <c r="A7452" s="129">
        <v>7447</v>
      </c>
      <c r="BM7452" s="19"/>
      <c r="BN7452" s="19"/>
      <c r="BO7452" s="19"/>
      <c r="BP7452" s="19"/>
      <c r="BR7452">
        <f t="shared" si="464"/>
        <v>0</v>
      </c>
      <c r="BS7452">
        <f t="shared" si="465"/>
        <v>0</v>
      </c>
      <c r="BU7452">
        <f t="shared" si="466"/>
        <v>1</v>
      </c>
      <c r="BV7452">
        <f t="shared" si="467"/>
        <v>1</v>
      </c>
    </row>
    <row r="7453" spans="1:74" x14ac:dyDescent="0.3">
      <c r="A7453" s="129">
        <v>7448</v>
      </c>
      <c r="BM7453" s="19"/>
      <c r="BN7453" s="19"/>
      <c r="BO7453" s="19"/>
      <c r="BP7453" s="19"/>
      <c r="BR7453">
        <f t="shared" si="464"/>
        <v>0</v>
      </c>
      <c r="BS7453">
        <f t="shared" si="465"/>
        <v>0</v>
      </c>
      <c r="BU7453">
        <f t="shared" si="466"/>
        <v>1</v>
      </c>
      <c r="BV7453">
        <f t="shared" si="467"/>
        <v>1</v>
      </c>
    </row>
    <row r="7454" spans="1:74" x14ac:dyDescent="0.3">
      <c r="A7454" s="129">
        <v>7449</v>
      </c>
      <c r="BM7454" s="19"/>
      <c r="BN7454" s="19"/>
      <c r="BO7454" s="19"/>
      <c r="BP7454" s="19"/>
      <c r="BR7454">
        <f t="shared" si="464"/>
        <v>0</v>
      </c>
      <c r="BS7454">
        <f t="shared" si="465"/>
        <v>0</v>
      </c>
      <c r="BU7454">
        <f t="shared" si="466"/>
        <v>1</v>
      </c>
      <c r="BV7454">
        <f t="shared" si="467"/>
        <v>1</v>
      </c>
    </row>
    <row r="7455" spans="1:74" x14ac:dyDescent="0.3">
      <c r="A7455" s="129">
        <v>7450</v>
      </c>
      <c r="BM7455" s="19"/>
      <c r="BN7455" s="19"/>
      <c r="BO7455" s="19"/>
      <c r="BP7455" s="19"/>
      <c r="BR7455">
        <f t="shared" si="464"/>
        <v>0</v>
      </c>
      <c r="BS7455">
        <f t="shared" si="465"/>
        <v>0</v>
      </c>
      <c r="BU7455">
        <f t="shared" si="466"/>
        <v>1</v>
      </c>
      <c r="BV7455">
        <f t="shared" si="467"/>
        <v>1</v>
      </c>
    </row>
    <row r="7456" spans="1:74" x14ac:dyDescent="0.3">
      <c r="A7456" s="129">
        <v>7451</v>
      </c>
      <c r="BM7456" s="19"/>
      <c r="BN7456" s="19"/>
      <c r="BO7456" s="19"/>
      <c r="BP7456" s="19"/>
      <c r="BR7456">
        <f t="shared" si="464"/>
        <v>0</v>
      </c>
      <c r="BS7456">
        <f t="shared" si="465"/>
        <v>0</v>
      </c>
      <c r="BU7456">
        <f t="shared" si="466"/>
        <v>1</v>
      </c>
      <c r="BV7456">
        <f t="shared" si="467"/>
        <v>1</v>
      </c>
    </row>
    <row r="7457" spans="1:74" x14ac:dyDescent="0.3">
      <c r="A7457" s="129">
        <v>7452</v>
      </c>
      <c r="BM7457" s="19"/>
      <c r="BN7457" s="19"/>
      <c r="BO7457" s="19"/>
      <c r="BP7457" s="19"/>
      <c r="BR7457">
        <f t="shared" si="464"/>
        <v>0</v>
      </c>
      <c r="BS7457">
        <f t="shared" si="465"/>
        <v>0</v>
      </c>
      <c r="BU7457">
        <f t="shared" si="466"/>
        <v>1</v>
      </c>
      <c r="BV7457">
        <f t="shared" si="467"/>
        <v>1</v>
      </c>
    </row>
    <row r="7458" spans="1:74" x14ac:dyDescent="0.3">
      <c r="A7458" s="129">
        <v>7453</v>
      </c>
      <c r="BM7458" s="19"/>
      <c r="BN7458" s="19"/>
      <c r="BO7458" s="19"/>
      <c r="BP7458" s="19"/>
      <c r="BR7458">
        <f t="shared" si="464"/>
        <v>0</v>
      </c>
      <c r="BS7458">
        <f t="shared" si="465"/>
        <v>0</v>
      </c>
      <c r="BU7458">
        <f t="shared" si="466"/>
        <v>1</v>
      </c>
      <c r="BV7458">
        <f t="shared" si="467"/>
        <v>1</v>
      </c>
    </row>
    <row r="7459" spans="1:74" x14ac:dyDescent="0.3">
      <c r="A7459" s="129">
        <v>7454</v>
      </c>
      <c r="BM7459" s="19"/>
      <c r="BN7459" s="19"/>
      <c r="BO7459" s="19"/>
      <c r="BP7459" s="19"/>
      <c r="BR7459">
        <f t="shared" si="464"/>
        <v>0</v>
      </c>
      <c r="BS7459">
        <f t="shared" si="465"/>
        <v>0</v>
      </c>
      <c r="BU7459">
        <f t="shared" si="466"/>
        <v>1</v>
      </c>
      <c r="BV7459">
        <f t="shared" si="467"/>
        <v>1</v>
      </c>
    </row>
    <row r="7460" spans="1:74" x14ac:dyDescent="0.3">
      <c r="A7460" s="129">
        <v>7455</v>
      </c>
      <c r="BM7460" s="19"/>
      <c r="BN7460" s="19"/>
      <c r="BO7460" s="19"/>
      <c r="BP7460" s="19"/>
      <c r="BR7460">
        <f t="shared" si="464"/>
        <v>0</v>
      </c>
      <c r="BS7460">
        <f t="shared" si="465"/>
        <v>0</v>
      </c>
      <c r="BU7460">
        <f t="shared" si="466"/>
        <v>1</v>
      </c>
      <c r="BV7460">
        <f t="shared" si="467"/>
        <v>1</v>
      </c>
    </row>
    <row r="7461" spans="1:74" x14ac:dyDescent="0.3">
      <c r="A7461" s="129">
        <v>7456</v>
      </c>
      <c r="BM7461" s="19"/>
      <c r="BN7461" s="19"/>
      <c r="BO7461" s="19"/>
      <c r="BP7461" s="19"/>
      <c r="BR7461">
        <f t="shared" si="464"/>
        <v>0</v>
      </c>
      <c r="BS7461">
        <f t="shared" si="465"/>
        <v>0</v>
      </c>
      <c r="BU7461">
        <f t="shared" si="466"/>
        <v>1</v>
      </c>
      <c r="BV7461">
        <f t="shared" si="467"/>
        <v>1</v>
      </c>
    </row>
    <row r="7462" spans="1:74" x14ac:dyDescent="0.3">
      <c r="A7462" s="129">
        <v>7457</v>
      </c>
      <c r="BM7462" s="19"/>
      <c r="BN7462" s="19"/>
      <c r="BO7462" s="19"/>
      <c r="BP7462" s="19"/>
      <c r="BR7462">
        <f t="shared" si="464"/>
        <v>0</v>
      </c>
      <c r="BS7462">
        <f t="shared" si="465"/>
        <v>0</v>
      </c>
      <c r="BU7462">
        <f t="shared" si="466"/>
        <v>1</v>
      </c>
      <c r="BV7462">
        <f t="shared" si="467"/>
        <v>1</v>
      </c>
    </row>
    <row r="7463" spans="1:74" x14ac:dyDescent="0.3">
      <c r="A7463" s="129">
        <v>7458</v>
      </c>
      <c r="BM7463" s="19"/>
      <c r="BN7463" s="19"/>
      <c r="BO7463" s="19"/>
      <c r="BP7463" s="19"/>
      <c r="BR7463">
        <f t="shared" si="464"/>
        <v>0</v>
      </c>
      <c r="BS7463">
        <f t="shared" si="465"/>
        <v>0</v>
      </c>
      <c r="BU7463">
        <f t="shared" si="466"/>
        <v>1</v>
      </c>
      <c r="BV7463">
        <f t="shared" si="467"/>
        <v>1</v>
      </c>
    </row>
    <row r="7464" spans="1:74" x14ac:dyDescent="0.3">
      <c r="A7464" s="129">
        <v>7459</v>
      </c>
      <c r="BM7464" s="19"/>
      <c r="BN7464" s="19"/>
      <c r="BO7464" s="19"/>
      <c r="BP7464" s="19"/>
      <c r="BR7464">
        <f t="shared" si="464"/>
        <v>0</v>
      </c>
      <c r="BS7464">
        <f t="shared" si="465"/>
        <v>0</v>
      </c>
      <c r="BU7464">
        <f t="shared" si="466"/>
        <v>1</v>
      </c>
      <c r="BV7464">
        <f t="shared" si="467"/>
        <v>1</v>
      </c>
    </row>
    <row r="7465" spans="1:74" x14ac:dyDescent="0.3">
      <c r="A7465" s="129">
        <v>7460</v>
      </c>
      <c r="BM7465" s="19"/>
      <c r="BN7465" s="19"/>
      <c r="BO7465" s="19"/>
      <c r="BP7465" s="19"/>
      <c r="BR7465">
        <f t="shared" si="464"/>
        <v>0</v>
      </c>
      <c r="BS7465">
        <f t="shared" si="465"/>
        <v>0</v>
      </c>
      <c r="BU7465">
        <f t="shared" si="466"/>
        <v>1</v>
      </c>
      <c r="BV7465">
        <f t="shared" si="467"/>
        <v>1</v>
      </c>
    </row>
    <row r="7466" spans="1:74" x14ac:dyDescent="0.3">
      <c r="A7466" s="129">
        <v>7461</v>
      </c>
      <c r="BM7466" s="19"/>
      <c r="BN7466" s="19"/>
      <c r="BO7466" s="19"/>
      <c r="BP7466" s="19"/>
      <c r="BR7466">
        <f t="shared" si="464"/>
        <v>0</v>
      </c>
      <c r="BS7466">
        <f t="shared" si="465"/>
        <v>0</v>
      </c>
      <c r="BU7466">
        <f t="shared" si="466"/>
        <v>1</v>
      </c>
      <c r="BV7466">
        <f t="shared" si="467"/>
        <v>1</v>
      </c>
    </row>
    <row r="7467" spans="1:74" x14ac:dyDescent="0.3">
      <c r="A7467" s="129">
        <v>7462</v>
      </c>
      <c r="BM7467" s="19"/>
      <c r="BN7467" s="19"/>
      <c r="BO7467" s="19"/>
      <c r="BP7467" s="19"/>
      <c r="BR7467">
        <f t="shared" si="464"/>
        <v>0</v>
      </c>
      <c r="BS7467">
        <f t="shared" si="465"/>
        <v>0</v>
      </c>
      <c r="BU7467">
        <f t="shared" si="466"/>
        <v>1</v>
      </c>
      <c r="BV7467">
        <f t="shared" si="467"/>
        <v>1</v>
      </c>
    </row>
    <row r="7468" spans="1:74" x14ac:dyDescent="0.3">
      <c r="A7468" s="129">
        <v>7463</v>
      </c>
      <c r="BM7468" s="19"/>
      <c r="BN7468" s="19"/>
      <c r="BO7468" s="19"/>
      <c r="BP7468" s="19"/>
      <c r="BR7468">
        <f t="shared" si="464"/>
        <v>0</v>
      </c>
      <c r="BS7468">
        <f t="shared" si="465"/>
        <v>0</v>
      </c>
      <c r="BU7468">
        <f t="shared" si="466"/>
        <v>1</v>
      </c>
      <c r="BV7468">
        <f t="shared" si="467"/>
        <v>1</v>
      </c>
    </row>
    <row r="7469" spans="1:74" x14ac:dyDescent="0.3">
      <c r="A7469" s="129">
        <v>7464</v>
      </c>
      <c r="BM7469" s="19"/>
      <c r="BN7469" s="19"/>
      <c r="BO7469" s="19"/>
      <c r="BP7469" s="19"/>
      <c r="BR7469">
        <f t="shared" si="464"/>
        <v>0</v>
      </c>
      <c r="BS7469">
        <f t="shared" si="465"/>
        <v>0</v>
      </c>
      <c r="BU7469">
        <f t="shared" si="466"/>
        <v>1</v>
      </c>
      <c r="BV7469">
        <f t="shared" si="467"/>
        <v>1</v>
      </c>
    </row>
    <row r="7470" spans="1:74" x14ac:dyDescent="0.3">
      <c r="A7470" s="129">
        <v>7465</v>
      </c>
      <c r="BM7470" s="19"/>
      <c r="BN7470" s="19"/>
      <c r="BO7470" s="19"/>
      <c r="BP7470" s="19"/>
      <c r="BR7470">
        <f t="shared" si="464"/>
        <v>0</v>
      </c>
      <c r="BS7470">
        <f t="shared" si="465"/>
        <v>0</v>
      </c>
      <c r="BU7470">
        <f t="shared" si="466"/>
        <v>1</v>
      </c>
      <c r="BV7470">
        <f t="shared" si="467"/>
        <v>1</v>
      </c>
    </row>
    <row r="7471" spans="1:74" x14ac:dyDescent="0.3">
      <c r="A7471" s="129">
        <v>7466</v>
      </c>
      <c r="BM7471" s="19"/>
      <c r="BN7471" s="19"/>
      <c r="BO7471" s="19"/>
      <c r="BP7471" s="19"/>
      <c r="BR7471">
        <f t="shared" si="464"/>
        <v>0</v>
      </c>
      <c r="BS7471">
        <f t="shared" si="465"/>
        <v>0</v>
      </c>
      <c r="BU7471">
        <f t="shared" si="466"/>
        <v>1</v>
      </c>
      <c r="BV7471">
        <f t="shared" si="467"/>
        <v>1</v>
      </c>
    </row>
    <row r="7472" spans="1:74" x14ac:dyDescent="0.3">
      <c r="A7472" s="129">
        <v>7467</v>
      </c>
      <c r="BM7472" s="19"/>
      <c r="BN7472" s="19"/>
      <c r="BO7472" s="19"/>
      <c r="BP7472" s="19"/>
      <c r="BR7472">
        <f t="shared" si="464"/>
        <v>0</v>
      </c>
      <c r="BS7472">
        <f t="shared" si="465"/>
        <v>0</v>
      </c>
      <c r="BU7472">
        <f t="shared" si="466"/>
        <v>1</v>
      </c>
      <c r="BV7472">
        <f t="shared" si="467"/>
        <v>1</v>
      </c>
    </row>
    <row r="7473" spans="1:74" x14ac:dyDescent="0.3">
      <c r="A7473" s="129">
        <v>7468</v>
      </c>
      <c r="BM7473" s="19"/>
      <c r="BN7473" s="19"/>
      <c r="BO7473" s="19"/>
      <c r="BP7473" s="19"/>
      <c r="BR7473">
        <f t="shared" si="464"/>
        <v>0</v>
      </c>
      <c r="BS7473">
        <f t="shared" si="465"/>
        <v>0</v>
      </c>
      <c r="BU7473">
        <f t="shared" si="466"/>
        <v>1</v>
      </c>
      <c r="BV7473">
        <f t="shared" si="467"/>
        <v>1</v>
      </c>
    </row>
    <row r="7474" spans="1:74" x14ac:dyDescent="0.3">
      <c r="A7474" s="129">
        <v>7469</v>
      </c>
      <c r="BM7474" s="19"/>
      <c r="BN7474" s="19"/>
      <c r="BO7474" s="19"/>
      <c r="BP7474" s="19"/>
      <c r="BR7474">
        <f t="shared" si="464"/>
        <v>0</v>
      </c>
      <c r="BS7474">
        <f t="shared" si="465"/>
        <v>0</v>
      </c>
      <c r="BU7474">
        <f t="shared" si="466"/>
        <v>1</v>
      </c>
      <c r="BV7474">
        <f t="shared" si="467"/>
        <v>1</v>
      </c>
    </row>
    <row r="7475" spans="1:74" x14ac:dyDescent="0.3">
      <c r="A7475" s="129">
        <v>7470</v>
      </c>
      <c r="BM7475" s="19"/>
      <c r="BN7475" s="19"/>
      <c r="BO7475" s="19"/>
      <c r="BP7475" s="19"/>
      <c r="BR7475">
        <f t="shared" si="464"/>
        <v>0</v>
      </c>
      <c r="BS7475">
        <f t="shared" si="465"/>
        <v>0</v>
      </c>
      <c r="BU7475">
        <f t="shared" si="466"/>
        <v>1</v>
      </c>
      <c r="BV7475">
        <f t="shared" si="467"/>
        <v>1</v>
      </c>
    </row>
    <row r="7476" spans="1:74" x14ac:dyDescent="0.3">
      <c r="A7476" s="129">
        <v>7471</v>
      </c>
      <c r="BM7476" s="19"/>
      <c r="BN7476" s="19"/>
      <c r="BO7476" s="19"/>
      <c r="BP7476" s="19"/>
      <c r="BR7476">
        <f t="shared" si="464"/>
        <v>0</v>
      </c>
      <c r="BS7476">
        <f t="shared" si="465"/>
        <v>0</v>
      </c>
      <c r="BU7476">
        <f t="shared" si="466"/>
        <v>1</v>
      </c>
      <c r="BV7476">
        <f t="shared" si="467"/>
        <v>1</v>
      </c>
    </row>
    <row r="7477" spans="1:74" x14ac:dyDescent="0.3">
      <c r="A7477" s="129">
        <v>7472</v>
      </c>
      <c r="BM7477" s="19"/>
      <c r="BN7477" s="19"/>
      <c r="BO7477" s="19"/>
      <c r="BP7477" s="19"/>
      <c r="BR7477">
        <f t="shared" si="464"/>
        <v>0</v>
      </c>
      <c r="BS7477">
        <f t="shared" si="465"/>
        <v>0</v>
      </c>
      <c r="BU7477">
        <f t="shared" si="466"/>
        <v>1</v>
      </c>
      <c r="BV7477">
        <f t="shared" si="467"/>
        <v>1</v>
      </c>
    </row>
    <row r="7478" spans="1:74" x14ac:dyDescent="0.3">
      <c r="A7478" s="129">
        <v>7473</v>
      </c>
      <c r="BM7478" s="19"/>
      <c r="BN7478" s="19"/>
      <c r="BO7478" s="19"/>
      <c r="BP7478" s="19"/>
      <c r="BR7478">
        <f t="shared" si="464"/>
        <v>0</v>
      </c>
      <c r="BS7478">
        <f t="shared" si="465"/>
        <v>0</v>
      </c>
      <c r="BU7478">
        <f t="shared" si="466"/>
        <v>1</v>
      </c>
      <c r="BV7478">
        <f t="shared" si="467"/>
        <v>1</v>
      </c>
    </row>
    <row r="7479" spans="1:74" x14ac:dyDescent="0.3">
      <c r="A7479" s="129">
        <v>7474</v>
      </c>
      <c r="BM7479" s="19"/>
      <c r="BN7479" s="19"/>
      <c r="BO7479" s="19"/>
      <c r="BP7479" s="19"/>
      <c r="BR7479">
        <f t="shared" si="464"/>
        <v>0</v>
      </c>
      <c r="BS7479">
        <f t="shared" si="465"/>
        <v>0</v>
      </c>
      <c r="BU7479">
        <f t="shared" si="466"/>
        <v>1</v>
      </c>
      <c r="BV7479">
        <f t="shared" si="467"/>
        <v>1</v>
      </c>
    </row>
    <row r="7480" spans="1:74" x14ac:dyDescent="0.3">
      <c r="A7480" s="129">
        <v>7475</v>
      </c>
      <c r="BM7480" s="19"/>
      <c r="BN7480" s="19"/>
      <c r="BO7480" s="19"/>
      <c r="BP7480" s="19"/>
      <c r="BR7480">
        <f t="shared" si="464"/>
        <v>0</v>
      </c>
      <c r="BS7480">
        <f t="shared" si="465"/>
        <v>0</v>
      </c>
      <c r="BU7480">
        <f t="shared" si="466"/>
        <v>1</v>
      </c>
      <c r="BV7480">
        <f t="shared" si="467"/>
        <v>1</v>
      </c>
    </row>
    <row r="7481" spans="1:74" x14ac:dyDescent="0.3">
      <c r="A7481" s="129">
        <v>7476</v>
      </c>
      <c r="BM7481" s="19"/>
      <c r="BN7481" s="19"/>
      <c r="BO7481" s="19"/>
      <c r="BP7481" s="19"/>
      <c r="BR7481">
        <f t="shared" si="464"/>
        <v>0</v>
      </c>
      <c r="BS7481">
        <f t="shared" si="465"/>
        <v>0</v>
      </c>
      <c r="BU7481">
        <f t="shared" si="466"/>
        <v>1</v>
      </c>
      <c r="BV7481">
        <f t="shared" si="467"/>
        <v>1</v>
      </c>
    </row>
    <row r="7482" spans="1:74" x14ac:dyDescent="0.3">
      <c r="A7482" s="129">
        <v>7477</v>
      </c>
      <c r="BM7482" s="19"/>
      <c r="BN7482" s="19"/>
      <c r="BO7482" s="19"/>
      <c r="BP7482" s="19"/>
      <c r="BR7482">
        <f t="shared" si="464"/>
        <v>0</v>
      </c>
      <c r="BS7482">
        <f t="shared" si="465"/>
        <v>0</v>
      </c>
      <c r="BU7482">
        <f t="shared" si="466"/>
        <v>1</v>
      </c>
      <c r="BV7482">
        <f t="shared" si="467"/>
        <v>1</v>
      </c>
    </row>
    <row r="7483" spans="1:74" x14ac:dyDescent="0.3">
      <c r="A7483" s="129">
        <v>7478</v>
      </c>
      <c r="BM7483" s="19"/>
      <c r="BN7483" s="19"/>
      <c r="BO7483" s="19"/>
      <c r="BP7483" s="19"/>
      <c r="BR7483">
        <f t="shared" si="464"/>
        <v>0</v>
      </c>
      <c r="BS7483">
        <f t="shared" si="465"/>
        <v>0</v>
      </c>
      <c r="BU7483">
        <f t="shared" si="466"/>
        <v>1</v>
      </c>
      <c r="BV7483">
        <f t="shared" si="467"/>
        <v>1</v>
      </c>
    </row>
    <row r="7484" spans="1:74" x14ac:dyDescent="0.3">
      <c r="A7484" s="129">
        <v>7479</v>
      </c>
      <c r="BM7484" s="19"/>
      <c r="BN7484" s="19"/>
      <c r="BO7484" s="19"/>
      <c r="BP7484" s="19"/>
      <c r="BR7484">
        <f t="shared" si="464"/>
        <v>0</v>
      </c>
      <c r="BS7484">
        <f t="shared" si="465"/>
        <v>0</v>
      </c>
      <c r="BU7484">
        <f t="shared" si="466"/>
        <v>1</v>
      </c>
      <c r="BV7484">
        <f t="shared" si="467"/>
        <v>1</v>
      </c>
    </row>
    <row r="7485" spans="1:74" x14ac:dyDescent="0.3">
      <c r="A7485" s="129">
        <v>7480</v>
      </c>
      <c r="BM7485" s="19"/>
      <c r="BN7485" s="19"/>
      <c r="BO7485" s="19"/>
      <c r="BP7485" s="19"/>
      <c r="BR7485">
        <f t="shared" si="464"/>
        <v>0</v>
      </c>
      <c r="BS7485">
        <f t="shared" si="465"/>
        <v>0</v>
      </c>
      <c r="BU7485">
        <f t="shared" si="466"/>
        <v>1</v>
      </c>
      <c r="BV7485">
        <f t="shared" si="467"/>
        <v>1</v>
      </c>
    </row>
    <row r="7486" spans="1:74" x14ac:dyDescent="0.3">
      <c r="A7486" s="129">
        <v>7481</v>
      </c>
      <c r="BM7486" s="19"/>
      <c r="BN7486" s="19"/>
      <c r="BO7486" s="19"/>
      <c r="BP7486" s="19"/>
      <c r="BR7486">
        <f t="shared" si="464"/>
        <v>0</v>
      </c>
      <c r="BS7486">
        <f t="shared" si="465"/>
        <v>0</v>
      </c>
      <c r="BU7486">
        <f t="shared" si="466"/>
        <v>1</v>
      </c>
      <c r="BV7486">
        <f t="shared" si="467"/>
        <v>1</v>
      </c>
    </row>
    <row r="7487" spans="1:74" x14ac:dyDescent="0.3">
      <c r="A7487" s="129">
        <v>7482</v>
      </c>
      <c r="BM7487" s="19"/>
      <c r="BN7487" s="19"/>
      <c r="BO7487" s="19"/>
      <c r="BP7487" s="19"/>
      <c r="BR7487">
        <f t="shared" si="464"/>
        <v>0</v>
      </c>
      <c r="BS7487">
        <f t="shared" si="465"/>
        <v>0</v>
      </c>
      <c r="BU7487">
        <f t="shared" si="466"/>
        <v>1</v>
      </c>
      <c r="BV7487">
        <f t="shared" si="467"/>
        <v>1</v>
      </c>
    </row>
    <row r="7488" spans="1:74" x14ac:dyDescent="0.3">
      <c r="A7488" s="129">
        <v>7483</v>
      </c>
      <c r="BM7488" s="19"/>
      <c r="BN7488" s="19"/>
      <c r="BO7488" s="19"/>
      <c r="BP7488" s="19"/>
      <c r="BR7488">
        <f t="shared" si="464"/>
        <v>0</v>
      </c>
      <c r="BS7488">
        <f t="shared" si="465"/>
        <v>0</v>
      </c>
      <c r="BU7488">
        <f t="shared" si="466"/>
        <v>1</v>
      </c>
      <c r="BV7488">
        <f t="shared" si="467"/>
        <v>1</v>
      </c>
    </row>
    <row r="7489" spans="1:74" x14ac:dyDescent="0.3">
      <c r="A7489" s="129">
        <v>7484</v>
      </c>
      <c r="BM7489" s="19"/>
      <c r="BN7489" s="19"/>
      <c r="BO7489" s="19"/>
      <c r="BP7489" s="19"/>
      <c r="BR7489">
        <f t="shared" si="464"/>
        <v>0</v>
      </c>
      <c r="BS7489">
        <f t="shared" si="465"/>
        <v>0</v>
      </c>
      <c r="BU7489">
        <f t="shared" si="466"/>
        <v>1</v>
      </c>
      <c r="BV7489">
        <f t="shared" si="467"/>
        <v>1</v>
      </c>
    </row>
    <row r="7490" spans="1:74" x14ac:dyDescent="0.3">
      <c r="A7490" s="129">
        <v>7485</v>
      </c>
      <c r="BM7490" s="19"/>
      <c r="BN7490" s="19"/>
      <c r="BO7490" s="19"/>
      <c r="BP7490" s="19"/>
      <c r="BR7490">
        <f t="shared" si="464"/>
        <v>0</v>
      </c>
      <c r="BS7490">
        <f t="shared" si="465"/>
        <v>0</v>
      </c>
      <c r="BU7490">
        <f t="shared" si="466"/>
        <v>1</v>
      </c>
      <c r="BV7490">
        <f t="shared" si="467"/>
        <v>1</v>
      </c>
    </row>
    <row r="7491" spans="1:74" x14ac:dyDescent="0.3">
      <c r="A7491" s="129">
        <v>7486</v>
      </c>
      <c r="BM7491" s="19"/>
      <c r="BN7491" s="19"/>
      <c r="BO7491" s="19"/>
      <c r="BP7491" s="19"/>
      <c r="BR7491">
        <f t="shared" si="464"/>
        <v>0</v>
      </c>
      <c r="BS7491">
        <f t="shared" si="465"/>
        <v>0</v>
      </c>
      <c r="BU7491">
        <f t="shared" si="466"/>
        <v>1</v>
      </c>
      <c r="BV7491">
        <f t="shared" si="467"/>
        <v>1</v>
      </c>
    </row>
    <row r="7492" spans="1:74" x14ac:dyDescent="0.3">
      <c r="A7492" s="129">
        <v>7487</v>
      </c>
      <c r="BM7492" s="19"/>
      <c r="BN7492" s="19"/>
      <c r="BO7492" s="19"/>
      <c r="BP7492" s="19"/>
      <c r="BR7492">
        <f t="shared" si="464"/>
        <v>0</v>
      </c>
      <c r="BS7492">
        <f t="shared" si="465"/>
        <v>0</v>
      </c>
      <c r="BU7492">
        <f t="shared" si="466"/>
        <v>1</v>
      </c>
      <c r="BV7492">
        <f t="shared" si="467"/>
        <v>1</v>
      </c>
    </row>
    <row r="7493" spans="1:74" x14ac:dyDescent="0.3">
      <c r="A7493" s="129">
        <v>7488</v>
      </c>
      <c r="BM7493" s="19"/>
      <c r="BN7493" s="19"/>
      <c r="BO7493" s="19"/>
      <c r="BP7493" s="19"/>
      <c r="BR7493">
        <f t="shared" si="464"/>
        <v>0</v>
      </c>
      <c r="BS7493">
        <f t="shared" si="465"/>
        <v>0</v>
      </c>
      <c r="BU7493">
        <f t="shared" si="466"/>
        <v>1</v>
      </c>
      <c r="BV7493">
        <f t="shared" si="467"/>
        <v>1</v>
      </c>
    </row>
    <row r="7494" spans="1:74" x14ac:dyDescent="0.3">
      <c r="A7494" s="129">
        <v>7489</v>
      </c>
      <c r="BM7494" s="19"/>
      <c r="BN7494" s="19"/>
      <c r="BO7494" s="19"/>
      <c r="BP7494" s="19"/>
      <c r="BR7494">
        <f t="shared" si="464"/>
        <v>0</v>
      </c>
      <c r="BS7494">
        <f t="shared" si="465"/>
        <v>0</v>
      </c>
      <c r="BU7494">
        <f t="shared" si="466"/>
        <v>1</v>
      </c>
      <c r="BV7494">
        <f t="shared" si="467"/>
        <v>1</v>
      </c>
    </row>
    <row r="7495" spans="1:74" x14ac:dyDescent="0.3">
      <c r="A7495" s="129">
        <v>7490</v>
      </c>
      <c r="BM7495" s="19"/>
      <c r="BN7495" s="19"/>
      <c r="BO7495" s="19"/>
      <c r="BP7495" s="19"/>
      <c r="BR7495">
        <f t="shared" ref="BR7495:BR7558" si="468">BM7495*$BS$1-BN7495</f>
        <v>0</v>
      </c>
      <c r="BS7495">
        <f t="shared" ref="BS7495:BS7558" si="469">BO7495*$BS$1-BP7495</f>
        <v>0</v>
      </c>
      <c r="BU7495">
        <f t="shared" ref="BU7495:BU7558" si="470">IF(BR7495=MAX($BR7495:$BS7495),1,0)</f>
        <v>1</v>
      </c>
      <c r="BV7495">
        <f t="shared" ref="BV7495:BV7558" si="471">IF(BS7495=MAX($BR7495:$BS7495),1,0)</f>
        <v>1</v>
      </c>
    </row>
    <row r="7496" spans="1:74" x14ac:dyDescent="0.3">
      <c r="A7496" s="129">
        <v>7491</v>
      </c>
      <c r="BM7496" s="19"/>
      <c r="BN7496" s="19"/>
      <c r="BO7496" s="19"/>
      <c r="BP7496" s="19"/>
      <c r="BR7496">
        <f t="shared" si="468"/>
        <v>0</v>
      </c>
      <c r="BS7496">
        <f t="shared" si="469"/>
        <v>0</v>
      </c>
      <c r="BU7496">
        <f t="shared" si="470"/>
        <v>1</v>
      </c>
      <c r="BV7496">
        <f t="shared" si="471"/>
        <v>1</v>
      </c>
    </row>
    <row r="7497" spans="1:74" x14ac:dyDescent="0.3">
      <c r="A7497" s="129">
        <v>7492</v>
      </c>
      <c r="BM7497" s="19"/>
      <c r="BN7497" s="19"/>
      <c r="BO7497" s="19"/>
      <c r="BP7497" s="19"/>
      <c r="BR7497">
        <f t="shared" si="468"/>
        <v>0</v>
      </c>
      <c r="BS7497">
        <f t="shared" si="469"/>
        <v>0</v>
      </c>
      <c r="BU7497">
        <f t="shared" si="470"/>
        <v>1</v>
      </c>
      <c r="BV7497">
        <f t="shared" si="471"/>
        <v>1</v>
      </c>
    </row>
    <row r="7498" spans="1:74" x14ac:dyDescent="0.3">
      <c r="A7498" s="129">
        <v>7493</v>
      </c>
      <c r="BM7498" s="19"/>
      <c r="BN7498" s="19"/>
      <c r="BO7498" s="19"/>
      <c r="BP7498" s="19"/>
      <c r="BR7498">
        <f t="shared" si="468"/>
        <v>0</v>
      </c>
      <c r="BS7498">
        <f t="shared" si="469"/>
        <v>0</v>
      </c>
      <c r="BU7498">
        <f t="shared" si="470"/>
        <v>1</v>
      </c>
      <c r="BV7498">
        <f t="shared" si="471"/>
        <v>1</v>
      </c>
    </row>
    <row r="7499" spans="1:74" x14ac:dyDescent="0.3">
      <c r="A7499" s="129">
        <v>7494</v>
      </c>
      <c r="BM7499" s="19"/>
      <c r="BN7499" s="19"/>
      <c r="BO7499" s="19"/>
      <c r="BP7499" s="19"/>
      <c r="BR7499">
        <f t="shared" si="468"/>
        <v>0</v>
      </c>
      <c r="BS7499">
        <f t="shared" si="469"/>
        <v>0</v>
      </c>
      <c r="BU7499">
        <f t="shared" si="470"/>
        <v>1</v>
      </c>
      <c r="BV7499">
        <f t="shared" si="471"/>
        <v>1</v>
      </c>
    </row>
    <row r="7500" spans="1:74" x14ac:dyDescent="0.3">
      <c r="A7500" s="129">
        <v>7495</v>
      </c>
      <c r="BM7500" s="19"/>
      <c r="BN7500" s="19"/>
      <c r="BO7500" s="19"/>
      <c r="BP7500" s="19"/>
      <c r="BR7500">
        <f t="shared" si="468"/>
        <v>0</v>
      </c>
      <c r="BS7500">
        <f t="shared" si="469"/>
        <v>0</v>
      </c>
      <c r="BU7500">
        <f t="shared" si="470"/>
        <v>1</v>
      </c>
      <c r="BV7500">
        <f t="shared" si="471"/>
        <v>1</v>
      </c>
    </row>
    <row r="7501" spans="1:74" x14ac:dyDescent="0.3">
      <c r="A7501" s="129">
        <v>7496</v>
      </c>
      <c r="BM7501" s="19"/>
      <c r="BN7501" s="19"/>
      <c r="BO7501" s="19"/>
      <c r="BP7501" s="19"/>
      <c r="BR7501">
        <f t="shared" si="468"/>
        <v>0</v>
      </c>
      <c r="BS7501">
        <f t="shared" si="469"/>
        <v>0</v>
      </c>
      <c r="BU7501">
        <f t="shared" si="470"/>
        <v>1</v>
      </c>
      <c r="BV7501">
        <f t="shared" si="471"/>
        <v>1</v>
      </c>
    </row>
    <row r="7502" spans="1:74" x14ac:dyDescent="0.3">
      <c r="A7502" s="129">
        <v>7497</v>
      </c>
      <c r="BM7502" s="19"/>
      <c r="BN7502" s="19"/>
      <c r="BO7502" s="19"/>
      <c r="BP7502" s="19"/>
      <c r="BR7502">
        <f t="shared" si="468"/>
        <v>0</v>
      </c>
      <c r="BS7502">
        <f t="shared" si="469"/>
        <v>0</v>
      </c>
      <c r="BU7502">
        <f t="shared" si="470"/>
        <v>1</v>
      </c>
      <c r="BV7502">
        <f t="shared" si="471"/>
        <v>1</v>
      </c>
    </row>
    <row r="7503" spans="1:74" x14ac:dyDescent="0.3">
      <c r="A7503" s="129">
        <v>7498</v>
      </c>
      <c r="BM7503" s="19"/>
      <c r="BN7503" s="19"/>
      <c r="BO7503" s="19"/>
      <c r="BP7503" s="19"/>
      <c r="BR7503">
        <f t="shared" si="468"/>
        <v>0</v>
      </c>
      <c r="BS7503">
        <f t="shared" si="469"/>
        <v>0</v>
      </c>
      <c r="BU7503">
        <f t="shared" si="470"/>
        <v>1</v>
      </c>
      <c r="BV7503">
        <f t="shared" si="471"/>
        <v>1</v>
      </c>
    </row>
    <row r="7504" spans="1:74" x14ac:dyDescent="0.3">
      <c r="A7504" s="129">
        <v>7499</v>
      </c>
      <c r="BM7504" s="19"/>
      <c r="BN7504" s="19"/>
      <c r="BO7504" s="19"/>
      <c r="BP7504" s="19"/>
      <c r="BR7504">
        <f t="shared" si="468"/>
        <v>0</v>
      </c>
      <c r="BS7504">
        <f t="shared" si="469"/>
        <v>0</v>
      </c>
      <c r="BU7504">
        <f t="shared" si="470"/>
        <v>1</v>
      </c>
      <c r="BV7504">
        <f t="shared" si="471"/>
        <v>1</v>
      </c>
    </row>
    <row r="7505" spans="1:74" x14ac:dyDescent="0.3">
      <c r="A7505" s="129">
        <v>7500</v>
      </c>
      <c r="BM7505" s="19"/>
      <c r="BN7505" s="19"/>
      <c r="BO7505" s="19"/>
      <c r="BP7505" s="19"/>
      <c r="BR7505">
        <f t="shared" si="468"/>
        <v>0</v>
      </c>
      <c r="BS7505">
        <f t="shared" si="469"/>
        <v>0</v>
      </c>
      <c r="BU7505">
        <f t="shared" si="470"/>
        <v>1</v>
      </c>
      <c r="BV7505">
        <f t="shared" si="471"/>
        <v>1</v>
      </c>
    </row>
    <row r="7506" spans="1:74" x14ac:dyDescent="0.3">
      <c r="A7506" s="129">
        <v>7501</v>
      </c>
      <c r="BM7506" s="19"/>
      <c r="BN7506" s="19"/>
      <c r="BO7506" s="19"/>
      <c r="BP7506" s="19"/>
      <c r="BR7506">
        <f t="shared" si="468"/>
        <v>0</v>
      </c>
      <c r="BS7506">
        <f t="shared" si="469"/>
        <v>0</v>
      </c>
      <c r="BU7506">
        <f t="shared" si="470"/>
        <v>1</v>
      </c>
      <c r="BV7506">
        <f t="shared" si="471"/>
        <v>1</v>
      </c>
    </row>
    <row r="7507" spans="1:74" x14ac:dyDescent="0.3">
      <c r="A7507" s="129">
        <v>7502</v>
      </c>
      <c r="BM7507" s="19"/>
      <c r="BN7507" s="19"/>
      <c r="BO7507" s="19"/>
      <c r="BP7507" s="19"/>
      <c r="BR7507">
        <f t="shared" si="468"/>
        <v>0</v>
      </c>
      <c r="BS7507">
        <f t="shared" si="469"/>
        <v>0</v>
      </c>
      <c r="BU7507">
        <f t="shared" si="470"/>
        <v>1</v>
      </c>
      <c r="BV7507">
        <f t="shared" si="471"/>
        <v>1</v>
      </c>
    </row>
    <row r="7508" spans="1:74" x14ac:dyDescent="0.3">
      <c r="A7508" s="129">
        <v>7503</v>
      </c>
      <c r="BM7508" s="19"/>
      <c r="BN7508" s="19"/>
      <c r="BO7508" s="19"/>
      <c r="BP7508" s="19"/>
      <c r="BR7508">
        <f t="shared" si="468"/>
        <v>0</v>
      </c>
      <c r="BS7508">
        <f t="shared" si="469"/>
        <v>0</v>
      </c>
      <c r="BU7508">
        <f t="shared" si="470"/>
        <v>1</v>
      </c>
      <c r="BV7508">
        <f t="shared" si="471"/>
        <v>1</v>
      </c>
    </row>
    <row r="7509" spans="1:74" x14ac:dyDescent="0.3">
      <c r="A7509" s="129">
        <v>7504</v>
      </c>
      <c r="BM7509" s="19"/>
      <c r="BN7509" s="19"/>
      <c r="BO7509" s="19"/>
      <c r="BP7509" s="19"/>
      <c r="BR7509">
        <f t="shared" si="468"/>
        <v>0</v>
      </c>
      <c r="BS7509">
        <f t="shared" si="469"/>
        <v>0</v>
      </c>
      <c r="BU7509">
        <f t="shared" si="470"/>
        <v>1</v>
      </c>
      <c r="BV7509">
        <f t="shared" si="471"/>
        <v>1</v>
      </c>
    </row>
    <row r="7510" spans="1:74" x14ac:dyDescent="0.3">
      <c r="A7510" s="129">
        <v>7505</v>
      </c>
      <c r="BM7510" s="19"/>
      <c r="BN7510" s="19"/>
      <c r="BO7510" s="19"/>
      <c r="BP7510" s="19"/>
      <c r="BR7510">
        <f t="shared" si="468"/>
        <v>0</v>
      </c>
      <c r="BS7510">
        <f t="shared" si="469"/>
        <v>0</v>
      </c>
      <c r="BU7510">
        <f t="shared" si="470"/>
        <v>1</v>
      </c>
      <c r="BV7510">
        <f t="shared" si="471"/>
        <v>1</v>
      </c>
    </row>
    <row r="7511" spans="1:74" x14ac:dyDescent="0.3">
      <c r="A7511" s="129">
        <v>7506</v>
      </c>
      <c r="BM7511" s="19"/>
      <c r="BN7511" s="19"/>
      <c r="BO7511" s="19"/>
      <c r="BP7511" s="19"/>
      <c r="BR7511">
        <f t="shared" si="468"/>
        <v>0</v>
      </c>
      <c r="BS7511">
        <f t="shared" si="469"/>
        <v>0</v>
      </c>
      <c r="BU7511">
        <f t="shared" si="470"/>
        <v>1</v>
      </c>
      <c r="BV7511">
        <f t="shared" si="471"/>
        <v>1</v>
      </c>
    </row>
    <row r="7512" spans="1:74" x14ac:dyDescent="0.3">
      <c r="A7512" s="129">
        <v>7507</v>
      </c>
      <c r="BM7512" s="19"/>
      <c r="BN7512" s="19"/>
      <c r="BO7512" s="19"/>
      <c r="BP7512" s="19"/>
      <c r="BR7512">
        <f t="shared" si="468"/>
        <v>0</v>
      </c>
      <c r="BS7512">
        <f t="shared" si="469"/>
        <v>0</v>
      </c>
      <c r="BU7512">
        <f t="shared" si="470"/>
        <v>1</v>
      </c>
      <c r="BV7512">
        <f t="shared" si="471"/>
        <v>1</v>
      </c>
    </row>
    <row r="7513" spans="1:74" x14ac:dyDescent="0.3">
      <c r="A7513" s="129">
        <v>7508</v>
      </c>
      <c r="BM7513" s="19"/>
      <c r="BN7513" s="19"/>
      <c r="BO7513" s="19"/>
      <c r="BP7513" s="19"/>
      <c r="BR7513">
        <f t="shared" si="468"/>
        <v>0</v>
      </c>
      <c r="BS7513">
        <f t="shared" si="469"/>
        <v>0</v>
      </c>
      <c r="BU7513">
        <f t="shared" si="470"/>
        <v>1</v>
      </c>
      <c r="BV7513">
        <f t="shared" si="471"/>
        <v>1</v>
      </c>
    </row>
    <row r="7514" spans="1:74" x14ac:dyDescent="0.3">
      <c r="A7514" s="129">
        <v>7509</v>
      </c>
      <c r="BM7514" s="19"/>
      <c r="BN7514" s="19"/>
      <c r="BO7514" s="19"/>
      <c r="BP7514" s="19"/>
      <c r="BR7514">
        <f t="shared" si="468"/>
        <v>0</v>
      </c>
      <c r="BS7514">
        <f t="shared" si="469"/>
        <v>0</v>
      </c>
      <c r="BU7514">
        <f t="shared" si="470"/>
        <v>1</v>
      </c>
      <c r="BV7514">
        <f t="shared" si="471"/>
        <v>1</v>
      </c>
    </row>
    <row r="7515" spans="1:74" x14ac:dyDescent="0.3">
      <c r="A7515" s="129">
        <v>7510</v>
      </c>
      <c r="BM7515" s="19"/>
      <c r="BN7515" s="19"/>
      <c r="BO7515" s="19"/>
      <c r="BP7515" s="19"/>
      <c r="BR7515">
        <f t="shared" si="468"/>
        <v>0</v>
      </c>
      <c r="BS7515">
        <f t="shared" si="469"/>
        <v>0</v>
      </c>
      <c r="BU7515">
        <f t="shared" si="470"/>
        <v>1</v>
      </c>
      <c r="BV7515">
        <f t="shared" si="471"/>
        <v>1</v>
      </c>
    </row>
    <row r="7516" spans="1:74" x14ac:dyDescent="0.3">
      <c r="A7516" s="129">
        <v>7511</v>
      </c>
      <c r="BM7516" s="19"/>
      <c r="BN7516" s="19"/>
      <c r="BO7516" s="19"/>
      <c r="BP7516" s="19"/>
      <c r="BR7516">
        <f t="shared" si="468"/>
        <v>0</v>
      </c>
      <c r="BS7516">
        <f t="shared" si="469"/>
        <v>0</v>
      </c>
      <c r="BU7516">
        <f t="shared" si="470"/>
        <v>1</v>
      </c>
      <c r="BV7516">
        <f t="shared" si="471"/>
        <v>1</v>
      </c>
    </row>
    <row r="7517" spans="1:74" x14ac:dyDescent="0.3">
      <c r="A7517" s="129">
        <v>7512</v>
      </c>
      <c r="BM7517" s="19"/>
      <c r="BN7517" s="19"/>
      <c r="BO7517" s="19"/>
      <c r="BP7517" s="19"/>
      <c r="BR7517">
        <f t="shared" si="468"/>
        <v>0</v>
      </c>
      <c r="BS7517">
        <f t="shared" si="469"/>
        <v>0</v>
      </c>
      <c r="BU7517">
        <f t="shared" si="470"/>
        <v>1</v>
      </c>
      <c r="BV7517">
        <f t="shared" si="471"/>
        <v>1</v>
      </c>
    </row>
    <row r="7518" spans="1:74" x14ac:dyDescent="0.3">
      <c r="A7518" s="129">
        <v>7513</v>
      </c>
      <c r="BM7518" s="19"/>
      <c r="BN7518" s="19"/>
      <c r="BO7518" s="19"/>
      <c r="BP7518" s="19"/>
      <c r="BR7518">
        <f t="shared" si="468"/>
        <v>0</v>
      </c>
      <c r="BS7518">
        <f t="shared" si="469"/>
        <v>0</v>
      </c>
      <c r="BU7518">
        <f t="shared" si="470"/>
        <v>1</v>
      </c>
      <c r="BV7518">
        <f t="shared" si="471"/>
        <v>1</v>
      </c>
    </row>
    <row r="7519" spans="1:74" x14ac:dyDescent="0.3">
      <c r="A7519" s="129">
        <v>7514</v>
      </c>
      <c r="BM7519" s="19"/>
      <c r="BN7519" s="19"/>
      <c r="BO7519" s="19"/>
      <c r="BP7519" s="19"/>
      <c r="BR7519">
        <f t="shared" si="468"/>
        <v>0</v>
      </c>
      <c r="BS7519">
        <f t="shared" si="469"/>
        <v>0</v>
      </c>
      <c r="BU7519">
        <f t="shared" si="470"/>
        <v>1</v>
      </c>
      <c r="BV7519">
        <f t="shared" si="471"/>
        <v>1</v>
      </c>
    </row>
    <row r="7520" spans="1:74" x14ac:dyDescent="0.3">
      <c r="A7520" s="129">
        <v>7515</v>
      </c>
      <c r="BM7520" s="19"/>
      <c r="BN7520" s="19"/>
      <c r="BO7520" s="19"/>
      <c r="BP7520" s="19"/>
      <c r="BR7520">
        <f t="shared" si="468"/>
        <v>0</v>
      </c>
      <c r="BS7520">
        <f t="shared" si="469"/>
        <v>0</v>
      </c>
      <c r="BU7520">
        <f t="shared" si="470"/>
        <v>1</v>
      </c>
      <c r="BV7520">
        <f t="shared" si="471"/>
        <v>1</v>
      </c>
    </row>
    <row r="7521" spans="1:74" x14ac:dyDescent="0.3">
      <c r="A7521" s="129">
        <v>7516</v>
      </c>
      <c r="BM7521" s="19"/>
      <c r="BN7521" s="19"/>
      <c r="BO7521" s="19"/>
      <c r="BP7521" s="19"/>
      <c r="BR7521">
        <f t="shared" si="468"/>
        <v>0</v>
      </c>
      <c r="BS7521">
        <f t="shared" si="469"/>
        <v>0</v>
      </c>
      <c r="BU7521">
        <f t="shared" si="470"/>
        <v>1</v>
      </c>
      <c r="BV7521">
        <f t="shared" si="471"/>
        <v>1</v>
      </c>
    </row>
    <row r="7522" spans="1:74" x14ac:dyDescent="0.3">
      <c r="A7522" s="129">
        <v>7517</v>
      </c>
      <c r="BM7522" s="19"/>
      <c r="BN7522" s="19"/>
      <c r="BO7522" s="19"/>
      <c r="BP7522" s="19"/>
      <c r="BR7522">
        <f t="shared" si="468"/>
        <v>0</v>
      </c>
      <c r="BS7522">
        <f t="shared" si="469"/>
        <v>0</v>
      </c>
      <c r="BU7522">
        <f t="shared" si="470"/>
        <v>1</v>
      </c>
      <c r="BV7522">
        <f t="shared" si="471"/>
        <v>1</v>
      </c>
    </row>
    <row r="7523" spans="1:74" x14ac:dyDescent="0.3">
      <c r="A7523" s="129">
        <v>7518</v>
      </c>
      <c r="BM7523" s="19"/>
      <c r="BN7523" s="19"/>
      <c r="BO7523" s="19"/>
      <c r="BP7523" s="19"/>
      <c r="BR7523">
        <f t="shared" si="468"/>
        <v>0</v>
      </c>
      <c r="BS7523">
        <f t="shared" si="469"/>
        <v>0</v>
      </c>
      <c r="BU7523">
        <f t="shared" si="470"/>
        <v>1</v>
      </c>
      <c r="BV7523">
        <f t="shared" si="471"/>
        <v>1</v>
      </c>
    </row>
    <row r="7524" spans="1:74" x14ac:dyDescent="0.3">
      <c r="A7524" s="129">
        <v>7519</v>
      </c>
      <c r="BM7524" s="19"/>
      <c r="BN7524" s="19"/>
      <c r="BO7524" s="19"/>
      <c r="BP7524" s="19"/>
      <c r="BR7524">
        <f t="shared" si="468"/>
        <v>0</v>
      </c>
      <c r="BS7524">
        <f t="shared" si="469"/>
        <v>0</v>
      </c>
      <c r="BU7524">
        <f t="shared" si="470"/>
        <v>1</v>
      </c>
      <c r="BV7524">
        <f t="shared" si="471"/>
        <v>1</v>
      </c>
    </row>
    <row r="7525" spans="1:74" x14ac:dyDescent="0.3">
      <c r="A7525" s="129">
        <v>7520</v>
      </c>
      <c r="BM7525" s="19"/>
      <c r="BN7525" s="19"/>
      <c r="BO7525" s="19"/>
      <c r="BP7525" s="19"/>
      <c r="BR7525">
        <f t="shared" si="468"/>
        <v>0</v>
      </c>
      <c r="BS7525">
        <f t="shared" si="469"/>
        <v>0</v>
      </c>
      <c r="BU7525">
        <f t="shared" si="470"/>
        <v>1</v>
      </c>
      <c r="BV7525">
        <f t="shared" si="471"/>
        <v>1</v>
      </c>
    </row>
    <row r="7526" spans="1:74" x14ac:dyDescent="0.3">
      <c r="A7526" s="129">
        <v>7521</v>
      </c>
      <c r="BM7526" s="19"/>
      <c r="BN7526" s="19"/>
      <c r="BO7526" s="19"/>
      <c r="BP7526" s="19"/>
      <c r="BR7526">
        <f t="shared" si="468"/>
        <v>0</v>
      </c>
      <c r="BS7526">
        <f t="shared" si="469"/>
        <v>0</v>
      </c>
      <c r="BU7526">
        <f t="shared" si="470"/>
        <v>1</v>
      </c>
      <c r="BV7526">
        <f t="shared" si="471"/>
        <v>1</v>
      </c>
    </row>
    <row r="7527" spans="1:74" x14ac:dyDescent="0.3">
      <c r="A7527" s="129">
        <v>7522</v>
      </c>
      <c r="BM7527" s="19"/>
      <c r="BN7527" s="19"/>
      <c r="BO7527" s="19"/>
      <c r="BP7527" s="19"/>
      <c r="BR7527">
        <f t="shared" si="468"/>
        <v>0</v>
      </c>
      <c r="BS7527">
        <f t="shared" si="469"/>
        <v>0</v>
      </c>
      <c r="BU7527">
        <f t="shared" si="470"/>
        <v>1</v>
      </c>
      <c r="BV7527">
        <f t="shared" si="471"/>
        <v>1</v>
      </c>
    </row>
    <row r="7528" spans="1:74" x14ac:dyDescent="0.3">
      <c r="A7528" s="129">
        <v>7523</v>
      </c>
      <c r="BM7528" s="19"/>
      <c r="BN7528" s="19"/>
      <c r="BO7528" s="19"/>
      <c r="BP7528" s="19"/>
      <c r="BR7528">
        <f t="shared" si="468"/>
        <v>0</v>
      </c>
      <c r="BS7528">
        <f t="shared" si="469"/>
        <v>0</v>
      </c>
      <c r="BU7528">
        <f t="shared" si="470"/>
        <v>1</v>
      </c>
      <c r="BV7528">
        <f t="shared" si="471"/>
        <v>1</v>
      </c>
    </row>
    <row r="7529" spans="1:74" x14ac:dyDescent="0.3">
      <c r="A7529" s="129">
        <v>7524</v>
      </c>
      <c r="BM7529" s="19"/>
      <c r="BN7529" s="19"/>
      <c r="BO7529" s="19"/>
      <c r="BP7529" s="19"/>
      <c r="BR7529">
        <f t="shared" si="468"/>
        <v>0</v>
      </c>
      <c r="BS7529">
        <f t="shared" si="469"/>
        <v>0</v>
      </c>
      <c r="BU7529">
        <f t="shared" si="470"/>
        <v>1</v>
      </c>
      <c r="BV7529">
        <f t="shared" si="471"/>
        <v>1</v>
      </c>
    </row>
    <row r="7530" spans="1:74" x14ac:dyDescent="0.3">
      <c r="A7530" s="129">
        <v>7525</v>
      </c>
      <c r="BM7530" s="19"/>
      <c r="BN7530" s="19"/>
      <c r="BO7530" s="19"/>
      <c r="BP7530" s="19"/>
      <c r="BR7530">
        <f t="shared" si="468"/>
        <v>0</v>
      </c>
      <c r="BS7530">
        <f t="shared" si="469"/>
        <v>0</v>
      </c>
      <c r="BU7530">
        <f t="shared" si="470"/>
        <v>1</v>
      </c>
      <c r="BV7530">
        <f t="shared" si="471"/>
        <v>1</v>
      </c>
    </row>
    <row r="7531" spans="1:74" x14ac:dyDescent="0.3">
      <c r="A7531" s="129">
        <v>7526</v>
      </c>
      <c r="BM7531" s="19"/>
      <c r="BN7531" s="19"/>
      <c r="BO7531" s="19"/>
      <c r="BP7531" s="19"/>
      <c r="BR7531">
        <f t="shared" si="468"/>
        <v>0</v>
      </c>
      <c r="BS7531">
        <f t="shared" si="469"/>
        <v>0</v>
      </c>
      <c r="BU7531">
        <f t="shared" si="470"/>
        <v>1</v>
      </c>
      <c r="BV7531">
        <f t="shared" si="471"/>
        <v>1</v>
      </c>
    </row>
    <row r="7532" spans="1:74" x14ac:dyDescent="0.3">
      <c r="A7532" s="129">
        <v>7527</v>
      </c>
      <c r="BM7532" s="19"/>
      <c r="BN7532" s="19"/>
      <c r="BO7532" s="19"/>
      <c r="BP7532" s="19"/>
      <c r="BR7532">
        <f t="shared" si="468"/>
        <v>0</v>
      </c>
      <c r="BS7532">
        <f t="shared" si="469"/>
        <v>0</v>
      </c>
      <c r="BU7532">
        <f t="shared" si="470"/>
        <v>1</v>
      </c>
      <c r="BV7532">
        <f t="shared" si="471"/>
        <v>1</v>
      </c>
    </row>
    <row r="7533" spans="1:74" x14ac:dyDescent="0.3">
      <c r="A7533" s="129">
        <v>7528</v>
      </c>
      <c r="BM7533" s="19"/>
      <c r="BN7533" s="19"/>
      <c r="BO7533" s="19"/>
      <c r="BP7533" s="19"/>
      <c r="BR7533">
        <f t="shared" si="468"/>
        <v>0</v>
      </c>
      <c r="BS7533">
        <f t="shared" si="469"/>
        <v>0</v>
      </c>
      <c r="BU7533">
        <f t="shared" si="470"/>
        <v>1</v>
      </c>
      <c r="BV7533">
        <f t="shared" si="471"/>
        <v>1</v>
      </c>
    </row>
    <row r="7534" spans="1:74" x14ac:dyDescent="0.3">
      <c r="A7534" s="129">
        <v>7529</v>
      </c>
      <c r="BM7534" s="19"/>
      <c r="BN7534" s="19"/>
      <c r="BO7534" s="19"/>
      <c r="BP7534" s="19"/>
      <c r="BR7534">
        <f t="shared" si="468"/>
        <v>0</v>
      </c>
      <c r="BS7534">
        <f t="shared" si="469"/>
        <v>0</v>
      </c>
      <c r="BU7534">
        <f t="shared" si="470"/>
        <v>1</v>
      </c>
      <c r="BV7534">
        <f t="shared" si="471"/>
        <v>1</v>
      </c>
    </row>
    <row r="7535" spans="1:74" x14ac:dyDescent="0.3">
      <c r="A7535" s="129">
        <v>7530</v>
      </c>
      <c r="BM7535" s="19"/>
      <c r="BN7535" s="19"/>
      <c r="BO7535" s="19"/>
      <c r="BP7535" s="19"/>
      <c r="BR7535">
        <f t="shared" si="468"/>
        <v>0</v>
      </c>
      <c r="BS7535">
        <f t="shared" si="469"/>
        <v>0</v>
      </c>
      <c r="BU7535">
        <f t="shared" si="470"/>
        <v>1</v>
      </c>
      <c r="BV7535">
        <f t="shared" si="471"/>
        <v>1</v>
      </c>
    </row>
    <row r="7536" spans="1:74" x14ac:dyDescent="0.3">
      <c r="A7536" s="129">
        <v>7531</v>
      </c>
      <c r="BM7536" s="19"/>
      <c r="BN7536" s="19"/>
      <c r="BO7536" s="19"/>
      <c r="BP7536" s="19"/>
      <c r="BR7536">
        <f t="shared" si="468"/>
        <v>0</v>
      </c>
      <c r="BS7536">
        <f t="shared" si="469"/>
        <v>0</v>
      </c>
      <c r="BU7536">
        <f t="shared" si="470"/>
        <v>1</v>
      </c>
      <c r="BV7536">
        <f t="shared" si="471"/>
        <v>1</v>
      </c>
    </row>
    <row r="7537" spans="1:74" x14ac:dyDescent="0.3">
      <c r="A7537" s="129">
        <v>7532</v>
      </c>
      <c r="BM7537" s="19"/>
      <c r="BN7537" s="19"/>
      <c r="BO7537" s="19"/>
      <c r="BP7537" s="19"/>
      <c r="BR7537">
        <f t="shared" si="468"/>
        <v>0</v>
      </c>
      <c r="BS7537">
        <f t="shared" si="469"/>
        <v>0</v>
      </c>
      <c r="BU7537">
        <f t="shared" si="470"/>
        <v>1</v>
      </c>
      <c r="BV7537">
        <f t="shared" si="471"/>
        <v>1</v>
      </c>
    </row>
    <row r="7538" spans="1:74" x14ac:dyDescent="0.3">
      <c r="A7538" s="129">
        <v>7533</v>
      </c>
      <c r="BM7538" s="19"/>
      <c r="BN7538" s="19"/>
      <c r="BO7538" s="19"/>
      <c r="BP7538" s="19"/>
      <c r="BR7538">
        <f t="shared" si="468"/>
        <v>0</v>
      </c>
      <c r="BS7538">
        <f t="shared" si="469"/>
        <v>0</v>
      </c>
      <c r="BU7538">
        <f t="shared" si="470"/>
        <v>1</v>
      </c>
      <c r="BV7538">
        <f t="shared" si="471"/>
        <v>1</v>
      </c>
    </row>
    <row r="7539" spans="1:74" x14ac:dyDescent="0.3">
      <c r="A7539" s="129">
        <v>7534</v>
      </c>
      <c r="BM7539" s="19"/>
      <c r="BN7539" s="19"/>
      <c r="BO7539" s="19"/>
      <c r="BP7539" s="19"/>
      <c r="BR7539">
        <f t="shared" si="468"/>
        <v>0</v>
      </c>
      <c r="BS7539">
        <f t="shared" si="469"/>
        <v>0</v>
      </c>
      <c r="BU7539">
        <f t="shared" si="470"/>
        <v>1</v>
      </c>
      <c r="BV7539">
        <f t="shared" si="471"/>
        <v>1</v>
      </c>
    </row>
    <row r="7540" spans="1:74" x14ac:dyDescent="0.3">
      <c r="A7540" s="129">
        <v>7535</v>
      </c>
      <c r="BM7540" s="19"/>
      <c r="BN7540" s="19"/>
      <c r="BO7540" s="19"/>
      <c r="BP7540" s="19"/>
      <c r="BR7540">
        <f t="shared" si="468"/>
        <v>0</v>
      </c>
      <c r="BS7540">
        <f t="shared" si="469"/>
        <v>0</v>
      </c>
      <c r="BU7540">
        <f t="shared" si="470"/>
        <v>1</v>
      </c>
      <c r="BV7540">
        <f t="shared" si="471"/>
        <v>1</v>
      </c>
    </row>
    <row r="7541" spans="1:74" x14ac:dyDescent="0.3">
      <c r="A7541" s="129">
        <v>7536</v>
      </c>
      <c r="BM7541" s="19"/>
      <c r="BN7541" s="19"/>
      <c r="BO7541" s="19"/>
      <c r="BP7541" s="19"/>
      <c r="BR7541">
        <f t="shared" si="468"/>
        <v>0</v>
      </c>
      <c r="BS7541">
        <f t="shared" si="469"/>
        <v>0</v>
      </c>
      <c r="BU7541">
        <f t="shared" si="470"/>
        <v>1</v>
      </c>
      <c r="BV7541">
        <f t="shared" si="471"/>
        <v>1</v>
      </c>
    </row>
    <row r="7542" spans="1:74" x14ac:dyDescent="0.3">
      <c r="A7542" s="129">
        <v>7537</v>
      </c>
      <c r="BM7542" s="19"/>
      <c r="BN7542" s="19"/>
      <c r="BO7542" s="19"/>
      <c r="BP7542" s="19"/>
      <c r="BR7542">
        <f t="shared" si="468"/>
        <v>0</v>
      </c>
      <c r="BS7542">
        <f t="shared" si="469"/>
        <v>0</v>
      </c>
      <c r="BU7542">
        <f t="shared" si="470"/>
        <v>1</v>
      </c>
      <c r="BV7542">
        <f t="shared" si="471"/>
        <v>1</v>
      </c>
    </row>
    <row r="7543" spans="1:74" x14ac:dyDescent="0.3">
      <c r="A7543" s="129">
        <v>7538</v>
      </c>
      <c r="BM7543" s="19"/>
      <c r="BN7543" s="19"/>
      <c r="BO7543" s="19"/>
      <c r="BP7543" s="19"/>
      <c r="BR7543">
        <f t="shared" si="468"/>
        <v>0</v>
      </c>
      <c r="BS7543">
        <f t="shared" si="469"/>
        <v>0</v>
      </c>
      <c r="BU7543">
        <f t="shared" si="470"/>
        <v>1</v>
      </c>
      <c r="BV7543">
        <f t="shared" si="471"/>
        <v>1</v>
      </c>
    </row>
    <row r="7544" spans="1:74" x14ac:dyDescent="0.3">
      <c r="A7544" s="129">
        <v>7539</v>
      </c>
      <c r="BM7544" s="19"/>
      <c r="BN7544" s="19"/>
      <c r="BO7544" s="19"/>
      <c r="BP7544" s="19"/>
      <c r="BR7544">
        <f t="shared" si="468"/>
        <v>0</v>
      </c>
      <c r="BS7544">
        <f t="shared" si="469"/>
        <v>0</v>
      </c>
      <c r="BU7544">
        <f t="shared" si="470"/>
        <v>1</v>
      </c>
      <c r="BV7544">
        <f t="shared" si="471"/>
        <v>1</v>
      </c>
    </row>
    <row r="7545" spans="1:74" x14ac:dyDescent="0.3">
      <c r="A7545" s="129">
        <v>7540</v>
      </c>
      <c r="BM7545" s="19"/>
      <c r="BN7545" s="19"/>
      <c r="BO7545" s="19"/>
      <c r="BP7545" s="19"/>
      <c r="BR7545">
        <f t="shared" si="468"/>
        <v>0</v>
      </c>
      <c r="BS7545">
        <f t="shared" si="469"/>
        <v>0</v>
      </c>
      <c r="BU7545">
        <f t="shared" si="470"/>
        <v>1</v>
      </c>
      <c r="BV7545">
        <f t="shared" si="471"/>
        <v>1</v>
      </c>
    </row>
    <row r="7546" spans="1:74" x14ac:dyDescent="0.3">
      <c r="A7546" s="129">
        <v>7541</v>
      </c>
      <c r="BM7546" s="19"/>
      <c r="BN7546" s="19"/>
      <c r="BO7546" s="19"/>
      <c r="BP7546" s="19"/>
      <c r="BR7546">
        <f t="shared" si="468"/>
        <v>0</v>
      </c>
      <c r="BS7546">
        <f t="shared" si="469"/>
        <v>0</v>
      </c>
      <c r="BU7546">
        <f t="shared" si="470"/>
        <v>1</v>
      </c>
      <c r="BV7546">
        <f t="shared" si="471"/>
        <v>1</v>
      </c>
    </row>
    <row r="7547" spans="1:74" x14ac:dyDescent="0.3">
      <c r="A7547" s="129">
        <v>7542</v>
      </c>
      <c r="BM7547" s="19"/>
      <c r="BN7547" s="19"/>
      <c r="BO7547" s="19"/>
      <c r="BP7547" s="19"/>
      <c r="BR7547">
        <f t="shared" si="468"/>
        <v>0</v>
      </c>
      <c r="BS7547">
        <f t="shared" si="469"/>
        <v>0</v>
      </c>
      <c r="BU7547">
        <f t="shared" si="470"/>
        <v>1</v>
      </c>
      <c r="BV7547">
        <f t="shared" si="471"/>
        <v>1</v>
      </c>
    </row>
    <row r="7548" spans="1:74" x14ac:dyDescent="0.3">
      <c r="A7548" s="129">
        <v>7543</v>
      </c>
      <c r="BM7548" s="19"/>
      <c r="BN7548" s="19"/>
      <c r="BO7548" s="19"/>
      <c r="BP7548" s="19"/>
      <c r="BR7548">
        <f t="shared" si="468"/>
        <v>0</v>
      </c>
      <c r="BS7548">
        <f t="shared" si="469"/>
        <v>0</v>
      </c>
      <c r="BU7548">
        <f t="shared" si="470"/>
        <v>1</v>
      </c>
      <c r="BV7548">
        <f t="shared" si="471"/>
        <v>1</v>
      </c>
    </row>
    <row r="7549" spans="1:74" x14ac:dyDescent="0.3">
      <c r="A7549" s="129">
        <v>7544</v>
      </c>
      <c r="BM7549" s="19"/>
      <c r="BN7549" s="19"/>
      <c r="BO7549" s="19"/>
      <c r="BP7549" s="19"/>
      <c r="BR7549">
        <f t="shared" si="468"/>
        <v>0</v>
      </c>
      <c r="BS7549">
        <f t="shared" si="469"/>
        <v>0</v>
      </c>
      <c r="BU7549">
        <f t="shared" si="470"/>
        <v>1</v>
      </c>
      <c r="BV7549">
        <f t="shared" si="471"/>
        <v>1</v>
      </c>
    </row>
    <row r="7550" spans="1:74" x14ac:dyDescent="0.3">
      <c r="A7550" s="129">
        <v>7545</v>
      </c>
      <c r="BM7550" s="19"/>
      <c r="BN7550" s="19"/>
      <c r="BO7550" s="19"/>
      <c r="BP7550" s="19"/>
      <c r="BR7550">
        <f t="shared" si="468"/>
        <v>0</v>
      </c>
      <c r="BS7550">
        <f t="shared" si="469"/>
        <v>0</v>
      </c>
      <c r="BU7550">
        <f t="shared" si="470"/>
        <v>1</v>
      </c>
      <c r="BV7550">
        <f t="shared" si="471"/>
        <v>1</v>
      </c>
    </row>
    <row r="7551" spans="1:74" x14ac:dyDescent="0.3">
      <c r="A7551" s="129">
        <v>7546</v>
      </c>
      <c r="BM7551" s="19"/>
      <c r="BN7551" s="19"/>
      <c r="BO7551" s="19"/>
      <c r="BP7551" s="19"/>
      <c r="BR7551">
        <f t="shared" si="468"/>
        <v>0</v>
      </c>
      <c r="BS7551">
        <f t="shared" si="469"/>
        <v>0</v>
      </c>
      <c r="BU7551">
        <f t="shared" si="470"/>
        <v>1</v>
      </c>
      <c r="BV7551">
        <f t="shared" si="471"/>
        <v>1</v>
      </c>
    </row>
    <row r="7552" spans="1:74" x14ac:dyDescent="0.3">
      <c r="A7552" s="129">
        <v>7547</v>
      </c>
      <c r="BM7552" s="19"/>
      <c r="BN7552" s="19"/>
      <c r="BO7552" s="19"/>
      <c r="BP7552" s="19"/>
      <c r="BR7552">
        <f t="shared" si="468"/>
        <v>0</v>
      </c>
      <c r="BS7552">
        <f t="shared" si="469"/>
        <v>0</v>
      </c>
      <c r="BU7552">
        <f t="shared" si="470"/>
        <v>1</v>
      </c>
      <c r="BV7552">
        <f t="shared" si="471"/>
        <v>1</v>
      </c>
    </row>
    <row r="7553" spans="1:74" x14ac:dyDescent="0.3">
      <c r="A7553" s="129">
        <v>7548</v>
      </c>
      <c r="BM7553" s="19"/>
      <c r="BN7553" s="19"/>
      <c r="BO7553" s="19"/>
      <c r="BP7553" s="19"/>
      <c r="BR7553">
        <f t="shared" si="468"/>
        <v>0</v>
      </c>
      <c r="BS7553">
        <f t="shared" si="469"/>
        <v>0</v>
      </c>
      <c r="BU7553">
        <f t="shared" si="470"/>
        <v>1</v>
      </c>
      <c r="BV7553">
        <f t="shared" si="471"/>
        <v>1</v>
      </c>
    </row>
    <row r="7554" spans="1:74" x14ac:dyDescent="0.3">
      <c r="A7554" s="129">
        <v>7549</v>
      </c>
      <c r="BM7554" s="19"/>
      <c r="BN7554" s="19"/>
      <c r="BO7554" s="19"/>
      <c r="BP7554" s="19"/>
      <c r="BR7554">
        <f t="shared" si="468"/>
        <v>0</v>
      </c>
      <c r="BS7554">
        <f t="shared" si="469"/>
        <v>0</v>
      </c>
      <c r="BU7554">
        <f t="shared" si="470"/>
        <v>1</v>
      </c>
      <c r="BV7554">
        <f t="shared" si="471"/>
        <v>1</v>
      </c>
    </row>
    <row r="7555" spans="1:74" x14ac:dyDescent="0.3">
      <c r="A7555" s="129">
        <v>7550</v>
      </c>
      <c r="BM7555" s="19"/>
      <c r="BN7555" s="19"/>
      <c r="BO7555" s="19"/>
      <c r="BP7555" s="19"/>
      <c r="BR7555">
        <f t="shared" si="468"/>
        <v>0</v>
      </c>
      <c r="BS7555">
        <f t="shared" si="469"/>
        <v>0</v>
      </c>
      <c r="BU7555">
        <f t="shared" si="470"/>
        <v>1</v>
      </c>
      <c r="BV7555">
        <f t="shared" si="471"/>
        <v>1</v>
      </c>
    </row>
    <row r="7556" spans="1:74" x14ac:dyDescent="0.3">
      <c r="A7556" s="129">
        <v>7551</v>
      </c>
      <c r="BM7556" s="19"/>
      <c r="BN7556" s="19"/>
      <c r="BO7556" s="19"/>
      <c r="BP7556" s="19"/>
      <c r="BR7556">
        <f t="shared" si="468"/>
        <v>0</v>
      </c>
      <c r="BS7556">
        <f t="shared" si="469"/>
        <v>0</v>
      </c>
      <c r="BU7556">
        <f t="shared" si="470"/>
        <v>1</v>
      </c>
      <c r="BV7556">
        <f t="shared" si="471"/>
        <v>1</v>
      </c>
    </row>
    <row r="7557" spans="1:74" x14ac:dyDescent="0.3">
      <c r="A7557" s="129">
        <v>7552</v>
      </c>
      <c r="BM7557" s="19"/>
      <c r="BN7557" s="19"/>
      <c r="BO7557" s="19"/>
      <c r="BP7557" s="19"/>
      <c r="BR7557">
        <f t="shared" si="468"/>
        <v>0</v>
      </c>
      <c r="BS7557">
        <f t="shared" si="469"/>
        <v>0</v>
      </c>
      <c r="BU7557">
        <f t="shared" si="470"/>
        <v>1</v>
      </c>
      <c r="BV7557">
        <f t="shared" si="471"/>
        <v>1</v>
      </c>
    </row>
    <row r="7558" spans="1:74" x14ac:dyDescent="0.3">
      <c r="A7558" s="129">
        <v>7553</v>
      </c>
      <c r="BM7558" s="19"/>
      <c r="BN7558" s="19"/>
      <c r="BO7558" s="19"/>
      <c r="BP7558" s="19"/>
      <c r="BR7558">
        <f t="shared" si="468"/>
        <v>0</v>
      </c>
      <c r="BS7558">
        <f t="shared" si="469"/>
        <v>0</v>
      </c>
      <c r="BU7558">
        <f t="shared" si="470"/>
        <v>1</v>
      </c>
      <c r="BV7558">
        <f t="shared" si="471"/>
        <v>1</v>
      </c>
    </row>
    <row r="7559" spans="1:74" x14ac:dyDescent="0.3">
      <c r="A7559" s="129">
        <v>7554</v>
      </c>
      <c r="BM7559" s="19"/>
      <c r="BN7559" s="19"/>
      <c r="BO7559" s="19"/>
      <c r="BP7559" s="19"/>
      <c r="BR7559">
        <f t="shared" ref="BR7559:BR7622" si="472">BM7559*$BS$1-BN7559</f>
        <v>0</v>
      </c>
      <c r="BS7559">
        <f t="shared" ref="BS7559:BS7622" si="473">BO7559*$BS$1-BP7559</f>
        <v>0</v>
      </c>
      <c r="BU7559">
        <f t="shared" ref="BU7559:BU7622" si="474">IF(BR7559=MAX($BR7559:$BS7559),1,0)</f>
        <v>1</v>
      </c>
      <c r="BV7559">
        <f t="shared" ref="BV7559:BV7622" si="475">IF(BS7559=MAX($BR7559:$BS7559),1,0)</f>
        <v>1</v>
      </c>
    </row>
    <row r="7560" spans="1:74" x14ac:dyDescent="0.3">
      <c r="A7560" s="129">
        <v>7555</v>
      </c>
      <c r="BM7560" s="19"/>
      <c r="BN7560" s="19"/>
      <c r="BO7560" s="19"/>
      <c r="BP7560" s="19"/>
      <c r="BR7560">
        <f t="shared" si="472"/>
        <v>0</v>
      </c>
      <c r="BS7560">
        <f t="shared" si="473"/>
        <v>0</v>
      </c>
      <c r="BU7560">
        <f t="shared" si="474"/>
        <v>1</v>
      </c>
      <c r="BV7560">
        <f t="shared" si="475"/>
        <v>1</v>
      </c>
    </row>
    <row r="7561" spans="1:74" x14ac:dyDescent="0.3">
      <c r="A7561" s="129">
        <v>7556</v>
      </c>
      <c r="BM7561" s="19"/>
      <c r="BN7561" s="19"/>
      <c r="BO7561" s="19"/>
      <c r="BP7561" s="19"/>
      <c r="BR7561">
        <f t="shared" si="472"/>
        <v>0</v>
      </c>
      <c r="BS7561">
        <f t="shared" si="473"/>
        <v>0</v>
      </c>
      <c r="BU7561">
        <f t="shared" si="474"/>
        <v>1</v>
      </c>
      <c r="BV7561">
        <f t="shared" si="475"/>
        <v>1</v>
      </c>
    </row>
    <row r="7562" spans="1:74" x14ac:dyDescent="0.3">
      <c r="A7562" s="129">
        <v>7557</v>
      </c>
      <c r="BM7562" s="19"/>
      <c r="BN7562" s="19"/>
      <c r="BO7562" s="19"/>
      <c r="BP7562" s="19"/>
      <c r="BR7562">
        <f t="shared" si="472"/>
        <v>0</v>
      </c>
      <c r="BS7562">
        <f t="shared" si="473"/>
        <v>0</v>
      </c>
      <c r="BU7562">
        <f t="shared" si="474"/>
        <v>1</v>
      </c>
      <c r="BV7562">
        <f t="shared" si="475"/>
        <v>1</v>
      </c>
    </row>
    <row r="7563" spans="1:74" x14ac:dyDescent="0.3">
      <c r="A7563" s="129">
        <v>7558</v>
      </c>
      <c r="BM7563" s="19"/>
      <c r="BN7563" s="19"/>
      <c r="BO7563" s="19"/>
      <c r="BP7563" s="19"/>
      <c r="BR7563">
        <f t="shared" si="472"/>
        <v>0</v>
      </c>
      <c r="BS7563">
        <f t="shared" si="473"/>
        <v>0</v>
      </c>
      <c r="BU7563">
        <f t="shared" si="474"/>
        <v>1</v>
      </c>
      <c r="BV7563">
        <f t="shared" si="475"/>
        <v>1</v>
      </c>
    </row>
    <row r="7564" spans="1:74" x14ac:dyDescent="0.3">
      <c r="A7564" s="129">
        <v>7559</v>
      </c>
      <c r="BM7564" s="19"/>
      <c r="BN7564" s="19"/>
      <c r="BO7564" s="19"/>
      <c r="BP7564" s="19"/>
      <c r="BR7564">
        <f t="shared" si="472"/>
        <v>0</v>
      </c>
      <c r="BS7564">
        <f t="shared" si="473"/>
        <v>0</v>
      </c>
      <c r="BU7564">
        <f t="shared" si="474"/>
        <v>1</v>
      </c>
      <c r="BV7564">
        <f t="shared" si="475"/>
        <v>1</v>
      </c>
    </row>
    <row r="7565" spans="1:74" x14ac:dyDescent="0.3">
      <c r="A7565" s="129">
        <v>7560</v>
      </c>
      <c r="BM7565" s="19"/>
      <c r="BN7565" s="19"/>
      <c r="BO7565" s="19"/>
      <c r="BP7565" s="19"/>
      <c r="BR7565">
        <f t="shared" si="472"/>
        <v>0</v>
      </c>
      <c r="BS7565">
        <f t="shared" si="473"/>
        <v>0</v>
      </c>
      <c r="BU7565">
        <f t="shared" si="474"/>
        <v>1</v>
      </c>
      <c r="BV7565">
        <f t="shared" si="475"/>
        <v>1</v>
      </c>
    </row>
    <row r="7566" spans="1:74" x14ac:dyDescent="0.3">
      <c r="A7566" s="129">
        <v>7561</v>
      </c>
      <c r="BM7566" s="19"/>
      <c r="BN7566" s="19"/>
      <c r="BO7566" s="19"/>
      <c r="BP7566" s="19"/>
      <c r="BR7566">
        <f t="shared" si="472"/>
        <v>0</v>
      </c>
      <c r="BS7566">
        <f t="shared" si="473"/>
        <v>0</v>
      </c>
      <c r="BU7566">
        <f t="shared" si="474"/>
        <v>1</v>
      </c>
      <c r="BV7566">
        <f t="shared" si="475"/>
        <v>1</v>
      </c>
    </row>
    <row r="7567" spans="1:74" x14ac:dyDescent="0.3">
      <c r="A7567" s="129">
        <v>7562</v>
      </c>
      <c r="BM7567" s="19"/>
      <c r="BN7567" s="19"/>
      <c r="BO7567" s="19"/>
      <c r="BP7567" s="19"/>
      <c r="BR7567">
        <f t="shared" si="472"/>
        <v>0</v>
      </c>
      <c r="BS7567">
        <f t="shared" si="473"/>
        <v>0</v>
      </c>
      <c r="BU7567">
        <f t="shared" si="474"/>
        <v>1</v>
      </c>
      <c r="BV7567">
        <f t="shared" si="475"/>
        <v>1</v>
      </c>
    </row>
    <row r="7568" spans="1:74" x14ac:dyDescent="0.3">
      <c r="A7568" s="129">
        <v>7563</v>
      </c>
      <c r="BM7568" s="19"/>
      <c r="BN7568" s="19"/>
      <c r="BO7568" s="19"/>
      <c r="BP7568" s="19"/>
      <c r="BR7568">
        <f t="shared" si="472"/>
        <v>0</v>
      </c>
      <c r="BS7568">
        <f t="shared" si="473"/>
        <v>0</v>
      </c>
      <c r="BU7568">
        <f t="shared" si="474"/>
        <v>1</v>
      </c>
      <c r="BV7568">
        <f t="shared" si="475"/>
        <v>1</v>
      </c>
    </row>
    <row r="7569" spans="1:74" x14ac:dyDescent="0.3">
      <c r="A7569" s="129">
        <v>7564</v>
      </c>
      <c r="BM7569" s="19"/>
      <c r="BN7569" s="19"/>
      <c r="BO7569" s="19"/>
      <c r="BP7569" s="19"/>
      <c r="BR7569">
        <f t="shared" si="472"/>
        <v>0</v>
      </c>
      <c r="BS7569">
        <f t="shared" si="473"/>
        <v>0</v>
      </c>
      <c r="BU7569">
        <f t="shared" si="474"/>
        <v>1</v>
      </c>
      <c r="BV7569">
        <f t="shared" si="475"/>
        <v>1</v>
      </c>
    </row>
    <row r="7570" spans="1:74" x14ac:dyDescent="0.3">
      <c r="A7570" s="129">
        <v>7565</v>
      </c>
      <c r="BM7570" s="19"/>
      <c r="BN7570" s="19"/>
      <c r="BO7570" s="19"/>
      <c r="BP7570" s="19"/>
      <c r="BR7570">
        <f t="shared" si="472"/>
        <v>0</v>
      </c>
      <c r="BS7570">
        <f t="shared" si="473"/>
        <v>0</v>
      </c>
      <c r="BU7570">
        <f t="shared" si="474"/>
        <v>1</v>
      </c>
      <c r="BV7570">
        <f t="shared" si="475"/>
        <v>1</v>
      </c>
    </row>
    <row r="7571" spans="1:74" x14ac:dyDescent="0.3">
      <c r="A7571" s="129">
        <v>7566</v>
      </c>
      <c r="BM7571" s="19"/>
      <c r="BN7571" s="19"/>
      <c r="BO7571" s="19"/>
      <c r="BP7571" s="19"/>
      <c r="BR7571">
        <f t="shared" si="472"/>
        <v>0</v>
      </c>
      <c r="BS7571">
        <f t="shared" si="473"/>
        <v>0</v>
      </c>
      <c r="BU7571">
        <f t="shared" si="474"/>
        <v>1</v>
      </c>
      <c r="BV7571">
        <f t="shared" si="475"/>
        <v>1</v>
      </c>
    </row>
    <row r="7572" spans="1:74" x14ac:dyDescent="0.3">
      <c r="A7572" s="129">
        <v>7567</v>
      </c>
      <c r="BM7572" s="19"/>
      <c r="BN7572" s="19"/>
      <c r="BO7572" s="19"/>
      <c r="BP7572" s="19"/>
      <c r="BR7572">
        <f t="shared" si="472"/>
        <v>0</v>
      </c>
      <c r="BS7572">
        <f t="shared" si="473"/>
        <v>0</v>
      </c>
      <c r="BU7572">
        <f t="shared" si="474"/>
        <v>1</v>
      </c>
      <c r="BV7572">
        <f t="shared" si="475"/>
        <v>1</v>
      </c>
    </row>
    <row r="7573" spans="1:74" x14ac:dyDescent="0.3">
      <c r="A7573" s="129">
        <v>7568</v>
      </c>
      <c r="BM7573" s="19"/>
      <c r="BN7573" s="19"/>
      <c r="BO7573" s="19"/>
      <c r="BP7573" s="19"/>
      <c r="BR7573">
        <f t="shared" si="472"/>
        <v>0</v>
      </c>
      <c r="BS7573">
        <f t="shared" si="473"/>
        <v>0</v>
      </c>
      <c r="BU7573">
        <f t="shared" si="474"/>
        <v>1</v>
      </c>
      <c r="BV7573">
        <f t="shared" si="475"/>
        <v>1</v>
      </c>
    </row>
    <row r="7574" spans="1:74" x14ac:dyDescent="0.3">
      <c r="A7574" s="129">
        <v>7569</v>
      </c>
      <c r="BM7574" s="19"/>
      <c r="BN7574" s="19"/>
      <c r="BO7574" s="19"/>
      <c r="BP7574" s="19"/>
      <c r="BR7574">
        <f t="shared" si="472"/>
        <v>0</v>
      </c>
      <c r="BS7574">
        <f t="shared" si="473"/>
        <v>0</v>
      </c>
      <c r="BU7574">
        <f t="shared" si="474"/>
        <v>1</v>
      </c>
      <c r="BV7574">
        <f t="shared" si="475"/>
        <v>1</v>
      </c>
    </row>
    <row r="7575" spans="1:74" x14ac:dyDescent="0.3">
      <c r="A7575" s="129">
        <v>7570</v>
      </c>
      <c r="BM7575" s="19"/>
      <c r="BN7575" s="19"/>
      <c r="BO7575" s="19"/>
      <c r="BP7575" s="19"/>
      <c r="BR7575">
        <f t="shared" si="472"/>
        <v>0</v>
      </c>
      <c r="BS7575">
        <f t="shared" si="473"/>
        <v>0</v>
      </c>
      <c r="BU7575">
        <f t="shared" si="474"/>
        <v>1</v>
      </c>
      <c r="BV7575">
        <f t="shared" si="475"/>
        <v>1</v>
      </c>
    </row>
    <row r="7576" spans="1:74" x14ac:dyDescent="0.3">
      <c r="A7576" s="129">
        <v>7571</v>
      </c>
      <c r="BM7576" s="19"/>
      <c r="BN7576" s="19"/>
      <c r="BO7576" s="19"/>
      <c r="BP7576" s="19"/>
      <c r="BR7576">
        <f t="shared" si="472"/>
        <v>0</v>
      </c>
      <c r="BS7576">
        <f t="shared" si="473"/>
        <v>0</v>
      </c>
      <c r="BU7576">
        <f t="shared" si="474"/>
        <v>1</v>
      </c>
      <c r="BV7576">
        <f t="shared" si="475"/>
        <v>1</v>
      </c>
    </row>
    <row r="7577" spans="1:74" x14ac:dyDescent="0.3">
      <c r="A7577" s="129">
        <v>7572</v>
      </c>
      <c r="BM7577" s="19"/>
      <c r="BN7577" s="19"/>
      <c r="BO7577" s="19"/>
      <c r="BP7577" s="19"/>
      <c r="BR7577">
        <f t="shared" si="472"/>
        <v>0</v>
      </c>
      <c r="BS7577">
        <f t="shared" si="473"/>
        <v>0</v>
      </c>
      <c r="BU7577">
        <f t="shared" si="474"/>
        <v>1</v>
      </c>
      <c r="BV7577">
        <f t="shared" si="475"/>
        <v>1</v>
      </c>
    </row>
    <row r="7578" spans="1:74" x14ac:dyDescent="0.3">
      <c r="A7578" s="129">
        <v>7573</v>
      </c>
      <c r="BM7578" s="19"/>
      <c r="BN7578" s="19"/>
      <c r="BO7578" s="19"/>
      <c r="BP7578" s="19"/>
      <c r="BR7578">
        <f t="shared" si="472"/>
        <v>0</v>
      </c>
      <c r="BS7578">
        <f t="shared" si="473"/>
        <v>0</v>
      </c>
      <c r="BU7578">
        <f t="shared" si="474"/>
        <v>1</v>
      </c>
      <c r="BV7578">
        <f t="shared" si="475"/>
        <v>1</v>
      </c>
    </row>
    <row r="7579" spans="1:74" x14ac:dyDescent="0.3">
      <c r="A7579" s="129">
        <v>7574</v>
      </c>
      <c r="BM7579" s="19"/>
      <c r="BN7579" s="19"/>
      <c r="BO7579" s="19"/>
      <c r="BP7579" s="19"/>
      <c r="BR7579">
        <f t="shared" si="472"/>
        <v>0</v>
      </c>
      <c r="BS7579">
        <f t="shared" si="473"/>
        <v>0</v>
      </c>
      <c r="BU7579">
        <f t="shared" si="474"/>
        <v>1</v>
      </c>
      <c r="BV7579">
        <f t="shared" si="475"/>
        <v>1</v>
      </c>
    </row>
    <row r="7580" spans="1:74" x14ac:dyDescent="0.3">
      <c r="A7580" s="129">
        <v>7575</v>
      </c>
      <c r="BM7580" s="19"/>
      <c r="BN7580" s="19"/>
      <c r="BO7580" s="19"/>
      <c r="BP7580" s="19"/>
      <c r="BR7580">
        <f t="shared" si="472"/>
        <v>0</v>
      </c>
      <c r="BS7580">
        <f t="shared" si="473"/>
        <v>0</v>
      </c>
      <c r="BU7580">
        <f t="shared" si="474"/>
        <v>1</v>
      </c>
      <c r="BV7580">
        <f t="shared" si="475"/>
        <v>1</v>
      </c>
    </row>
    <row r="7581" spans="1:74" x14ac:dyDescent="0.3">
      <c r="A7581" s="129">
        <v>7576</v>
      </c>
      <c r="BM7581" s="19"/>
      <c r="BN7581" s="19"/>
      <c r="BO7581" s="19"/>
      <c r="BP7581" s="19"/>
      <c r="BR7581">
        <f t="shared" si="472"/>
        <v>0</v>
      </c>
      <c r="BS7581">
        <f t="shared" si="473"/>
        <v>0</v>
      </c>
      <c r="BU7581">
        <f t="shared" si="474"/>
        <v>1</v>
      </c>
      <c r="BV7581">
        <f t="shared" si="475"/>
        <v>1</v>
      </c>
    </row>
    <row r="7582" spans="1:74" x14ac:dyDescent="0.3">
      <c r="A7582" s="129">
        <v>7577</v>
      </c>
      <c r="BM7582" s="19"/>
      <c r="BN7582" s="19"/>
      <c r="BO7582" s="19"/>
      <c r="BP7582" s="19"/>
      <c r="BR7582">
        <f t="shared" si="472"/>
        <v>0</v>
      </c>
      <c r="BS7582">
        <f t="shared" si="473"/>
        <v>0</v>
      </c>
      <c r="BU7582">
        <f t="shared" si="474"/>
        <v>1</v>
      </c>
      <c r="BV7582">
        <f t="shared" si="475"/>
        <v>1</v>
      </c>
    </row>
    <row r="7583" spans="1:74" x14ac:dyDescent="0.3">
      <c r="A7583" s="129">
        <v>7578</v>
      </c>
      <c r="BM7583" s="19"/>
      <c r="BN7583" s="19"/>
      <c r="BO7583" s="19"/>
      <c r="BP7583" s="19"/>
      <c r="BR7583">
        <f t="shared" si="472"/>
        <v>0</v>
      </c>
      <c r="BS7583">
        <f t="shared" si="473"/>
        <v>0</v>
      </c>
      <c r="BU7583">
        <f t="shared" si="474"/>
        <v>1</v>
      </c>
      <c r="BV7583">
        <f t="shared" si="475"/>
        <v>1</v>
      </c>
    </row>
    <row r="7584" spans="1:74" x14ac:dyDescent="0.3">
      <c r="A7584" s="129">
        <v>7579</v>
      </c>
      <c r="BM7584" s="19"/>
      <c r="BN7584" s="19"/>
      <c r="BO7584" s="19"/>
      <c r="BP7584" s="19"/>
      <c r="BR7584">
        <f t="shared" si="472"/>
        <v>0</v>
      </c>
      <c r="BS7584">
        <f t="shared" si="473"/>
        <v>0</v>
      </c>
      <c r="BU7584">
        <f t="shared" si="474"/>
        <v>1</v>
      </c>
      <c r="BV7584">
        <f t="shared" si="475"/>
        <v>1</v>
      </c>
    </row>
    <row r="7585" spans="1:74" x14ac:dyDescent="0.3">
      <c r="A7585" s="129">
        <v>7580</v>
      </c>
      <c r="BM7585" s="19"/>
      <c r="BN7585" s="19"/>
      <c r="BO7585" s="19"/>
      <c r="BP7585" s="19"/>
      <c r="BR7585">
        <f t="shared" si="472"/>
        <v>0</v>
      </c>
      <c r="BS7585">
        <f t="shared" si="473"/>
        <v>0</v>
      </c>
      <c r="BU7585">
        <f t="shared" si="474"/>
        <v>1</v>
      </c>
      <c r="BV7585">
        <f t="shared" si="475"/>
        <v>1</v>
      </c>
    </row>
    <row r="7586" spans="1:74" x14ac:dyDescent="0.3">
      <c r="A7586" s="129">
        <v>7581</v>
      </c>
      <c r="BM7586" s="19"/>
      <c r="BN7586" s="19"/>
      <c r="BO7586" s="19"/>
      <c r="BP7586" s="19"/>
      <c r="BR7586">
        <f t="shared" si="472"/>
        <v>0</v>
      </c>
      <c r="BS7586">
        <f t="shared" si="473"/>
        <v>0</v>
      </c>
      <c r="BU7586">
        <f t="shared" si="474"/>
        <v>1</v>
      </c>
      <c r="BV7586">
        <f t="shared" si="475"/>
        <v>1</v>
      </c>
    </row>
    <row r="7587" spans="1:74" x14ac:dyDescent="0.3">
      <c r="A7587" s="129">
        <v>7582</v>
      </c>
      <c r="BM7587" s="19"/>
      <c r="BN7587" s="19"/>
      <c r="BO7587" s="19"/>
      <c r="BP7587" s="19"/>
      <c r="BR7587">
        <f t="shared" si="472"/>
        <v>0</v>
      </c>
      <c r="BS7587">
        <f t="shared" si="473"/>
        <v>0</v>
      </c>
      <c r="BU7587">
        <f t="shared" si="474"/>
        <v>1</v>
      </c>
      <c r="BV7587">
        <f t="shared" si="475"/>
        <v>1</v>
      </c>
    </row>
    <row r="7588" spans="1:74" x14ac:dyDescent="0.3">
      <c r="A7588" s="129">
        <v>7583</v>
      </c>
      <c r="BM7588" s="19"/>
      <c r="BN7588" s="19"/>
      <c r="BO7588" s="19"/>
      <c r="BP7588" s="19"/>
      <c r="BR7588">
        <f t="shared" si="472"/>
        <v>0</v>
      </c>
      <c r="BS7588">
        <f t="shared" si="473"/>
        <v>0</v>
      </c>
      <c r="BU7588">
        <f t="shared" si="474"/>
        <v>1</v>
      </c>
      <c r="BV7588">
        <f t="shared" si="475"/>
        <v>1</v>
      </c>
    </row>
    <row r="7589" spans="1:74" x14ac:dyDescent="0.3">
      <c r="A7589" s="129">
        <v>7584</v>
      </c>
      <c r="BM7589" s="19"/>
      <c r="BN7589" s="19"/>
      <c r="BO7589" s="19"/>
      <c r="BP7589" s="19"/>
      <c r="BR7589">
        <f t="shared" si="472"/>
        <v>0</v>
      </c>
      <c r="BS7589">
        <f t="shared" si="473"/>
        <v>0</v>
      </c>
      <c r="BU7589">
        <f t="shared" si="474"/>
        <v>1</v>
      </c>
      <c r="BV7589">
        <f t="shared" si="475"/>
        <v>1</v>
      </c>
    </row>
    <row r="7590" spans="1:74" x14ac:dyDescent="0.3">
      <c r="A7590" s="129">
        <v>7585</v>
      </c>
      <c r="BM7590" s="19"/>
      <c r="BN7590" s="19"/>
      <c r="BO7590" s="19"/>
      <c r="BP7590" s="19"/>
      <c r="BR7590">
        <f t="shared" si="472"/>
        <v>0</v>
      </c>
      <c r="BS7590">
        <f t="shared" si="473"/>
        <v>0</v>
      </c>
      <c r="BU7590">
        <f t="shared" si="474"/>
        <v>1</v>
      </c>
      <c r="BV7590">
        <f t="shared" si="475"/>
        <v>1</v>
      </c>
    </row>
    <row r="7591" spans="1:74" x14ac:dyDescent="0.3">
      <c r="A7591" s="129">
        <v>7586</v>
      </c>
      <c r="BM7591" s="19"/>
      <c r="BN7591" s="19"/>
      <c r="BO7591" s="19"/>
      <c r="BP7591" s="19"/>
      <c r="BR7591">
        <f t="shared" si="472"/>
        <v>0</v>
      </c>
      <c r="BS7591">
        <f t="shared" si="473"/>
        <v>0</v>
      </c>
      <c r="BU7591">
        <f t="shared" si="474"/>
        <v>1</v>
      </c>
      <c r="BV7591">
        <f t="shared" si="475"/>
        <v>1</v>
      </c>
    </row>
    <row r="7592" spans="1:74" x14ac:dyDescent="0.3">
      <c r="A7592" s="129">
        <v>7587</v>
      </c>
      <c r="BM7592" s="19"/>
      <c r="BN7592" s="19"/>
      <c r="BO7592" s="19"/>
      <c r="BP7592" s="19"/>
      <c r="BR7592">
        <f t="shared" si="472"/>
        <v>0</v>
      </c>
      <c r="BS7592">
        <f t="shared" si="473"/>
        <v>0</v>
      </c>
      <c r="BU7592">
        <f t="shared" si="474"/>
        <v>1</v>
      </c>
      <c r="BV7592">
        <f t="shared" si="475"/>
        <v>1</v>
      </c>
    </row>
    <row r="7593" spans="1:74" x14ac:dyDescent="0.3">
      <c r="A7593" s="129">
        <v>7588</v>
      </c>
      <c r="BM7593" s="19"/>
      <c r="BN7593" s="19"/>
      <c r="BO7593" s="19"/>
      <c r="BP7593" s="19"/>
      <c r="BR7593">
        <f t="shared" si="472"/>
        <v>0</v>
      </c>
      <c r="BS7593">
        <f t="shared" si="473"/>
        <v>0</v>
      </c>
      <c r="BU7593">
        <f t="shared" si="474"/>
        <v>1</v>
      </c>
      <c r="BV7593">
        <f t="shared" si="475"/>
        <v>1</v>
      </c>
    </row>
    <row r="7594" spans="1:74" x14ac:dyDescent="0.3">
      <c r="A7594" s="129">
        <v>7589</v>
      </c>
      <c r="BM7594" s="19"/>
      <c r="BN7594" s="19"/>
      <c r="BO7594" s="19"/>
      <c r="BP7594" s="19"/>
      <c r="BR7594">
        <f t="shared" si="472"/>
        <v>0</v>
      </c>
      <c r="BS7594">
        <f t="shared" si="473"/>
        <v>0</v>
      </c>
      <c r="BU7594">
        <f t="shared" si="474"/>
        <v>1</v>
      </c>
      <c r="BV7594">
        <f t="shared" si="475"/>
        <v>1</v>
      </c>
    </row>
    <row r="7595" spans="1:74" x14ac:dyDescent="0.3">
      <c r="A7595" s="129">
        <v>7590</v>
      </c>
      <c r="BM7595" s="19"/>
      <c r="BN7595" s="19"/>
      <c r="BO7595" s="19"/>
      <c r="BP7595" s="19"/>
      <c r="BR7595">
        <f t="shared" si="472"/>
        <v>0</v>
      </c>
      <c r="BS7595">
        <f t="shared" si="473"/>
        <v>0</v>
      </c>
      <c r="BU7595">
        <f t="shared" si="474"/>
        <v>1</v>
      </c>
      <c r="BV7595">
        <f t="shared" si="475"/>
        <v>1</v>
      </c>
    </row>
    <row r="7596" spans="1:74" x14ac:dyDescent="0.3">
      <c r="A7596" s="129">
        <v>7591</v>
      </c>
      <c r="BM7596" s="19"/>
      <c r="BN7596" s="19"/>
      <c r="BO7596" s="19"/>
      <c r="BP7596" s="19"/>
      <c r="BR7596">
        <f t="shared" si="472"/>
        <v>0</v>
      </c>
      <c r="BS7596">
        <f t="shared" si="473"/>
        <v>0</v>
      </c>
      <c r="BU7596">
        <f t="shared" si="474"/>
        <v>1</v>
      </c>
      <c r="BV7596">
        <f t="shared" si="475"/>
        <v>1</v>
      </c>
    </row>
    <row r="7597" spans="1:74" x14ac:dyDescent="0.3">
      <c r="A7597" s="129">
        <v>7592</v>
      </c>
      <c r="BM7597" s="19"/>
      <c r="BN7597" s="19"/>
      <c r="BO7597" s="19"/>
      <c r="BP7597" s="19"/>
      <c r="BR7597">
        <f t="shared" si="472"/>
        <v>0</v>
      </c>
      <c r="BS7597">
        <f t="shared" si="473"/>
        <v>0</v>
      </c>
      <c r="BU7597">
        <f t="shared" si="474"/>
        <v>1</v>
      </c>
      <c r="BV7597">
        <f t="shared" si="475"/>
        <v>1</v>
      </c>
    </row>
    <row r="7598" spans="1:74" x14ac:dyDescent="0.3">
      <c r="A7598" s="129">
        <v>7593</v>
      </c>
      <c r="BM7598" s="19"/>
      <c r="BN7598" s="19"/>
      <c r="BO7598" s="19"/>
      <c r="BP7598" s="19"/>
      <c r="BR7598">
        <f t="shared" si="472"/>
        <v>0</v>
      </c>
      <c r="BS7598">
        <f t="shared" si="473"/>
        <v>0</v>
      </c>
      <c r="BU7598">
        <f t="shared" si="474"/>
        <v>1</v>
      </c>
      <c r="BV7598">
        <f t="shared" si="475"/>
        <v>1</v>
      </c>
    </row>
    <row r="7599" spans="1:74" x14ac:dyDescent="0.3">
      <c r="A7599" s="129">
        <v>7594</v>
      </c>
      <c r="BM7599" s="19"/>
      <c r="BN7599" s="19"/>
      <c r="BO7599" s="19"/>
      <c r="BP7599" s="19"/>
      <c r="BR7599">
        <f t="shared" si="472"/>
        <v>0</v>
      </c>
      <c r="BS7599">
        <f t="shared" si="473"/>
        <v>0</v>
      </c>
      <c r="BU7599">
        <f t="shared" si="474"/>
        <v>1</v>
      </c>
      <c r="BV7599">
        <f t="shared" si="475"/>
        <v>1</v>
      </c>
    </row>
    <row r="7600" spans="1:74" x14ac:dyDescent="0.3">
      <c r="A7600" s="129">
        <v>7595</v>
      </c>
      <c r="BM7600" s="19"/>
      <c r="BN7600" s="19"/>
      <c r="BO7600" s="19"/>
      <c r="BP7600" s="19"/>
      <c r="BR7600">
        <f t="shared" si="472"/>
        <v>0</v>
      </c>
      <c r="BS7600">
        <f t="shared" si="473"/>
        <v>0</v>
      </c>
      <c r="BU7600">
        <f t="shared" si="474"/>
        <v>1</v>
      </c>
      <c r="BV7600">
        <f t="shared" si="475"/>
        <v>1</v>
      </c>
    </row>
    <row r="7601" spans="1:74" x14ac:dyDescent="0.3">
      <c r="A7601" s="129">
        <v>7596</v>
      </c>
      <c r="BM7601" s="19"/>
      <c r="BN7601" s="19"/>
      <c r="BO7601" s="19"/>
      <c r="BP7601" s="19"/>
      <c r="BR7601">
        <f t="shared" si="472"/>
        <v>0</v>
      </c>
      <c r="BS7601">
        <f t="shared" si="473"/>
        <v>0</v>
      </c>
      <c r="BU7601">
        <f t="shared" si="474"/>
        <v>1</v>
      </c>
      <c r="BV7601">
        <f t="shared" si="475"/>
        <v>1</v>
      </c>
    </row>
    <row r="7602" spans="1:74" x14ac:dyDescent="0.3">
      <c r="A7602" s="129">
        <v>7597</v>
      </c>
      <c r="BM7602" s="19"/>
      <c r="BN7602" s="19"/>
      <c r="BO7602" s="19"/>
      <c r="BP7602" s="19"/>
      <c r="BR7602">
        <f t="shared" si="472"/>
        <v>0</v>
      </c>
      <c r="BS7602">
        <f t="shared" si="473"/>
        <v>0</v>
      </c>
      <c r="BU7602">
        <f t="shared" si="474"/>
        <v>1</v>
      </c>
      <c r="BV7602">
        <f t="shared" si="475"/>
        <v>1</v>
      </c>
    </row>
    <row r="7603" spans="1:74" x14ac:dyDescent="0.3">
      <c r="A7603" s="129">
        <v>7598</v>
      </c>
      <c r="BM7603" s="19"/>
      <c r="BN7603" s="19"/>
      <c r="BO7603" s="19"/>
      <c r="BP7603" s="19"/>
      <c r="BR7603">
        <f t="shared" si="472"/>
        <v>0</v>
      </c>
      <c r="BS7603">
        <f t="shared" si="473"/>
        <v>0</v>
      </c>
      <c r="BU7603">
        <f t="shared" si="474"/>
        <v>1</v>
      </c>
      <c r="BV7603">
        <f t="shared" si="475"/>
        <v>1</v>
      </c>
    </row>
    <row r="7604" spans="1:74" x14ac:dyDescent="0.3">
      <c r="A7604" s="129">
        <v>7599</v>
      </c>
      <c r="BM7604" s="19"/>
      <c r="BN7604" s="19"/>
      <c r="BO7604" s="19"/>
      <c r="BP7604" s="19"/>
      <c r="BR7604">
        <f t="shared" si="472"/>
        <v>0</v>
      </c>
      <c r="BS7604">
        <f t="shared" si="473"/>
        <v>0</v>
      </c>
      <c r="BU7604">
        <f t="shared" si="474"/>
        <v>1</v>
      </c>
      <c r="BV7604">
        <f t="shared" si="475"/>
        <v>1</v>
      </c>
    </row>
    <row r="7605" spans="1:74" x14ac:dyDescent="0.3">
      <c r="A7605" s="129">
        <v>7600</v>
      </c>
      <c r="BM7605" s="19"/>
      <c r="BN7605" s="19"/>
      <c r="BO7605" s="19"/>
      <c r="BP7605" s="19"/>
      <c r="BR7605">
        <f t="shared" si="472"/>
        <v>0</v>
      </c>
      <c r="BS7605">
        <f t="shared" si="473"/>
        <v>0</v>
      </c>
      <c r="BU7605">
        <f t="shared" si="474"/>
        <v>1</v>
      </c>
      <c r="BV7605">
        <f t="shared" si="475"/>
        <v>1</v>
      </c>
    </row>
    <row r="7606" spans="1:74" x14ac:dyDescent="0.3">
      <c r="A7606" s="129">
        <v>7601</v>
      </c>
      <c r="BM7606" s="19"/>
      <c r="BN7606" s="19"/>
      <c r="BO7606" s="19"/>
      <c r="BP7606" s="19"/>
      <c r="BR7606">
        <f t="shared" si="472"/>
        <v>0</v>
      </c>
      <c r="BS7606">
        <f t="shared" si="473"/>
        <v>0</v>
      </c>
      <c r="BU7606">
        <f t="shared" si="474"/>
        <v>1</v>
      </c>
      <c r="BV7606">
        <f t="shared" si="475"/>
        <v>1</v>
      </c>
    </row>
    <row r="7607" spans="1:74" x14ac:dyDescent="0.3">
      <c r="A7607" s="129">
        <v>7602</v>
      </c>
      <c r="BM7607" s="19"/>
      <c r="BN7607" s="19"/>
      <c r="BO7607" s="19"/>
      <c r="BP7607" s="19"/>
      <c r="BR7607">
        <f t="shared" si="472"/>
        <v>0</v>
      </c>
      <c r="BS7607">
        <f t="shared" si="473"/>
        <v>0</v>
      </c>
      <c r="BU7607">
        <f t="shared" si="474"/>
        <v>1</v>
      </c>
      <c r="BV7607">
        <f t="shared" si="475"/>
        <v>1</v>
      </c>
    </row>
    <row r="7608" spans="1:74" x14ac:dyDescent="0.3">
      <c r="A7608" s="129">
        <v>7603</v>
      </c>
      <c r="BM7608" s="19"/>
      <c r="BN7608" s="19"/>
      <c r="BO7608" s="19"/>
      <c r="BP7608" s="19"/>
      <c r="BR7608">
        <f t="shared" si="472"/>
        <v>0</v>
      </c>
      <c r="BS7608">
        <f t="shared" si="473"/>
        <v>0</v>
      </c>
      <c r="BU7608">
        <f t="shared" si="474"/>
        <v>1</v>
      </c>
      <c r="BV7608">
        <f t="shared" si="475"/>
        <v>1</v>
      </c>
    </row>
    <row r="7609" spans="1:74" x14ac:dyDescent="0.3">
      <c r="A7609" s="129">
        <v>7604</v>
      </c>
      <c r="BM7609" s="19"/>
      <c r="BN7609" s="19"/>
      <c r="BO7609" s="19"/>
      <c r="BP7609" s="19"/>
      <c r="BR7609">
        <f t="shared" si="472"/>
        <v>0</v>
      </c>
      <c r="BS7609">
        <f t="shared" si="473"/>
        <v>0</v>
      </c>
      <c r="BU7609">
        <f t="shared" si="474"/>
        <v>1</v>
      </c>
      <c r="BV7609">
        <f t="shared" si="475"/>
        <v>1</v>
      </c>
    </row>
    <row r="7610" spans="1:74" x14ac:dyDescent="0.3">
      <c r="A7610" s="129">
        <v>7605</v>
      </c>
      <c r="BM7610" s="19"/>
      <c r="BN7610" s="19"/>
      <c r="BO7610" s="19"/>
      <c r="BP7610" s="19"/>
      <c r="BR7610">
        <f t="shared" si="472"/>
        <v>0</v>
      </c>
      <c r="BS7610">
        <f t="shared" si="473"/>
        <v>0</v>
      </c>
      <c r="BU7610">
        <f t="shared" si="474"/>
        <v>1</v>
      </c>
      <c r="BV7610">
        <f t="shared" si="475"/>
        <v>1</v>
      </c>
    </row>
    <row r="7611" spans="1:74" x14ac:dyDescent="0.3">
      <c r="A7611" s="129">
        <v>7606</v>
      </c>
      <c r="BM7611" s="19"/>
      <c r="BN7611" s="19"/>
      <c r="BO7611" s="19"/>
      <c r="BP7611" s="19"/>
      <c r="BR7611">
        <f t="shared" si="472"/>
        <v>0</v>
      </c>
      <c r="BS7611">
        <f t="shared" si="473"/>
        <v>0</v>
      </c>
      <c r="BU7611">
        <f t="shared" si="474"/>
        <v>1</v>
      </c>
      <c r="BV7611">
        <f t="shared" si="475"/>
        <v>1</v>
      </c>
    </row>
    <row r="7612" spans="1:74" x14ac:dyDescent="0.3">
      <c r="A7612" s="129">
        <v>7607</v>
      </c>
      <c r="BM7612" s="19"/>
      <c r="BN7612" s="19"/>
      <c r="BO7612" s="19"/>
      <c r="BP7612" s="19"/>
      <c r="BR7612">
        <f t="shared" si="472"/>
        <v>0</v>
      </c>
      <c r="BS7612">
        <f t="shared" si="473"/>
        <v>0</v>
      </c>
      <c r="BU7612">
        <f t="shared" si="474"/>
        <v>1</v>
      </c>
      <c r="BV7612">
        <f t="shared" si="475"/>
        <v>1</v>
      </c>
    </row>
    <row r="7613" spans="1:74" x14ac:dyDescent="0.3">
      <c r="A7613" s="129">
        <v>7608</v>
      </c>
      <c r="BM7613" s="19"/>
      <c r="BN7613" s="19"/>
      <c r="BO7613" s="19"/>
      <c r="BP7613" s="19"/>
      <c r="BR7613">
        <f t="shared" si="472"/>
        <v>0</v>
      </c>
      <c r="BS7613">
        <f t="shared" si="473"/>
        <v>0</v>
      </c>
      <c r="BU7613">
        <f t="shared" si="474"/>
        <v>1</v>
      </c>
      <c r="BV7613">
        <f t="shared" si="475"/>
        <v>1</v>
      </c>
    </row>
    <row r="7614" spans="1:74" x14ac:dyDescent="0.3">
      <c r="A7614" s="129">
        <v>7609</v>
      </c>
      <c r="BM7614" s="19"/>
      <c r="BN7614" s="19"/>
      <c r="BO7614" s="19"/>
      <c r="BP7614" s="19"/>
      <c r="BR7614">
        <f t="shared" si="472"/>
        <v>0</v>
      </c>
      <c r="BS7614">
        <f t="shared" si="473"/>
        <v>0</v>
      </c>
      <c r="BU7614">
        <f t="shared" si="474"/>
        <v>1</v>
      </c>
      <c r="BV7614">
        <f t="shared" si="475"/>
        <v>1</v>
      </c>
    </row>
    <row r="7615" spans="1:74" x14ac:dyDescent="0.3">
      <c r="A7615" s="129">
        <v>7610</v>
      </c>
      <c r="BM7615" s="19"/>
      <c r="BN7615" s="19"/>
      <c r="BO7615" s="19"/>
      <c r="BP7615" s="19"/>
      <c r="BR7615">
        <f t="shared" si="472"/>
        <v>0</v>
      </c>
      <c r="BS7615">
        <f t="shared" si="473"/>
        <v>0</v>
      </c>
      <c r="BU7615">
        <f t="shared" si="474"/>
        <v>1</v>
      </c>
      <c r="BV7615">
        <f t="shared" si="475"/>
        <v>1</v>
      </c>
    </row>
    <row r="7616" spans="1:74" x14ac:dyDescent="0.3">
      <c r="A7616" s="129">
        <v>7611</v>
      </c>
      <c r="BM7616" s="19"/>
      <c r="BN7616" s="19"/>
      <c r="BO7616" s="19"/>
      <c r="BP7616" s="19"/>
      <c r="BR7616">
        <f t="shared" si="472"/>
        <v>0</v>
      </c>
      <c r="BS7616">
        <f t="shared" si="473"/>
        <v>0</v>
      </c>
      <c r="BU7616">
        <f t="shared" si="474"/>
        <v>1</v>
      </c>
      <c r="BV7616">
        <f t="shared" si="475"/>
        <v>1</v>
      </c>
    </row>
    <row r="7617" spans="1:74" x14ac:dyDescent="0.3">
      <c r="A7617" s="129">
        <v>7612</v>
      </c>
      <c r="BM7617" s="19"/>
      <c r="BN7617" s="19"/>
      <c r="BO7617" s="19"/>
      <c r="BP7617" s="19"/>
      <c r="BR7617">
        <f t="shared" si="472"/>
        <v>0</v>
      </c>
      <c r="BS7617">
        <f t="shared" si="473"/>
        <v>0</v>
      </c>
      <c r="BU7617">
        <f t="shared" si="474"/>
        <v>1</v>
      </c>
      <c r="BV7617">
        <f t="shared" si="475"/>
        <v>1</v>
      </c>
    </row>
    <row r="7618" spans="1:74" x14ac:dyDescent="0.3">
      <c r="A7618" s="129">
        <v>7613</v>
      </c>
      <c r="BM7618" s="19"/>
      <c r="BN7618" s="19"/>
      <c r="BO7618" s="19"/>
      <c r="BP7618" s="19"/>
      <c r="BR7618">
        <f t="shared" si="472"/>
        <v>0</v>
      </c>
      <c r="BS7618">
        <f t="shared" si="473"/>
        <v>0</v>
      </c>
      <c r="BU7618">
        <f t="shared" si="474"/>
        <v>1</v>
      </c>
      <c r="BV7618">
        <f t="shared" si="475"/>
        <v>1</v>
      </c>
    </row>
    <row r="7619" spans="1:74" x14ac:dyDescent="0.3">
      <c r="A7619" s="129">
        <v>7614</v>
      </c>
      <c r="BM7619" s="19"/>
      <c r="BN7619" s="19"/>
      <c r="BO7619" s="19"/>
      <c r="BP7619" s="19"/>
      <c r="BR7619">
        <f t="shared" si="472"/>
        <v>0</v>
      </c>
      <c r="BS7619">
        <f t="shared" si="473"/>
        <v>0</v>
      </c>
      <c r="BU7619">
        <f t="shared" si="474"/>
        <v>1</v>
      </c>
      <c r="BV7619">
        <f t="shared" si="475"/>
        <v>1</v>
      </c>
    </row>
    <row r="7620" spans="1:74" x14ac:dyDescent="0.3">
      <c r="A7620" s="129">
        <v>7615</v>
      </c>
      <c r="BM7620" s="19"/>
      <c r="BN7620" s="19"/>
      <c r="BO7620" s="19"/>
      <c r="BP7620" s="19"/>
      <c r="BR7620">
        <f t="shared" si="472"/>
        <v>0</v>
      </c>
      <c r="BS7620">
        <f t="shared" si="473"/>
        <v>0</v>
      </c>
      <c r="BU7620">
        <f t="shared" si="474"/>
        <v>1</v>
      </c>
      <c r="BV7620">
        <f t="shared" si="475"/>
        <v>1</v>
      </c>
    </row>
    <row r="7621" spans="1:74" x14ac:dyDescent="0.3">
      <c r="A7621" s="129">
        <v>7616</v>
      </c>
      <c r="BM7621" s="19"/>
      <c r="BN7621" s="19"/>
      <c r="BO7621" s="19"/>
      <c r="BP7621" s="19"/>
      <c r="BR7621">
        <f t="shared" si="472"/>
        <v>0</v>
      </c>
      <c r="BS7621">
        <f t="shared" si="473"/>
        <v>0</v>
      </c>
      <c r="BU7621">
        <f t="shared" si="474"/>
        <v>1</v>
      </c>
      <c r="BV7621">
        <f t="shared" si="475"/>
        <v>1</v>
      </c>
    </row>
    <row r="7622" spans="1:74" x14ac:dyDescent="0.3">
      <c r="A7622" s="129">
        <v>7617</v>
      </c>
      <c r="BM7622" s="19"/>
      <c r="BN7622" s="19"/>
      <c r="BO7622" s="19"/>
      <c r="BP7622" s="19"/>
      <c r="BR7622">
        <f t="shared" si="472"/>
        <v>0</v>
      </c>
      <c r="BS7622">
        <f t="shared" si="473"/>
        <v>0</v>
      </c>
      <c r="BU7622">
        <f t="shared" si="474"/>
        <v>1</v>
      </c>
      <c r="BV7622">
        <f t="shared" si="475"/>
        <v>1</v>
      </c>
    </row>
    <row r="7623" spans="1:74" x14ac:dyDescent="0.3">
      <c r="A7623" s="129">
        <v>7618</v>
      </c>
      <c r="BM7623" s="19"/>
      <c r="BN7623" s="19"/>
      <c r="BO7623" s="19"/>
      <c r="BP7623" s="19"/>
      <c r="BR7623">
        <f t="shared" ref="BR7623:BR7686" si="476">BM7623*$BS$1-BN7623</f>
        <v>0</v>
      </c>
      <c r="BS7623">
        <f t="shared" ref="BS7623:BS7686" si="477">BO7623*$BS$1-BP7623</f>
        <v>0</v>
      </c>
      <c r="BU7623">
        <f t="shared" ref="BU7623:BU7686" si="478">IF(BR7623=MAX($BR7623:$BS7623),1,0)</f>
        <v>1</v>
      </c>
      <c r="BV7623">
        <f t="shared" ref="BV7623:BV7686" si="479">IF(BS7623=MAX($BR7623:$BS7623),1,0)</f>
        <v>1</v>
      </c>
    </row>
    <row r="7624" spans="1:74" x14ac:dyDescent="0.3">
      <c r="A7624" s="129">
        <v>7619</v>
      </c>
      <c r="BM7624" s="19"/>
      <c r="BN7624" s="19"/>
      <c r="BO7624" s="19"/>
      <c r="BP7624" s="19"/>
      <c r="BR7624">
        <f t="shared" si="476"/>
        <v>0</v>
      </c>
      <c r="BS7624">
        <f t="shared" si="477"/>
        <v>0</v>
      </c>
      <c r="BU7624">
        <f t="shared" si="478"/>
        <v>1</v>
      </c>
      <c r="BV7624">
        <f t="shared" si="479"/>
        <v>1</v>
      </c>
    </row>
    <row r="7625" spans="1:74" x14ac:dyDescent="0.3">
      <c r="A7625" s="129">
        <v>7620</v>
      </c>
      <c r="BM7625" s="19"/>
      <c r="BN7625" s="19"/>
      <c r="BO7625" s="19"/>
      <c r="BP7625" s="19"/>
      <c r="BR7625">
        <f t="shared" si="476"/>
        <v>0</v>
      </c>
      <c r="BS7625">
        <f t="shared" si="477"/>
        <v>0</v>
      </c>
      <c r="BU7625">
        <f t="shared" si="478"/>
        <v>1</v>
      </c>
      <c r="BV7625">
        <f t="shared" si="479"/>
        <v>1</v>
      </c>
    </row>
    <row r="7626" spans="1:74" x14ac:dyDescent="0.3">
      <c r="A7626" s="129">
        <v>7621</v>
      </c>
      <c r="BM7626" s="19"/>
      <c r="BN7626" s="19"/>
      <c r="BO7626" s="19"/>
      <c r="BP7626" s="19"/>
      <c r="BR7626">
        <f t="shared" si="476"/>
        <v>0</v>
      </c>
      <c r="BS7626">
        <f t="shared" si="477"/>
        <v>0</v>
      </c>
      <c r="BU7626">
        <f t="shared" si="478"/>
        <v>1</v>
      </c>
      <c r="BV7626">
        <f t="shared" si="479"/>
        <v>1</v>
      </c>
    </row>
    <row r="7627" spans="1:74" x14ac:dyDescent="0.3">
      <c r="A7627" s="129">
        <v>7622</v>
      </c>
      <c r="BM7627" s="19"/>
      <c r="BN7627" s="19"/>
      <c r="BO7627" s="19"/>
      <c r="BP7627" s="19"/>
      <c r="BR7627">
        <f t="shared" si="476"/>
        <v>0</v>
      </c>
      <c r="BS7627">
        <f t="shared" si="477"/>
        <v>0</v>
      </c>
      <c r="BU7627">
        <f t="shared" si="478"/>
        <v>1</v>
      </c>
      <c r="BV7627">
        <f t="shared" si="479"/>
        <v>1</v>
      </c>
    </row>
    <row r="7628" spans="1:74" x14ac:dyDescent="0.3">
      <c r="A7628" s="129">
        <v>7623</v>
      </c>
      <c r="BM7628" s="19"/>
      <c r="BN7628" s="19"/>
      <c r="BO7628" s="19"/>
      <c r="BP7628" s="19"/>
      <c r="BR7628">
        <f t="shared" si="476"/>
        <v>0</v>
      </c>
      <c r="BS7628">
        <f t="shared" si="477"/>
        <v>0</v>
      </c>
      <c r="BU7628">
        <f t="shared" si="478"/>
        <v>1</v>
      </c>
      <c r="BV7628">
        <f t="shared" si="479"/>
        <v>1</v>
      </c>
    </row>
    <row r="7629" spans="1:74" x14ac:dyDescent="0.3">
      <c r="A7629" s="129">
        <v>7624</v>
      </c>
      <c r="BM7629" s="19"/>
      <c r="BN7629" s="19"/>
      <c r="BO7629" s="19"/>
      <c r="BP7629" s="19"/>
      <c r="BR7629">
        <f t="shared" si="476"/>
        <v>0</v>
      </c>
      <c r="BS7629">
        <f t="shared" si="477"/>
        <v>0</v>
      </c>
      <c r="BU7629">
        <f t="shared" si="478"/>
        <v>1</v>
      </c>
      <c r="BV7629">
        <f t="shared" si="479"/>
        <v>1</v>
      </c>
    </row>
    <row r="7630" spans="1:74" x14ac:dyDescent="0.3">
      <c r="A7630" s="129">
        <v>7625</v>
      </c>
      <c r="BM7630" s="19"/>
      <c r="BN7630" s="19"/>
      <c r="BO7630" s="19"/>
      <c r="BP7630" s="19"/>
      <c r="BR7630">
        <f t="shared" si="476"/>
        <v>0</v>
      </c>
      <c r="BS7630">
        <f t="shared" si="477"/>
        <v>0</v>
      </c>
      <c r="BU7630">
        <f t="shared" si="478"/>
        <v>1</v>
      </c>
      <c r="BV7630">
        <f t="shared" si="479"/>
        <v>1</v>
      </c>
    </row>
    <row r="7631" spans="1:74" x14ac:dyDescent="0.3">
      <c r="A7631" s="129">
        <v>7626</v>
      </c>
      <c r="BM7631" s="19"/>
      <c r="BN7631" s="19"/>
      <c r="BO7631" s="19"/>
      <c r="BP7631" s="19"/>
      <c r="BR7631">
        <f t="shared" si="476"/>
        <v>0</v>
      </c>
      <c r="BS7631">
        <f t="shared" si="477"/>
        <v>0</v>
      </c>
      <c r="BU7631">
        <f t="shared" si="478"/>
        <v>1</v>
      </c>
      <c r="BV7631">
        <f t="shared" si="479"/>
        <v>1</v>
      </c>
    </row>
    <row r="7632" spans="1:74" x14ac:dyDescent="0.3">
      <c r="A7632" s="129">
        <v>7627</v>
      </c>
      <c r="BM7632" s="19"/>
      <c r="BN7632" s="19"/>
      <c r="BO7632" s="19"/>
      <c r="BP7632" s="19"/>
      <c r="BR7632">
        <f t="shared" si="476"/>
        <v>0</v>
      </c>
      <c r="BS7632">
        <f t="shared" si="477"/>
        <v>0</v>
      </c>
      <c r="BU7632">
        <f t="shared" si="478"/>
        <v>1</v>
      </c>
      <c r="BV7632">
        <f t="shared" si="479"/>
        <v>1</v>
      </c>
    </row>
    <row r="7633" spans="1:74" x14ac:dyDescent="0.3">
      <c r="A7633" s="129">
        <v>7628</v>
      </c>
      <c r="BM7633" s="19"/>
      <c r="BN7633" s="19"/>
      <c r="BO7633" s="19"/>
      <c r="BP7633" s="19"/>
      <c r="BR7633">
        <f t="shared" si="476"/>
        <v>0</v>
      </c>
      <c r="BS7633">
        <f t="shared" si="477"/>
        <v>0</v>
      </c>
      <c r="BU7633">
        <f t="shared" si="478"/>
        <v>1</v>
      </c>
      <c r="BV7633">
        <f t="shared" si="479"/>
        <v>1</v>
      </c>
    </row>
    <row r="7634" spans="1:74" x14ac:dyDescent="0.3">
      <c r="A7634" s="129">
        <v>7629</v>
      </c>
      <c r="BM7634" s="19"/>
      <c r="BN7634" s="19"/>
      <c r="BO7634" s="19"/>
      <c r="BP7634" s="19"/>
      <c r="BR7634">
        <f t="shared" si="476"/>
        <v>0</v>
      </c>
      <c r="BS7634">
        <f t="shared" si="477"/>
        <v>0</v>
      </c>
      <c r="BU7634">
        <f t="shared" si="478"/>
        <v>1</v>
      </c>
      <c r="BV7634">
        <f t="shared" si="479"/>
        <v>1</v>
      </c>
    </row>
    <row r="7635" spans="1:74" x14ac:dyDescent="0.3">
      <c r="A7635" s="129">
        <v>7630</v>
      </c>
      <c r="BM7635" s="19"/>
      <c r="BN7635" s="19"/>
      <c r="BO7635" s="19"/>
      <c r="BP7635" s="19"/>
      <c r="BR7635">
        <f t="shared" si="476"/>
        <v>0</v>
      </c>
      <c r="BS7635">
        <f t="shared" si="477"/>
        <v>0</v>
      </c>
      <c r="BU7635">
        <f t="shared" si="478"/>
        <v>1</v>
      </c>
      <c r="BV7635">
        <f t="shared" si="479"/>
        <v>1</v>
      </c>
    </row>
    <row r="7636" spans="1:74" x14ac:dyDescent="0.3">
      <c r="A7636" s="129">
        <v>7631</v>
      </c>
      <c r="BM7636" s="19"/>
      <c r="BN7636" s="19"/>
      <c r="BO7636" s="19"/>
      <c r="BP7636" s="19"/>
      <c r="BR7636">
        <f t="shared" si="476"/>
        <v>0</v>
      </c>
      <c r="BS7636">
        <f t="shared" si="477"/>
        <v>0</v>
      </c>
      <c r="BU7636">
        <f t="shared" si="478"/>
        <v>1</v>
      </c>
      <c r="BV7636">
        <f t="shared" si="479"/>
        <v>1</v>
      </c>
    </row>
    <row r="7637" spans="1:74" x14ac:dyDescent="0.3">
      <c r="A7637" s="129">
        <v>7632</v>
      </c>
      <c r="BM7637" s="19"/>
      <c r="BN7637" s="19"/>
      <c r="BO7637" s="19"/>
      <c r="BP7637" s="19"/>
      <c r="BR7637">
        <f t="shared" si="476"/>
        <v>0</v>
      </c>
      <c r="BS7637">
        <f t="shared" si="477"/>
        <v>0</v>
      </c>
      <c r="BU7637">
        <f t="shared" si="478"/>
        <v>1</v>
      </c>
      <c r="BV7637">
        <f t="shared" si="479"/>
        <v>1</v>
      </c>
    </row>
    <row r="7638" spans="1:74" x14ac:dyDescent="0.3">
      <c r="A7638" s="129">
        <v>7633</v>
      </c>
      <c r="BM7638" s="19"/>
      <c r="BN7638" s="19"/>
      <c r="BO7638" s="19"/>
      <c r="BP7638" s="19"/>
      <c r="BR7638">
        <f t="shared" si="476"/>
        <v>0</v>
      </c>
      <c r="BS7638">
        <f t="shared" si="477"/>
        <v>0</v>
      </c>
      <c r="BU7638">
        <f t="shared" si="478"/>
        <v>1</v>
      </c>
      <c r="BV7638">
        <f t="shared" si="479"/>
        <v>1</v>
      </c>
    </row>
    <row r="7639" spans="1:74" x14ac:dyDescent="0.3">
      <c r="A7639" s="129">
        <v>7634</v>
      </c>
      <c r="BM7639" s="19"/>
      <c r="BN7639" s="19"/>
      <c r="BO7639" s="19"/>
      <c r="BP7639" s="19"/>
      <c r="BR7639">
        <f t="shared" si="476"/>
        <v>0</v>
      </c>
      <c r="BS7639">
        <f t="shared" si="477"/>
        <v>0</v>
      </c>
      <c r="BU7639">
        <f t="shared" si="478"/>
        <v>1</v>
      </c>
      <c r="BV7639">
        <f t="shared" si="479"/>
        <v>1</v>
      </c>
    </row>
    <row r="7640" spans="1:74" x14ac:dyDescent="0.3">
      <c r="A7640" s="129">
        <v>7635</v>
      </c>
      <c r="BM7640" s="19"/>
      <c r="BN7640" s="19"/>
      <c r="BO7640" s="19"/>
      <c r="BP7640" s="19"/>
      <c r="BR7640">
        <f t="shared" si="476"/>
        <v>0</v>
      </c>
      <c r="BS7640">
        <f t="shared" si="477"/>
        <v>0</v>
      </c>
      <c r="BU7640">
        <f t="shared" si="478"/>
        <v>1</v>
      </c>
      <c r="BV7640">
        <f t="shared" si="479"/>
        <v>1</v>
      </c>
    </row>
    <row r="7641" spans="1:74" x14ac:dyDescent="0.3">
      <c r="A7641" s="129">
        <v>7636</v>
      </c>
      <c r="BM7641" s="19"/>
      <c r="BN7641" s="19"/>
      <c r="BO7641" s="19"/>
      <c r="BP7641" s="19"/>
      <c r="BR7641">
        <f t="shared" si="476"/>
        <v>0</v>
      </c>
      <c r="BS7641">
        <f t="shared" si="477"/>
        <v>0</v>
      </c>
      <c r="BU7641">
        <f t="shared" si="478"/>
        <v>1</v>
      </c>
      <c r="BV7641">
        <f t="shared" si="479"/>
        <v>1</v>
      </c>
    </row>
    <row r="7642" spans="1:74" x14ac:dyDescent="0.3">
      <c r="A7642" s="129">
        <v>7637</v>
      </c>
      <c r="BM7642" s="19"/>
      <c r="BN7642" s="19"/>
      <c r="BO7642" s="19"/>
      <c r="BP7642" s="19"/>
      <c r="BR7642">
        <f t="shared" si="476"/>
        <v>0</v>
      </c>
      <c r="BS7642">
        <f t="shared" si="477"/>
        <v>0</v>
      </c>
      <c r="BU7642">
        <f t="shared" si="478"/>
        <v>1</v>
      </c>
      <c r="BV7642">
        <f t="shared" si="479"/>
        <v>1</v>
      </c>
    </row>
    <row r="7643" spans="1:74" x14ac:dyDescent="0.3">
      <c r="A7643" s="129">
        <v>7638</v>
      </c>
      <c r="BM7643" s="19"/>
      <c r="BN7643" s="19"/>
      <c r="BO7643" s="19"/>
      <c r="BP7643" s="19"/>
      <c r="BR7643">
        <f t="shared" si="476"/>
        <v>0</v>
      </c>
      <c r="BS7643">
        <f t="shared" si="477"/>
        <v>0</v>
      </c>
      <c r="BU7643">
        <f t="shared" si="478"/>
        <v>1</v>
      </c>
      <c r="BV7643">
        <f t="shared" si="479"/>
        <v>1</v>
      </c>
    </row>
    <row r="7644" spans="1:74" x14ac:dyDescent="0.3">
      <c r="A7644" s="129">
        <v>7639</v>
      </c>
      <c r="BM7644" s="19"/>
      <c r="BN7644" s="19"/>
      <c r="BO7644" s="19"/>
      <c r="BP7644" s="19"/>
      <c r="BR7644">
        <f t="shared" si="476"/>
        <v>0</v>
      </c>
      <c r="BS7644">
        <f t="shared" si="477"/>
        <v>0</v>
      </c>
      <c r="BU7644">
        <f t="shared" si="478"/>
        <v>1</v>
      </c>
      <c r="BV7644">
        <f t="shared" si="479"/>
        <v>1</v>
      </c>
    </row>
    <row r="7645" spans="1:74" x14ac:dyDescent="0.3">
      <c r="A7645" s="129">
        <v>7640</v>
      </c>
      <c r="BM7645" s="19"/>
      <c r="BN7645" s="19"/>
      <c r="BO7645" s="19"/>
      <c r="BP7645" s="19"/>
      <c r="BR7645">
        <f t="shared" si="476"/>
        <v>0</v>
      </c>
      <c r="BS7645">
        <f t="shared" si="477"/>
        <v>0</v>
      </c>
      <c r="BU7645">
        <f t="shared" si="478"/>
        <v>1</v>
      </c>
      <c r="BV7645">
        <f t="shared" si="479"/>
        <v>1</v>
      </c>
    </row>
    <row r="7646" spans="1:74" x14ac:dyDescent="0.3">
      <c r="A7646" s="129">
        <v>7641</v>
      </c>
      <c r="BM7646" s="19"/>
      <c r="BN7646" s="19"/>
      <c r="BO7646" s="19"/>
      <c r="BP7646" s="19"/>
      <c r="BR7646">
        <f t="shared" si="476"/>
        <v>0</v>
      </c>
      <c r="BS7646">
        <f t="shared" si="477"/>
        <v>0</v>
      </c>
      <c r="BU7646">
        <f t="shared" si="478"/>
        <v>1</v>
      </c>
      <c r="BV7646">
        <f t="shared" si="479"/>
        <v>1</v>
      </c>
    </row>
    <row r="7647" spans="1:74" x14ac:dyDescent="0.3">
      <c r="A7647" s="129">
        <v>7642</v>
      </c>
      <c r="BM7647" s="19"/>
      <c r="BN7647" s="19"/>
      <c r="BO7647" s="19"/>
      <c r="BP7647" s="19"/>
      <c r="BR7647">
        <f t="shared" si="476"/>
        <v>0</v>
      </c>
      <c r="BS7647">
        <f t="shared" si="477"/>
        <v>0</v>
      </c>
      <c r="BU7647">
        <f t="shared" si="478"/>
        <v>1</v>
      </c>
      <c r="BV7647">
        <f t="shared" si="479"/>
        <v>1</v>
      </c>
    </row>
    <row r="7648" spans="1:74" x14ac:dyDescent="0.3">
      <c r="A7648" s="129">
        <v>7643</v>
      </c>
      <c r="BM7648" s="19"/>
      <c r="BN7648" s="19"/>
      <c r="BO7648" s="19"/>
      <c r="BP7648" s="19"/>
      <c r="BR7648">
        <f t="shared" si="476"/>
        <v>0</v>
      </c>
      <c r="BS7648">
        <f t="shared" si="477"/>
        <v>0</v>
      </c>
      <c r="BU7648">
        <f t="shared" si="478"/>
        <v>1</v>
      </c>
      <c r="BV7648">
        <f t="shared" si="479"/>
        <v>1</v>
      </c>
    </row>
    <row r="7649" spans="1:74" x14ac:dyDescent="0.3">
      <c r="A7649" s="129">
        <v>7644</v>
      </c>
      <c r="BM7649" s="19"/>
      <c r="BN7649" s="19"/>
      <c r="BO7649" s="19"/>
      <c r="BP7649" s="19"/>
      <c r="BR7649">
        <f t="shared" si="476"/>
        <v>0</v>
      </c>
      <c r="BS7649">
        <f t="shared" si="477"/>
        <v>0</v>
      </c>
      <c r="BU7649">
        <f t="shared" si="478"/>
        <v>1</v>
      </c>
      <c r="BV7649">
        <f t="shared" si="479"/>
        <v>1</v>
      </c>
    </row>
    <row r="7650" spans="1:74" x14ac:dyDescent="0.3">
      <c r="A7650" s="129">
        <v>7645</v>
      </c>
      <c r="BM7650" s="19"/>
      <c r="BN7650" s="19"/>
      <c r="BO7650" s="19"/>
      <c r="BP7650" s="19"/>
      <c r="BR7650">
        <f t="shared" si="476"/>
        <v>0</v>
      </c>
      <c r="BS7650">
        <f t="shared" si="477"/>
        <v>0</v>
      </c>
      <c r="BU7650">
        <f t="shared" si="478"/>
        <v>1</v>
      </c>
      <c r="BV7650">
        <f t="shared" si="479"/>
        <v>1</v>
      </c>
    </row>
    <row r="7651" spans="1:74" x14ac:dyDescent="0.3">
      <c r="A7651" s="129">
        <v>7646</v>
      </c>
      <c r="BM7651" s="19"/>
      <c r="BN7651" s="19"/>
      <c r="BO7651" s="19"/>
      <c r="BP7651" s="19"/>
      <c r="BR7651">
        <f t="shared" si="476"/>
        <v>0</v>
      </c>
      <c r="BS7651">
        <f t="shared" si="477"/>
        <v>0</v>
      </c>
      <c r="BU7651">
        <f t="shared" si="478"/>
        <v>1</v>
      </c>
      <c r="BV7651">
        <f t="shared" si="479"/>
        <v>1</v>
      </c>
    </row>
    <row r="7652" spans="1:74" x14ac:dyDescent="0.3">
      <c r="A7652" s="129">
        <v>7647</v>
      </c>
      <c r="BM7652" s="19"/>
      <c r="BN7652" s="19"/>
      <c r="BO7652" s="19"/>
      <c r="BP7652" s="19"/>
      <c r="BR7652">
        <f t="shared" si="476"/>
        <v>0</v>
      </c>
      <c r="BS7652">
        <f t="shared" si="477"/>
        <v>0</v>
      </c>
      <c r="BU7652">
        <f t="shared" si="478"/>
        <v>1</v>
      </c>
      <c r="BV7652">
        <f t="shared" si="479"/>
        <v>1</v>
      </c>
    </row>
    <row r="7653" spans="1:74" x14ac:dyDescent="0.3">
      <c r="A7653" s="129">
        <v>7648</v>
      </c>
      <c r="BM7653" s="19"/>
      <c r="BN7653" s="19"/>
      <c r="BO7653" s="19"/>
      <c r="BP7653" s="19"/>
      <c r="BR7653">
        <f t="shared" si="476"/>
        <v>0</v>
      </c>
      <c r="BS7653">
        <f t="shared" si="477"/>
        <v>0</v>
      </c>
      <c r="BU7653">
        <f t="shared" si="478"/>
        <v>1</v>
      </c>
      <c r="BV7653">
        <f t="shared" si="479"/>
        <v>1</v>
      </c>
    </row>
    <row r="7654" spans="1:74" x14ac:dyDescent="0.3">
      <c r="A7654" s="129">
        <v>7649</v>
      </c>
      <c r="BM7654" s="19"/>
      <c r="BN7654" s="19"/>
      <c r="BO7654" s="19"/>
      <c r="BP7654" s="19"/>
      <c r="BR7654">
        <f t="shared" si="476"/>
        <v>0</v>
      </c>
      <c r="BS7654">
        <f t="shared" si="477"/>
        <v>0</v>
      </c>
      <c r="BU7654">
        <f t="shared" si="478"/>
        <v>1</v>
      </c>
      <c r="BV7654">
        <f t="shared" si="479"/>
        <v>1</v>
      </c>
    </row>
    <row r="7655" spans="1:74" x14ac:dyDescent="0.3">
      <c r="A7655" s="129">
        <v>7650</v>
      </c>
      <c r="BM7655" s="19"/>
      <c r="BN7655" s="19"/>
      <c r="BO7655" s="19"/>
      <c r="BP7655" s="19"/>
      <c r="BR7655">
        <f t="shared" si="476"/>
        <v>0</v>
      </c>
      <c r="BS7655">
        <f t="shared" si="477"/>
        <v>0</v>
      </c>
      <c r="BU7655">
        <f t="shared" si="478"/>
        <v>1</v>
      </c>
      <c r="BV7655">
        <f t="shared" si="479"/>
        <v>1</v>
      </c>
    </row>
    <row r="7656" spans="1:74" x14ac:dyDescent="0.3">
      <c r="A7656" s="129">
        <v>7651</v>
      </c>
      <c r="BM7656" s="19"/>
      <c r="BN7656" s="19"/>
      <c r="BO7656" s="19"/>
      <c r="BP7656" s="19"/>
      <c r="BR7656">
        <f t="shared" si="476"/>
        <v>0</v>
      </c>
      <c r="BS7656">
        <f t="shared" si="477"/>
        <v>0</v>
      </c>
      <c r="BU7656">
        <f t="shared" si="478"/>
        <v>1</v>
      </c>
      <c r="BV7656">
        <f t="shared" si="479"/>
        <v>1</v>
      </c>
    </row>
    <row r="7657" spans="1:74" x14ac:dyDescent="0.3">
      <c r="A7657" s="129">
        <v>7652</v>
      </c>
      <c r="BM7657" s="19"/>
      <c r="BN7657" s="19"/>
      <c r="BO7657" s="19"/>
      <c r="BP7657" s="19"/>
      <c r="BR7657">
        <f t="shared" si="476"/>
        <v>0</v>
      </c>
      <c r="BS7657">
        <f t="shared" si="477"/>
        <v>0</v>
      </c>
      <c r="BU7657">
        <f t="shared" si="478"/>
        <v>1</v>
      </c>
      <c r="BV7657">
        <f t="shared" si="479"/>
        <v>1</v>
      </c>
    </row>
    <row r="7658" spans="1:74" x14ac:dyDescent="0.3">
      <c r="A7658" s="129">
        <v>7653</v>
      </c>
      <c r="BM7658" s="19"/>
      <c r="BN7658" s="19"/>
      <c r="BO7658" s="19"/>
      <c r="BP7658" s="19"/>
      <c r="BR7658">
        <f t="shared" si="476"/>
        <v>0</v>
      </c>
      <c r="BS7658">
        <f t="shared" si="477"/>
        <v>0</v>
      </c>
      <c r="BU7658">
        <f t="shared" si="478"/>
        <v>1</v>
      </c>
      <c r="BV7658">
        <f t="shared" si="479"/>
        <v>1</v>
      </c>
    </row>
    <row r="7659" spans="1:74" x14ac:dyDescent="0.3">
      <c r="A7659" s="129">
        <v>7654</v>
      </c>
      <c r="BM7659" s="19"/>
      <c r="BN7659" s="19"/>
      <c r="BO7659" s="19"/>
      <c r="BP7659" s="19"/>
      <c r="BR7659">
        <f t="shared" si="476"/>
        <v>0</v>
      </c>
      <c r="BS7659">
        <f t="shared" si="477"/>
        <v>0</v>
      </c>
      <c r="BU7659">
        <f t="shared" si="478"/>
        <v>1</v>
      </c>
      <c r="BV7659">
        <f t="shared" si="479"/>
        <v>1</v>
      </c>
    </row>
    <row r="7660" spans="1:74" x14ac:dyDescent="0.3">
      <c r="A7660" s="129">
        <v>7655</v>
      </c>
      <c r="BM7660" s="19"/>
      <c r="BN7660" s="19"/>
      <c r="BO7660" s="19"/>
      <c r="BP7660" s="19"/>
      <c r="BR7660">
        <f t="shared" si="476"/>
        <v>0</v>
      </c>
      <c r="BS7660">
        <f t="shared" si="477"/>
        <v>0</v>
      </c>
      <c r="BU7660">
        <f t="shared" si="478"/>
        <v>1</v>
      </c>
      <c r="BV7660">
        <f t="shared" si="479"/>
        <v>1</v>
      </c>
    </row>
    <row r="7661" spans="1:74" x14ac:dyDescent="0.3">
      <c r="A7661" s="129">
        <v>7656</v>
      </c>
      <c r="BM7661" s="19"/>
      <c r="BN7661" s="19"/>
      <c r="BO7661" s="19"/>
      <c r="BP7661" s="19"/>
      <c r="BR7661">
        <f t="shared" si="476"/>
        <v>0</v>
      </c>
      <c r="BS7661">
        <f t="shared" si="477"/>
        <v>0</v>
      </c>
      <c r="BU7661">
        <f t="shared" si="478"/>
        <v>1</v>
      </c>
      <c r="BV7661">
        <f t="shared" si="479"/>
        <v>1</v>
      </c>
    </row>
    <row r="7662" spans="1:74" x14ac:dyDescent="0.3">
      <c r="A7662" s="129">
        <v>7657</v>
      </c>
      <c r="BM7662" s="19"/>
      <c r="BN7662" s="19"/>
      <c r="BO7662" s="19"/>
      <c r="BP7662" s="19"/>
      <c r="BR7662">
        <f t="shared" si="476"/>
        <v>0</v>
      </c>
      <c r="BS7662">
        <f t="shared" si="477"/>
        <v>0</v>
      </c>
      <c r="BU7662">
        <f t="shared" si="478"/>
        <v>1</v>
      </c>
      <c r="BV7662">
        <f t="shared" si="479"/>
        <v>1</v>
      </c>
    </row>
    <row r="7663" spans="1:74" x14ac:dyDescent="0.3">
      <c r="A7663" s="129">
        <v>7658</v>
      </c>
      <c r="BM7663" s="19"/>
      <c r="BN7663" s="19"/>
      <c r="BO7663" s="19"/>
      <c r="BP7663" s="19"/>
      <c r="BR7663">
        <f t="shared" si="476"/>
        <v>0</v>
      </c>
      <c r="BS7663">
        <f t="shared" si="477"/>
        <v>0</v>
      </c>
      <c r="BU7663">
        <f t="shared" si="478"/>
        <v>1</v>
      </c>
      <c r="BV7663">
        <f t="shared" si="479"/>
        <v>1</v>
      </c>
    </row>
    <row r="7664" spans="1:74" x14ac:dyDescent="0.3">
      <c r="A7664" s="129">
        <v>7659</v>
      </c>
      <c r="BM7664" s="19"/>
      <c r="BN7664" s="19"/>
      <c r="BO7664" s="19"/>
      <c r="BP7664" s="19"/>
      <c r="BR7664">
        <f t="shared" si="476"/>
        <v>0</v>
      </c>
      <c r="BS7664">
        <f t="shared" si="477"/>
        <v>0</v>
      </c>
      <c r="BU7664">
        <f t="shared" si="478"/>
        <v>1</v>
      </c>
      <c r="BV7664">
        <f t="shared" si="479"/>
        <v>1</v>
      </c>
    </row>
    <row r="7665" spans="1:74" x14ac:dyDescent="0.3">
      <c r="A7665" s="129">
        <v>7660</v>
      </c>
      <c r="BM7665" s="19"/>
      <c r="BN7665" s="19"/>
      <c r="BO7665" s="19"/>
      <c r="BP7665" s="19"/>
      <c r="BR7665">
        <f t="shared" si="476"/>
        <v>0</v>
      </c>
      <c r="BS7665">
        <f t="shared" si="477"/>
        <v>0</v>
      </c>
      <c r="BU7665">
        <f t="shared" si="478"/>
        <v>1</v>
      </c>
      <c r="BV7665">
        <f t="shared" si="479"/>
        <v>1</v>
      </c>
    </row>
    <row r="7666" spans="1:74" x14ac:dyDescent="0.3">
      <c r="A7666" s="129">
        <v>7661</v>
      </c>
      <c r="BM7666" s="19"/>
      <c r="BN7666" s="19"/>
      <c r="BO7666" s="19"/>
      <c r="BP7666" s="19"/>
      <c r="BR7666">
        <f t="shared" si="476"/>
        <v>0</v>
      </c>
      <c r="BS7666">
        <f t="shared" si="477"/>
        <v>0</v>
      </c>
      <c r="BU7666">
        <f t="shared" si="478"/>
        <v>1</v>
      </c>
      <c r="BV7666">
        <f t="shared" si="479"/>
        <v>1</v>
      </c>
    </row>
    <row r="7667" spans="1:74" x14ac:dyDescent="0.3">
      <c r="A7667" s="129">
        <v>7662</v>
      </c>
      <c r="BM7667" s="19"/>
      <c r="BN7667" s="19"/>
      <c r="BO7667" s="19"/>
      <c r="BP7667" s="19"/>
      <c r="BR7667">
        <f t="shared" si="476"/>
        <v>0</v>
      </c>
      <c r="BS7667">
        <f t="shared" si="477"/>
        <v>0</v>
      </c>
      <c r="BU7667">
        <f t="shared" si="478"/>
        <v>1</v>
      </c>
      <c r="BV7667">
        <f t="shared" si="479"/>
        <v>1</v>
      </c>
    </row>
    <row r="7668" spans="1:74" x14ac:dyDescent="0.3">
      <c r="A7668" s="129">
        <v>7663</v>
      </c>
      <c r="BM7668" s="19"/>
      <c r="BN7668" s="19"/>
      <c r="BO7668" s="19"/>
      <c r="BP7668" s="19"/>
      <c r="BR7668">
        <f t="shared" si="476"/>
        <v>0</v>
      </c>
      <c r="BS7668">
        <f t="shared" si="477"/>
        <v>0</v>
      </c>
      <c r="BU7668">
        <f t="shared" si="478"/>
        <v>1</v>
      </c>
      <c r="BV7668">
        <f t="shared" si="479"/>
        <v>1</v>
      </c>
    </row>
    <row r="7669" spans="1:74" x14ac:dyDescent="0.3">
      <c r="A7669" s="129">
        <v>7664</v>
      </c>
      <c r="BM7669" s="19"/>
      <c r="BN7669" s="19"/>
      <c r="BO7669" s="19"/>
      <c r="BP7669" s="19"/>
      <c r="BR7669">
        <f t="shared" si="476"/>
        <v>0</v>
      </c>
      <c r="BS7669">
        <f t="shared" si="477"/>
        <v>0</v>
      </c>
      <c r="BU7669">
        <f t="shared" si="478"/>
        <v>1</v>
      </c>
      <c r="BV7669">
        <f t="shared" si="479"/>
        <v>1</v>
      </c>
    </row>
    <row r="7670" spans="1:74" x14ac:dyDescent="0.3">
      <c r="A7670" s="129">
        <v>7665</v>
      </c>
      <c r="BM7670" s="19"/>
      <c r="BN7670" s="19"/>
      <c r="BO7670" s="19"/>
      <c r="BP7670" s="19"/>
      <c r="BR7670">
        <f t="shared" si="476"/>
        <v>0</v>
      </c>
      <c r="BS7670">
        <f t="shared" si="477"/>
        <v>0</v>
      </c>
      <c r="BU7670">
        <f t="shared" si="478"/>
        <v>1</v>
      </c>
      <c r="BV7670">
        <f t="shared" si="479"/>
        <v>1</v>
      </c>
    </row>
    <row r="7671" spans="1:74" x14ac:dyDescent="0.3">
      <c r="A7671" s="129">
        <v>7666</v>
      </c>
      <c r="BM7671" s="19"/>
      <c r="BN7671" s="19"/>
      <c r="BO7671" s="19"/>
      <c r="BP7671" s="19"/>
      <c r="BR7671">
        <f t="shared" si="476"/>
        <v>0</v>
      </c>
      <c r="BS7671">
        <f t="shared" si="477"/>
        <v>0</v>
      </c>
      <c r="BU7671">
        <f t="shared" si="478"/>
        <v>1</v>
      </c>
      <c r="BV7671">
        <f t="shared" si="479"/>
        <v>1</v>
      </c>
    </row>
    <row r="7672" spans="1:74" x14ac:dyDescent="0.3">
      <c r="A7672" s="129">
        <v>7667</v>
      </c>
      <c r="BM7672" s="19"/>
      <c r="BN7672" s="19"/>
      <c r="BO7672" s="19"/>
      <c r="BP7672" s="19"/>
      <c r="BR7672">
        <f t="shared" si="476"/>
        <v>0</v>
      </c>
      <c r="BS7672">
        <f t="shared" si="477"/>
        <v>0</v>
      </c>
      <c r="BU7672">
        <f t="shared" si="478"/>
        <v>1</v>
      </c>
      <c r="BV7672">
        <f t="shared" si="479"/>
        <v>1</v>
      </c>
    </row>
    <row r="7673" spans="1:74" x14ac:dyDescent="0.3">
      <c r="A7673" s="129">
        <v>7668</v>
      </c>
      <c r="BM7673" s="19"/>
      <c r="BN7673" s="19"/>
      <c r="BO7673" s="19"/>
      <c r="BP7673" s="19"/>
      <c r="BR7673">
        <f t="shared" si="476"/>
        <v>0</v>
      </c>
      <c r="BS7673">
        <f t="shared" si="477"/>
        <v>0</v>
      </c>
      <c r="BU7673">
        <f t="shared" si="478"/>
        <v>1</v>
      </c>
      <c r="BV7673">
        <f t="shared" si="479"/>
        <v>1</v>
      </c>
    </row>
    <row r="7674" spans="1:74" x14ac:dyDescent="0.3">
      <c r="A7674" s="129">
        <v>7669</v>
      </c>
      <c r="BM7674" s="19"/>
      <c r="BN7674" s="19"/>
      <c r="BO7674" s="19"/>
      <c r="BP7674" s="19"/>
      <c r="BR7674">
        <f t="shared" si="476"/>
        <v>0</v>
      </c>
      <c r="BS7674">
        <f t="shared" si="477"/>
        <v>0</v>
      </c>
      <c r="BU7674">
        <f t="shared" si="478"/>
        <v>1</v>
      </c>
      <c r="BV7674">
        <f t="shared" si="479"/>
        <v>1</v>
      </c>
    </row>
    <row r="7675" spans="1:74" x14ac:dyDescent="0.3">
      <c r="A7675" s="129">
        <v>7670</v>
      </c>
      <c r="BM7675" s="19"/>
      <c r="BN7675" s="19"/>
      <c r="BO7675" s="19"/>
      <c r="BP7675" s="19"/>
      <c r="BR7675">
        <f t="shared" si="476"/>
        <v>0</v>
      </c>
      <c r="BS7675">
        <f t="shared" si="477"/>
        <v>0</v>
      </c>
      <c r="BU7675">
        <f t="shared" si="478"/>
        <v>1</v>
      </c>
      <c r="BV7675">
        <f t="shared" si="479"/>
        <v>1</v>
      </c>
    </row>
    <row r="7676" spans="1:74" x14ac:dyDescent="0.3">
      <c r="A7676" s="129">
        <v>7671</v>
      </c>
      <c r="BM7676" s="19"/>
      <c r="BN7676" s="19"/>
      <c r="BO7676" s="19"/>
      <c r="BP7676" s="19"/>
      <c r="BR7676">
        <f t="shared" si="476"/>
        <v>0</v>
      </c>
      <c r="BS7676">
        <f t="shared" si="477"/>
        <v>0</v>
      </c>
      <c r="BU7676">
        <f t="shared" si="478"/>
        <v>1</v>
      </c>
      <c r="BV7676">
        <f t="shared" si="479"/>
        <v>1</v>
      </c>
    </row>
    <row r="7677" spans="1:74" x14ac:dyDescent="0.3">
      <c r="A7677" s="129">
        <v>7672</v>
      </c>
      <c r="BM7677" s="19"/>
      <c r="BN7677" s="19"/>
      <c r="BO7677" s="19"/>
      <c r="BP7677" s="19"/>
      <c r="BR7677">
        <f t="shared" si="476"/>
        <v>0</v>
      </c>
      <c r="BS7677">
        <f t="shared" si="477"/>
        <v>0</v>
      </c>
      <c r="BU7677">
        <f t="shared" si="478"/>
        <v>1</v>
      </c>
      <c r="BV7677">
        <f t="shared" si="479"/>
        <v>1</v>
      </c>
    </row>
    <row r="7678" spans="1:74" x14ac:dyDescent="0.3">
      <c r="A7678" s="129">
        <v>7673</v>
      </c>
      <c r="BM7678" s="19"/>
      <c r="BN7678" s="19"/>
      <c r="BO7678" s="19"/>
      <c r="BP7678" s="19"/>
      <c r="BR7678">
        <f t="shared" si="476"/>
        <v>0</v>
      </c>
      <c r="BS7678">
        <f t="shared" si="477"/>
        <v>0</v>
      </c>
      <c r="BU7678">
        <f t="shared" si="478"/>
        <v>1</v>
      </c>
      <c r="BV7678">
        <f t="shared" si="479"/>
        <v>1</v>
      </c>
    </row>
    <row r="7679" spans="1:74" x14ac:dyDescent="0.3">
      <c r="A7679" s="129">
        <v>7674</v>
      </c>
      <c r="BM7679" s="19"/>
      <c r="BN7679" s="19"/>
      <c r="BO7679" s="19"/>
      <c r="BP7679" s="19"/>
      <c r="BR7679">
        <f t="shared" si="476"/>
        <v>0</v>
      </c>
      <c r="BS7679">
        <f t="shared" si="477"/>
        <v>0</v>
      </c>
      <c r="BU7679">
        <f t="shared" si="478"/>
        <v>1</v>
      </c>
      <c r="BV7679">
        <f t="shared" si="479"/>
        <v>1</v>
      </c>
    </row>
    <row r="7680" spans="1:74" x14ac:dyDescent="0.3">
      <c r="A7680" s="129">
        <v>7675</v>
      </c>
      <c r="BM7680" s="19"/>
      <c r="BN7680" s="19"/>
      <c r="BO7680" s="19"/>
      <c r="BP7680" s="19"/>
      <c r="BR7680">
        <f t="shared" si="476"/>
        <v>0</v>
      </c>
      <c r="BS7680">
        <f t="shared" si="477"/>
        <v>0</v>
      </c>
      <c r="BU7680">
        <f t="shared" si="478"/>
        <v>1</v>
      </c>
      <c r="BV7680">
        <f t="shared" si="479"/>
        <v>1</v>
      </c>
    </row>
    <row r="7681" spans="1:74" x14ac:dyDescent="0.3">
      <c r="A7681" s="129">
        <v>7676</v>
      </c>
      <c r="BM7681" s="19"/>
      <c r="BN7681" s="19"/>
      <c r="BO7681" s="19"/>
      <c r="BP7681" s="19"/>
      <c r="BR7681">
        <f t="shared" si="476"/>
        <v>0</v>
      </c>
      <c r="BS7681">
        <f t="shared" si="477"/>
        <v>0</v>
      </c>
      <c r="BU7681">
        <f t="shared" si="478"/>
        <v>1</v>
      </c>
      <c r="BV7681">
        <f t="shared" si="479"/>
        <v>1</v>
      </c>
    </row>
    <row r="7682" spans="1:74" x14ac:dyDescent="0.3">
      <c r="A7682" s="129">
        <v>7677</v>
      </c>
      <c r="BM7682" s="19"/>
      <c r="BN7682" s="19"/>
      <c r="BO7682" s="19"/>
      <c r="BP7682" s="19"/>
      <c r="BR7682">
        <f t="shared" si="476"/>
        <v>0</v>
      </c>
      <c r="BS7682">
        <f t="shared" si="477"/>
        <v>0</v>
      </c>
      <c r="BU7682">
        <f t="shared" si="478"/>
        <v>1</v>
      </c>
      <c r="BV7682">
        <f t="shared" si="479"/>
        <v>1</v>
      </c>
    </row>
    <row r="7683" spans="1:74" x14ac:dyDescent="0.3">
      <c r="A7683" s="129">
        <v>7678</v>
      </c>
      <c r="BM7683" s="19"/>
      <c r="BN7683" s="19"/>
      <c r="BO7683" s="19"/>
      <c r="BP7683" s="19"/>
      <c r="BR7683">
        <f t="shared" si="476"/>
        <v>0</v>
      </c>
      <c r="BS7683">
        <f t="shared" si="477"/>
        <v>0</v>
      </c>
      <c r="BU7683">
        <f t="shared" si="478"/>
        <v>1</v>
      </c>
      <c r="BV7683">
        <f t="shared" si="479"/>
        <v>1</v>
      </c>
    </row>
    <row r="7684" spans="1:74" x14ac:dyDescent="0.3">
      <c r="A7684" s="129">
        <v>7679</v>
      </c>
      <c r="BM7684" s="19"/>
      <c r="BN7684" s="19"/>
      <c r="BO7684" s="19"/>
      <c r="BP7684" s="19"/>
      <c r="BR7684">
        <f t="shared" si="476"/>
        <v>0</v>
      </c>
      <c r="BS7684">
        <f t="shared" si="477"/>
        <v>0</v>
      </c>
      <c r="BU7684">
        <f t="shared" si="478"/>
        <v>1</v>
      </c>
      <c r="BV7684">
        <f t="shared" si="479"/>
        <v>1</v>
      </c>
    </row>
    <row r="7685" spans="1:74" x14ac:dyDescent="0.3">
      <c r="A7685" s="129">
        <v>7680</v>
      </c>
      <c r="BM7685" s="19"/>
      <c r="BN7685" s="19"/>
      <c r="BO7685" s="19"/>
      <c r="BP7685" s="19"/>
      <c r="BR7685">
        <f t="shared" si="476"/>
        <v>0</v>
      </c>
      <c r="BS7685">
        <f t="shared" si="477"/>
        <v>0</v>
      </c>
      <c r="BU7685">
        <f t="shared" si="478"/>
        <v>1</v>
      </c>
      <c r="BV7685">
        <f t="shared" si="479"/>
        <v>1</v>
      </c>
    </row>
    <row r="7686" spans="1:74" x14ac:dyDescent="0.3">
      <c r="A7686" s="129">
        <v>7681</v>
      </c>
      <c r="BM7686" s="19"/>
      <c r="BN7686" s="19"/>
      <c r="BO7686" s="19"/>
      <c r="BP7686" s="19"/>
      <c r="BR7686">
        <f t="shared" si="476"/>
        <v>0</v>
      </c>
      <c r="BS7686">
        <f t="shared" si="477"/>
        <v>0</v>
      </c>
      <c r="BU7686">
        <f t="shared" si="478"/>
        <v>1</v>
      </c>
      <c r="BV7686">
        <f t="shared" si="479"/>
        <v>1</v>
      </c>
    </row>
    <row r="7687" spans="1:74" x14ac:dyDescent="0.3">
      <c r="A7687" s="129">
        <v>7682</v>
      </c>
      <c r="BM7687" s="19"/>
      <c r="BN7687" s="19"/>
      <c r="BO7687" s="19"/>
      <c r="BP7687" s="19"/>
      <c r="BR7687">
        <f t="shared" ref="BR7687:BR7750" si="480">BM7687*$BS$1-BN7687</f>
        <v>0</v>
      </c>
      <c r="BS7687">
        <f t="shared" ref="BS7687:BS7750" si="481">BO7687*$BS$1-BP7687</f>
        <v>0</v>
      </c>
      <c r="BU7687">
        <f t="shared" ref="BU7687:BU7750" si="482">IF(BR7687=MAX($BR7687:$BS7687),1,0)</f>
        <v>1</v>
      </c>
      <c r="BV7687">
        <f t="shared" ref="BV7687:BV7750" si="483">IF(BS7687=MAX($BR7687:$BS7687),1,0)</f>
        <v>1</v>
      </c>
    </row>
    <row r="7688" spans="1:74" x14ac:dyDescent="0.3">
      <c r="A7688" s="129">
        <v>7683</v>
      </c>
      <c r="BM7688" s="19"/>
      <c r="BN7688" s="19"/>
      <c r="BO7688" s="19"/>
      <c r="BP7688" s="19"/>
      <c r="BR7688">
        <f t="shared" si="480"/>
        <v>0</v>
      </c>
      <c r="BS7688">
        <f t="shared" si="481"/>
        <v>0</v>
      </c>
      <c r="BU7688">
        <f t="shared" si="482"/>
        <v>1</v>
      </c>
      <c r="BV7688">
        <f t="shared" si="483"/>
        <v>1</v>
      </c>
    </row>
    <row r="7689" spans="1:74" x14ac:dyDescent="0.3">
      <c r="A7689" s="129">
        <v>7684</v>
      </c>
      <c r="BM7689" s="19"/>
      <c r="BN7689" s="19"/>
      <c r="BO7689" s="19"/>
      <c r="BP7689" s="19"/>
      <c r="BR7689">
        <f t="shared" si="480"/>
        <v>0</v>
      </c>
      <c r="BS7689">
        <f t="shared" si="481"/>
        <v>0</v>
      </c>
      <c r="BU7689">
        <f t="shared" si="482"/>
        <v>1</v>
      </c>
      <c r="BV7689">
        <f t="shared" si="483"/>
        <v>1</v>
      </c>
    </row>
    <row r="7690" spans="1:74" x14ac:dyDescent="0.3">
      <c r="A7690" s="129">
        <v>7685</v>
      </c>
      <c r="BM7690" s="19"/>
      <c r="BN7690" s="19"/>
      <c r="BO7690" s="19"/>
      <c r="BP7690" s="19"/>
      <c r="BR7690">
        <f t="shared" si="480"/>
        <v>0</v>
      </c>
      <c r="BS7690">
        <f t="shared" si="481"/>
        <v>0</v>
      </c>
      <c r="BU7690">
        <f t="shared" si="482"/>
        <v>1</v>
      </c>
      <c r="BV7690">
        <f t="shared" si="483"/>
        <v>1</v>
      </c>
    </row>
    <row r="7691" spans="1:74" x14ac:dyDescent="0.3">
      <c r="A7691" s="129">
        <v>7686</v>
      </c>
      <c r="BM7691" s="19"/>
      <c r="BN7691" s="19"/>
      <c r="BO7691" s="19"/>
      <c r="BP7691" s="19"/>
      <c r="BR7691">
        <f t="shared" si="480"/>
        <v>0</v>
      </c>
      <c r="BS7691">
        <f t="shared" si="481"/>
        <v>0</v>
      </c>
      <c r="BU7691">
        <f t="shared" si="482"/>
        <v>1</v>
      </c>
      <c r="BV7691">
        <f t="shared" si="483"/>
        <v>1</v>
      </c>
    </row>
    <row r="7692" spans="1:74" x14ac:dyDescent="0.3">
      <c r="A7692" s="129">
        <v>7687</v>
      </c>
      <c r="BM7692" s="19"/>
      <c r="BN7692" s="19"/>
      <c r="BO7692" s="19"/>
      <c r="BP7692" s="19"/>
      <c r="BR7692">
        <f t="shared" si="480"/>
        <v>0</v>
      </c>
      <c r="BS7692">
        <f t="shared" si="481"/>
        <v>0</v>
      </c>
      <c r="BU7692">
        <f t="shared" si="482"/>
        <v>1</v>
      </c>
      <c r="BV7692">
        <f t="shared" si="483"/>
        <v>1</v>
      </c>
    </row>
    <row r="7693" spans="1:74" x14ac:dyDescent="0.3">
      <c r="A7693" s="129">
        <v>7688</v>
      </c>
      <c r="BM7693" s="19"/>
      <c r="BN7693" s="19"/>
      <c r="BO7693" s="19"/>
      <c r="BP7693" s="19"/>
      <c r="BR7693">
        <f t="shared" si="480"/>
        <v>0</v>
      </c>
      <c r="BS7693">
        <f t="shared" si="481"/>
        <v>0</v>
      </c>
      <c r="BU7693">
        <f t="shared" si="482"/>
        <v>1</v>
      </c>
      <c r="BV7693">
        <f t="shared" si="483"/>
        <v>1</v>
      </c>
    </row>
    <row r="7694" spans="1:74" x14ac:dyDescent="0.3">
      <c r="A7694" s="129">
        <v>7689</v>
      </c>
      <c r="BM7694" s="19"/>
      <c r="BN7694" s="19"/>
      <c r="BO7694" s="19"/>
      <c r="BP7694" s="19"/>
      <c r="BR7694">
        <f t="shared" si="480"/>
        <v>0</v>
      </c>
      <c r="BS7694">
        <f t="shared" si="481"/>
        <v>0</v>
      </c>
      <c r="BU7694">
        <f t="shared" si="482"/>
        <v>1</v>
      </c>
      <c r="BV7694">
        <f t="shared" si="483"/>
        <v>1</v>
      </c>
    </row>
    <row r="7695" spans="1:74" x14ac:dyDescent="0.3">
      <c r="A7695" s="129">
        <v>7690</v>
      </c>
      <c r="BM7695" s="19"/>
      <c r="BN7695" s="19"/>
      <c r="BO7695" s="19"/>
      <c r="BP7695" s="19"/>
      <c r="BR7695">
        <f t="shared" si="480"/>
        <v>0</v>
      </c>
      <c r="BS7695">
        <f t="shared" si="481"/>
        <v>0</v>
      </c>
      <c r="BU7695">
        <f t="shared" si="482"/>
        <v>1</v>
      </c>
      <c r="BV7695">
        <f t="shared" si="483"/>
        <v>1</v>
      </c>
    </row>
    <row r="7696" spans="1:74" x14ac:dyDescent="0.3">
      <c r="A7696" s="129">
        <v>7691</v>
      </c>
      <c r="BM7696" s="19"/>
      <c r="BN7696" s="19"/>
      <c r="BO7696" s="19"/>
      <c r="BP7696" s="19"/>
      <c r="BR7696">
        <f t="shared" si="480"/>
        <v>0</v>
      </c>
      <c r="BS7696">
        <f t="shared" si="481"/>
        <v>0</v>
      </c>
      <c r="BU7696">
        <f t="shared" si="482"/>
        <v>1</v>
      </c>
      <c r="BV7696">
        <f t="shared" si="483"/>
        <v>1</v>
      </c>
    </row>
    <row r="7697" spans="1:74" x14ac:dyDescent="0.3">
      <c r="A7697" s="129">
        <v>7692</v>
      </c>
      <c r="BM7697" s="19"/>
      <c r="BN7697" s="19"/>
      <c r="BO7697" s="19"/>
      <c r="BP7697" s="19"/>
      <c r="BR7697">
        <f t="shared" si="480"/>
        <v>0</v>
      </c>
      <c r="BS7697">
        <f t="shared" si="481"/>
        <v>0</v>
      </c>
      <c r="BU7697">
        <f t="shared" si="482"/>
        <v>1</v>
      </c>
      <c r="BV7697">
        <f t="shared" si="483"/>
        <v>1</v>
      </c>
    </row>
    <row r="7698" spans="1:74" x14ac:dyDescent="0.3">
      <c r="A7698" s="129">
        <v>7693</v>
      </c>
      <c r="BM7698" s="19"/>
      <c r="BN7698" s="19"/>
      <c r="BO7698" s="19"/>
      <c r="BP7698" s="19"/>
      <c r="BR7698">
        <f t="shared" si="480"/>
        <v>0</v>
      </c>
      <c r="BS7698">
        <f t="shared" si="481"/>
        <v>0</v>
      </c>
      <c r="BU7698">
        <f t="shared" si="482"/>
        <v>1</v>
      </c>
      <c r="BV7698">
        <f t="shared" si="483"/>
        <v>1</v>
      </c>
    </row>
    <row r="7699" spans="1:74" x14ac:dyDescent="0.3">
      <c r="A7699" s="129">
        <v>7694</v>
      </c>
      <c r="BM7699" s="19"/>
      <c r="BN7699" s="19"/>
      <c r="BO7699" s="19"/>
      <c r="BP7699" s="19"/>
      <c r="BR7699">
        <f t="shared" si="480"/>
        <v>0</v>
      </c>
      <c r="BS7699">
        <f t="shared" si="481"/>
        <v>0</v>
      </c>
      <c r="BU7699">
        <f t="shared" si="482"/>
        <v>1</v>
      </c>
      <c r="BV7699">
        <f t="shared" si="483"/>
        <v>1</v>
      </c>
    </row>
    <row r="7700" spans="1:74" x14ac:dyDescent="0.3">
      <c r="A7700" s="129">
        <v>7695</v>
      </c>
      <c r="BM7700" s="19"/>
      <c r="BN7700" s="19"/>
      <c r="BO7700" s="19"/>
      <c r="BP7700" s="19"/>
      <c r="BR7700">
        <f t="shared" si="480"/>
        <v>0</v>
      </c>
      <c r="BS7700">
        <f t="shared" si="481"/>
        <v>0</v>
      </c>
      <c r="BU7700">
        <f t="shared" si="482"/>
        <v>1</v>
      </c>
      <c r="BV7700">
        <f t="shared" si="483"/>
        <v>1</v>
      </c>
    </row>
    <row r="7701" spans="1:74" x14ac:dyDescent="0.3">
      <c r="A7701" s="129">
        <v>7696</v>
      </c>
      <c r="BM7701" s="19"/>
      <c r="BN7701" s="19"/>
      <c r="BO7701" s="19"/>
      <c r="BP7701" s="19"/>
      <c r="BR7701">
        <f t="shared" si="480"/>
        <v>0</v>
      </c>
      <c r="BS7701">
        <f t="shared" si="481"/>
        <v>0</v>
      </c>
      <c r="BU7701">
        <f t="shared" si="482"/>
        <v>1</v>
      </c>
      <c r="BV7701">
        <f t="shared" si="483"/>
        <v>1</v>
      </c>
    </row>
    <row r="7702" spans="1:74" x14ac:dyDescent="0.3">
      <c r="A7702" s="129">
        <v>7697</v>
      </c>
      <c r="BM7702" s="19"/>
      <c r="BN7702" s="19"/>
      <c r="BO7702" s="19"/>
      <c r="BP7702" s="19"/>
      <c r="BR7702">
        <f t="shared" si="480"/>
        <v>0</v>
      </c>
      <c r="BS7702">
        <f t="shared" si="481"/>
        <v>0</v>
      </c>
      <c r="BU7702">
        <f t="shared" si="482"/>
        <v>1</v>
      </c>
      <c r="BV7702">
        <f t="shared" si="483"/>
        <v>1</v>
      </c>
    </row>
    <row r="7703" spans="1:74" x14ac:dyDescent="0.3">
      <c r="A7703" s="129">
        <v>7698</v>
      </c>
      <c r="BM7703" s="19"/>
      <c r="BN7703" s="19"/>
      <c r="BO7703" s="19"/>
      <c r="BP7703" s="19"/>
      <c r="BR7703">
        <f t="shared" si="480"/>
        <v>0</v>
      </c>
      <c r="BS7703">
        <f t="shared" si="481"/>
        <v>0</v>
      </c>
      <c r="BU7703">
        <f t="shared" si="482"/>
        <v>1</v>
      </c>
      <c r="BV7703">
        <f t="shared" si="483"/>
        <v>1</v>
      </c>
    </row>
    <row r="7704" spans="1:74" x14ac:dyDescent="0.3">
      <c r="A7704" s="129">
        <v>7699</v>
      </c>
      <c r="BM7704" s="19"/>
      <c r="BN7704" s="19"/>
      <c r="BO7704" s="19"/>
      <c r="BP7704" s="19"/>
      <c r="BR7704">
        <f t="shared" si="480"/>
        <v>0</v>
      </c>
      <c r="BS7704">
        <f t="shared" si="481"/>
        <v>0</v>
      </c>
      <c r="BU7704">
        <f t="shared" si="482"/>
        <v>1</v>
      </c>
      <c r="BV7704">
        <f t="shared" si="483"/>
        <v>1</v>
      </c>
    </row>
    <row r="7705" spans="1:74" x14ac:dyDescent="0.3">
      <c r="A7705" s="129">
        <v>7700</v>
      </c>
      <c r="BM7705" s="19"/>
      <c r="BN7705" s="19"/>
      <c r="BO7705" s="19"/>
      <c r="BP7705" s="19"/>
      <c r="BR7705">
        <f t="shared" si="480"/>
        <v>0</v>
      </c>
      <c r="BS7705">
        <f t="shared" si="481"/>
        <v>0</v>
      </c>
      <c r="BU7705">
        <f t="shared" si="482"/>
        <v>1</v>
      </c>
      <c r="BV7705">
        <f t="shared" si="483"/>
        <v>1</v>
      </c>
    </row>
    <row r="7706" spans="1:74" x14ac:dyDescent="0.3">
      <c r="A7706" s="129">
        <v>7701</v>
      </c>
      <c r="BM7706" s="19"/>
      <c r="BN7706" s="19"/>
      <c r="BO7706" s="19"/>
      <c r="BP7706" s="19"/>
      <c r="BR7706">
        <f t="shared" si="480"/>
        <v>0</v>
      </c>
      <c r="BS7706">
        <f t="shared" si="481"/>
        <v>0</v>
      </c>
      <c r="BU7706">
        <f t="shared" si="482"/>
        <v>1</v>
      </c>
      <c r="BV7706">
        <f t="shared" si="483"/>
        <v>1</v>
      </c>
    </row>
    <row r="7707" spans="1:74" x14ac:dyDescent="0.3">
      <c r="A7707" s="129">
        <v>7702</v>
      </c>
      <c r="BM7707" s="19"/>
      <c r="BN7707" s="19"/>
      <c r="BO7707" s="19"/>
      <c r="BP7707" s="19"/>
      <c r="BR7707">
        <f t="shared" si="480"/>
        <v>0</v>
      </c>
      <c r="BS7707">
        <f t="shared" si="481"/>
        <v>0</v>
      </c>
      <c r="BU7707">
        <f t="shared" si="482"/>
        <v>1</v>
      </c>
      <c r="BV7707">
        <f t="shared" si="483"/>
        <v>1</v>
      </c>
    </row>
    <row r="7708" spans="1:74" x14ac:dyDescent="0.3">
      <c r="A7708" s="129">
        <v>7703</v>
      </c>
      <c r="BM7708" s="19"/>
      <c r="BN7708" s="19"/>
      <c r="BO7708" s="19"/>
      <c r="BP7708" s="19"/>
      <c r="BR7708">
        <f t="shared" si="480"/>
        <v>0</v>
      </c>
      <c r="BS7708">
        <f t="shared" si="481"/>
        <v>0</v>
      </c>
      <c r="BU7708">
        <f t="shared" si="482"/>
        <v>1</v>
      </c>
      <c r="BV7708">
        <f t="shared" si="483"/>
        <v>1</v>
      </c>
    </row>
    <row r="7709" spans="1:74" x14ac:dyDescent="0.3">
      <c r="A7709" s="129">
        <v>7704</v>
      </c>
      <c r="BM7709" s="19"/>
      <c r="BN7709" s="19"/>
      <c r="BO7709" s="19"/>
      <c r="BP7709" s="19"/>
      <c r="BR7709">
        <f t="shared" si="480"/>
        <v>0</v>
      </c>
      <c r="BS7709">
        <f t="shared" si="481"/>
        <v>0</v>
      </c>
      <c r="BU7709">
        <f t="shared" si="482"/>
        <v>1</v>
      </c>
      <c r="BV7709">
        <f t="shared" si="483"/>
        <v>1</v>
      </c>
    </row>
    <row r="7710" spans="1:74" x14ac:dyDescent="0.3">
      <c r="A7710" s="129">
        <v>7705</v>
      </c>
      <c r="BM7710" s="19"/>
      <c r="BN7710" s="19"/>
      <c r="BO7710" s="19"/>
      <c r="BP7710" s="19"/>
      <c r="BR7710">
        <f t="shared" si="480"/>
        <v>0</v>
      </c>
      <c r="BS7710">
        <f t="shared" si="481"/>
        <v>0</v>
      </c>
      <c r="BU7710">
        <f t="shared" si="482"/>
        <v>1</v>
      </c>
      <c r="BV7710">
        <f t="shared" si="483"/>
        <v>1</v>
      </c>
    </row>
    <row r="7711" spans="1:74" x14ac:dyDescent="0.3">
      <c r="A7711" s="129">
        <v>7706</v>
      </c>
      <c r="BM7711" s="19"/>
      <c r="BN7711" s="19"/>
      <c r="BO7711" s="19"/>
      <c r="BP7711" s="19"/>
      <c r="BR7711">
        <f t="shared" si="480"/>
        <v>0</v>
      </c>
      <c r="BS7711">
        <f t="shared" si="481"/>
        <v>0</v>
      </c>
      <c r="BU7711">
        <f t="shared" si="482"/>
        <v>1</v>
      </c>
      <c r="BV7711">
        <f t="shared" si="483"/>
        <v>1</v>
      </c>
    </row>
    <row r="7712" spans="1:74" x14ac:dyDescent="0.3">
      <c r="A7712" s="129">
        <v>7707</v>
      </c>
      <c r="BM7712" s="19"/>
      <c r="BN7712" s="19"/>
      <c r="BO7712" s="19"/>
      <c r="BP7712" s="19"/>
      <c r="BR7712">
        <f t="shared" si="480"/>
        <v>0</v>
      </c>
      <c r="BS7712">
        <f t="shared" si="481"/>
        <v>0</v>
      </c>
      <c r="BU7712">
        <f t="shared" si="482"/>
        <v>1</v>
      </c>
      <c r="BV7712">
        <f t="shared" si="483"/>
        <v>1</v>
      </c>
    </row>
    <row r="7713" spans="1:74" x14ac:dyDescent="0.3">
      <c r="A7713" s="129">
        <v>7708</v>
      </c>
      <c r="BM7713" s="19"/>
      <c r="BN7713" s="19"/>
      <c r="BO7713" s="19"/>
      <c r="BP7713" s="19"/>
      <c r="BR7713">
        <f t="shared" si="480"/>
        <v>0</v>
      </c>
      <c r="BS7713">
        <f t="shared" si="481"/>
        <v>0</v>
      </c>
      <c r="BU7713">
        <f t="shared" si="482"/>
        <v>1</v>
      </c>
      <c r="BV7713">
        <f t="shared" si="483"/>
        <v>1</v>
      </c>
    </row>
    <row r="7714" spans="1:74" x14ac:dyDescent="0.3">
      <c r="A7714" s="129">
        <v>7709</v>
      </c>
      <c r="BM7714" s="19"/>
      <c r="BN7714" s="19"/>
      <c r="BO7714" s="19"/>
      <c r="BP7714" s="19"/>
      <c r="BR7714">
        <f t="shared" si="480"/>
        <v>0</v>
      </c>
      <c r="BS7714">
        <f t="shared" si="481"/>
        <v>0</v>
      </c>
      <c r="BU7714">
        <f t="shared" si="482"/>
        <v>1</v>
      </c>
      <c r="BV7714">
        <f t="shared" si="483"/>
        <v>1</v>
      </c>
    </row>
    <row r="7715" spans="1:74" x14ac:dyDescent="0.3">
      <c r="A7715" s="129">
        <v>7710</v>
      </c>
      <c r="BM7715" s="19"/>
      <c r="BN7715" s="19"/>
      <c r="BO7715" s="19"/>
      <c r="BP7715" s="19"/>
      <c r="BR7715">
        <f t="shared" si="480"/>
        <v>0</v>
      </c>
      <c r="BS7715">
        <f t="shared" si="481"/>
        <v>0</v>
      </c>
      <c r="BU7715">
        <f t="shared" si="482"/>
        <v>1</v>
      </c>
      <c r="BV7715">
        <f t="shared" si="483"/>
        <v>1</v>
      </c>
    </row>
    <row r="7716" spans="1:74" x14ac:dyDescent="0.3">
      <c r="A7716" s="129">
        <v>7711</v>
      </c>
      <c r="BM7716" s="19"/>
      <c r="BN7716" s="19"/>
      <c r="BO7716" s="19"/>
      <c r="BP7716" s="19"/>
      <c r="BR7716">
        <f t="shared" si="480"/>
        <v>0</v>
      </c>
      <c r="BS7716">
        <f t="shared" si="481"/>
        <v>0</v>
      </c>
      <c r="BU7716">
        <f t="shared" si="482"/>
        <v>1</v>
      </c>
      <c r="BV7716">
        <f t="shared" si="483"/>
        <v>1</v>
      </c>
    </row>
    <row r="7717" spans="1:74" x14ac:dyDescent="0.3">
      <c r="A7717" s="129">
        <v>7712</v>
      </c>
      <c r="BM7717" s="19"/>
      <c r="BN7717" s="19"/>
      <c r="BO7717" s="19"/>
      <c r="BP7717" s="19"/>
      <c r="BR7717">
        <f t="shared" si="480"/>
        <v>0</v>
      </c>
      <c r="BS7717">
        <f t="shared" si="481"/>
        <v>0</v>
      </c>
      <c r="BU7717">
        <f t="shared" si="482"/>
        <v>1</v>
      </c>
      <c r="BV7717">
        <f t="shared" si="483"/>
        <v>1</v>
      </c>
    </row>
    <row r="7718" spans="1:74" x14ac:dyDescent="0.3">
      <c r="A7718" s="129">
        <v>7713</v>
      </c>
      <c r="BM7718" s="19"/>
      <c r="BN7718" s="19"/>
      <c r="BO7718" s="19"/>
      <c r="BP7718" s="19"/>
      <c r="BR7718">
        <f t="shared" si="480"/>
        <v>0</v>
      </c>
      <c r="BS7718">
        <f t="shared" si="481"/>
        <v>0</v>
      </c>
      <c r="BU7718">
        <f t="shared" si="482"/>
        <v>1</v>
      </c>
      <c r="BV7718">
        <f t="shared" si="483"/>
        <v>1</v>
      </c>
    </row>
    <row r="7719" spans="1:74" x14ac:dyDescent="0.3">
      <c r="A7719" s="129">
        <v>7714</v>
      </c>
      <c r="BM7719" s="19"/>
      <c r="BN7719" s="19"/>
      <c r="BO7719" s="19"/>
      <c r="BP7719" s="19"/>
      <c r="BR7719">
        <f t="shared" si="480"/>
        <v>0</v>
      </c>
      <c r="BS7719">
        <f t="shared" si="481"/>
        <v>0</v>
      </c>
      <c r="BU7719">
        <f t="shared" si="482"/>
        <v>1</v>
      </c>
      <c r="BV7719">
        <f t="shared" si="483"/>
        <v>1</v>
      </c>
    </row>
    <row r="7720" spans="1:74" x14ac:dyDescent="0.3">
      <c r="A7720" s="129">
        <v>7715</v>
      </c>
      <c r="BM7720" s="19"/>
      <c r="BN7720" s="19"/>
      <c r="BO7720" s="19"/>
      <c r="BP7720" s="19"/>
      <c r="BR7720">
        <f t="shared" si="480"/>
        <v>0</v>
      </c>
      <c r="BS7720">
        <f t="shared" si="481"/>
        <v>0</v>
      </c>
      <c r="BU7720">
        <f t="shared" si="482"/>
        <v>1</v>
      </c>
      <c r="BV7720">
        <f t="shared" si="483"/>
        <v>1</v>
      </c>
    </row>
    <row r="7721" spans="1:74" x14ac:dyDescent="0.3">
      <c r="A7721" s="129">
        <v>7716</v>
      </c>
      <c r="BM7721" s="19"/>
      <c r="BN7721" s="19"/>
      <c r="BO7721" s="19"/>
      <c r="BP7721" s="19"/>
      <c r="BR7721">
        <f t="shared" si="480"/>
        <v>0</v>
      </c>
      <c r="BS7721">
        <f t="shared" si="481"/>
        <v>0</v>
      </c>
      <c r="BU7721">
        <f t="shared" si="482"/>
        <v>1</v>
      </c>
      <c r="BV7721">
        <f t="shared" si="483"/>
        <v>1</v>
      </c>
    </row>
    <row r="7722" spans="1:74" x14ac:dyDescent="0.3">
      <c r="A7722" s="129">
        <v>7717</v>
      </c>
      <c r="BM7722" s="19"/>
      <c r="BN7722" s="19"/>
      <c r="BO7722" s="19"/>
      <c r="BP7722" s="19"/>
      <c r="BR7722">
        <f t="shared" si="480"/>
        <v>0</v>
      </c>
      <c r="BS7722">
        <f t="shared" si="481"/>
        <v>0</v>
      </c>
      <c r="BU7722">
        <f t="shared" si="482"/>
        <v>1</v>
      </c>
      <c r="BV7722">
        <f t="shared" si="483"/>
        <v>1</v>
      </c>
    </row>
    <row r="7723" spans="1:74" x14ac:dyDescent="0.3">
      <c r="A7723" s="129">
        <v>7718</v>
      </c>
      <c r="BM7723" s="19"/>
      <c r="BN7723" s="19"/>
      <c r="BO7723" s="19"/>
      <c r="BP7723" s="19"/>
      <c r="BR7723">
        <f t="shared" si="480"/>
        <v>0</v>
      </c>
      <c r="BS7723">
        <f t="shared" si="481"/>
        <v>0</v>
      </c>
      <c r="BU7723">
        <f t="shared" si="482"/>
        <v>1</v>
      </c>
      <c r="BV7723">
        <f t="shared" si="483"/>
        <v>1</v>
      </c>
    </row>
    <row r="7724" spans="1:74" x14ac:dyDescent="0.3">
      <c r="A7724" s="129">
        <v>7719</v>
      </c>
      <c r="BM7724" s="19"/>
      <c r="BN7724" s="19"/>
      <c r="BO7724" s="19"/>
      <c r="BP7724" s="19"/>
      <c r="BR7724">
        <f t="shared" si="480"/>
        <v>0</v>
      </c>
      <c r="BS7724">
        <f t="shared" si="481"/>
        <v>0</v>
      </c>
      <c r="BU7724">
        <f t="shared" si="482"/>
        <v>1</v>
      </c>
      <c r="BV7724">
        <f t="shared" si="483"/>
        <v>1</v>
      </c>
    </row>
    <row r="7725" spans="1:74" x14ac:dyDescent="0.3">
      <c r="A7725" s="129">
        <v>7720</v>
      </c>
      <c r="BM7725" s="19"/>
      <c r="BN7725" s="19"/>
      <c r="BO7725" s="19"/>
      <c r="BP7725" s="19"/>
      <c r="BR7725">
        <f t="shared" si="480"/>
        <v>0</v>
      </c>
      <c r="BS7725">
        <f t="shared" si="481"/>
        <v>0</v>
      </c>
      <c r="BU7725">
        <f t="shared" si="482"/>
        <v>1</v>
      </c>
      <c r="BV7725">
        <f t="shared" si="483"/>
        <v>1</v>
      </c>
    </row>
    <row r="7726" spans="1:74" x14ac:dyDescent="0.3">
      <c r="A7726" s="129">
        <v>7721</v>
      </c>
      <c r="BM7726" s="19"/>
      <c r="BN7726" s="19"/>
      <c r="BO7726" s="19"/>
      <c r="BP7726" s="19"/>
      <c r="BR7726">
        <f t="shared" si="480"/>
        <v>0</v>
      </c>
      <c r="BS7726">
        <f t="shared" si="481"/>
        <v>0</v>
      </c>
      <c r="BU7726">
        <f t="shared" si="482"/>
        <v>1</v>
      </c>
      <c r="BV7726">
        <f t="shared" si="483"/>
        <v>1</v>
      </c>
    </row>
    <row r="7727" spans="1:74" x14ac:dyDescent="0.3">
      <c r="A7727" s="129">
        <v>7722</v>
      </c>
      <c r="BM7727" s="19"/>
      <c r="BN7727" s="19"/>
      <c r="BO7727" s="19"/>
      <c r="BP7727" s="19"/>
      <c r="BR7727">
        <f t="shared" si="480"/>
        <v>0</v>
      </c>
      <c r="BS7727">
        <f t="shared" si="481"/>
        <v>0</v>
      </c>
      <c r="BU7727">
        <f t="shared" si="482"/>
        <v>1</v>
      </c>
      <c r="BV7727">
        <f t="shared" si="483"/>
        <v>1</v>
      </c>
    </row>
    <row r="7728" spans="1:74" x14ac:dyDescent="0.3">
      <c r="A7728" s="129">
        <v>7723</v>
      </c>
      <c r="BM7728" s="19"/>
      <c r="BN7728" s="19"/>
      <c r="BO7728" s="19"/>
      <c r="BP7728" s="19"/>
      <c r="BR7728">
        <f t="shared" si="480"/>
        <v>0</v>
      </c>
      <c r="BS7728">
        <f t="shared" si="481"/>
        <v>0</v>
      </c>
      <c r="BU7728">
        <f t="shared" si="482"/>
        <v>1</v>
      </c>
      <c r="BV7728">
        <f t="shared" si="483"/>
        <v>1</v>
      </c>
    </row>
    <row r="7729" spans="1:74" x14ac:dyDescent="0.3">
      <c r="A7729" s="129">
        <v>7724</v>
      </c>
      <c r="BM7729" s="19"/>
      <c r="BN7729" s="19"/>
      <c r="BO7729" s="19"/>
      <c r="BP7729" s="19"/>
      <c r="BR7729">
        <f t="shared" si="480"/>
        <v>0</v>
      </c>
      <c r="BS7729">
        <f t="shared" si="481"/>
        <v>0</v>
      </c>
      <c r="BU7729">
        <f t="shared" si="482"/>
        <v>1</v>
      </c>
      <c r="BV7729">
        <f t="shared" si="483"/>
        <v>1</v>
      </c>
    </row>
    <row r="7730" spans="1:74" x14ac:dyDescent="0.3">
      <c r="A7730" s="129">
        <v>7725</v>
      </c>
      <c r="BM7730" s="19"/>
      <c r="BN7730" s="19"/>
      <c r="BO7730" s="19"/>
      <c r="BP7730" s="19"/>
      <c r="BR7730">
        <f t="shared" si="480"/>
        <v>0</v>
      </c>
      <c r="BS7730">
        <f t="shared" si="481"/>
        <v>0</v>
      </c>
      <c r="BU7730">
        <f t="shared" si="482"/>
        <v>1</v>
      </c>
      <c r="BV7730">
        <f t="shared" si="483"/>
        <v>1</v>
      </c>
    </row>
    <row r="7731" spans="1:74" x14ac:dyDescent="0.3">
      <c r="A7731" s="129">
        <v>7726</v>
      </c>
      <c r="BM7731" s="19"/>
      <c r="BN7731" s="19"/>
      <c r="BO7731" s="19"/>
      <c r="BP7731" s="19"/>
      <c r="BR7731">
        <f t="shared" si="480"/>
        <v>0</v>
      </c>
      <c r="BS7731">
        <f t="shared" si="481"/>
        <v>0</v>
      </c>
      <c r="BU7731">
        <f t="shared" si="482"/>
        <v>1</v>
      </c>
      <c r="BV7731">
        <f t="shared" si="483"/>
        <v>1</v>
      </c>
    </row>
    <row r="7732" spans="1:74" x14ac:dyDescent="0.3">
      <c r="A7732" s="129">
        <v>7727</v>
      </c>
      <c r="BM7732" s="19"/>
      <c r="BN7732" s="19"/>
      <c r="BO7732" s="19"/>
      <c r="BP7732" s="19"/>
      <c r="BR7732">
        <f t="shared" si="480"/>
        <v>0</v>
      </c>
      <c r="BS7732">
        <f t="shared" si="481"/>
        <v>0</v>
      </c>
      <c r="BU7732">
        <f t="shared" si="482"/>
        <v>1</v>
      </c>
      <c r="BV7732">
        <f t="shared" si="483"/>
        <v>1</v>
      </c>
    </row>
    <row r="7733" spans="1:74" x14ac:dyDescent="0.3">
      <c r="A7733" s="129">
        <v>7728</v>
      </c>
      <c r="BM7733" s="19"/>
      <c r="BN7733" s="19"/>
      <c r="BO7733" s="19"/>
      <c r="BP7733" s="19"/>
      <c r="BR7733">
        <f t="shared" si="480"/>
        <v>0</v>
      </c>
      <c r="BS7733">
        <f t="shared" si="481"/>
        <v>0</v>
      </c>
      <c r="BU7733">
        <f t="shared" si="482"/>
        <v>1</v>
      </c>
      <c r="BV7733">
        <f t="shared" si="483"/>
        <v>1</v>
      </c>
    </row>
    <row r="7734" spans="1:74" x14ac:dyDescent="0.3">
      <c r="A7734" s="129">
        <v>7729</v>
      </c>
      <c r="BM7734" s="19"/>
      <c r="BN7734" s="19"/>
      <c r="BO7734" s="19"/>
      <c r="BP7734" s="19"/>
      <c r="BR7734">
        <f t="shared" si="480"/>
        <v>0</v>
      </c>
      <c r="BS7734">
        <f t="shared" si="481"/>
        <v>0</v>
      </c>
      <c r="BU7734">
        <f t="shared" si="482"/>
        <v>1</v>
      </c>
      <c r="BV7734">
        <f t="shared" si="483"/>
        <v>1</v>
      </c>
    </row>
    <row r="7735" spans="1:74" x14ac:dyDescent="0.3">
      <c r="A7735" s="129">
        <v>7730</v>
      </c>
      <c r="BM7735" s="19"/>
      <c r="BN7735" s="19"/>
      <c r="BO7735" s="19"/>
      <c r="BP7735" s="19"/>
      <c r="BR7735">
        <f t="shared" si="480"/>
        <v>0</v>
      </c>
      <c r="BS7735">
        <f t="shared" si="481"/>
        <v>0</v>
      </c>
      <c r="BU7735">
        <f t="shared" si="482"/>
        <v>1</v>
      </c>
      <c r="BV7735">
        <f t="shared" si="483"/>
        <v>1</v>
      </c>
    </row>
    <row r="7736" spans="1:74" x14ac:dyDescent="0.3">
      <c r="A7736" s="129">
        <v>7731</v>
      </c>
      <c r="BM7736" s="19"/>
      <c r="BN7736" s="19"/>
      <c r="BO7736" s="19"/>
      <c r="BP7736" s="19"/>
      <c r="BR7736">
        <f t="shared" si="480"/>
        <v>0</v>
      </c>
      <c r="BS7736">
        <f t="shared" si="481"/>
        <v>0</v>
      </c>
      <c r="BU7736">
        <f t="shared" si="482"/>
        <v>1</v>
      </c>
      <c r="BV7736">
        <f t="shared" si="483"/>
        <v>1</v>
      </c>
    </row>
    <row r="7737" spans="1:74" x14ac:dyDescent="0.3">
      <c r="A7737" s="129">
        <v>7732</v>
      </c>
      <c r="BM7737" s="19"/>
      <c r="BN7737" s="19"/>
      <c r="BO7737" s="19"/>
      <c r="BP7737" s="19"/>
      <c r="BR7737">
        <f t="shared" si="480"/>
        <v>0</v>
      </c>
      <c r="BS7737">
        <f t="shared" si="481"/>
        <v>0</v>
      </c>
      <c r="BU7737">
        <f t="shared" si="482"/>
        <v>1</v>
      </c>
      <c r="BV7737">
        <f t="shared" si="483"/>
        <v>1</v>
      </c>
    </row>
    <row r="7738" spans="1:74" x14ac:dyDescent="0.3">
      <c r="A7738" s="129">
        <v>7733</v>
      </c>
      <c r="BM7738" s="19"/>
      <c r="BN7738" s="19"/>
      <c r="BO7738" s="19"/>
      <c r="BP7738" s="19"/>
      <c r="BR7738">
        <f t="shared" si="480"/>
        <v>0</v>
      </c>
      <c r="BS7738">
        <f t="shared" si="481"/>
        <v>0</v>
      </c>
      <c r="BU7738">
        <f t="shared" si="482"/>
        <v>1</v>
      </c>
      <c r="BV7738">
        <f t="shared" si="483"/>
        <v>1</v>
      </c>
    </row>
    <row r="7739" spans="1:74" x14ac:dyDescent="0.3">
      <c r="A7739" s="129">
        <v>7734</v>
      </c>
      <c r="BM7739" s="19"/>
      <c r="BN7739" s="19"/>
      <c r="BO7739" s="19"/>
      <c r="BP7739" s="19"/>
      <c r="BR7739">
        <f t="shared" si="480"/>
        <v>0</v>
      </c>
      <c r="BS7739">
        <f t="shared" si="481"/>
        <v>0</v>
      </c>
      <c r="BU7739">
        <f t="shared" si="482"/>
        <v>1</v>
      </c>
      <c r="BV7739">
        <f t="shared" si="483"/>
        <v>1</v>
      </c>
    </row>
    <row r="7740" spans="1:74" x14ac:dyDescent="0.3">
      <c r="A7740" s="129">
        <v>7735</v>
      </c>
      <c r="BM7740" s="19"/>
      <c r="BN7740" s="19"/>
      <c r="BO7740" s="19"/>
      <c r="BP7740" s="19"/>
      <c r="BR7740">
        <f t="shared" si="480"/>
        <v>0</v>
      </c>
      <c r="BS7740">
        <f t="shared" si="481"/>
        <v>0</v>
      </c>
      <c r="BU7740">
        <f t="shared" si="482"/>
        <v>1</v>
      </c>
      <c r="BV7740">
        <f t="shared" si="483"/>
        <v>1</v>
      </c>
    </row>
    <row r="7741" spans="1:74" x14ac:dyDescent="0.3">
      <c r="A7741" s="129">
        <v>7736</v>
      </c>
      <c r="BM7741" s="19"/>
      <c r="BN7741" s="19"/>
      <c r="BO7741" s="19"/>
      <c r="BP7741" s="19"/>
      <c r="BR7741">
        <f t="shared" si="480"/>
        <v>0</v>
      </c>
      <c r="BS7741">
        <f t="shared" si="481"/>
        <v>0</v>
      </c>
      <c r="BU7741">
        <f t="shared" si="482"/>
        <v>1</v>
      </c>
      <c r="BV7741">
        <f t="shared" si="483"/>
        <v>1</v>
      </c>
    </row>
    <row r="7742" spans="1:74" x14ac:dyDescent="0.3">
      <c r="A7742" s="129">
        <v>7737</v>
      </c>
      <c r="BM7742" s="19"/>
      <c r="BN7742" s="19"/>
      <c r="BO7742" s="19"/>
      <c r="BP7742" s="19"/>
      <c r="BR7742">
        <f t="shared" si="480"/>
        <v>0</v>
      </c>
      <c r="BS7742">
        <f t="shared" si="481"/>
        <v>0</v>
      </c>
      <c r="BU7742">
        <f t="shared" si="482"/>
        <v>1</v>
      </c>
      <c r="BV7742">
        <f t="shared" si="483"/>
        <v>1</v>
      </c>
    </row>
    <row r="7743" spans="1:74" x14ac:dyDescent="0.3">
      <c r="A7743" s="129">
        <v>7738</v>
      </c>
      <c r="BM7743" s="19"/>
      <c r="BN7743" s="19"/>
      <c r="BO7743" s="19"/>
      <c r="BP7743" s="19"/>
      <c r="BR7743">
        <f t="shared" si="480"/>
        <v>0</v>
      </c>
      <c r="BS7743">
        <f t="shared" si="481"/>
        <v>0</v>
      </c>
      <c r="BU7743">
        <f t="shared" si="482"/>
        <v>1</v>
      </c>
      <c r="BV7743">
        <f t="shared" si="483"/>
        <v>1</v>
      </c>
    </row>
    <row r="7744" spans="1:74" x14ac:dyDescent="0.3">
      <c r="A7744" s="129">
        <v>7739</v>
      </c>
      <c r="BM7744" s="19"/>
      <c r="BN7744" s="19"/>
      <c r="BO7744" s="19"/>
      <c r="BP7744" s="19"/>
      <c r="BR7744">
        <f t="shared" si="480"/>
        <v>0</v>
      </c>
      <c r="BS7744">
        <f t="shared" si="481"/>
        <v>0</v>
      </c>
      <c r="BU7744">
        <f t="shared" si="482"/>
        <v>1</v>
      </c>
      <c r="BV7744">
        <f t="shared" si="483"/>
        <v>1</v>
      </c>
    </row>
    <row r="7745" spans="1:74" x14ac:dyDescent="0.3">
      <c r="A7745" s="129">
        <v>7740</v>
      </c>
      <c r="BM7745" s="19"/>
      <c r="BN7745" s="19"/>
      <c r="BO7745" s="19"/>
      <c r="BP7745" s="19"/>
      <c r="BR7745">
        <f t="shared" si="480"/>
        <v>0</v>
      </c>
      <c r="BS7745">
        <f t="shared" si="481"/>
        <v>0</v>
      </c>
      <c r="BU7745">
        <f t="shared" si="482"/>
        <v>1</v>
      </c>
      <c r="BV7745">
        <f t="shared" si="483"/>
        <v>1</v>
      </c>
    </row>
    <row r="7746" spans="1:74" x14ac:dyDescent="0.3">
      <c r="A7746" s="129">
        <v>7741</v>
      </c>
      <c r="BM7746" s="19"/>
      <c r="BN7746" s="19"/>
      <c r="BO7746" s="19"/>
      <c r="BP7746" s="19"/>
      <c r="BR7746">
        <f t="shared" si="480"/>
        <v>0</v>
      </c>
      <c r="BS7746">
        <f t="shared" si="481"/>
        <v>0</v>
      </c>
      <c r="BU7746">
        <f t="shared" si="482"/>
        <v>1</v>
      </c>
      <c r="BV7746">
        <f t="shared" si="483"/>
        <v>1</v>
      </c>
    </row>
    <row r="7747" spans="1:74" x14ac:dyDescent="0.3">
      <c r="A7747" s="129">
        <v>7742</v>
      </c>
      <c r="BM7747" s="19"/>
      <c r="BN7747" s="19"/>
      <c r="BO7747" s="19"/>
      <c r="BP7747" s="19"/>
      <c r="BR7747">
        <f t="shared" si="480"/>
        <v>0</v>
      </c>
      <c r="BS7747">
        <f t="shared" si="481"/>
        <v>0</v>
      </c>
      <c r="BU7747">
        <f t="shared" si="482"/>
        <v>1</v>
      </c>
      <c r="BV7747">
        <f t="shared" si="483"/>
        <v>1</v>
      </c>
    </row>
    <row r="7748" spans="1:74" x14ac:dyDescent="0.3">
      <c r="A7748" s="129">
        <v>7743</v>
      </c>
      <c r="BM7748" s="19"/>
      <c r="BN7748" s="19"/>
      <c r="BO7748" s="19"/>
      <c r="BP7748" s="19"/>
      <c r="BR7748">
        <f t="shared" si="480"/>
        <v>0</v>
      </c>
      <c r="BS7748">
        <f t="shared" si="481"/>
        <v>0</v>
      </c>
      <c r="BU7748">
        <f t="shared" si="482"/>
        <v>1</v>
      </c>
      <c r="BV7748">
        <f t="shared" si="483"/>
        <v>1</v>
      </c>
    </row>
    <row r="7749" spans="1:74" x14ac:dyDescent="0.3">
      <c r="A7749" s="129">
        <v>7744</v>
      </c>
      <c r="BM7749" s="19"/>
      <c r="BN7749" s="19"/>
      <c r="BO7749" s="19"/>
      <c r="BP7749" s="19"/>
      <c r="BR7749">
        <f t="shared" si="480"/>
        <v>0</v>
      </c>
      <c r="BS7749">
        <f t="shared" si="481"/>
        <v>0</v>
      </c>
      <c r="BU7749">
        <f t="shared" si="482"/>
        <v>1</v>
      </c>
      <c r="BV7749">
        <f t="shared" si="483"/>
        <v>1</v>
      </c>
    </row>
    <row r="7750" spans="1:74" x14ac:dyDescent="0.3">
      <c r="A7750" s="129">
        <v>7745</v>
      </c>
      <c r="BM7750" s="19"/>
      <c r="BN7750" s="19"/>
      <c r="BO7750" s="19"/>
      <c r="BP7750" s="19"/>
      <c r="BR7750">
        <f t="shared" si="480"/>
        <v>0</v>
      </c>
      <c r="BS7750">
        <f t="shared" si="481"/>
        <v>0</v>
      </c>
      <c r="BU7750">
        <f t="shared" si="482"/>
        <v>1</v>
      </c>
      <c r="BV7750">
        <f t="shared" si="483"/>
        <v>1</v>
      </c>
    </row>
    <row r="7751" spans="1:74" x14ac:dyDescent="0.3">
      <c r="A7751" s="129">
        <v>7746</v>
      </c>
      <c r="BM7751" s="19"/>
      <c r="BN7751" s="19"/>
      <c r="BO7751" s="19"/>
      <c r="BP7751" s="19"/>
      <c r="BR7751">
        <f t="shared" ref="BR7751:BR7814" si="484">BM7751*$BS$1-BN7751</f>
        <v>0</v>
      </c>
      <c r="BS7751">
        <f t="shared" ref="BS7751:BS7814" si="485">BO7751*$BS$1-BP7751</f>
        <v>0</v>
      </c>
      <c r="BU7751">
        <f t="shared" ref="BU7751:BU7814" si="486">IF(BR7751=MAX($BR7751:$BS7751),1,0)</f>
        <v>1</v>
      </c>
      <c r="BV7751">
        <f t="shared" ref="BV7751:BV7814" si="487">IF(BS7751=MAX($BR7751:$BS7751),1,0)</f>
        <v>1</v>
      </c>
    </row>
    <row r="7752" spans="1:74" x14ac:dyDescent="0.3">
      <c r="A7752" s="129">
        <v>7747</v>
      </c>
      <c r="BM7752" s="19"/>
      <c r="BN7752" s="19"/>
      <c r="BO7752" s="19"/>
      <c r="BP7752" s="19"/>
      <c r="BR7752">
        <f t="shared" si="484"/>
        <v>0</v>
      </c>
      <c r="BS7752">
        <f t="shared" si="485"/>
        <v>0</v>
      </c>
      <c r="BU7752">
        <f t="shared" si="486"/>
        <v>1</v>
      </c>
      <c r="BV7752">
        <f t="shared" si="487"/>
        <v>1</v>
      </c>
    </row>
    <row r="7753" spans="1:74" x14ac:dyDescent="0.3">
      <c r="A7753" s="129">
        <v>7748</v>
      </c>
      <c r="BM7753" s="19"/>
      <c r="BN7753" s="19"/>
      <c r="BO7753" s="19"/>
      <c r="BP7753" s="19"/>
      <c r="BR7753">
        <f t="shared" si="484"/>
        <v>0</v>
      </c>
      <c r="BS7753">
        <f t="shared" si="485"/>
        <v>0</v>
      </c>
      <c r="BU7753">
        <f t="shared" si="486"/>
        <v>1</v>
      </c>
      <c r="BV7753">
        <f t="shared" si="487"/>
        <v>1</v>
      </c>
    </row>
    <row r="7754" spans="1:74" x14ac:dyDescent="0.3">
      <c r="A7754" s="129">
        <v>7749</v>
      </c>
      <c r="BM7754" s="19"/>
      <c r="BN7754" s="19"/>
      <c r="BO7754" s="19"/>
      <c r="BP7754" s="19"/>
      <c r="BR7754">
        <f t="shared" si="484"/>
        <v>0</v>
      </c>
      <c r="BS7754">
        <f t="shared" si="485"/>
        <v>0</v>
      </c>
      <c r="BU7754">
        <f t="shared" si="486"/>
        <v>1</v>
      </c>
      <c r="BV7754">
        <f t="shared" si="487"/>
        <v>1</v>
      </c>
    </row>
    <row r="7755" spans="1:74" x14ac:dyDescent="0.3">
      <c r="A7755" s="129">
        <v>7750</v>
      </c>
      <c r="BM7755" s="19"/>
      <c r="BN7755" s="19"/>
      <c r="BO7755" s="19"/>
      <c r="BP7755" s="19"/>
      <c r="BR7755">
        <f t="shared" si="484"/>
        <v>0</v>
      </c>
      <c r="BS7755">
        <f t="shared" si="485"/>
        <v>0</v>
      </c>
      <c r="BU7755">
        <f t="shared" si="486"/>
        <v>1</v>
      </c>
      <c r="BV7755">
        <f t="shared" si="487"/>
        <v>1</v>
      </c>
    </row>
    <row r="7756" spans="1:74" x14ac:dyDescent="0.3">
      <c r="A7756" s="129">
        <v>7751</v>
      </c>
      <c r="BM7756" s="19"/>
      <c r="BN7756" s="19"/>
      <c r="BO7756" s="19"/>
      <c r="BP7756" s="19"/>
      <c r="BR7756">
        <f t="shared" si="484"/>
        <v>0</v>
      </c>
      <c r="BS7756">
        <f t="shared" si="485"/>
        <v>0</v>
      </c>
      <c r="BU7756">
        <f t="shared" si="486"/>
        <v>1</v>
      </c>
      <c r="BV7756">
        <f t="shared" si="487"/>
        <v>1</v>
      </c>
    </row>
    <row r="7757" spans="1:74" x14ac:dyDescent="0.3">
      <c r="A7757" s="129">
        <v>7752</v>
      </c>
      <c r="BM7757" s="19"/>
      <c r="BN7757" s="19"/>
      <c r="BO7757" s="19"/>
      <c r="BP7757" s="19"/>
      <c r="BR7757">
        <f t="shared" si="484"/>
        <v>0</v>
      </c>
      <c r="BS7757">
        <f t="shared" si="485"/>
        <v>0</v>
      </c>
      <c r="BU7757">
        <f t="shared" si="486"/>
        <v>1</v>
      </c>
      <c r="BV7757">
        <f t="shared" si="487"/>
        <v>1</v>
      </c>
    </row>
    <row r="7758" spans="1:74" x14ac:dyDescent="0.3">
      <c r="A7758" s="129">
        <v>7753</v>
      </c>
      <c r="BM7758" s="19"/>
      <c r="BN7758" s="19"/>
      <c r="BO7758" s="19"/>
      <c r="BP7758" s="19"/>
      <c r="BR7758">
        <f t="shared" si="484"/>
        <v>0</v>
      </c>
      <c r="BS7758">
        <f t="shared" si="485"/>
        <v>0</v>
      </c>
      <c r="BU7758">
        <f t="shared" si="486"/>
        <v>1</v>
      </c>
      <c r="BV7758">
        <f t="shared" si="487"/>
        <v>1</v>
      </c>
    </row>
    <row r="7759" spans="1:74" x14ac:dyDescent="0.3">
      <c r="A7759" s="129">
        <v>7754</v>
      </c>
      <c r="BM7759" s="19"/>
      <c r="BN7759" s="19"/>
      <c r="BO7759" s="19"/>
      <c r="BP7759" s="19"/>
      <c r="BR7759">
        <f t="shared" si="484"/>
        <v>0</v>
      </c>
      <c r="BS7759">
        <f t="shared" si="485"/>
        <v>0</v>
      </c>
      <c r="BU7759">
        <f t="shared" si="486"/>
        <v>1</v>
      </c>
      <c r="BV7759">
        <f t="shared" si="487"/>
        <v>1</v>
      </c>
    </row>
    <row r="7760" spans="1:74" x14ac:dyDescent="0.3">
      <c r="A7760" s="129">
        <v>7755</v>
      </c>
      <c r="BM7760" s="19"/>
      <c r="BN7760" s="19"/>
      <c r="BO7760" s="19"/>
      <c r="BP7760" s="19"/>
      <c r="BR7760">
        <f t="shared" si="484"/>
        <v>0</v>
      </c>
      <c r="BS7760">
        <f t="shared" si="485"/>
        <v>0</v>
      </c>
      <c r="BU7760">
        <f t="shared" si="486"/>
        <v>1</v>
      </c>
      <c r="BV7760">
        <f t="shared" si="487"/>
        <v>1</v>
      </c>
    </row>
    <row r="7761" spans="1:74" x14ac:dyDescent="0.3">
      <c r="A7761" s="129">
        <v>7756</v>
      </c>
      <c r="BM7761" s="19"/>
      <c r="BN7761" s="19"/>
      <c r="BO7761" s="19"/>
      <c r="BP7761" s="19"/>
      <c r="BR7761">
        <f t="shared" si="484"/>
        <v>0</v>
      </c>
      <c r="BS7761">
        <f t="shared" si="485"/>
        <v>0</v>
      </c>
      <c r="BU7761">
        <f t="shared" si="486"/>
        <v>1</v>
      </c>
      <c r="BV7761">
        <f t="shared" si="487"/>
        <v>1</v>
      </c>
    </row>
    <row r="7762" spans="1:74" x14ac:dyDescent="0.3">
      <c r="A7762" s="129">
        <v>7757</v>
      </c>
      <c r="BM7762" s="19"/>
      <c r="BN7762" s="19"/>
      <c r="BO7762" s="19"/>
      <c r="BP7762" s="19"/>
      <c r="BR7762">
        <f t="shared" si="484"/>
        <v>0</v>
      </c>
      <c r="BS7762">
        <f t="shared" si="485"/>
        <v>0</v>
      </c>
      <c r="BU7762">
        <f t="shared" si="486"/>
        <v>1</v>
      </c>
      <c r="BV7762">
        <f t="shared" si="487"/>
        <v>1</v>
      </c>
    </row>
    <row r="7763" spans="1:74" x14ac:dyDescent="0.3">
      <c r="A7763" s="129">
        <v>7758</v>
      </c>
      <c r="BM7763" s="19"/>
      <c r="BN7763" s="19"/>
      <c r="BO7763" s="19"/>
      <c r="BP7763" s="19"/>
      <c r="BR7763">
        <f t="shared" si="484"/>
        <v>0</v>
      </c>
      <c r="BS7763">
        <f t="shared" si="485"/>
        <v>0</v>
      </c>
      <c r="BU7763">
        <f t="shared" si="486"/>
        <v>1</v>
      </c>
      <c r="BV7763">
        <f t="shared" si="487"/>
        <v>1</v>
      </c>
    </row>
    <row r="7764" spans="1:74" x14ac:dyDescent="0.3">
      <c r="A7764" s="129">
        <v>7759</v>
      </c>
      <c r="BM7764" s="19"/>
      <c r="BN7764" s="19"/>
      <c r="BO7764" s="19"/>
      <c r="BP7764" s="19"/>
      <c r="BR7764">
        <f t="shared" si="484"/>
        <v>0</v>
      </c>
      <c r="BS7764">
        <f t="shared" si="485"/>
        <v>0</v>
      </c>
      <c r="BU7764">
        <f t="shared" si="486"/>
        <v>1</v>
      </c>
      <c r="BV7764">
        <f t="shared" si="487"/>
        <v>1</v>
      </c>
    </row>
    <row r="7765" spans="1:74" x14ac:dyDescent="0.3">
      <c r="A7765" s="129">
        <v>7760</v>
      </c>
      <c r="BM7765" s="19"/>
      <c r="BN7765" s="19"/>
      <c r="BO7765" s="19"/>
      <c r="BP7765" s="19"/>
      <c r="BR7765">
        <f t="shared" si="484"/>
        <v>0</v>
      </c>
      <c r="BS7765">
        <f t="shared" si="485"/>
        <v>0</v>
      </c>
      <c r="BU7765">
        <f t="shared" si="486"/>
        <v>1</v>
      </c>
      <c r="BV7765">
        <f t="shared" si="487"/>
        <v>1</v>
      </c>
    </row>
    <row r="7766" spans="1:74" x14ac:dyDescent="0.3">
      <c r="A7766" s="129">
        <v>7761</v>
      </c>
      <c r="BM7766" s="19"/>
      <c r="BN7766" s="19"/>
      <c r="BO7766" s="19"/>
      <c r="BP7766" s="19"/>
      <c r="BR7766">
        <f t="shared" si="484"/>
        <v>0</v>
      </c>
      <c r="BS7766">
        <f t="shared" si="485"/>
        <v>0</v>
      </c>
      <c r="BU7766">
        <f t="shared" si="486"/>
        <v>1</v>
      </c>
      <c r="BV7766">
        <f t="shared" si="487"/>
        <v>1</v>
      </c>
    </row>
    <row r="7767" spans="1:74" x14ac:dyDescent="0.3">
      <c r="A7767" s="129">
        <v>7762</v>
      </c>
      <c r="BM7767" s="19"/>
      <c r="BN7767" s="19"/>
      <c r="BO7767" s="19"/>
      <c r="BP7767" s="19"/>
      <c r="BR7767">
        <f t="shared" si="484"/>
        <v>0</v>
      </c>
      <c r="BS7767">
        <f t="shared" si="485"/>
        <v>0</v>
      </c>
      <c r="BU7767">
        <f t="shared" si="486"/>
        <v>1</v>
      </c>
      <c r="BV7767">
        <f t="shared" si="487"/>
        <v>1</v>
      </c>
    </row>
    <row r="7768" spans="1:74" x14ac:dyDescent="0.3">
      <c r="A7768" s="129">
        <v>7763</v>
      </c>
      <c r="BM7768" s="19"/>
      <c r="BN7768" s="19"/>
      <c r="BO7768" s="19"/>
      <c r="BP7768" s="19"/>
      <c r="BR7768">
        <f t="shared" si="484"/>
        <v>0</v>
      </c>
      <c r="BS7768">
        <f t="shared" si="485"/>
        <v>0</v>
      </c>
      <c r="BU7768">
        <f t="shared" si="486"/>
        <v>1</v>
      </c>
      <c r="BV7768">
        <f t="shared" si="487"/>
        <v>1</v>
      </c>
    </row>
    <row r="7769" spans="1:74" x14ac:dyDescent="0.3">
      <c r="A7769" s="129">
        <v>7764</v>
      </c>
      <c r="BM7769" s="19"/>
      <c r="BN7769" s="19"/>
      <c r="BO7769" s="19"/>
      <c r="BP7769" s="19"/>
      <c r="BR7769">
        <f t="shared" si="484"/>
        <v>0</v>
      </c>
      <c r="BS7769">
        <f t="shared" si="485"/>
        <v>0</v>
      </c>
      <c r="BU7769">
        <f t="shared" si="486"/>
        <v>1</v>
      </c>
      <c r="BV7769">
        <f t="shared" si="487"/>
        <v>1</v>
      </c>
    </row>
    <row r="7770" spans="1:74" x14ac:dyDescent="0.3">
      <c r="A7770" s="129">
        <v>7765</v>
      </c>
      <c r="BM7770" s="19"/>
      <c r="BN7770" s="19"/>
      <c r="BO7770" s="19"/>
      <c r="BP7770" s="19"/>
      <c r="BR7770">
        <f t="shared" si="484"/>
        <v>0</v>
      </c>
      <c r="BS7770">
        <f t="shared" si="485"/>
        <v>0</v>
      </c>
      <c r="BU7770">
        <f t="shared" si="486"/>
        <v>1</v>
      </c>
      <c r="BV7770">
        <f t="shared" si="487"/>
        <v>1</v>
      </c>
    </row>
    <row r="7771" spans="1:74" x14ac:dyDescent="0.3">
      <c r="A7771" s="129">
        <v>7766</v>
      </c>
      <c r="BM7771" s="19"/>
      <c r="BN7771" s="19"/>
      <c r="BO7771" s="19"/>
      <c r="BP7771" s="19"/>
      <c r="BR7771">
        <f t="shared" si="484"/>
        <v>0</v>
      </c>
      <c r="BS7771">
        <f t="shared" si="485"/>
        <v>0</v>
      </c>
      <c r="BU7771">
        <f t="shared" si="486"/>
        <v>1</v>
      </c>
      <c r="BV7771">
        <f t="shared" si="487"/>
        <v>1</v>
      </c>
    </row>
    <row r="7772" spans="1:74" x14ac:dyDescent="0.3">
      <c r="A7772" s="129">
        <v>7767</v>
      </c>
      <c r="BM7772" s="19"/>
      <c r="BN7772" s="19"/>
      <c r="BO7772" s="19"/>
      <c r="BP7772" s="19"/>
      <c r="BR7772">
        <f t="shared" si="484"/>
        <v>0</v>
      </c>
      <c r="BS7772">
        <f t="shared" si="485"/>
        <v>0</v>
      </c>
      <c r="BU7772">
        <f t="shared" si="486"/>
        <v>1</v>
      </c>
      <c r="BV7772">
        <f t="shared" si="487"/>
        <v>1</v>
      </c>
    </row>
    <row r="7773" spans="1:74" x14ac:dyDescent="0.3">
      <c r="A7773" s="129">
        <v>7768</v>
      </c>
      <c r="BM7773" s="19"/>
      <c r="BN7773" s="19"/>
      <c r="BO7773" s="19"/>
      <c r="BP7773" s="19"/>
      <c r="BR7773">
        <f t="shared" si="484"/>
        <v>0</v>
      </c>
      <c r="BS7773">
        <f t="shared" si="485"/>
        <v>0</v>
      </c>
      <c r="BU7773">
        <f t="shared" si="486"/>
        <v>1</v>
      </c>
      <c r="BV7773">
        <f t="shared" si="487"/>
        <v>1</v>
      </c>
    </row>
    <row r="7774" spans="1:74" x14ac:dyDescent="0.3">
      <c r="A7774" s="129">
        <v>7769</v>
      </c>
      <c r="BM7774" s="19"/>
      <c r="BN7774" s="19"/>
      <c r="BO7774" s="19"/>
      <c r="BP7774" s="19"/>
      <c r="BR7774">
        <f t="shared" si="484"/>
        <v>0</v>
      </c>
      <c r="BS7774">
        <f t="shared" si="485"/>
        <v>0</v>
      </c>
      <c r="BU7774">
        <f t="shared" si="486"/>
        <v>1</v>
      </c>
      <c r="BV7774">
        <f t="shared" si="487"/>
        <v>1</v>
      </c>
    </row>
    <row r="7775" spans="1:74" x14ac:dyDescent="0.3">
      <c r="A7775" s="129">
        <v>7770</v>
      </c>
      <c r="BM7775" s="19"/>
      <c r="BN7775" s="19"/>
      <c r="BO7775" s="19"/>
      <c r="BP7775" s="19"/>
      <c r="BR7775">
        <f t="shared" si="484"/>
        <v>0</v>
      </c>
      <c r="BS7775">
        <f t="shared" si="485"/>
        <v>0</v>
      </c>
      <c r="BU7775">
        <f t="shared" si="486"/>
        <v>1</v>
      </c>
      <c r="BV7775">
        <f t="shared" si="487"/>
        <v>1</v>
      </c>
    </row>
    <row r="7776" spans="1:74" x14ac:dyDescent="0.3">
      <c r="A7776" s="129">
        <v>7771</v>
      </c>
      <c r="BM7776" s="19"/>
      <c r="BN7776" s="19"/>
      <c r="BO7776" s="19"/>
      <c r="BP7776" s="19"/>
      <c r="BR7776">
        <f t="shared" si="484"/>
        <v>0</v>
      </c>
      <c r="BS7776">
        <f t="shared" si="485"/>
        <v>0</v>
      </c>
      <c r="BU7776">
        <f t="shared" si="486"/>
        <v>1</v>
      </c>
      <c r="BV7776">
        <f t="shared" si="487"/>
        <v>1</v>
      </c>
    </row>
    <row r="7777" spans="1:74" x14ac:dyDescent="0.3">
      <c r="A7777" s="129">
        <v>7772</v>
      </c>
      <c r="BM7777" s="19"/>
      <c r="BN7777" s="19"/>
      <c r="BO7777" s="19"/>
      <c r="BP7777" s="19"/>
      <c r="BR7777">
        <f t="shared" si="484"/>
        <v>0</v>
      </c>
      <c r="BS7777">
        <f t="shared" si="485"/>
        <v>0</v>
      </c>
      <c r="BU7777">
        <f t="shared" si="486"/>
        <v>1</v>
      </c>
      <c r="BV7777">
        <f t="shared" si="487"/>
        <v>1</v>
      </c>
    </row>
    <row r="7778" spans="1:74" x14ac:dyDescent="0.3">
      <c r="A7778" s="129">
        <v>7773</v>
      </c>
      <c r="BM7778" s="19"/>
      <c r="BN7778" s="19"/>
      <c r="BO7778" s="19"/>
      <c r="BP7778" s="19"/>
      <c r="BR7778">
        <f t="shared" si="484"/>
        <v>0</v>
      </c>
      <c r="BS7778">
        <f t="shared" si="485"/>
        <v>0</v>
      </c>
      <c r="BU7778">
        <f t="shared" si="486"/>
        <v>1</v>
      </c>
      <c r="BV7778">
        <f t="shared" si="487"/>
        <v>1</v>
      </c>
    </row>
    <row r="7779" spans="1:74" x14ac:dyDescent="0.3">
      <c r="A7779" s="129">
        <v>7774</v>
      </c>
      <c r="BM7779" s="19"/>
      <c r="BN7779" s="19"/>
      <c r="BO7779" s="19"/>
      <c r="BP7779" s="19"/>
      <c r="BR7779">
        <f t="shared" si="484"/>
        <v>0</v>
      </c>
      <c r="BS7779">
        <f t="shared" si="485"/>
        <v>0</v>
      </c>
      <c r="BU7779">
        <f t="shared" si="486"/>
        <v>1</v>
      </c>
      <c r="BV7779">
        <f t="shared" si="487"/>
        <v>1</v>
      </c>
    </row>
    <row r="7780" spans="1:74" x14ac:dyDescent="0.3">
      <c r="A7780" s="129">
        <v>7775</v>
      </c>
      <c r="BM7780" s="19"/>
      <c r="BN7780" s="19"/>
      <c r="BO7780" s="19"/>
      <c r="BP7780" s="19"/>
      <c r="BR7780">
        <f t="shared" si="484"/>
        <v>0</v>
      </c>
      <c r="BS7780">
        <f t="shared" si="485"/>
        <v>0</v>
      </c>
      <c r="BU7780">
        <f t="shared" si="486"/>
        <v>1</v>
      </c>
      <c r="BV7780">
        <f t="shared" si="487"/>
        <v>1</v>
      </c>
    </row>
    <row r="7781" spans="1:74" x14ac:dyDescent="0.3">
      <c r="A7781" s="129">
        <v>7776</v>
      </c>
      <c r="BM7781" s="19"/>
      <c r="BN7781" s="19"/>
      <c r="BO7781" s="19"/>
      <c r="BP7781" s="19"/>
      <c r="BR7781">
        <f t="shared" si="484"/>
        <v>0</v>
      </c>
      <c r="BS7781">
        <f t="shared" si="485"/>
        <v>0</v>
      </c>
      <c r="BU7781">
        <f t="shared" si="486"/>
        <v>1</v>
      </c>
      <c r="BV7781">
        <f t="shared" si="487"/>
        <v>1</v>
      </c>
    </row>
    <row r="7782" spans="1:74" x14ac:dyDescent="0.3">
      <c r="A7782" s="129">
        <v>7777</v>
      </c>
      <c r="BM7782" s="19"/>
      <c r="BN7782" s="19"/>
      <c r="BO7782" s="19"/>
      <c r="BP7782" s="19"/>
      <c r="BR7782">
        <f t="shared" si="484"/>
        <v>0</v>
      </c>
      <c r="BS7782">
        <f t="shared" si="485"/>
        <v>0</v>
      </c>
      <c r="BU7782">
        <f t="shared" si="486"/>
        <v>1</v>
      </c>
      <c r="BV7782">
        <f t="shared" si="487"/>
        <v>1</v>
      </c>
    </row>
    <row r="7783" spans="1:74" x14ac:dyDescent="0.3">
      <c r="A7783" s="129">
        <v>7778</v>
      </c>
      <c r="BM7783" s="19"/>
      <c r="BN7783" s="19"/>
      <c r="BO7783" s="19"/>
      <c r="BP7783" s="19"/>
      <c r="BR7783">
        <f t="shared" si="484"/>
        <v>0</v>
      </c>
      <c r="BS7783">
        <f t="shared" si="485"/>
        <v>0</v>
      </c>
      <c r="BU7783">
        <f t="shared" si="486"/>
        <v>1</v>
      </c>
      <c r="BV7783">
        <f t="shared" si="487"/>
        <v>1</v>
      </c>
    </row>
    <row r="7784" spans="1:74" x14ac:dyDescent="0.3">
      <c r="A7784" s="129">
        <v>7779</v>
      </c>
      <c r="BM7784" s="19"/>
      <c r="BN7784" s="19"/>
      <c r="BO7784" s="19"/>
      <c r="BP7784" s="19"/>
      <c r="BR7784">
        <f t="shared" si="484"/>
        <v>0</v>
      </c>
      <c r="BS7784">
        <f t="shared" si="485"/>
        <v>0</v>
      </c>
      <c r="BU7784">
        <f t="shared" si="486"/>
        <v>1</v>
      </c>
      <c r="BV7784">
        <f t="shared" si="487"/>
        <v>1</v>
      </c>
    </row>
    <row r="7785" spans="1:74" x14ac:dyDescent="0.3">
      <c r="A7785" s="129">
        <v>7780</v>
      </c>
      <c r="BM7785" s="19"/>
      <c r="BN7785" s="19"/>
      <c r="BO7785" s="19"/>
      <c r="BP7785" s="19"/>
      <c r="BR7785">
        <f t="shared" si="484"/>
        <v>0</v>
      </c>
      <c r="BS7785">
        <f t="shared" si="485"/>
        <v>0</v>
      </c>
      <c r="BU7785">
        <f t="shared" si="486"/>
        <v>1</v>
      </c>
      <c r="BV7785">
        <f t="shared" si="487"/>
        <v>1</v>
      </c>
    </row>
    <row r="7786" spans="1:74" x14ac:dyDescent="0.3">
      <c r="A7786" s="129">
        <v>7781</v>
      </c>
      <c r="BM7786" s="19"/>
      <c r="BN7786" s="19"/>
      <c r="BO7786" s="19"/>
      <c r="BP7786" s="19"/>
      <c r="BR7786">
        <f t="shared" si="484"/>
        <v>0</v>
      </c>
      <c r="BS7786">
        <f t="shared" si="485"/>
        <v>0</v>
      </c>
      <c r="BU7786">
        <f t="shared" si="486"/>
        <v>1</v>
      </c>
      <c r="BV7786">
        <f t="shared" si="487"/>
        <v>1</v>
      </c>
    </row>
    <row r="7787" spans="1:74" x14ac:dyDescent="0.3">
      <c r="A7787" s="129">
        <v>7782</v>
      </c>
      <c r="BM7787" s="19"/>
      <c r="BN7787" s="19"/>
      <c r="BO7787" s="19"/>
      <c r="BP7787" s="19"/>
      <c r="BR7787">
        <f t="shared" si="484"/>
        <v>0</v>
      </c>
      <c r="BS7787">
        <f t="shared" si="485"/>
        <v>0</v>
      </c>
      <c r="BU7787">
        <f t="shared" si="486"/>
        <v>1</v>
      </c>
      <c r="BV7787">
        <f t="shared" si="487"/>
        <v>1</v>
      </c>
    </row>
    <row r="7788" spans="1:74" x14ac:dyDescent="0.3">
      <c r="A7788" s="129">
        <v>7783</v>
      </c>
      <c r="BM7788" s="19"/>
      <c r="BN7788" s="19"/>
      <c r="BO7788" s="19"/>
      <c r="BP7788" s="19"/>
      <c r="BR7788">
        <f t="shared" si="484"/>
        <v>0</v>
      </c>
      <c r="BS7788">
        <f t="shared" si="485"/>
        <v>0</v>
      </c>
      <c r="BU7788">
        <f t="shared" si="486"/>
        <v>1</v>
      </c>
      <c r="BV7788">
        <f t="shared" si="487"/>
        <v>1</v>
      </c>
    </row>
    <row r="7789" spans="1:74" x14ac:dyDescent="0.3">
      <c r="A7789" s="129">
        <v>7784</v>
      </c>
      <c r="BM7789" s="19"/>
      <c r="BN7789" s="19"/>
      <c r="BO7789" s="19"/>
      <c r="BP7789" s="19"/>
      <c r="BR7789">
        <f t="shared" si="484"/>
        <v>0</v>
      </c>
      <c r="BS7789">
        <f t="shared" si="485"/>
        <v>0</v>
      </c>
      <c r="BU7789">
        <f t="shared" si="486"/>
        <v>1</v>
      </c>
      <c r="BV7789">
        <f t="shared" si="487"/>
        <v>1</v>
      </c>
    </row>
    <row r="7790" spans="1:74" x14ac:dyDescent="0.3">
      <c r="A7790" s="129">
        <v>7785</v>
      </c>
      <c r="BM7790" s="19"/>
      <c r="BN7790" s="19"/>
      <c r="BO7790" s="19"/>
      <c r="BP7790" s="19"/>
      <c r="BR7790">
        <f t="shared" si="484"/>
        <v>0</v>
      </c>
      <c r="BS7790">
        <f t="shared" si="485"/>
        <v>0</v>
      </c>
      <c r="BU7790">
        <f t="shared" si="486"/>
        <v>1</v>
      </c>
      <c r="BV7790">
        <f t="shared" si="487"/>
        <v>1</v>
      </c>
    </row>
    <row r="7791" spans="1:74" x14ac:dyDescent="0.3">
      <c r="A7791" s="129">
        <v>7786</v>
      </c>
      <c r="BM7791" s="19"/>
      <c r="BN7791" s="19"/>
      <c r="BO7791" s="19"/>
      <c r="BP7791" s="19"/>
      <c r="BR7791">
        <f t="shared" si="484"/>
        <v>0</v>
      </c>
      <c r="BS7791">
        <f t="shared" si="485"/>
        <v>0</v>
      </c>
      <c r="BU7791">
        <f t="shared" si="486"/>
        <v>1</v>
      </c>
      <c r="BV7791">
        <f t="shared" si="487"/>
        <v>1</v>
      </c>
    </row>
    <row r="7792" spans="1:74" x14ac:dyDescent="0.3">
      <c r="A7792" s="129">
        <v>7787</v>
      </c>
      <c r="BM7792" s="19"/>
      <c r="BN7792" s="19"/>
      <c r="BO7792" s="19"/>
      <c r="BP7792" s="19"/>
      <c r="BR7792">
        <f t="shared" si="484"/>
        <v>0</v>
      </c>
      <c r="BS7792">
        <f t="shared" si="485"/>
        <v>0</v>
      </c>
      <c r="BU7792">
        <f t="shared" si="486"/>
        <v>1</v>
      </c>
      <c r="BV7792">
        <f t="shared" si="487"/>
        <v>1</v>
      </c>
    </row>
    <row r="7793" spans="1:74" x14ac:dyDescent="0.3">
      <c r="A7793" s="129">
        <v>7788</v>
      </c>
      <c r="BM7793" s="19"/>
      <c r="BN7793" s="19"/>
      <c r="BO7793" s="19"/>
      <c r="BP7793" s="19"/>
      <c r="BR7793">
        <f t="shared" si="484"/>
        <v>0</v>
      </c>
      <c r="BS7793">
        <f t="shared" si="485"/>
        <v>0</v>
      </c>
      <c r="BU7793">
        <f t="shared" si="486"/>
        <v>1</v>
      </c>
      <c r="BV7793">
        <f t="shared" si="487"/>
        <v>1</v>
      </c>
    </row>
    <row r="7794" spans="1:74" x14ac:dyDescent="0.3">
      <c r="A7794" s="129">
        <v>7789</v>
      </c>
      <c r="BM7794" s="19"/>
      <c r="BN7794" s="19"/>
      <c r="BO7794" s="19"/>
      <c r="BP7794" s="19"/>
      <c r="BR7794">
        <f t="shared" si="484"/>
        <v>0</v>
      </c>
      <c r="BS7794">
        <f t="shared" si="485"/>
        <v>0</v>
      </c>
      <c r="BU7794">
        <f t="shared" si="486"/>
        <v>1</v>
      </c>
      <c r="BV7794">
        <f t="shared" si="487"/>
        <v>1</v>
      </c>
    </row>
    <row r="7795" spans="1:74" x14ac:dyDescent="0.3">
      <c r="A7795" s="129">
        <v>7790</v>
      </c>
      <c r="BM7795" s="19"/>
      <c r="BN7795" s="19"/>
      <c r="BO7795" s="19"/>
      <c r="BP7795" s="19"/>
      <c r="BR7795">
        <f t="shared" si="484"/>
        <v>0</v>
      </c>
      <c r="BS7795">
        <f t="shared" si="485"/>
        <v>0</v>
      </c>
      <c r="BU7795">
        <f t="shared" si="486"/>
        <v>1</v>
      </c>
      <c r="BV7795">
        <f t="shared" si="487"/>
        <v>1</v>
      </c>
    </row>
    <row r="7796" spans="1:74" x14ac:dyDescent="0.3">
      <c r="A7796" s="129">
        <v>7791</v>
      </c>
      <c r="BM7796" s="19"/>
      <c r="BN7796" s="19"/>
      <c r="BO7796" s="19"/>
      <c r="BP7796" s="19"/>
      <c r="BR7796">
        <f t="shared" si="484"/>
        <v>0</v>
      </c>
      <c r="BS7796">
        <f t="shared" si="485"/>
        <v>0</v>
      </c>
      <c r="BU7796">
        <f t="shared" si="486"/>
        <v>1</v>
      </c>
      <c r="BV7796">
        <f t="shared" si="487"/>
        <v>1</v>
      </c>
    </row>
    <row r="7797" spans="1:74" x14ac:dyDescent="0.3">
      <c r="A7797" s="129">
        <v>7792</v>
      </c>
      <c r="BM7797" s="19"/>
      <c r="BN7797" s="19"/>
      <c r="BO7797" s="19"/>
      <c r="BP7797" s="19"/>
      <c r="BR7797">
        <f t="shared" si="484"/>
        <v>0</v>
      </c>
      <c r="BS7797">
        <f t="shared" si="485"/>
        <v>0</v>
      </c>
      <c r="BU7797">
        <f t="shared" si="486"/>
        <v>1</v>
      </c>
      <c r="BV7797">
        <f t="shared" si="487"/>
        <v>1</v>
      </c>
    </row>
    <row r="7798" spans="1:74" x14ac:dyDescent="0.3">
      <c r="A7798" s="129">
        <v>7793</v>
      </c>
      <c r="BM7798" s="19"/>
      <c r="BN7798" s="19"/>
      <c r="BO7798" s="19"/>
      <c r="BP7798" s="19"/>
      <c r="BR7798">
        <f t="shared" si="484"/>
        <v>0</v>
      </c>
      <c r="BS7798">
        <f t="shared" si="485"/>
        <v>0</v>
      </c>
      <c r="BU7798">
        <f t="shared" si="486"/>
        <v>1</v>
      </c>
      <c r="BV7798">
        <f t="shared" si="487"/>
        <v>1</v>
      </c>
    </row>
    <row r="7799" spans="1:74" x14ac:dyDescent="0.3">
      <c r="A7799" s="129">
        <v>7794</v>
      </c>
      <c r="BM7799" s="19"/>
      <c r="BN7799" s="19"/>
      <c r="BO7799" s="19"/>
      <c r="BP7799" s="19"/>
      <c r="BR7799">
        <f t="shared" si="484"/>
        <v>0</v>
      </c>
      <c r="BS7799">
        <f t="shared" si="485"/>
        <v>0</v>
      </c>
      <c r="BU7799">
        <f t="shared" si="486"/>
        <v>1</v>
      </c>
      <c r="BV7799">
        <f t="shared" si="487"/>
        <v>1</v>
      </c>
    </row>
    <row r="7800" spans="1:74" x14ac:dyDescent="0.3">
      <c r="A7800" s="129">
        <v>7795</v>
      </c>
      <c r="BM7800" s="19"/>
      <c r="BN7800" s="19"/>
      <c r="BO7800" s="19"/>
      <c r="BP7800" s="19"/>
      <c r="BR7800">
        <f t="shared" si="484"/>
        <v>0</v>
      </c>
      <c r="BS7800">
        <f t="shared" si="485"/>
        <v>0</v>
      </c>
      <c r="BU7800">
        <f t="shared" si="486"/>
        <v>1</v>
      </c>
      <c r="BV7800">
        <f t="shared" si="487"/>
        <v>1</v>
      </c>
    </row>
    <row r="7801" spans="1:74" x14ac:dyDescent="0.3">
      <c r="A7801" s="129">
        <v>7796</v>
      </c>
      <c r="BM7801" s="19"/>
      <c r="BN7801" s="19"/>
      <c r="BO7801" s="19"/>
      <c r="BP7801" s="19"/>
      <c r="BR7801">
        <f t="shared" si="484"/>
        <v>0</v>
      </c>
      <c r="BS7801">
        <f t="shared" si="485"/>
        <v>0</v>
      </c>
      <c r="BU7801">
        <f t="shared" si="486"/>
        <v>1</v>
      </c>
      <c r="BV7801">
        <f t="shared" si="487"/>
        <v>1</v>
      </c>
    </row>
    <row r="7802" spans="1:74" x14ac:dyDescent="0.3">
      <c r="A7802" s="129">
        <v>7797</v>
      </c>
      <c r="BM7802" s="19"/>
      <c r="BN7802" s="19"/>
      <c r="BO7802" s="19"/>
      <c r="BP7802" s="19"/>
      <c r="BR7802">
        <f t="shared" si="484"/>
        <v>0</v>
      </c>
      <c r="BS7802">
        <f t="shared" si="485"/>
        <v>0</v>
      </c>
      <c r="BU7802">
        <f t="shared" si="486"/>
        <v>1</v>
      </c>
      <c r="BV7802">
        <f t="shared" si="487"/>
        <v>1</v>
      </c>
    </row>
    <row r="7803" spans="1:74" x14ac:dyDescent="0.3">
      <c r="A7803" s="129">
        <v>7798</v>
      </c>
      <c r="BM7803" s="19"/>
      <c r="BN7803" s="19"/>
      <c r="BO7803" s="19"/>
      <c r="BP7803" s="19"/>
      <c r="BR7803">
        <f t="shared" si="484"/>
        <v>0</v>
      </c>
      <c r="BS7803">
        <f t="shared" si="485"/>
        <v>0</v>
      </c>
      <c r="BU7803">
        <f t="shared" si="486"/>
        <v>1</v>
      </c>
      <c r="BV7803">
        <f t="shared" si="487"/>
        <v>1</v>
      </c>
    </row>
    <row r="7804" spans="1:74" x14ac:dyDescent="0.3">
      <c r="A7804" s="129">
        <v>7799</v>
      </c>
      <c r="BM7804" s="19"/>
      <c r="BN7804" s="19"/>
      <c r="BO7804" s="19"/>
      <c r="BP7804" s="19"/>
      <c r="BR7804">
        <f t="shared" si="484"/>
        <v>0</v>
      </c>
      <c r="BS7804">
        <f t="shared" si="485"/>
        <v>0</v>
      </c>
      <c r="BU7804">
        <f t="shared" si="486"/>
        <v>1</v>
      </c>
      <c r="BV7804">
        <f t="shared" si="487"/>
        <v>1</v>
      </c>
    </row>
    <row r="7805" spans="1:74" x14ac:dyDescent="0.3">
      <c r="A7805" s="129">
        <v>7800</v>
      </c>
      <c r="BM7805" s="19"/>
      <c r="BN7805" s="19"/>
      <c r="BO7805" s="19"/>
      <c r="BP7805" s="19"/>
      <c r="BR7805">
        <f t="shared" si="484"/>
        <v>0</v>
      </c>
      <c r="BS7805">
        <f t="shared" si="485"/>
        <v>0</v>
      </c>
      <c r="BU7805">
        <f t="shared" si="486"/>
        <v>1</v>
      </c>
      <c r="BV7805">
        <f t="shared" si="487"/>
        <v>1</v>
      </c>
    </row>
    <row r="7806" spans="1:74" x14ac:dyDescent="0.3">
      <c r="A7806" s="129">
        <v>7801</v>
      </c>
      <c r="BM7806" s="19"/>
      <c r="BN7806" s="19"/>
      <c r="BO7806" s="19"/>
      <c r="BP7806" s="19"/>
      <c r="BR7806">
        <f t="shared" si="484"/>
        <v>0</v>
      </c>
      <c r="BS7806">
        <f t="shared" si="485"/>
        <v>0</v>
      </c>
      <c r="BU7806">
        <f t="shared" si="486"/>
        <v>1</v>
      </c>
      <c r="BV7806">
        <f t="shared" si="487"/>
        <v>1</v>
      </c>
    </row>
    <row r="7807" spans="1:74" x14ac:dyDescent="0.3">
      <c r="A7807" s="129">
        <v>7802</v>
      </c>
      <c r="BM7807" s="19"/>
      <c r="BN7807" s="19"/>
      <c r="BO7807" s="19"/>
      <c r="BP7807" s="19"/>
      <c r="BR7807">
        <f t="shared" si="484"/>
        <v>0</v>
      </c>
      <c r="BS7807">
        <f t="shared" si="485"/>
        <v>0</v>
      </c>
      <c r="BU7807">
        <f t="shared" si="486"/>
        <v>1</v>
      </c>
      <c r="BV7807">
        <f t="shared" si="487"/>
        <v>1</v>
      </c>
    </row>
    <row r="7808" spans="1:74" x14ac:dyDescent="0.3">
      <c r="A7808" s="129">
        <v>7803</v>
      </c>
      <c r="BM7808" s="19"/>
      <c r="BN7808" s="19"/>
      <c r="BO7808" s="19"/>
      <c r="BP7808" s="19"/>
      <c r="BR7808">
        <f t="shared" si="484"/>
        <v>0</v>
      </c>
      <c r="BS7808">
        <f t="shared" si="485"/>
        <v>0</v>
      </c>
      <c r="BU7808">
        <f t="shared" si="486"/>
        <v>1</v>
      </c>
      <c r="BV7808">
        <f t="shared" si="487"/>
        <v>1</v>
      </c>
    </row>
    <row r="7809" spans="1:74" x14ac:dyDescent="0.3">
      <c r="A7809" s="129">
        <v>7804</v>
      </c>
      <c r="BM7809" s="19"/>
      <c r="BN7809" s="19"/>
      <c r="BO7809" s="19"/>
      <c r="BP7809" s="19"/>
      <c r="BR7809">
        <f t="shared" si="484"/>
        <v>0</v>
      </c>
      <c r="BS7809">
        <f t="shared" si="485"/>
        <v>0</v>
      </c>
      <c r="BU7809">
        <f t="shared" si="486"/>
        <v>1</v>
      </c>
      <c r="BV7809">
        <f t="shared" si="487"/>
        <v>1</v>
      </c>
    </row>
    <row r="7810" spans="1:74" x14ac:dyDescent="0.3">
      <c r="A7810" s="129">
        <v>7805</v>
      </c>
      <c r="BM7810" s="19"/>
      <c r="BN7810" s="19"/>
      <c r="BO7810" s="19"/>
      <c r="BP7810" s="19"/>
      <c r="BR7810">
        <f t="shared" si="484"/>
        <v>0</v>
      </c>
      <c r="BS7810">
        <f t="shared" si="485"/>
        <v>0</v>
      </c>
      <c r="BU7810">
        <f t="shared" si="486"/>
        <v>1</v>
      </c>
      <c r="BV7810">
        <f t="shared" si="487"/>
        <v>1</v>
      </c>
    </row>
    <row r="7811" spans="1:74" x14ac:dyDescent="0.3">
      <c r="A7811" s="129">
        <v>7806</v>
      </c>
      <c r="BM7811" s="19"/>
      <c r="BN7811" s="19"/>
      <c r="BO7811" s="19"/>
      <c r="BP7811" s="19"/>
      <c r="BR7811">
        <f t="shared" si="484"/>
        <v>0</v>
      </c>
      <c r="BS7811">
        <f t="shared" si="485"/>
        <v>0</v>
      </c>
      <c r="BU7811">
        <f t="shared" si="486"/>
        <v>1</v>
      </c>
      <c r="BV7811">
        <f t="shared" si="487"/>
        <v>1</v>
      </c>
    </row>
    <row r="7812" spans="1:74" x14ac:dyDescent="0.3">
      <c r="A7812" s="129">
        <v>7807</v>
      </c>
      <c r="BM7812" s="19"/>
      <c r="BN7812" s="19"/>
      <c r="BO7812" s="19"/>
      <c r="BP7812" s="19"/>
      <c r="BR7812">
        <f t="shared" si="484"/>
        <v>0</v>
      </c>
      <c r="BS7812">
        <f t="shared" si="485"/>
        <v>0</v>
      </c>
      <c r="BU7812">
        <f t="shared" si="486"/>
        <v>1</v>
      </c>
      <c r="BV7812">
        <f t="shared" si="487"/>
        <v>1</v>
      </c>
    </row>
    <row r="7813" spans="1:74" x14ac:dyDescent="0.3">
      <c r="A7813" s="129">
        <v>7808</v>
      </c>
      <c r="BM7813" s="19"/>
      <c r="BN7813" s="19"/>
      <c r="BO7813" s="19"/>
      <c r="BP7813" s="19"/>
      <c r="BR7813">
        <f t="shared" si="484"/>
        <v>0</v>
      </c>
      <c r="BS7813">
        <f t="shared" si="485"/>
        <v>0</v>
      </c>
      <c r="BU7813">
        <f t="shared" si="486"/>
        <v>1</v>
      </c>
      <c r="BV7813">
        <f t="shared" si="487"/>
        <v>1</v>
      </c>
    </row>
    <row r="7814" spans="1:74" x14ac:dyDescent="0.3">
      <c r="A7814" s="129">
        <v>7809</v>
      </c>
      <c r="BM7814" s="19"/>
      <c r="BN7814" s="19"/>
      <c r="BO7814" s="19"/>
      <c r="BP7814" s="19"/>
      <c r="BR7814">
        <f t="shared" si="484"/>
        <v>0</v>
      </c>
      <c r="BS7814">
        <f t="shared" si="485"/>
        <v>0</v>
      </c>
      <c r="BU7814">
        <f t="shared" si="486"/>
        <v>1</v>
      </c>
      <c r="BV7814">
        <f t="shared" si="487"/>
        <v>1</v>
      </c>
    </row>
    <row r="7815" spans="1:74" x14ac:dyDescent="0.3">
      <c r="A7815" s="129">
        <v>7810</v>
      </c>
      <c r="BM7815" s="19"/>
      <c r="BN7815" s="19"/>
      <c r="BO7815" s="19"/>
      <c r="BP7815" s="19"/>
      <c r="BR7815">
        <f t="shared" ref="BR7815:BR7878" si="488">BM7815*$BS$1-BN7815</f>
        <v>0</v>
      </c>
      <c r="BS7815">
        <f t="shared" ref="BS7815:BS7878" si="489">BO7815*$BS$1-BP7815</f>
        <v>0</v>
      </c>
      <c r="BU7815">
        <f t="shared" ref="BU7815:BU7878" si="490">IF(BR7815=MAX($BR7815:$BS7815),1,0)</f>
        <v>1</v>
      </c>
      <c r="BV7815">
        <f t="shared" ref="BV7815:BV7878" si="491">IF(BS7815=MAX($BR7815:$BS7815),1,0)</f>
        <v>1</v>
      </c>
    </row>
    <row r="7816" spans="1:74" x14ac:dyDescent="0.3">
      <c r="A7816" s="129">
        <v>7811</v>
      </c>
      <c r="BM7816" s="19"/>
      <c r="BN7816" s="19"/>
      <c r="BO7816" s="19"/>
      <c r="BP7816" s="19"/>
      <c r="BR7816">
        <f t="shared" si="488"/>
        <v>0</v>
      </c>
      <c r="BS7816">
        <f t="shared" si="489"/>
        <v>0</v>
      </c>
      <c r="BU7816">
        <f t="shared" si="490"/>
        <v>1</v>
      </c>
      <c r="BV7816">
        <f t="shared" si="491"/>
        <v>1</v>
      </c>
    </row>
    <row r="7817" spans="1:74" x14ac:dyDescent="0.3">
      <c r="A7817" s="129">
        <v>7812</v>
      </c>
      <c r="BM7817" s="19"/>
      <c r="BN7817" s="19"/>
      <c r="BO7817" s="19"/>
      <c r="BP7817" s="19"/>
      <c r="BR7817">
        <f t="shared" si="488"/>
        <v>0</v>
      </c>
      <c r="BS7817">
        <f t="shared" si="489"/>
        <v>0</v>
      </c>
      <c r="BU7817">
        <f t="shared" si="490"/>
        <v>1</v>
      </c>
      <c r="BV7817">
        <f t="shared" si="491"/>
        <v>1</v>
      </c>
    </row>
    <row r="7818" spans="1:74" x14ac:dyDescent="0.3">
      <c r="A7818" s="129">
        <v>7813</v>
      </c>
      <c r="BM7818" s="19"/>
      <c r="BN7818" s="19"/>
      <c r="BO7818" s="19"/>
      <c r="BP7818" s="19"/>
      <c r="BR7818">
        <f t="shared" si="488"/>
        <v>0</v>
      </c>
      <c r="BS7818">
        <f t="shared" si="489"/>
        <v>0</v>
      </c>
      <c r="BU7818">
        <f t="shared" si="490"/>
        <v>1</v>
      </c>
      <c r="BV7818">
        <f t="shared" si="491"/>
        <v>1</v>
      </c>
    </row>
    <row r="7819" spans="1:74" x14ac:dyDescent="0.3">
      <c r="A7819" s="129">
        <v>7814</v>
      </c>
      <c r="BM7819" s="19"/>
      <c r="BN7819" s="19"/>
      <c r="BO7819" s="19"/>
      <c r="BP7819" s="19"/>
      <c r="BR7819">
        <f t="shared" si="488"/>
        <v>0</v>
      </c>
      <c r="BS7819">
        <f t="shared" si="489"/>
        <v>0</v>
      </c>
      <c r="BU7819">
        <f t="shared" si="490"/>
        <v>1</v>
      </c>
      <c r="BV7819">
        <f t="shared" si="491"/>
        <v>1</v>
      </c>
    </row>
    <row r="7820" spans="1:74" x14ac:dyDescent="0.3">
      <c r="A7820" s="129">
        <v>7815</v>
      </c>
      <c r="BM7820" s="19"/>
      <c r="BN7820" s="19"/>
      <c r="BO7820" s="19"/>
      <c r="BP7820" s="19"/>
      <c r="BR7820">
        <f t="shared" si="488"/>
        <v>0</v>
      </c>
      <c r="BS7820">
        <f t="shared" si="489"/>
        <v>0</v>
      </c>
      <c r="BU7820">
        <f t="shared" si="490"/>
        <v>1</v>
      </c>
      <c r="BV7820">
        <f t="shared" si="491"/>
        <v>1</v>
      </c>
    </row>
    <row r="7821" spans="1:74" x14ac:dyDescent="0.3">
      <c r="A7821" s="129">
        <v>7816</v>
      </c>
      <c r="BM7821" s="19"/>
      <c r="BN7821" s="19"/>
      <c r="BO7821" s="19"/>
      <c r="BP7821" s="19"/>
      <c r="BR7821">
        <f t="shared" si="488"/>
        <v>0</v>
      </c>
      <c r="BS7821">
        <f t="shared" si="489"/>
        <v>0</v>
      </c>
      <c r="BU7821">
        <f t="shared" si="490"/>
        <v>1</v>
      </c>
      <c r="BV7821">
        <f t="shared" si="491"/>
        <v>1</v>
      </c>
    </row>
    <row r="7822" spans="1:74" x14ac:dyDescent="0.3">
      <c r="A7822" s="129">
        <v>7817</v>
      </c>
      <c r="BM7822" s="19"/>
      <c r="BN7822" s="19"/>
      <c r="BO7822" s="19"/>
      <c r="BP7822" s="19"/>
      <c r="BR7822">
        <f t="shared" si="488"/>
        <v>0</v>
      </c>
      <c r="BS7822">
        <f t="shared" si="489"/>
        <v>0</v>
      </c>
      <c r="BU7822">
        <f t="shared" si="490"/>
        <v>1</v>
      </c>
      <c r="BV7822">
        <f t="shared" si="491"/>
        <v>1</v>
      </c>
    </row>
    <row r="7823" spans="1:74" x14ac:dyDescent="0.3">
      <c r="A7823" s="129">
        <v>7818</v>
      </c>
      <c r="BM7823" s="19"/>
      <c r="BN7823" s="19"/>
      <c r="BO7823" s="19"/>
      <c r="BP7823" s="19"/>
      <c r="BR7823">
        <f t="shared" si="488"/>
        <v>0</v>
      </c>
      <c r="BS7823">
        <f t="shared" si="489"/>
        <v>0</v>
      </c>
      <c r="BU7823">
        <f t="shared" si="490"/>
        <v>1</v>
      </c>
      <c r="BV7823">
        <f t="shared" si="491"/>
        <v>1</v>
      </c>
    </row>
    <row r="7824" spans="1:74" x14ac:dyDescent="0.3">
      <c r="A7824" s="129">
        <v>7819</v>
      </c>
      <c r="BM7824" s="19"/>
      <c r="BN7824" s="19"/>
      <c r="BO7824" s="19"/>
      <c r="BP7824" s="19"/>
      <c r="BR7824">
        <f t="shared" si="488"/>
        <v>0</v>
      </c>
      <c r="BS7824">
        <f t="shared" si="489"/>
        <v>0</v>
      </c>
      <c r="BU7824">
        <f t="shared" si="490"/>
        <v>1</v>
      </c>
      <c r="BV7824">
        <f t="shared" si="491"/>
        <v>1</v>
      </c>
    </row>
    <row r="7825" spans="1:74" x14ac:dyDescent="0.3">
      <c r="A7825" s="129">
        <v>7820</v>
      </c>
      <c r="BM7825" s="19"/>
      <c r="BN7825" s="19"/>
      <c r="BO7825" s="19"/>
      <c r="BP7825" s="19"/>
      <c r="BR7825">
        <f t="shared" si="488"/>
        <v>0</v>
      </c>
      <c r="BS7825">
        <f t="shared" si="489"/>
        <v>0</v>
      </c>
      <c r="BU7825">
        <f t="shared" si="490"/>
        <v>1</v>
      </c>
      <c r="BV7825">
        <f t="shared" si="491"/>
        <v>1</v>
      </c>
    </row>
    <row r="7826" spans="1:74" x14ac:dyDescent="0.3">
      <c r="A7826" s="129">
        <v>7821</v>
      </c>
      <c r="BM7826" s="19"/>
      <c r="BN7826" s="19"/>
      <c r="BO7826" s="19"/>
      <c r="BP7826" s="19"/>
      <c r="BR7826">
        <f t="shared" si="488"/>
        <v>0</v>
      </c>
      <c r="BS7826">
        <f t="shared" si="489"/>
        <v>0</v>
      </c>
      <c r="BU7826">
        <f t="shared" si="490"/>
        <v>1</v>
      </c>
      <c r="BV7826">
        <f t="shared" si="491"/>
        <v>1</v>
      </c>
    </row>
    <row r="7827" spans="1:74" x14ac:dyDescent="0.3">
      <c r="A7827" s="129">
        <v>7822</v>
      </c>
      <c r="BM7827" s="19"/>
      <c r="BN7827" s="19"/>
      <c r="BO7827" s="19"/>
      <c r="BP7827" s="19"/>
      <c r="BR7827">
        <f t="shared" si="488"/>
        <v>0</v>
      </c>
      <c r="BS7827">
        <f t="shared" si="489"/>
        <v>0</v>
      </c>
      <c r="BU7827">
        <f t="shared" si="490"/>
        <v>1</v>
      </c>
      <c r="BV7827">
        <f t="shared" si="491"/>
        <v>1</v>
      </c>
    </row>
    <row r="7828" spans="1:74" x14ac:dyDescent="0.3">
      <c r="A7828" s="129">
        <v>7823</v>
      </c>
      <c r="BM7828" s="19"/>
      <c r="BN7828" s="19"/>
      <c r="BO7828" s="19"/>
      <c r="BP7828" s="19"/>
      <c r="BR7828">
        <f t="shared" si="488"/>
        <v>0</v>
      </c>
      <c r="BS7828">
        <f t="shared" si="489"/>
        <v>0</v>
      </c>
      <c r="BU7828">
        <f t="shared" si="490"/>
        <v>1</v>
      </c>
      <c r="BV7828">
        <f t="shared" si="491"/>
        <v>1</v>
      </c>
    </row>
    <row r="7829" spans="1:74" x14ac:dyDescent="0.3">
      <c r="A7829" s="129">
        <v>7824</v>
      </c>
      <c r="BM7829" s="19"/>
      <c r="BN7829" s="19"/>
      <c r="BO7829" s="19"/>
      <c r="BP7829" s="19"/>
      <c r="BR7829">
        <f t="shared" si="488"/>
        <v>0</v>
      </c>
      <c r="BS7829">
        <f t="shared" si="489"/>
        <v>0</v>
      </c>
      <c r="BU7829">
        <f t="shared" si="490"/>
        <v>1</v>
      </c>
      <c r="BV7829">
        <f t="shared" si="491"/>
        <v>1</v>
      </c>
    </row>
    <row r="7830" spans="1:74" x14ac:dyDescent="0.3">
      <c r="A7830" s="129">
        <v>7825</v>
      </c>
      <c r="BM7830" s="19"/>
      <c r="BN7830" s="19"/>
      <c r="BO7830" s="19"/>
      <c r="BP7830" s="19"/>
      <c r="BR7830">
        <f t="shared" si="488"/>
        <v>0</v>
      </c>
      <c r="BS7830">
        <f t="shared" si="489"/>
        <v>0</v>
      </c>
      <c r="BU7830">
        <f t="shared" si="490"/>
        <v>1</v>
      </c>
      <c r="BV7830">
        <f t="shared" si="491"/>
        <v>1</v>
      </c>
    </row>
    <row r="7831" spans="1:74" x14ac:dyDescent="0.3">
      <c r="A7831" s="129">
        <v>7826</v>
      </c>
      <c r="BM7831" s="19"/>
      <c r="BN7831" s="19"/>
      <c r="BO7831" s="19"/>
      <c r="BP7831" s="19"/>
      <c r="BR7831">
        <f t="shared" si="488"/>
        <v>0</v>
      </c>
      <c r="BS7831">
        <f t="shared" si="489"/>
        <v>0</v>
      </c>
      <c r="BU7831">
        <f t="shared" si="490"/>
        <v>1</v>
      </c>
      <c r="BV7831">
        <f t="shared" si="491"/>
        <v>1</v>
      </c>
    </row>
    <row r="7832" spans="1:74" x14ac:dyDescent="0.3">
      <c r="A7832" s="129">
        <v>7827</v>
      </c>
      <c r="BM7832" s="19"/>
      <c r="BN7832" s="19"/>
      <c r="BO7832" s="19"/>
      <c r="BP7832" s="19"/>
      <c r="BR7832">
        <f t="shared" si="488"/>
        <v>0</v>
      </c>
      <c r="BS7832">
        <f t="shared" si="489"/>
        <v>0</v>
      </c>
      <c r="BU7832">
        <f t="shared" si="490"/>
        <v>1</v>
      </c>
      <c r="BV7832">
        <f t="shared" si="491"/>
        <v>1</v>
      </c>
    </row>
    <row r="7833" spans="1:74" x14ac:dyDescent="0.3">
      <c r="A7833" s="129">
        <v>7828</v>
      </c>
      <c r="BM7833" s="19"/>
      <c r="BN7833" s="19"/>
      <c r="BO7833" s="19"/>
      <c r="BP7833" s="19"/>
      <c r="BR7833">
        <f t="shared" si="488"/>
        <v>0</v>
      </c>
      <c r="BS7833">
        <f t="shared" si="489"/>
        <v>0</v>
      </c>
      <c r="BU7833">
        <f t="shared" si="490"/>
        <v>1</v>
      </c>
      <c r="BV7833">
        <f t="shared" si="491"/>
        <v>1</v>
      </c>
    </row>
    <row r="7834" spans="1:74" x14ac:dyDescent="0.3">
      <c r="A7834" s="129">
        <v>7829</v>
      </c>
      <c r="BM7834" s="19"/>
      <c r="BN7834" s="19"/>
      <c r="BO7834" s="19"/>
      <c r="BP7834" s="19"/>
      <c r="BR7834">
        <f t="shared" si="488"/>
        <v>0</v>
      </c>
      <c r="BS7834">
        <f t="shared" si="489"/>
        <v>0</v>
      </c>
      <c r="BU7834">
        <f t="shared" si="490"/>
        <v>1</v>
      </c>
      <c r="BV7834">
        <f t="shared" si="491"/>
        <v>1</v>
      </c>
    </row>
    <row r="7835" spans="1:74" x14ac:dyDescent="0.3">
      <c r="A7835" s="129">
        <v>7830</v>
      </c>
      <c r="BM7835" s="19"/>
      <c r="BN7835" s="19"/>
      <c r="BO7835" s="19"/>
      <c r="BP7835" s="19"/>
      <c r="BR7835">
        <f t="shared" si="488"/>
        <v>0</v>
      </c>
      <c r="BS7835">
        <f t="shared" si="489"/>
        <v>0</v>
      </c>
      <c r="BU7835">
        <f t="shared" si="490"/>
        <v>1</v>
      </c>
      <c r="BV7835">
        <f t="shared" si="491"/>
        <v>1</v>
      </c>
    </row>
    <row r="7836" spans="1:74" x14ac:dyDescent="0.3">
      <c r="A7836" s="129">
        <v>7831</v>
      </c>
      <c r="BM7836" s="19"/>
      <c r="BN7836" s="19"/>
      <c r="BO7836" s="19"/>
      <c r="BP7836" s="19"/>
      <c r="BR7836">
        <f t="shared" si="488"/>
        <v>0</v>
      </c>
      <c r="BS7836">
        <f t="shared" si="489"/>
        <v>0</v>
      </c>
      <c r="BU7836">
        <f t="shared" si="490"/>
        <v>1</v>
      </c>
      <c r="BV7836">
        <f t="shared" si="491"/>
        <v>1</v>
      </c>
    </row>
    <row r="7837" spans="1:74" x14ac:dyDescent="0.3">
      <c r="A7837" s="129">
        <v>7832</v>
      </c>
      <c r="BM7837" s="19"/>
      <c r="BN7837" s="19"/>
      <c r="BO7837" s="19"/>
      <c r="BP7837" s="19"/>
      <c r="BR7837">
        <f t="shared" si="488"/>
        <v>0</v>
      </c>
      <c r="BS7837">
        <f t="shared" si="489"/>
        <v>0</v>
      </c>
      <c r="BU7837">
        <f t="shared" si="490"/>
        <v>1</v>
      </c>
      <c r="BV7837">
        <f t="shared" si="491"/>
        <v>1</v>
      </c>
    </row>
    <row r="7838" spans="1:74" x14ac:dyDescent="0.3">
      <c r="A7838" s="129">
        <v>7833</v>
      </c>
      <c r="BM7838" s="19"/>
      <c r="BN7838" s="19"/>
      <c r="BO7838" s="19"/>
      <c r="BP7838" s="19"/>
      <c r="BR7838">
        <f t="shared" si="488"/>
        <v>0</v>
      </c>
      <c r="BS7838">
        <f t="shared" si="489"/>
        <v>0</v>
      </c>
      <c r="BU7838">
        <f t="shared" si="490"/>
        <v>1</v>
      </c>
      <c r="BV7838">
        <f t="shared" si="491"/>
        <v>1</v>
      </c>
    </row>
    <row r="7839" spans="1:74" x14ac:dyDescent="0.3">
      <c r="A7839" s="129">
        <v>7834</v>
      </c>
      <c r="BM7839" s="19"/>
      <c r="BN7839" s="19"/>
      <c r="BO7839" s="19"/>
      <c r="BP7839" s="19"/>
      <c r="BR7839">
        <f t="shared" si="488"/>
        <v>0</v>
      </c>
      <c r="BS7839">
        <f t="shared" si="489"/>
        <v>0</v>
      </c>
      <c r="BU7839">
        <f t="shared" si="490"/>
        <v>1</v>
      </c>
      <c r="BV7839">
        <f t="shared" si="491"/>
        <v>1</v>
      </c>
    </row>
    <row r="7840" spans="1:74" x14ac:dyDescent="0.3">
      <c r="A7840" s="129">
        <v>7835</v>
      </c>
      <c r="BM7840" s="19"/>
      <c r="BN7840" s="19"/>
      <c r="BO7840" s="19"/>
      <c r="BP7840" s="19"/>
      <c r="BR7840">
        <f t="shared" si="488"/>
        <v>0</v>
      </c>
      <c r="BS7840">
        <f t="shared" si="489"/>
        <v>0</v>
      </c>
      <c r="BU7840">
        <f t="shared" si="490"/>
        <v>1</v>
      </c>
      <c r="BV7840">
        <f t="shared" si="491"/>
        <v>1</v>
      </c>
    </row>
    <row r="7841" spans="1:74" x14ac:dyDescent="0.3">
      <c r="A7841" s="129">
        <v>7836</v>
      </c>
      <c r="BM7841" s="19"/>
      <c r="BN7841" s="19"/>
      <c r="BO7841" s="19"/>
      <c r="BP7841" s="19"/>
      <c r="BR7841">
        <f t="shared" si="488"/>
        <v>0</v>
      </c>
      <c r="BS7841">
        <f t="shared" si="489"/>
        <v>0</v>
      </c>
      <c r="BU7841">
        <f t="shared" si="490"/>
        <v>1</v>
      </c>
      <c r="BV7841">
        <f t="shared" si="491"/>
        <v>1</v>
      </c>
    </row>
    <row r="7842" spans="1:74" x14ac:dyDescent="0.3">
      <c r="A7842" s="129">
        <v>7837</v>
      </c>
      <c r="BM7842" s="19"/>
      <c r="BN7842" s="19"/>
      <c r="BO7842" s="19"/>
      <c r="BP7842" s="19"/>
      <c r="BR7842">
        <f t="shared" si="488"/>
        <v>0</v>
      </c>
      <c r="BS7842">
        <f t="shared" si="489"/>
        <v>0</v>
      </c>
      <c r="BU7842">
        <f t="shared" si="490"/>
        <v>1</v>
      </c>
      <c r="BV7842">
        <f t="shared" si="491"/>
        <v>1</v>
      </c>
    </row>
    <row r="7843" spans="1:74" x14ac:dyDescent="0.3">
      <c r="A7843" s="129">
        <v>7838</v>
      </c>
      <c r="BM7843" s="19"/>
      <c r="BN7843" s="19"/>
      <c r="BO7843" s="19"/>
      <c r="BP7843" s="19"/>
      <c r="BR7843">
        <f t="shared" si="488"/>
        <v>0</v>
      </c>
      <c r="BS7843">
        <f t="shared" si="489"/>
        <v>0</v>
      </c>
      <c r="BU7843">
        <f t="shared" si="490"/>
        <v>1</v>
      </c>
      <c r="BV7843">
        <f t="shared" si="491"/>
        <v>1</v>
      </c>
    </row>
    <row r="7844" spans="1:74" x14ac:dyDescent="0.3">
      <c r="A7844" s="129">
        <v>7839</v>
      </c>
      <c r="BM7844" s="19"/>
      <c r="BN7844" s="19"/>
      <c r="BO7844" s="19"/>
      <c r="BP7844" s="19"/>
      <c r="BR7844">
        <f t="shared" si="488"/>
        <v>0</v>
      </c>
      <c r="BS7844">
        <f t="shared" si="489"/>
        <v>0</v>
      </c>
      <c r="BU7844">
        <f t="shared" si="490"/>
        <v>1</v>
      </c>
      <c r="BV7844">
        <f t="shared" si="491"/>
        <v>1</v>
      </c>
    </row>
    <row r="7845" spans="1:74" x14ac:dyDescent="0.3">
      <c r="A7845" s="129">
        <v>7840</v>
      </c>
      <c r="BM7845" s="19"/>
      <c r="BN7845" s="19"/>
      <c r="BO7845" s="19"/>
      <c r="BP7845" s="19"/>
      <c r="BR7845">
        <f t="shared" si="488"/>
        <v>0</v>
      </c>
      <c r="BS7845">
        <f t="shared" si="489"/>
        <v>0</v>
      </c>
      <c r="BU7845">
        <f t="shared" si="490"/>
        <v>1</v>
      </c>
      <c r="BV7845">
        <f t="shared" si="491"/>
        <v>1</v>
      </c>
    </row>
    <row r="7846" spans="1:74" x14ac:dyDescent="0.3">
      <c r="A7846" s="129">
        <v>7841</v>
      </c>
      <c r="BM7846" s="19"/>
      <c r="BN7846" s="19"/>
      <c r="BO7846" s="19"/>
      <c r="BP7846" s="19"/>
      <c r="BR7846">
        <f t="shared" si="488"/>
        <v>0</v>
      </c>
      <c r="BS7846">
        <f t="shared" si="489"/>
        <v>0</v>
      </c>
      <c r="BU7846">
        <f t="shared" si="490"/>
        <v>1</v>
      </c>
      <c r="BV7846">
        <f t="shared" si="491"/>
        <v>1</v>
      </c>
    </row>
    <row r="7847" spans="1:74" x14ac:dyDescent="0.3">
      <c r="A7847" s="129">
        <v>7842</v>
      </c>
      <c r="BM7847" s="19"/>
      <c r="BN7847" s="19"/>
      <c r="BO7847" s="19"/>
      <c r="BP7847" s="19"/>
      <c r="BR7847">
        <f t="shared" si="488"/>
        <v>0</v>
      </c>
      <c r="BS7847">
        <f t="shared" si="489"/>
        <v>0</v>
      </c>
      <c r="BU7847">
        <f t="shared" si="490"/>
        <v>1</v>
      </c>
      <c r="BV7847">
        <f t="shared" si="491"/>
        <v>1</v>
      </c>
    </row>
    <row r="7848" spans="1:74" x14ac:dyDescent="0.3">
      <c r="A7848" s="129">
        <v>7843</v>
      </c>
      <c r="BM7848" s="19"/>
      <c r="BN7848" s="19"/>
      <c r="BO7848" s="19"/>
      <c r="BP7848" s="19"/>
      <c r="BR7848">
        <f t="shared" si="488"/>
        <v>0</v>
      </c>
      <c r="BS7848">
        <f t="shared" si="489"/>
        <v>0</v>
      </c>
      <c r="BU7848">
        <f t="shared" si="490"/>
        <v>1</v>
      </c>
      <c r="BV7848">
        <f t="shared" si="491"/>
        <v>1</v>
      </c>
    </row>
    <row r="7849" spans="1:74" x14ac:dyDescent="0.3">
      <c r="A7849" s="129">
        <v>7844</v>
      </c>
      <c r="BM7849" s="19"/>
      <c r="BN7849" s="19"/>
      <c r="BO7849" s="19"/>
      <c r="BP7849" s="19"/>
      <c r="BR7849">
        <f t="shared" si="488"/>
        <v>0</v>
      </c>
      <c r="BS7849">
        <f t="shared" si="489"/>
        <v>0</v>
      </c>
      <c r="BU7849">
        <f t="shared" si="490"/>
        <v>1</v>
      </c>
      <c r="BV7849">
        <f t="shared" si="491"/>
        <v>1</v>
      </c>
    </row>
    <row r="7850" spans="1:74" x14ac:dyDescent="0.3">
      <c r="A7850" s="129">
        <v>7845</v>
      </c>
      <c r="BM7850" s="19"/>
      <c r="BN7850" s="19"/>
      <c r="BO7850" s="19"/>
      <c r="BP7850" s="19"/>
      <c r="BR7850">
        <f t="shared" si="488"/>
        <v>0</v>
      </c>
      <c r="BS7850">
        <f t="shared" si="489"/>
        <v>0</v>
      </c>
      <c r="BU7850">
        <f t="shared" si="490"/>
        <v>1</v>
      </c>
      <c r="BV7850">
        <f t="shared" si="491"/>
        <v>1</v>
      </c>
    </row>
    <row r="7851" spans="1:74" x14ac:dyDescent="0.3">
      <c r="A7851" s="129">
        <v>7846</v>
      </c>
      <c r="BM7851" s="19"/>
      <c r="BN7851" s="19"/>
      <c r="BO7851" s="19"/>
      <c r="BP7851" s="19"/>
      <c r="BR7851">
        <f t="shared" si="488"/>
        <v>0</v>
      </c>
      <c r="BS7851">
        <f t="shared" si="489"/>
        <v>0</v>
      </c>
      <c r="BU7851">
        <f t="shared" si="490"/>
        <v>1</v>
      </c>
      <c r="BV7851">
        <f t="shared" si="491"/>
        <v>1</v>
      </c>
    </row>
    <row r="7852" spans="1:74" x14ac:dyDescent="0.3">
      <c r="A7852" s="129">
        <v>7847</v>
      </c>
      <c r="BM7852" s="19"/>
      <c r="BN7852" s="19"/>
      <c r="BO7852" s="19"/>
      <c r="BP7852" s="19"/>
      <c r="BR7852">
        <f t="shared" si="488"/>
        <v>0</v>
      </c>
      <c r="BS7852">
        <f t="shared" si="489"/>
        <v>0</v>
      </c>
      <c r="BU7852">
        <f t="shared" si="490"/>
        <v>1</v>
      </c>
      <c r="BV7852">
        <f t="shared" si="491"/>
        <v>1</v>
      </c>
    </row>
    <row r="7853" spans="1:74" x14ac:dyDescent="0.3">
      <c r="A7853" s="129">
        <v>7848</v>
      </c>
      <c r="BM7853" s="19"/>
      <c r="BN7853" s="19"/>
      <c r="BO7853" s="19"/>
      <c r="BP7853" s="19"/>
      <c r="BR7853">
        <f t="shared" si="488"/>
        <v>0</v>
      </c>
      <c r="BS7853">
        <f t="shared" si="489"/>
        <v>0</v>
      </c>
      <c r="BU7853">
        <f t="shared" si="490"/>
        <v>1</v>
      </c>
      <c r="BV7853">
        <f t="shared" si="491"/>
        <v>1</v>
      </c>
    </row>
    <row r="7854" spans="1:74" x14ac:dyDescent="0.3">
      <c r="A7854" s="129">
        <v>7849</v>
      </c>
      <c r="BM7854" s="19"/>
      <c r="BN7854" s="19"/>
      <c r="BO7854" s="19"/>
      <c r="BP7854" s="19"/>
      <c r="BR7854">
        <f t="shared" si="488"/>
        <v>0</v>
      </c>
      <c r="BS7854">
        <f t="shared" si="489"/>
        <v>0</v>
      </c>
      <c r="BU7854">
        <f t="shared" si="490"/>
        <v>1</v>
      </c>
      <c r="BV7854">
        <f t="shared" si="491"/>
        <v>1</v>
      </c>
    </row>
    <row r="7855" spans="1:74" x14ac:dyDescent="0.3">
      <c r="A7855" s="129">
        <v>7850</v>
      </c>
      <c r="BM7855" s="19"/>
      <c r="BN7855" s="19"/>
      <c r="BO7855" s="19"/>
      <c r="BP7855" s="19"/>
      <c r="BR7855">
        <f t="shared" si="488"/>
        <v>0</v>
      </c>
      <c r="BS7855">
        <f t="shared" si="489"/>
        <v>0</v>
      </c>
      <c r="BU7855">
        <f t="shared" si="490"/>
        <v>1</v>
      </c>
      <c r="BV7855">
        <f t="shared" si="491"/>
        <v>1</v>
      </c>
    </row>
    <row r="7856" spans="1:74" x14ac:dyDescent="0.3">
      <c r="A7856" s="129">
        <v>7851</v>
      </c>
      <c r="BM7856" s="19"/>
      <c r="BN7856" s="19"/>
      <c r="BO7856" s="19"/>
      <c r="BP7856" s="19"/>
      <c r="BR7856">
        <f t="shared" si="488"/>
        <v>0</v>
      </c>
      <c r="BS7856">
        <f t="shared" si="489"/>
        <v>0</v>
      </c>
      <c r="BU7856">
        <f t="shared" si="490"/>
        <v>1</v>
      </c>
      <c r="BV7856">
        <f t="shared" si="491"/>
        <v>1</v>
      </c>
    </row>
    <row r="7857" spans="1:74" x14ac:dyDescent="0.3">
      <c r="A7857" s="129">
        <v>7852</v>
      </c>
      <c r="BM7857" s="19"/>
      <c r="BN7857" s="19"/>
      <c r="BO7857" s="19"/>
      <c r="BP7857" s="19"/>
      <c r="BR7857">
        <f t="shared" si="488"/>
        <v>0</v>
      </c>
      <c r="BS7857">
        <f t="shared" si="489"/>
        <v>0</v>
      </c>
      <c r="BU7857">
        <f t="shared" si="490"/>
        <v>1</v>
      </c>
      <c r="BV7857">
        <f t="shared" si="491"/>
        <v>1</v>
      </c>
    </row>
    <row r="7858" spans="1:74" x14ac:dyDescent="0.3">
      <c r="A7858" s="129">
        <v>7853</v>
      </c>
      <c r="BM7858" s="19"/>
      <c r="BN7858" s="19"/>
      <c r="BO7858" s="19"/>
      <c r="BP7858" s="19"/>
      <c r="BR7858">
        <f t="shared" si="488"/>
        <v>0</v>
      </c>
      <c r="BS7858">
        <f t="shared" si="489"/>
        <v>0</v>
      </c>
      <c r="BU7858">
        <f t="shared" si="490"/>
        <v>1</v>
      </c>
      <c r="BV7858">
        <f t="shared" si="491"/>
        <v>1</v>
      </c>
    </row>
    <row r="7859" spans="1:74" x14ac:dyDescent="0.3">
      <c r="A7859" s="129">
        <v>7854</v>
      </c>
      <c r="BM7859" s="19"/>
      <c r="BN7859" s="19"/>
      <c r="BO7859" s="19"/>
      <c r="BP7859" s="19"/>
      <c r="BR7859">
        <f t="shared" si="488"/>
        <v>0</v>
      </c>
      <c r="BS7859">
        <f t="shared" si="489"/>
        <v>0</v>
      </c>
      <c r="BU7859">
        <f t="shared" si="490"/>
        <v>1</v>
      </c>
      <c r="BV7859">
        <f t="shared" si="491"/>
        <v>1</v>
      </c>
    </row>
    <row r="7860" spans="1:74" x14ac:dyDescent="0.3">
      <c r="A7860" s="129">
        <v>7855</v>
      </c>
      <c r="BM7860" s="19"/>
      <c r="BN7860" s="19"/>
      <c r="BO7860" s="19"/>
      <c r="BP7860" s="19"/>
      <c r="BR7860">
        <f t="shared" si="488"/>
        <v>0</v>
      </c>
      <c r="BS7860">
        <f t="shared" si="489"/>
        <v>0</v>
      </c>
      <c r="BU7860">
        <f t="shared" si="490"/>
        <v>1</v>
      </c>
      <c r="BV7860">
        <f t="shared" si="491"/>
        <v>1</v>
      </c>
    </row>
    <row r="7861" spans="1:74" x14ac:dyDescent="0.3">
      <c r="A7861" s="129">
        <v>7856</v>
      </c>
      <c r="BM7861" s="19"/>
      <c r="BN7861" s="19"/>
      <c r="BO7861" s="19"/>
      <c r="BP7861" s="19"/>
      <c r="BR7861">
        <f t="shared" si="488"/>
        <v>0</v>
      </c>
      <c r="BS7861">
        <f t="shared" si="489"/>
        <v>0</v>
      </c>
      <c r="BU7861">
        <f t="shared" si="490"/>
        <v>1</v>
      </c>
      <c r="BV7861">
        <f t="shared" si="491"/>
        <v>1</v>
      </c>
    </row>
    <row r="7862" spans="1:74" x14ac:dyDescent="0.3">
      <c r="A7862" s="129">
        <v>7857</v>
      </c>
      <c r="BM7862" s="19"/>
      <c r="BN7862" s="19"/>
      <c r="BO7862" s="19"/>
      <c r="BP7862" s="19"/>
      <c r="BR7862">
        <f t="shared" si="488"/>
        <v>0</v>
      </c>
      <c r="BS7862">
        <f t="shared" si="489"/>
        <v>0</v>
      </c>
      <c r="BU7862">
        <f t="shared" si="490"/>
        <v>1</v>
      </c>
      <c r="BV7862">
        <f t="shared" si="491"/>
        <v>1</v>
      </c>
    </row>
    <row r="7863" spans="1:74" x14ac:dyDescent="0.3">
      <c r="A7863" s="129">
        <v>7858</v>
      </c>
      <c r="BM7863" s="19"/>
      <c r="BN7863" s="19"/>
      <c r="BO7863" s="19"/>
      <c r="BP7863" s="19"/>
      <c r="BR7863">
        <f t="shared" si="488"/>
        <v>0</v>
      </c>
      <c r="BS7863">
        <f t="shared" si="489"/>
        <v>0</v>
      </c>
      <c r="BU7863">
        <f t="shared" si="490"/>
        <v>1</v>
      </c>
      <c r="BV7863">
        <f t="shared" si="491"/>
        <v>1</v>
      </c>
    </row>
    <row r="7864" spans="1:74" x14ac:dyDescent="0.3">
      <c r="A7864" s="129">
        <v>7859</v>
      </c>
      <c r="BM7864" s="19"/>
      <c r="BN7864" s="19"/>
      <c r="BO7864" s="19"/>
      <c r="BP7864" s="19"/>
      <c r="BR7864">
        <f t="shared" si="488"/>
        <v>0</v>
      </c>
      <c r="BS7864">
        <f t="shared" si="489"/>
        <v>0</v>
      </c>
      <c r="BU7864">
        <f t="shared" si="490"/>
        <v>1</v>
      </c>
      <c r="BV7864">
        <f t="shared" si="491"/>
        <v>1</v>
      </c>
    </row>
    <row r="7865" spans="1:74" x14ac:dyDescent="0.3">
      <c r="A7865" s="129">
        <v>7860</v>
      </c>
      <c r="BM7865" s="19"/>
      <c r="BN7865" s="19"/>
      <c r="BO7865" s="19"/>
      <c r="BP7865" s="19"/>
      <c r="BR7865">
        <f t="shared" si="488"/>
        <v>0</v>
      </c>
      <c r="BS7865">
        <f t="shared" si="489"/>
        <v>0</v>
      </c>
      <c r="BU7865">
        <f t="shared" si="490"/>
        <v>1</v>
      </c>
      <c r="BV7865">
        <f t="shared" si="491"/>
        <v>1</v>
      </c>
    </row>
    <row r="7866" spans="1:74" x14ac:dyDescent="0.3">
      <c r="A7866" s="129">
        <v>7861</v>
      </c>
      <c r="BM7866" s="19"/>
      <c r="BN7866" s="19"/>
      <c r="BO7866" s="19"/>
      <c r="BP7866" s="19"/>
      <c r="BR7866">
        <f t="shared" si="488"/>
        <v>0</v>
      </c>
      <c r="BS7866">
        <f t="shared" si="489"/>
        <v>0</v>
      </c>
      <c r="BU7866">
        <f t="shared" si="490"/>
        <v>1</v>
      </c>
      <c r="BV7866">
        <f t="shared" si="491"/>
        <v>1</v>
      </c>
    </row>
    <row r="7867" spans="1:74" x14ac:dyDescent="0.3">
      <c r="A7867" s="129">
        <v>7862</v>
      </c>
      <c r="BM7867" s="19"/>
      <c r="BN7867" s="19"/>
      <c r="BO7867" s="19"/>
      <c r="BP7867" s="19"/>
      <c r="BR7867">
        <f t="shared" si="488"/>
        <v>0</v>
      </c>
      <c r="BS7867">
        <f t="shared" si="489"/>
        <v>0</v>
      </c>
      <c r="BU7867">
        <f t="shared" si="490"/>
        <v>1</v>
      </c>
      <c r="BV7867">
        <f t="shared" si="491"/>
        <v>1</v>
      </c>
    </row>
    <row r="7868" spans="1:74" x14ac:dyDescent="0.3">
      <c r="A7868" s="129">
        <v>7863</v>
      </c>
      <c r="BM7868" s="19"/>
      <c r="BN7868" s="19"/>
      <c r="BO7868" s="19"/>
      <c r="BP7868" s="19"/>
      <c r="BR7868">
        <f t="shared" si="488"/>
        <v>0</v>
      </c>
      <c r="BS7868">
        <f t="shared" si="489"/>
        <v>0</v>
      </c>
      <c r="BU7868">
        <f t="shared" si="490"/>
        <v>1</v>
      </c>
      <c r="BV7868">
        <f t="shared" si="491"/>
        <v>1</v>
      </c>
    </row>
    <row r="7869" spans="1:74" x14ac:dyDescent="0.3">
      <c r="A7869" s="129">
        <v>7864</v>
      </c>
      <c r="BM7869" s="19"/>
      <c r="BN7869" s="19"/>
      <c r="BO7869" s="19"/>
      <c r="BP7869" s="19"/>
      <c r="BR7869">
        <f t="shared" si="488"/>
        <v>0</v>
      </c>
      <c r="BS7869">
        <f t="shared" si="489"/>
        <v>0</v>
      </c>
      <c r="BU7869">
        <f t="shared" si="490"/>
        <v>1</v>
      </c>
      <c r="BV7869">
        <f t="shared" si="491"/>
        <v>1</v>
      </c>
    </row>
    <row r="7870" spans="1:74" x14ac:dyDescent="0.3">
      <c r="A7870" s="129">
        <v>7865</v>
      </c>
      <c r="BM7870" s="19"/>
      <c r="BN7870" s="19"/>
      <c r="BO7870" s="19"/>
      <c r="BP7870" s="19"/>
      <c r="BR7870">
        <f t="shared" si="488"/>
        <v>0</v>
      </c>
      <c r="BS7870">
        <f t="shared" si="489"/>
        <v>0</v>
      </c>
      <c r="BU7870">
        <f t="shared" si="490"/>
        <v>1</v>
      </c>
      <c r="BV7870">
        <f t="shared" si="491"/>
        <v>1</v>
      </c>
    </row>
    <row r="7871" spans="1:74" x14ac:dyDescent="0.3">
      <c r="A7871" s="129">
        <v>7866</v>
      </c>
      <c r="BM7871" s="19"/>
      <c r="BN7871" s="19"/>
      <c r="BO7871" s="19"/>
      <c r="BP7871" s="19"/>
      <c r="BR7871">
        <f t="shared" si="488"/>
        <v>0</v>
      </c>
      <c r="BS7871">
        <f t="shared" si="489"/>
        <v>0</v>
      </c>
      <c r="BU7871">
        <f t="shared" si="490"/>
        <v>1</v>
      </c>
      <c r="BV7871">
        <f t="shared" si="491"/>
        <v>1</v>
      </c>
    </row>
    <row r="7872" spans="1:74" x14ac:dyDescent="0.3">
      <c r="A7872" s="129">
        <v>7867</v>
      </c>
      <c r="BM7872" s="19"/>
      <c r="BN7872" s="19"/>
      <c r="BO7872" s="19"/>
      <c r="BP7872" s="19"/>
      <c r="BR7872">
        <f t="shared" si="488"/>
        <v>0</v>
      </c>
      <c r="BS7872">
        <f t="shared" si="489"/>
        <v>0</v>
      </c>
      <c r="BU7872">
        <f t="shared" si="490"/>
        <v>1</v>
      </c>
      <c r="BV7872">
        <f t="shared" si="491"/>
        <v>1</v>
      </c>
    </row>
    <row r="7873" spans="1:74" x14ac:dyDescent="0.3">
      <c r="A7873" s="129">
        <v>7868</v>
      </c>
      <c r="BM7873" s="19"/>
      <c r="BN7873" s="19"/>
      <c r="BO7873" s="19"/>
      <c r="BP7873" s="19"/>
      <c r="BR7873">
        <f t="shared" si="488"/>
        <v>0</v>
      </c>
      <c r="BS7873">
        <f t="shared" si="489"/>
        <v>0</v>
      </c>
      <c r="BU7873">
        <f t="shared" si="490"/>
        <v>1</v>
      </c>
      <c r="BV7873">
        <f t="shared" si="491"/>
        <v>1</v>
      </c>
    </row>
    <row r="7874" spans="1:74" x14ac:dyDescent="0.3">
      <c r="A7874" s="129">
        <v>7869</v>
      </c>
      <c r="BM7874" s="19"/>
      <c r="BN7874" s="19"/>
      <c r="BO7874" s="19"/>
      <c r="BP7874" s="19"/>
      <c r="BR7874">
        <f t="shared" si="488"/>
        <v>0</v>
      </c>
      <c r="BS7874">
        <f t="shared" si="489"/>
        <v>0</v>
      </c>
      <c r="BU7874">
        <f t="shared" si="490"/>
        <v>1</v>
      </c>
      <c r="BV7874">
        <f t="shared" si="491"/>
        <v>1</v>
      </c>
    </row>
    <row r="7875" spans="1:74" x14ac:dyDescent="0.3">
      <c r="A7875" s="129">
        <v>7870</v>
      </c>
      <c r="BM7875" s="19"/>
      <c r="BN7875" s="19"/>
      <c r="BO7875" s="19"/>
      <c r="BP7875" s="19"/>
      <c r="BR7875">
        <f t="shared" si="488"/>
        <v>0</v>
      </c>
      <c r="BS7875">
        <f t="shared" si="489"/>
        <v>0</v>
      </c>
      <c r="BU7875">
        <f t="shared" si="490"/>
        <v>1</v>
      </c>
      <c r="BV7875">
        <f t="shared" si="491"/>
        <v>1</v>
      </c>
    </row>
    <row r="7876" spans="1:74" x14ac:dyDescent="0.3">
      <c r="A7876" s="129">
        <v>7871</v>
      </c>
      <c r="BM7876" s="19"/>
      <c r="BN7876" s="19"/>
      <c r="BO7876" s="19"/>
      <c r="BP7876" s="19"/>
      <c r="BR7876">
        <f t="shared" si="488"/>
        <v>0</v>
      </c>
      <c r="BS7876">
        <f t="shared" si="489"/>
        <v>0</v>
      </c>
      <c r="BU7876">
        <f t="shared" si="490"/>
        <v>1</v>
      </c>
      <c r="BV7876">
        <f t="shared" si="491"/>
        <v>1</v>
      </c>
    </row>
    <row r="7877" spans="1:74" x14ac:dyDescent="0.3">
      <c r="A7877" s="129">
        <v>7872</v>
      </c>
      <c r="BM7877" s="19"/>
      <c r="BN7877" s="19"/>
      <c r="BO7877" s="19"/>
      <c r="BP7877" s="19"/>
      <c r="BR7877">
        <f t="shared" si="488"/>
        <v>0</v>
      </c>
      <c r="BS7877">
        <f t="shared" si="489"/>
        <v>0</v>
      </c>
      <c r="BU7877">
        <f t="shared" si="490"/>
        <v>1</v>
      </c>
      <c r="BV7877">
        <f t="shared" si="491"/>
        <v>1</v>
      </c>
    </row>
    <row r="7878" spans="1:74" x14ac:dyDescent="0.3">
      <c r="A7878" s="129">
        <v>7873</v>
      </c>
      <c r="BM7878" s="19"/>
      <c r="BN7878" s="19"/>
      <c r="BO7878" s="19"/>
      <c r="BP7878" s="19"/>
      <c r="BR7878">
        <f t="shared" si="488"/>
        <v>0</v>
      </c>
      <c r="BS7878">
        <f t="shared" si="489"/>
        <v>0</v>
      </c>
      <c r="BU7878">
        <f t="shared" si="490"/>
        <v>1</v>
      </c>
      <c r="BV7878">
        <f t="shared" si="491"/>
        <v>1</v>
      </c>
    </row>
    <row r="7879" spans="1:74" x14ac:dyDescent="0.3">
      <c r="A7879" s="129">
        <v>7874</v>
      </c>
      <c r="BM7879" s="19"/>
      <c r="BN7879" s="19"/>
      <c r="BO7879" s="19"/>
      <c r="BP7879" s="19"/>
      <c r="BR7879">
        <f t="shared" ref="BR7879:BR7942" si="492">BM7879*$BS$1-BN7879</f>
        <v>0</v>
      </c>
      <c r="BS7879">
        <f t="shared" ref="BS7879:BS7942" si="493">BO7879*$BS$1-BP7879</f>
        <v>0</v>
      </c>
      <c r="BU7879">
        <f t="shared" ref="BU7879:BU7942" si="494">IF(BR7879=MAX($BR7879:$BS7879),1,0)</f>
        <v>1</v>
      </c>
      <c r="BV7879">
        <f t="shared" ref="BV7879:BV7942" si="495">IF(BS7879=MAX($BR7879:$BS7879),1,0)</f>
        <v>1</v>
      </c>
    </row>
    <row r="7880" spans="1:74" x14ac:dyDescent="0.3">
      <c r="A7880" s="129">
        <v>7875</v>
      </c>
      <c r="BM7880" s="19"/>
      <c r="BN7880" s="19"/>
      <c r="BO7880" s="19"/>
      <c r="BP7880" s="19"/>
      <c r="BR7880">
        <f t="shared" si="492"/>
        <v>0</v>
      </c>
      <c r="BS7880">
        <f t="shared" si="493"/>
        <v>0</v>
      </c>
      <c r="BU7880">
        <f t="shared" si="494"/>
        <v>1</v>
      </c>
      <c r="BV7880">
        <f t="shared" si="495"/>
        <v>1</v>
      </c>
    </row>
    <row r="7881" spans="1:74" x14ac:dyDescent="0.3">
      <c r="A7881" s="129">
        <v>7876</v>
      </c>
      <c r="BM7881" s="19"/>
      <c r="BN7881" s="19"/>
      <c r="BO7881" s="19"/>
      <c r="BP7881" s="19"/>
      <c r="BR7881">
        <f t="shared" si="492"/>
        <v>0</v>
      </c>
      <c r="BS7881">
        <f t="shared" si="493"/>
        <v>0</v>
      </c>
      <c r="BU7881">
        <f t="shared" si="494"/>
        <v>1</v>
      </c>
      <c r="BV7881">
        <f t="shared" si="495"/>
        <v>1</v>
      </c>
    </row>
    <row r="7882" spans="1:74" x14ac:dyDescent="0.3">
      <c r="A7882" s="129">
        <v>7877</v>
      </c>
      <c r="BM7882" s="19"/>
      <c r="BN7882" s="19"/>
      <c r="BO7882" s="19"/>
      <c r="BP7882" s="19"/>
      <c r="BR7882">
        <f t="shared" si="492"/>
        <v>0</v>
      </c>
      <c r="BS7882">
        <f t="shared" si="493"/>
        <v>0</v>
      </c>
      <c r="BU7882">
        <f t="shared" si="494"/>
        <v>1</v>
      </c>
      <c r="BV7882">
        <f t="shared" si="495"/>
        <v>1</v>
      </c>
    </row>
    <row r="7883" spans="1:74" x14ac:dyDescent="0.3">
      <c r="A7883" s="129">
        <v>7878</v>
      </c>
      <c r="BM7883" s="19"/>
      <c r="BN7883" s="19"/>
      <c r="BO7883" s="19"/>
      <c r="BP7883" s="19"/>
      <c r="BR7883">
        <f t="shared" si="492"/>
        <v>0</v>
      </c>
      <c r="BS7883">
        <f t="shared" si="493"/>
        <v>0</v>
      </c>
      <c r="BU7883">
        <f t="shared" si="494"/>
        <v>1</v>
      </c>
      <c r="BV7883">
        <f t="shared" si="495"/>
        <v>1</v>
      </c>
    </row>
    <row r="7884" spans="1:74" x14ac:dyDescent="0.3">
      <c r="A7884" s="129">
        <v>7879</v>
      </c>
      <c r="BM7884" s="19"/>
      <c r="BN7884" s="19"/>
      <c r="BO7884" s="19"/>
      <c r="BP7884" s="19"/>
      <c r="BR7884">
        <f t="shared" si="492"/>
        <v>0</v>
      </c>
      <c r="BS7884">
        <f t="shared" si="493"/>
        <v>0</v>
      </c>
      <c r="BU7884">
        <f t="shared" si="494"/>
        <v>1</v>
      </c>
      <c r="BV7884">
        <f t="shared" si="495"/>
        <v>1</v>
      </c>
    </row>
    <row r="7885" spans="1:74" x14ac:dyDescent="0.3">
      <c r="A7885" s="129">
        <v>7880</v>
      </c>
      <c r="BM7885" s="19"/>
      <c r="BN7885" s="19"/>
      <c r="BO7885" s="19"/>
      <c r="BP7885" s="19"/>
      <c r="BR7885">
        <f t="shared" si="492"/>
        <v>0</v>
      </c>
      <c r="BS7885">
        <f t="shared" si="493"/>
        <v>0</v>
      </c>
      <c r="BU7885">
        <f t="shared" si="494"/>
        <v>1</v>
      </c>
      <c r="BV7885">
        <f t="shared" si="495"/>
        <v>1</v>
      </c>
    </row>
    <row r="7886" spans="1:74" x14ac:dyDescent="0.3">
      <c r="A7886" s="129">
        <v>7881</v>
      </c>
      <c r="BM7886" s="19"/>
      <c r="BN7886" s="19"/>
      <c r="BO7886" s="19"/>
      <c r="BP7886" s="19"/>
      <c r="BR7886">
        <f t="shared" si="492"/>
        <v>0</v>
      </c>
      <c r="BS7886">
        <f t="shared" si="493"/>
        <v>0</v>
      </c>
      <c r="BU7886">
        <f t="shared" si="494"/>
        <v>1</v>
      </c>
      <c r="BV7886">
        <f t="shared" si="495"/>
        <v>1</v>
      </c>
    </row>
    <row r="7887" spans="1:74" x14ac:dyDescent="0.3">
      <c r="A7887" s="129">
        <v>7882</v>
      </c>
      <c r="BM7887" s="19"/>
      <c r="BN7887" s="19"/>
      <c r="BO7887" s="19"/>
      <c r="BP7887" s="19"/>
      <c r="BR7887">
        <f t="shared" si="492"/>
        <v>0</v>
      </c>
      <c r="BS7887">
        <f t="shared" si="493"/>
        <v>0</v>
      </c>
      <c r="BU7887">
        <f t="shared" si="494"/>
        <v>1</v>
      </c>
      <c r="BV7887">
        <f t="shared" si="495"/>
        <v>1</v>
      </c>
    </row>
    <row r="7888" spans="1:74" x14ac:dyDescent="0.3">
      <c r="A7888" s="129">
        <v>7883</v>
      </c>
      <c r="BM7888" s="19"/>
      <c r="BN7888" s="19"/>
      <c r="BO7888" s="19"/>
      <c r="BP7888" s="19"/>
      <c r="BR7888">
        <f t="shared" si="492"/>
        <v>0</v>
      </c>
      <c r="BS7888">
        <f t="shared" si="493"/>
        <v>0</v>
      </c>
      <c r="BU7888">
        <f t="shared" si="494"/>
        <v>1</v>
      </c>
      <c r="BV7888">
        <f t="shared" si="495"/>
        <v>1</v>
      </c>
    </row>
    <row r="7889" spans="1:74" x14ac:dyDescent="0.3">
      <c r="A7889" s="129">
        <v>7884</v>
      </c>
      <c r="BM7889" s="19"/>
      <c r="BN7889" s="19"/>
      <c r="BO7889" s="19"/>
      <c r="BP7889" s="19"/>
      <c r="BR7889">
        <f t="shared" si="492"/>
        <v>0</v>
      </c>
      <c r="BS7889">
        <f t="shared" si="493"/>
        <v>0</v>
      </c>
      <c r="BU7889">
        <f t="shared" si="494"/>
        <v>1</v>
      </c>
      <c r="BV7889">
        <f t="shared" si="495"/>
        <v>1</v>
      </c>
    </row>
    <row r="7890" spans="1:74" x14ac:dyDescent="0.3">
      <c r="A7890" s="129">
        <v>7885</v>
      </c>
      <c r="BM7890" s="19"/>
      <c r="BN7890" s="19"/>
      <c r="BO7890" s="19"/>
      <c r="BP7890" s="19"/>
      <c r="BR7890">
        <f t="shared" si="492"/>
        <v>0</v>
      </c>
      <c r="BS7890">
        <f t="shared" si="493"/>
        <v>0</v>
      </c>
      <c r="BU7890">
        <f t="shared" si="494"/>
        <v>1</v>
      </c>
      <c r="BV7890">
        <f t="shared" si="495"/>
        <v>1</v>
      </c>
    </row>
    <row r="7891" spans="1:74" x14ac:dyDescent="0.3">
      <c r="A7891" s="129">
        <v>7886</v>
      </c>
      <c r="BM7891" s="19"/>
      <c r="BN7891" s="19"/>
      <c r="BO7891" s="19"/>
      <c r="BP7891" s="19"/>
      <c r="BR7891">
        <f t="shared" si="492"/>
        <v>0</v>
      </c>
      <c r="BS7891">
        <f t="shared" si="493"/>
        <v>0</v>
      </c>
      <c r="BU7891">
        <f t="shared" si="494"/>
        <v>1</v>
      </c>
      <c r="BV7891">
        <f t="shared" si="495"/>
        <v>1</v>
      </c>
    </row>
    <row r="7892" spans="1:74" x14ac:dyDescent="0.3">
      <c r="A7892" s="129">
        <v>7887</v>
      </c>
      <c r="BM7892" s="19"/>
      <c r="BN7892" s="19"/>
      <c r="BO7892" s="19"/>
      <c r="BP7892" s="19"/>
      <c r="BR7892">
        <f t="shared" si="492"/>
        <v>0</v>
      </c>
      <c r="BS7892">
        <f t="shared" si="493"/>
        <v>0</v>
      </c>
      <c r="BU7892">
        <f t="shared" si="494"/>
        <v>1</v>
      </c>
      <c r="BV7892">
        <f t="shared" si="495"/>
        <v>1</v>
      </c>
    </row>
    <row r="7893" spans="1:74" x14ac:dyDescent="0.3">
      <c r="A7893" s="129">
        <v>7888</v>
      </c>
      <c r="BM7893" s="19"/>
      <c r="BN7893" s="19"/>
      <c r="BO7893" s="19"/>
      <c r="BP7893" s="19"/>
      <c r="BR7893">
        <f t="shared" si="492"/>
        <v>0</v>
      </c>
      <c r="BS7893">
        <f t="shared" si="493"/>
        <v>0</v>
      </c>
      <c r="BU7893">
        <f t="shared" si="494"/>
        <v>1</v>
      </c>
      <c r="BV7893">
        <f t="shared" si="495"/>
        <v>1</v>
      </c>
    </row>
    <row r="7894" spans="1:74" x14ac:dyDescent="0.3">
      <c r="A7894" s="129">
        <v>7889</v>
      </c>
      <c r="BM7894" s="19"/>
      <c r="BN7894" s="19"/>
      <c r="BO7894" s="19"/>
      <c r="BP7894" s="19"/>
      <c r="BR7894">
        <f t="shared" si="492"/>
        <v>0</v>
      </c>
      <c r="BS7894">
        <f t="shared" si="493"/>
        <v>0</v>
      </c>
      <c r="BU7894">
        <f t="shared" si="494"/>
        <v>1</v>
      </c>
      <c r="BV7894">
        <f t="shared" si="495"/>
        <v>1</v>
      </c>
    </row>
    <row r="7895" spans="1:74" x14ac:dyDescent="0.3">
      <c r="A7895" s="129">
        <v>7890</v>
      </c>
      <c r="BM7895" s="19"/>
      <c r="BN7895" s="19"/>
      <c r="BO7895" s="19"/>
      <c r="BP7895" s="19"/>
      <c r="BR7895">
        <f t="shared" si="492"/>
        <v>0</v>
      </c>
      <c r="BS7895">
        <f t="shared" si="493"/>
        <v>0</v>
      </c>
      <c r="BU7895">
        <f t="shared" si="494"/>
        <v>1</v>
      </c>
      <c r="BV7895">
        <f t="shared" si="495"/>
        <v>1</v>
      </c>
    </row>
    <row r="7896" spans="1:74" x14ac:dyDescent="0.3">
      <c r="A7896" s="129">
        <v>7891</v>
      </c>
      <c r="BM7896" s="19"/>
      <c r="BN7896" s="19"/>
      <c r="BO7896" s="19"/>
      <c r="BP7896" s="19"/>
      <c r="BR7896">
        <f t="shared" si="492"/>
        <v>0</v>
      </c>
      <c r="BS7896">
        <f t="shared" si="493"/>
        <v>0</v>
      </c>
      <c r="BU7896">
        <f t="shared" si="494"/>
        <v>1</v>
      </c>
      <c r="BV7896">
        <f t="shared" si="495"/>
        <v>1</v>
      </c>
    </row>
    <row r="7897" spans="1:74" x14ac:dyDescent="0.3">
      <c r="A7897" s="129">
        <v>7892</v>
      </c>
      <c r="BM7897" s="19"/>
      <c r="BN7897" s="19"/>
      <c r="BO7897" s="19"/>
      <c r="BP7897" s="19"/>
      <c r="BR7897">
        <f t="shared" si="492"/>
        <v>0</v>
      </c>
      <c r="BS7897">
        <f t="shared" si="493"/>
        <v>0</v>
      </c>
      <c r="BU7897">
        <f t="shared" si="494"/>
        <v>1</v>
      </c>
      <c r="BV7897">
        <f t="shared" si="495"/>
        <v>1</v>
      </c>
    </row>
    <row r="7898" spans="1:74" x14ac:dyDescent="0.3">
      <c r="A7898" s="129">
        <v>7893</v>
      </c>
      <c r="BM7898" s="19"/>
      <c r="BN7898" s="19"/>
      <c r="BO7898" s="19"/>
      <c r="BP7898" s="19"/>
      <c r="BR7898">
        <f t="shared" si="492"/>
        <v>0</v>
      </c>
      <c r="BS7898">
        <f t="shared" si="493"/>
        <v>0</v>
      </c>
      <c r="BU7898">
        <f t="shared" si="494"/>
        <v>1</v>
      </c>
      <c r="BV7898">
        <f t="shared" si="495"/>
        <v>1</v>
      </c>
    </row>
    <row r="7899" spans="1:74" x14ac:dyDescent="0.3">
      <c r="A7899" s="129">
        <v>7894</v>
      </c>
      <c r="BM7899" s="19"/>
      <c r="BN7899" s="19"/>
      <c r="BO7899" s="19"/>
      <c r="BP7899" s="19"/>
      <c r="BR7899">
        <f t="shared" si="492"/>
        <v>0</v>
      </c>
      <c r="BS7899">
        <f t="shared" si="493"/>
        <v>0</v>
      </c>
      <c r="BU7899">
        <f t="shared" si="494"/>
        <v>1</v>
      </c>
      <c r="BV7899">
        <f t="shared" si="495"/>
        <v>1</v>
      </c>
    </row>
    <row r="7900" spans="1:74" x14ac:dyDescent="0.3">
      <c r="A7900" s="129">
        <v>7895</v>
      </c>
      <c r="BM7900" s="19"/>
      <c r="BN7900" s="19"/>
      <c r="BO7900" s="19"/>
      <c r="BP7900" s="19"/>
      <c r="BR7900">
        <f t="shared" si="492"/>
        <v>0</v>
      </c>
      <c r="BS7900">
        <f t="shared" si="493"/>
        <v>0</v>
      </c>
      <c r="BU7900">
        <f t="shared" si="494"/>
        <v>1</v>
      </c>
      <c r="BV7900">
        <f t="shared" si="495"/>
        <v>1</v>
      </c>
    </row>
    <row r="7901" spans="1:74" x14ac:dyDescent="0.3">
      <c r="A7901" s="129">
        <v>7896</v>
      </c>
      <c r="BM7901" s="19"/>
      <c r="BN7901" s="19"/>
      <c r="BO7901" s="19"/>
      <c r="BP7901" s="19"/>
      <c r="BR7901">
        <f t="shared" si="492"/>
        <v>0</v>
      </c>
      <c r="BS7901">
        <f t="shared" si="493"/>
        <v>0</v>
      </c>
      <c r="BU7901">
        <f t="shared" si="494"/>
        <v>1</v>
      </c>
      <c r="BV7901">
        <f t="shared" si="495"/>
        <v>1</v>
      </c>
    </row>
    <row r="7902" spans="1:74" x14ac:dyDescent="0.3">
      <c r="A7902" s="129">
        <v>7897</v>
      </c>
      <c r="BM7902" s="19"/>
      <c r="BN7902" s="19"/>
      <c r="BO7902" s="19"/>
      <c r="BP7902" s="19"/>
      <c r="BR7902">
        <f t="shared" si="492"/>
        <v>0</v>
      </c>
      <c r="BS7902">
        <f t="shared" si="493"/>
        <v>0</v>
      </c>
      <c r="BU7902">
        <f t="shared" si="494"/>
        <v>1</v>
      </c>
      <c r="BV7902">
        <f t="shared" si="495"/>
        <v>1</v>
      </c>
    </row>
    <row r="7903" spans="1:74" x14ac:dyDescent="0.3">
      <c r="A7903" s="129">
        <v>7898</v>
      </c>
      <c r="BM7903" s="19"/>
      <c r="BN7903" s="19"/>
      <c r="BO7903" s="19"/>
      <c r="BP7903" s="19"/>
      <c r="BR7903">
        <f t="shared" si="492"/>
        <v>0</v>
      </c>
      <c r="BS7903">
        <f t="shared" si="493"/>
        <v>0</v>
      </c>
      <c r="BU7903">
        <f t="shared" si="494"/>
        <v>1</v>
      </c>
      <c r="BV7903">
        <f t="shared" si="495"/>
        <v>1</v>
      </c>
    </row>
    <row r="7904" spans="1:74" x14ac:dyDescent="0.3">
      <c r="A7904" s="129">
        <v>7899</v>
      </c>
      <c r="BM7904" s="19"/>
      <c r="BN7904" s="19"/>
      <c r="BO7904" s="19"/>
      <c r="BP7904" s="19"/>
      <c r="BR7904">
        <f t="shared" si="492"/>
        <v>0</v>
      </c>
      <c r="BS7904">
        <f t="shared" si="493"/>
        <v>0</v>
      </c>
      <c r="BU7904">
        <f t="shared" si="494"/>
        <v>1</v>
      </c>
      <c r="BV7904">
        <f t="shared" si="495"/>
        <v>1</v>
      </c>
    </row>
    <row r="7905" spans="1:74" x14ac:dyDescent="0.3">
      <c r="A7905" s="129">
        <v>7900</v>
      </c>
      <c r="BM7905" s="19"/>
      <c r="BN7905" s="19"/>
      <c r="BO7905" s="19"/>
      <c r="BP7905" s="19"/>
      <c r="BR7905">
        <f t="shared" si="492"/>
        <v>0</v>
      </c>
      <c r="BS7905">
        <f t="shared" si="493"/>
        <v>0</v>
      </c>
      <c r="BU7905">
        <f t="shared" si="494"/>
        <v>1</v>
      </c>
      <c r="BV7905">
        <f t="shared" si="495"/>
        <v>1</v>
      </c>
    </row>
    <row r="7906" spans="1:74" x14ac:dyDescent="0.3">
      <c r="A7906" s="129">
        <v>7901</v>
      </c>
      <c r="BM7906" s="19"/>
      <c r="BN7906" s="19"/>
      <c r="BO7906" s="19"/>
      <c r="BP7906" s="19"/>
      <c r="BR7906">
        <f t="shared" si="492"/>
        <v>0</v>
      </c>
      <c r="BS7906">
        <f t="shared" si="493"/>
        <v>0</v>
      </c>
      <c r="BU7906">
        <f t="shared" si="494"/>
        <v>1</v>
      </c>
      <c r="BV7906">
        <f t="shared" si="495"/>
        <v>1</v>
      </c>
    </row>
    <row r="7907" spans="1:74" x14ac:dyDescent="0.3">
      <c r="A7907" s="129">
        <v>7902</v>
      </c>
      <c r="BM7907" s="19"/>
      <c r="BN7907" s="19"/>
      <c r="BO7907" s="19"/>
      <c r="BP7907" s="19"/>
      <c r="BR7907">
        <f t="shared" si="492"/>
        <v>0</v>
      </c>
      <c r="BS7907">
        <f t="shared" si="493"/>
        <v>0</v>
      </c>
      <c r="BU7907">
        <f t="shared" si="494"/>
        <v>1</v>
      </c>
      <c r="BV7907">
        <f t="shared" si="495"/>
        <v>1</v>
      </c>
    </row>
    <row r="7908" spans="1:74" x14ac:dyDescent="0.3">
      <c r="A7908" s="129">
        <v>7903</v>
      </c>
      <c r="BM7908" s="19"/>
      <c r="BN7908" s="19"/>
      <c r="BO7908" s="19"/>
      <c r="BP7908" s="19"/>
      <c r="BR7908">
        <f t="shared" si="492"/>
        <v>0</v>
      </c>
      <c r="BS7908">
        <f t="shared" si="493"/>
        <v>0</v>
      </c>
      <c r="BU7908">
        <f t="shared" si="494"/>
        <v>1</v>
      </c>
      <c r="BV7908">
        <f t="shared" si="495"/>
        <v>1</v>
      </c>
    </row>
    <row r="7909" spans="1:74" x14ac:dyDescent="0.3">
      <c r="A7909" s="129">
        <v>7904</v>
      </c>
      <c r="BM7909" s="19"/>
      <c r="BN7909" s="19"/>
      <c r="BO7909" s="19"/>
      <c r="BP7909" s="19"/>
      <c r="BR7909">
        <f t="shared" si="492"/>
        <v>0</v>
      </c>
      <c r="BS7909">
        <f t="shared" si="493"/>
        <v>0</v>
      </c>
      <c r="BU7909">
        <f t="shared" si="494"/>
        <v>1</v>
      </c>
      <c r="BV7909">
        <f t="shared" si="495"/>
        <v>1</v>
      </c>
    </row>
    <row r="7910" spans="1:74" x14ac:dyDescent="0.3">
      <c r="A7910" s="129">
        <v>7905</v>
      </c>
      <c r="BM7910" s="19"/>
      <c r="BN7910" s="19"/>
      <c r="BO7910" s="19"/>
      <c r="BP7910" s="19"/>
      <c r="BR7910">
        <f t="shared" si="492"/>
        <v>0</v>
      </c>
      <c r="BS7910">
        <f t="shared" si="493"/>
        <v>0</v>
      </c>
      <c r="BU7910">
        <f t="shared" si="494"/>
        <v>1</v>
      </c>
      <c r="BV7910">
        <f t="shared" si="495"/>
        <v>1</v>
      </c>
    </row>
    <row r="7911" spans="1:74" x14ac:dyDescent="0.3">
      <c r="A7911" s="129">
        <v>7906</v>
      </c>
      <c r="BM7911" s="19"/>
      <c r="BN7911" s="19"/>
      <c r="BO7911" s="19"/>
      <c r="BP7911" s="19"/>
      <c r="BR7911">
        <f t="shared" si="492"/>
        <v>0</v>
      </c>
      <c r="BS7911">
        <f t="shared" si="493"/>
        <v>0</v>
      </c>
      <c r="BU7911">
        <f t="shared" si="494"/>
        <v>1</v>
      </c>
      <c r="BV7911">
        <f t="shared" si="495"/>
        <v>1</v>
      </c>
    </row>
    <row r="7912" spans="1:74" x14ac:dyDescent="0.3">
      <c r="A7912" s="129">
        <v>7907</v>
      </c>
      <c r="BM7912" s="19"/>
      <c r="BN7912" s="19"/>
      <c r="BO7912" s="19"/>
      <c r="BP7912" s="19"/>
      <c r="BR7912">
        <f t="shared" si="492"/>
        <v>0</v>
      </c>
      <c r="BS7912">
        <f t="shared" si="493"/>
        <v>0</v>
      </c>
      <c r="BU7912">
        <f t="shared" si="494"/>
        <v>1</v>
      </c>
      <c r="BV7912">
        <f t="shared" si="495"/>
        <v>1</v>
      </c>
    </row>
    <row r="7913" spans="1:74" x14ac:dyDescent="0.3">
      <c r="A7913" s="129">
        <v>7908</v>
      </c>
      <c r="BM7913" s="19"/>
      <c r="BN7913" s="19"/>
      <c r="BO7913" s="19"/>
      <c r="BP7913" s="19"/>
      <c r="BR7913">
        <f t="shared" si="492"/>
        <v>0</v>
      </c>
      <c r="BS7913">
        <f t="shared" si="493"/>
        <v>0</v>
      </c>
      <c r="BU7913">
        <f t="shared" si="494"/>
        <v>1</v>
      </c>
      <c r="BV7913">
        <f t="shared" si="495"/>
        <v>1</v>
      </c>
    </row>
    <row r="7914" spans="1:74" x14ac:dyDescent="0.3">
      <c r="A7914" s="129">
        <v>7909</v>
      </c>
      <c r="BM7914" s="19"/>
      <c r="BN7914" s="19"/>
      <c r="BO7914" s="19"/>
      <c r="BP7914" s="19"/>
      <c r="BR7914">
        <f t="shared" si="492"/>
        <v>0</v>
      </c>
      <c r="BS7914">
        <f t="shared" si="493"/>
        <v>0</v>
      </c>
      <c r="BU7914">
        <f t="shared" si="494"/>
        <v>1</v>
      </c>
      <c r="BV7914">
        <f t="shared" si="495"/>
        <v>1</v>
      </c>
    </row>
    <row r="7915" spans="1:74" x14ac:dyDescent="0.3">
      <c r="A7915" s="129">
        <v>7910</v>
      </c>
      <c r="BM7915" s="19"/>
      <c r="BN7915" s="19"/>
      <c r="BO7915" s="19"/>
      <c r="BP7915" s="19"/>
      <c r="BR7915">
        <f t="shared" si="492"/>
        <v>0</v>
      </c>
      <c r="BS7915">
        <f t="shared" si="493"/>
        <v>0</v>
      </c>
      <c r="BU7915">
        <f t="shared" si="494"/>
        <v>1</v>
      </c>
      <c r="BV7915">
        <f t="shared" si="495"/>
        <v>1</v>
      </c>
    </row>
    <row r="7916" spans="1:74" x14ac:dyDescent="0.3">
      <c r="A7916" s="129">
        <v>7911</v>
      </c>
      <c r="BM7916" s="19"/>
      <c r="BN7916" s="19"/>
      <c r="BO7916" s="19"/>
      <c r="BP7916" s="19"/>
      <c r="BR7916">
        <f t="shared" si="492"/>
        <v>0</v>
      </c>
      <c r="BS7916">
        <f t="shared" si="493"/>
        <v>0</v>
      </c>
      <c r="BU7916">
        <f t="shared" si="494"/>
        <v>1</v>
      </c>
      <c r="BV7916">
        <f t="shared" si="495"/>
        <v>1</v>
      </c>
    </row>
    <row r="7917" spans="1:74" x14ac:dyDescent="0.3">
      <c r="A7917" s="129">
        <v>7912</v>
      </c>
      <c r="BM7917" s="19"/>
      <c r="BN7917" s="19"/>
      <c r="BO7917" s="19"/>
      <c r="BP7917" s="19"/>
      <c r="BR7917">
        <f t="shared" si="492"/>
        <v>0</v>
      </c>
      <c r="BS7917">
        <f t="shared" si="493"/>
        <v>0</v>
      </c>
      <c r="BU7917">
        <f t="shared" si="494"/>
        <v>1</v>
      </c>
      <c r="BV7917">
        <f t="shared" si="495"/>
        <v>1</v>
      </c>
    </row>
    <row r="7918" spans="1:74" x14ac:dyDescent="0.3">
      <c r="A7918" s="129">
        <v>7913</v>
      </c>
      <c r="BM7918" s="19"/>
      <c r="BN7918" s="19"/>
      <c r="BO7918" s="19"/>
      <c r="BP7918" s="19"/>
      <c r="BR7918">
        <f t="shared" si="492"/>
        <v>0</v>
      </c>
      <c r="BS7918">
        <f t="shared" si="493"/>
        <v>0</v>
      </c>
      <c r="BU7918">
        <f t="shared" si="494"/>
        <v>1</v>
      </c>
      <c r="BV7918">
        <f t="shared" si="495"/>
        <v>1</v>
      </c>
    </row>
    <row r="7919" spans="1:74" x14ac:dyDescent="0.3">
      <c r="A7919" s="129">
        <v>7914</v>
      </c>
      <c r="BM7919" s="19"/>
      <c r="BN7919" s="19"/>
      <c r="BO7919" s="19"/>
      <c r="BP7919" s="19"/>
      <c r="BR7919">
        <f t="shared" si="492"/>
        <v>0</v>
      </c>
      <c r="BS7919">
        <f t="shared" si="493"/>
        <v>0</v>
      </c>
      <c r="BU7919">
        <f t="shared" si="494"/>
        <v>1</v>
      </c>
      <c r="BV7919">
        <f t="shared" si="495"/>
        <v>1</v>
      </c>
    </row>
    <row r="7920" spans="1:74" x14ac:dyDescent="0.3">
      <c r="A7920" s="129">
        <v>7915</v>
      </c>
      <c r="BM7920" s="19"/>
      <c r="BN7920" s="19"/>
      <c r="BO7920" s="19"/>
      <c r="BP7920" s="19"/>
      <c r="BR7920">
        <f t="shared" si="492"/>
        <v>0</v>
      </c>
      <c r="BS7920">
        <f t="shared" si="493"/>
        <v>0</v>
      </c>
      <c r="BU7920">
        <f t="shared" si="494"/>
        <v>1</v>
      </c>
      <c r="BV7920">
        <f t="shared" si="495"/>
        <v>1</v>
      </c>
    </row>
    <row r="7921" spans="1:74" x14ac:dyDescent="0.3">
      <c r="A7921" s="129">
        <v>7916</v>
      </c>
      <c r="BM7921" s="19"/>
      <c r="BN7921" s="19"/>
      <c r="BO7921" s="19"/>
      <c r="BP7921" s="19"/>
      <c r="BR7921">
        <f t="shared" si="492"/>
        <v>0</v>
      </c>
      <c r="BS7921">
        <f t="shared" si="493"/>
        <v>0</v>
      </c>
      <c r="BU7921">
        <f t="shared" si="494"/>
        <v>1</v>
      </c>
      <c r="BV7921">
        <f t="shared" si="495"/>
        <v>1</v>
      </c>
    </row>
    <row r="7922" spans="1:74" x14ac:dyDescent="0.3">
      <c r="A7922" s="129">
        <v>7917</v>
      </c>
      <c r="BM7922" s="19"/>
      <c r="BN7922" s="19"/>
      <c r="BO7922" s="19"/>
      <c r="BP7922" s="19"/>
      <c r="BR7922">
        <f t="shared" si="492"/>
        <v>0</v>
      </c>
      <c r="BS7922">
        <f t="shared" si="493"/>
        <v>0</v>
      </c>
      <c r="BU7922">
        <f t="shared" si="494"/>
        <v>1</v>
      </c>
      <c r="BV7922">
        <f t="shared" si="495"/>
        <v>1</v>
      </c>
    </row>
    <row r="7923" spans="1:74" x14ac:dyDescent="0.3">
      <c r="A7923" s="129">
        <v>7918</v>
      </c>
      <c r="BM7923" s="19"/>
      <c r="BN7923" s="19"/>
      <c r="BO7923" s="19"/>
      <c r="BP7923" s="19"/>
      <c r="BR7923">
        <f t="shared" si="492"/>
        <v>0</v>
      </c>
      <c r="BS7923">
        <f t="shared" si="493"/>
        <v>0</v>
      </c>
      <c r="BU7923">
        <f t="shared" si="494"/>
        <v>1</v>
      </c>
      <c r="BV7923">
        <f t="shared" si="495"/>
        <v>1</v>
      </c>
    </row>
    <row r="7924" spans="1:74" x14ac:dyDescent="0.3">
      <c r="A7924" s="129">
        <v>7919</v>
      </c>
      <c r="BM7924" s="19"/>
      <c r="BN7924" s="19"/>
      <c r="BO7924" s="19"/>
      <c r="BP7924" s="19"/>
      <c r="BR7924">
        <f t="shared" si="492"/>
        <v>0</v>
      </c>
      <c r="BS7924">
        <f t="shared" si="493"/>
        <v>0</v>
      </c>
      <c r="BU7924">
        <f t="shared" si="494"/>
        <v>1</v>
      </c>
      <c r="BV7924">
        <f t="shared" si="495"/>
        <v>1</v>
      </c>
    </row>
    <row r="7925" spans="1:74" x14ac:dyDescent="0.3">
      <c r="A7925" s="129">
        <v>7920</v>
      </c>
      <c r="BM7925" s="19"/>
      <c r="BN7925" s="19"/>
      <c r="BO7925" s="19"/>
      <c r="BP7925" s="19"/>
      <c r="BR7925">
        <f t="shared" si="492"/>
        <v>0</v>
      </c>
      <c r="BS7925">
        <f t="shared" si="493"/>
        <v>0</v>
      </c>
      <c r="BU7925">
        <f t="shared" si="494"/>
        <v>1</v>
      </c>
      <c r="BV7925">
        <f t="shared" si="495"/>
        <v>1</v>
      </c>
    </row>
    <row r="7926" spans="1:74" x14ac:dyDescent="0.3">
      <c r="A7926" s="129">
        <v>7921</v>
      </c>
      <c r="BM7926" s="19"/>
      <c r="BN7926" s="19"/>
      <c r="BO7926" s="19"/>
      <c r="BP7926" s="19"/>
      <c r="BR7926">
        <f t="shared" si="492"/>
        <v>0</v>
      </c>
      <c r="BS7926">
        <f t="shared" si="493"/>
        <v>0</v>
      </c>
      <c r="BU7926">
        <f t="shared" si="494"/>
        <v>1</v>
      </c>
      <c r="BV7926">
        <f t="shared" si="495"/>
        <v>1</v>
      </c>
    </row>
    <row r="7927" spans="1:74" x14ac:dyDescent="0.3">
      <c r="A7927" s="129">
        <v>7922</v>
      </c>
      <c r="BM7927" s="19"/>
      <c r="BN7927" s="19"/>
      <c r="BO7927" s="19"/>
      <c r="BP7927" s="19"/>
      <c r="BR7927">
        <f t="shared" si="492"/>
        <v>0</v>
      </c>
      <c r="BS7927">
        <f t="shared" si="493"/>
        <v>0</v>
      </c>
      <c r="BU7927">
        <f t="shared" si="494"/>
        <v>1</v>
      </c>
      <c r="BV7927">
        <f t="shared" si="495"/>
        <v>1</v>
      </c>
    </row>
    <row r="7928" spans="1:74" x14ac:dyDescent="0.3">
      <c r="A7928" s="129">
        <v>7923</v>
      </c>
      <c r="BM7928" s="19"/>
      <c r="BN7928" s="19"/>
      <c r="BO7928" s="19"/>
      <c r="BP7928" s="19"/>
      <c r="BR7928">
        <f t="shared" si="492"/>
        <v>0</v>
      </c>
      <c r="BS7928">
        <f t="shared" si="493"/>
        <v>0</v>
      </c>
      <c r="BU7928">
        <f t="shared" si="494"/>
        <v>1</v>
      </c>
      <c r="BV7928">
        <f t="shared" si="495"/>
        <v>1</v>
      </c>
    </row>
    <row r="7929" spans="1:74" x14ac:dyDescent="0.3">
      <c r="A7929" s="129">
        <v>7924</v>
      </c>
      <c r="BM7929" s="19"/>
      <c r="BN7929" s="19"/>
      <c r="BO7929" s="19"/>
      <c r="BP7929" s="19"/>
      <c r="BR7929">
        <f t="shared" si="492"/>
        <v>0</v>
      </c>
      <c r="BS7929">
        <f t="shared" si="493"/>
        <v>0</v>
      </c>
      <c r="BU7929">
        <f t="shared" si="494"/>
        <v>1</v>
      </c>
      <c r="BV7929">
        <f t="shared" si="495"/>
        <v>1</v>
      </c>
    </row>
    <row r="7930" spans="1:74" x14ac:dyDescent="0.3">
      <c r="A7930" s="129">
        <v>7925</v>
      </c>
      <c r="BM7930" s="19"/>
      <c r="BN7930" s="19"/>
      <c r="BO7930" s="19"/>
      <c r="BP7930" s="19"/>
      <c r="BR7930">
        <f t="shared" si="492"/>
        <v>0</v>
      </c>
      <c r="BS7930">
        <f t="shared" si="493"/>
        <v>0</v>
      </c>
      <c r="BU7930">
        <f t="shared" si="494"/>
        <v>1</v>
      </c>
      <c r="BV7930">
        <f t="shared" si="495"/>
        <v>1</v>
      </c>
    </row>
    <row r="7931" spans="1:74" x14ac:dyDescent="0.3">
      <c r="A7931" s="129">
        <v>7926</v>
      </c>
      <c r="BM7931" s="19"/>
      <c r="BN7931" s="19"/>
      <c r="BO7931" s="19"/>
      <c r="BP7931" s="19"/>
      <c r="BR7931">
        <f t="shared" si="492"/>
        <v>0</v>
      </c>
      <c r="BS7931">
        <f t="shared" si="493"/>
        <v>0</v>
      </c>
      <c r="BU7931">
        <f t="shared" si="494"/>
        <v>1</v>
      </c>
      <c r="BV7931">
        <f t="shared" si="495"/>
        <v>1</v>
      </c>
    </row>
    <row r="7932" spans="1:74" x14ac:dyDescent="0.3">
      <c r="A7932" s="129">
        <v>7927</v>
      </c>
      <c r="BM7932" s="19"/>
      <c r="BN7932" s="19"/>
      <c r="BO7932" s="19"/>
      <c r="BP7932" s="19"/>
      <c r="BR7932">
        <f t="shared" si="492"/>
        <v>0</v>
      </c>
      <c r="BS7932">
        <f t="shared" si="493"/>
        <v>0</v>
      </c>
      <c r="BU7932">
        <f t="shared" si="494"/>
        <v>1</v>
      </c>
      <c r="BV7932">
        <f t="shared" si="495"/>
        <v>1</v>
      </c>
    </row>
    <row r="7933" spans="1:74" x14ac:dyDescent="0.3">
      <c r="A7933" s="129">
        <v>7928</v>
      </c>
      <c r="BM7933" s="19"/>
      <c r="BN7933" s="19"/>
      <c r="BO7933" s="19"/>
      <c r="BP7933" s="19"/>
      <c r="BR7933">
        <f t="shared" si="492"/>
        <v>0</v>
      </c>
      <c r="BS7933">
        <f t="shared" si="493"/>
        <v>0</v>
      </c>
      <c r="BU7933">
        <f t="shared" si="494"/>
        <v>1</v>
      </c>
      <c r="BV7933">
        <f t="shared" si="495"/>
        <v>1</v>
      </c>
    </row>
    <row r="7934" spans="1:74" x14ac:dyDescent="0.3">
      <c r="A7934" s="129">
        <v>7929</v>
      </c>
      <c r="BM7934" s="19"/>
      <c r="BN7934" s="19"/>
      <c r="BO7934" s="19"/>
      <c r="BP7934" s="19"/>
      <c r="BR7934">
        <f t="shared" si="492"/>
        <v>0</v>
      </c>
      <c r="BS7934">
        <f t="shared" si="493"/>
        <v>0</v>
      </c>
      <c r="BU7934">
        <f t="shared" si="494"/>
        <v>1</v>
      </c>
      <c r="BV7934">
        <f t="shared" si="495"/>
        <v>1</v>
      </c>
    </row>
    <row r="7935" spans="1:74" x14ac:dyDescent="0.3">
      <c r="A7935" s="129">
        <v>7930</v>
      </c>
      <c r="BM7935" s="19"/>
      <c r="BN7935" s="19"/>
      <c r="BO7935" s="19"/>
      <c r="BP7935" s="19"/>
      <c r="BR7935">
        <f t="shared" si="492"/>
        <v>0</v>
      </c>
      <c r="BS7935">
        <f t="shared" si="493"/>
        <v>0</v>
      </c>
      <c r="BU7935">
        <f t="shared" si="494"/>
        <v>1</v>
      </c>
      <c r="BV7935">
        <f t="shared" si="495"/>
        <v>1</v>
      </c>
    </row>
    <row r="7936" spans="1:74" x14ac:dyDescent="0.3">
      <c r="A7936" s="129">
        <v>7931</v>
      </c>
      <c r="BM7936" s="19"/>
      <c r="BN7936" s="19"/>
      <c r="BO7936" s="19"/>
      <c r="BP7936" s="19"/>
      <c r="BR7936">
        <f t="shared" si="492"/>
        <v>0</v>
      </c>
      <c r="BS7936">
        <f t="shared" si="493"/>
        <v>0</v>
      </c>
      <c r="BU7936">
        <f t="shared" si="494"/>
        <v>1</v>
      </c>
      <c r="BV7936">
        <f t="shared" si="495"/>
        <v>1</v>
      </c>
    </row>
    <row r="7937" spans="1:74" x14ac:dyDescent="0.3">
      <c r="A7937" s="129">
        <v>7932</v>
      </c>
      <c r="BM7937" s="19"/>
      <c r="BN7937" s="19"/>
      <c r="BO7937" s="19"/>
      <c r="BP7937" s="19"/>
      <c r="BR7937">
        <f t="shared" si="492"/>
        <v>0</v>
      </c>
      <c r="BS7937">
        <f t="shared" si="493"/>
        <v>0</v>
      </c>
      <c r="BU7937">
        <f t="shared" si="494"/>
        <v>1</v>
      </c>
      <c r="BV7937">
        <f t="shared" si="495"/>
        <v>1</v>
      </c>
    </row>
    <row r="7938" spans="1:74" x14ac:dyDescent="0.3">
      <c r="A7938" s="129">
        <v>7933</v>
      </c>
      <c r="BM7938" s="19"/>
      <c r="BN7938" s="19"/>
      <c r="BO7938" s="19"/>
      <c r="BP7938" s="19"/>
      <c r="BR7938">
        <f t="shared" si="492"/>
        <v>0</v>
      </c>
      <c r="BS7938">
        <f t="shared" si="493"/>
        <v>0</v>
      </c>
      <c r="BU7938">
        <f t="shared" si="494"/>
        <v>1</v>
      </c>
      <c r="BV7938">
        <f t="shared" si="495"/>
        <v>1</v>
      </c>
    </row>
    <row r="7939" spans="1:74" x14ac:dyDescent="0.3">
      <c r="A7939" s="129">
        <v>7934</v>
      </c>
      <c r="BM7939" s="19"/>
      <c r="BN7939" s="19"/>
      <c r="BO7939" s="19"/>
      <c r="BP7939" s="19"/>
      <c r="BR7939">
        <f t="shared" si="492"/>
        <v>0</v>
      </c>
      <c r="BS7939">
        <f t="shared" si="493"/>
        <v>0</v>
      </c>
      <c r="BU7939">
        <f t="shared" si="494"/>
        <v>1</v>
      </c>
      <c r="BV7939">
        <f t="shared" si="495"/>
        <v>1</v>
      </c>
    </row>
    <row r="7940" spans="1:74" x14ac:dyDescent="0.3">
      <c r="A7940" s="129">
        <v>7935</v>
      </c>
      <c r="BM7940" s="19"/>
      <c r="BN7940" s="19"/>
      <c r="BO7940" s="19"/>
      <c r="BP7940" s="19"/>
      <c r="BR7940">
        <f t="shared" si="492"/>
        <v>0</v>
      </c>
      <c r="BS7940">
        <f t="shared" si="493"/>
        <v>0</v>
      </c>
      <c r="BU7940">
        <f t="shared" si="494"/>
        <v>1</v>
      </c>
      <c r="BV7940">
        <f t="shared" si="495"/>
        <v>1</v>
      </c>
    </row>
    <row r="7941" spans="1:74" x14ac:dyDescent="0.3">
      <c r="A7941" s="129">
        <v>7936</v>
      </c>
      <c r="BM7941" s="19"/>
      <c r="BN7941" s="19"/>
      <c r="BO7941" s="19"/>
      <c r="BP7941" s="19"/>
      <c r="BR7941">
        <f t="shared" si="492"/>
        <v>0</v>
      </c>
      <c r="BS7941">
        <f t="shared" si="493"/>
        <v>0</v>
      </c>
      <c r="BU7941">
        <f t="shared" si="494"/>
        <v>1</v>
      </c>
      <c r="BV7941">
        <f t="shared" si="495"/>
        <v>1</v>
      </c>
    </row>
    <row r="7942" spans="1:74" x14ac:dyDescent="0.3">
      <c r="A7942" s="129">
        <v>7937</v>
      </c>
      <c r="BM7942" s="19"/>
      <c r="BN7942" s="19"/>
      <c r="BO7942" s="19"/>
      <c r="BP7942" s="19"/>
      <c r="BR7942">
        <f t="shared" si="492"/>
        <v>0</v>
      </c>
      <c r="BS7942">
        <f t="shared" si="493"/>
        <v>0</v>
      </c>
      <c r="BU7942">
        <f t="shared" si="494"/>
        <v>1</v>
      </c>
      <c r="BV7942">
        <f t="shared" si="495"/>
        <v>1</v>
      </c>
    </row>
    <row r="7943" spans="1:74" x14ac:dyDescent="0.3">
      <c r="A7943" s="129">
        <v>7938</v>
      </c>
      <c r="BM7943" s="19"/>
      <c r="BN7943" s="19"/>
      <c r="BO7943" s="19"/>
      <c r="BP7943" s="19"/>
      <c r="BR7943">
        <f t="shared" ref="BR7943:BR8006" si="496">BM7943*$BS$1-BN7943</f>
        <v>0</v>
      </c>
      <c r="BS7943">
        <f t="shared" ref="BS7943:BS8006" si="497">BO7943*$BS$1-BP7943</f>
        <v>0</v>
      </c>
      <c r="BU7943">
        <f t="shared" ref="BU7943:BU8006" si="498">IF(BR7943=MAX($BR7943:$BS7943),1,0)</f>
        <v>1</v>
      </c>
      <c r="BV7943">
        <f t="shared" ref="BV7943:BV8006" si="499">IF(BS7943=MAX($BR7943:$BS7943),1,0)</f>
        <v>1</v>
      </c>
    </row>
    <row r="7944" spans="1:74" x14ac:dyDescent="0.3">
      <c r="A7944" s="129">
        <v>7939</v>
      </c>
      <c r="BM7944" s="19"/>
      <c r="BN7944" s="19"/>
      <c r="BO7944" s="19"/>
      <c r="BP7944" s="19"/>
      <c r="BR7944">
        <f t="shared" si="496"/>
        <v>0</v>
      </c>
      <c r="BS7944">
        <f t="shared" si="497"/>
        <v>0</v>
      </c>
      <c r="BU7944">
        <f t="shared" si="498"/>
        <v>1</v>
      </c>
      <c r="BV7944">
        <f t="shared" si="499"/>
        <v>1</v>
      </c>
    </row>
    <row r="7945" spans="1:74" x14ac:dyDescent="0.3">
      <c r="A7945" s="129">
        <v>7940</v>
      </c>
      <c r="BM7945" s="19"/>
      <c r="BN7945" s="19"/>
      <c r="BO7945" s="19"/>
      <c r="BP7945" s="19"/>
      <c r="BR7945">
        <f t="shared" si="496"/>
        <v>0</v>
      </c>
      <c r="BS7945">
        <f t="shared" si="497"/>
        <v>0</v>
      </c>
      <c r="BU7945">
        <f t="shared" si="498"/>
        <v>1</v>
      </c>
      <c r="BV7945">
        <f t="shared" si="499"/>
        <v>1</v>
      </c>
    </row>
    <row r="7946" spans="1:74" x14ac:dyDescent="0.3">
      <c r="A7946" s="129">
        <v>7941</v>
      </c>
      <c r="BM7946" s="19"/>
      <c r="BN7946" s="19"/>
      <c r="BO7946" s="19"/>
      <c r="BP7946" s="19"/>
      <c r="BR7946">
        <f t="shared" si="496"/>
        <v>0</v>
      </c>
      <c r="BS7946">
        <f t="shared" si="497"/>
        <v>0</v>
      </c>
      <c r="BU7946">
        <f t="shared" si="498"/>
        <v>1</v>
      </c>
      <c r="BV7946">
        <f t="shared" si="499"/>
        <v>1</v>
      </c>
    </row>
    <row r="7947" spans="1:74" x14ac:dyDescent="0.3">
      <c r="A7947" s="129">
        <v>7942</v>
      </c>
      <c r="BM7947" s="19"/>
      <c r="BN7947" s="19"/>
      <c r="BO7947" s="19"/>
      <c r="BP7947" s="19"/>
      <c r="BR7947">
        <f t="shared" si="496"/>
        <v>0</v>
      </c>
      <c r="BS7947">
        <f t="shared" si="497"/>
        <v>0</v>
      </c>
      <c r="BU7947">
        <f t="shared" si="498"/>
        <v>1</v>
      </c>
      <c r="BV7947">
        <f t="shared" si="499"/>
        <v>1</v>
      </c>
    </row>
    <row r="7948" spans="1:74" x14ac:dyDescent="0.3">
      <c r="A7948" s="129">
        <v>7943</v>
      </c>
      <c r="BM7948" s="19"/>
      <c r="BN7948" s="19"/>
      <c r="BO7948" s="19"/>
      <c r="BP7948" s="19"/>
      <c r="BR7948">
        <f t="shared" si="496"/>
        <v>0</v>
      </c>
      <c r="BS7948">
        <f t="shared" si="497"/>
        <v>0</v>
      </c>
      <c r="BU7948">
        <f t="shared" si="498"/>
        <v>1</v>
      </c>
      <c r="BV7948">
        <f t="shared" si="499"/>
        <v>1</v>
      </c>
    </row>
    <row r="7949" spans="1:74" x14ac:dyDescent="0.3">
      <c r="A7949" s="129">
        <v>7944</v>
      </c>
      <c r="BM7949" s="19"/>
      <c r="BN7949" s="19"/>
      <c r="BO7949" s="19"/>
      <c r="BP7949" s="19"/>
      <c r="BR7949">
        <f t="shared" si="496"/>
        <v>0</v>
      </c>
      <c r="BS7949">
        <f t="shared" si="497"/>
        <v>0</v>
      </c>
      <c r="BU7949">
        <f t="shared" si="498"/>
        <v>1</v>
      </c>
      <c r="BV7949">
        <f t="shared" si="499"/>
        <v>1</v>
      </c>
    </row>
    <row r="7950" spans="1:74" x14ac:dyDescent="0.3">
      <c r="A7950" s="129">
        <v>7945</v>
      </c>
      <c r="BM7950" s="19"/>
      <c r="BN7950" s="19"/>
      <c r="BO7950" s="19"/>
      <c r="BP7950" s="19"/>
      <c r="BR7950">
        <f t="shared" si="496"/>
        <v>0</v>
      </c>
      <c r="BS7950">
        <f t="shared" si="497"/>
        <v>0</v>
      </c>
      <c r="BU7950">
        <f t="shared" si="498"/>
        <v>1</v>
      </c>
      <c r="BV7950">
        <f t="shared" si="499"/>
        <v>1</v>
      </c>
    </row>
    <row r="7951" spans="1:74" x14ac:dyDescent="0.3">
      <c r="A7951" s="129">
        <v>7946</v>
      </c>
      <c r="BM7951" s="19"/>
      <c r="BN7951" s="19"/>
      <c r="BO7951" s="19"/>
      <c r="BP7951" s="19"/>
      <c r="BR7951">
        <f t="shared" si="496"/>
        <v>0</v>
      </c>
      <c r="BS7951">
        <f t="shared" si="497"/>
        <v>0</v>
      </c>
      <c r="BU7951">
        <f t="shared" si="498"/>
        <v>1</v>
      </c>
      <c r="BV7951">
        <f t="shared" si="499"/>
        <v>1</v>
      </c>
    </row>
    <row r="7952" spans="1:74" x14ac:dyDescent="0.3">
      <c r="A7952" s="129">
        <v>7947</v>
      </c>
      <c r="BM7952" s="19"/>
      <c r="BN7952" s="19"/>
      <c r="BO7952" s="19"/>
      <c r="BP7952" s="19"/>
      <c r="BR7952">
        <f t="shared" si="496"/>
        <v>0</v>
      </c>
      <c r="BS7952">
        <f t="shared" si="497"/>
        <v>0</v>
      </c>
      <c r="BU7952">
        <f t="shared" si="498"/>
        <v>1</v>
      </c>
      <c r="BV7952">
        <f t="shared" si="499"/>
        <v>1</v>
      </c>
    </row>
    <row r="7953" spans="1:74" x14ac:dyDescent="0.3">
      <c r="A7953" s="129">
        <v>7948</v>
      </c>
      <c r="BM7953" s="19"/>
      <c r="BN7953" s="19"/>
      <c r="BO7953" s="19"/>
      <c r="BP7953" s="19"/>
      <c r="BR7953">
        <f t="shared" si="496"/>
        <v>0</v>
      </c>
      <c r="BS7953">
        <f t="shared" si="497"/>
        <v>0</v>
      </c>
      <c r="BU7953">
        <f t="shared" si="498"/>
        <v>1</v>
      </c>
      <c r="BV7953">
        <f t="shared" si="499"/>
        <v>1</v>
      </c>
    </row>
    <row r="7954" spans="1:74" x14ac:dyDescent="0.3">
      <c r="A7954" s="129">
        <v>7949</v>
      </c>
      <c r="BM7954" s="19"/>
      <c r="BN7954" s="19"/>
      <c r="BO7954" s="19"/>
      <c r="BP7954" s="19"/>
      <c r="BR7954">
        <f t="shared" si="496"/>
        <v>0</v>
      </c>
      <c r="BS7954">
        <f t="shared" si="497"/>
        <v>0</v>
      </c>
      <c r="BU7954">
        <f t="shared" si="498"/>
        <v>1</v>
      </c>
      <c r="BV7954">
        <f t="shared" si="499"/>
        <v>1</v>
      </c>
    </row>
    <row r="7955" spans="1:74" x14ac:dyDescent="0.3">
      <c r="A7955" s="129">
        <v>7950</v>
      </c>
      <c r="BM7955" s="19"/>
      <c r="BN7955" s="19"/>
      <c r="BO7955" s="19"/>
      <c r="BP7955" s="19"/>
      <c r="BR7955">
        <f t="shared" si="496"/>
        <v>0</v>
      </c>
      <c r="BS7955">
        <f t="shared" si="497"/>
        <v>0</v>
      </c>
      <c r="BU7955">
        <f t="shared" si="498"/>
        <v>1</v>
      </c>
      <c r="BV7955">
        <f t="shared" si="499"/>
        <v>1</v>
      </c>
    </row>
    <row r="7956" spans="1:74" x14ac:dyDescent="0.3">
      <c r="A7956" s="129">
        <v>7951</v>
      </c>
      <c r="BM7956" s="19"/>
      <c r="BN7956" s="19"/>
      <c r="BO7956" s="19"/>
      <c r="BP7956" s="19"/>
      <c r="BR7956">
        <f t="shared" si="496"/>
        <v>0</v>
      </c>
      <c r="BS7956">
        <f t="shared" si="497"/>
        <v>0</v>
      </c>
      <c r="BU7956">
        <f t="shared" si="498"/>
        <v>1</v>
      </c>
      <c r="BV7956">
        <f t="shared" si="499"/>
        <v>1</v>
      </c>
    </row>
    <row r="7957" spans="1:74" x14ac:dyDescent="0.3">
      <c r="A7957" s="129">
        <v>7952</v>
      </c>
      <c r="BM7957" s="19"/>
      <c r="BN7957" s="19"/>
      <c r="BO7957" s="19"/>
      <c r="BP7957" s="19"/>
      <c r="BR7957">
        <f t="shared" si="496"/>
        <v>0</v>
      </c>
      <c r="BS7957">
        <f t="shared" si="497"/>
        <v>0</v>
      </c>
      <c r="BU7957">
        <f t="shared" si="498"/>
        <v>1</v>
      </c>
      <c r="BV7957">
        <f t="shared" si="499"/>
        <v>1</v>
      </c>
    </row>
    <row r="7958" spans="1:74" x14ac:dyDescent="0.3">
      <c r="A7958" s="129">
        <v>7953</v>
      </c>
      <c r="BM7958" s="19"/>
      <c r="BN7958" s="19"/>
      <c r="BO7958" s="19"/>
      <c r="BP7958" s="19"/>
      <c r="BR7958">
        <f t="shared" si="496"/>
        <v>0</v>
      </c>
      <c r="BS7958">
        <f t="shared" si="497"/>
        <v>0</v>
      </c>
      <c r="BU7958">
        <f t="shared" si="498"/>
        <v>1</v>
      </c>
      <c r="BV7958">
        <f t="shared" si="499"/>
        <v>1</v>
      </c>
    </row>
    <row r="7959" spans="1:74" x14ac:dyDescent="0.3">
      <c r="A7959" s="129">
        <v>7954</v>
      </c>
      <c r="BM7959" s="19"/>
      <c r="BN7959" s="19"/>
      <c r="BO7959" s="19"/>
      <c r="BP7959" s="19"/>
      <c r="BR7959">
        <f t="shared" si="496"/>
        <v>0</v>
      </c>
      <c r="BS7959">
        <f t="shared" si="497"/>
        <v>0</v>
      </c>
      <c r="BU7959">
        <f t="shared" si="498"/>
        <v>1</v>
      </c>
      <c r="BV7959">
        <f t="shared" si="499"/>
        <v>1</v>
      </c>
    </row>
    <row r="7960" spans="1:74" x14ac:dyDescent="0.3">
      <c r="A7960" s="129">
        <v>7955</v>
      </c>
      <c r="BM7960" s="19"/>
      <c r="BN7960" s="19"/>
      <c r="BO7960" s="19"/>
      <c r="BP7960" s="19"/>
      <c r="BR7960">
        <f t="shared" si="496"/>
        <v>0</v>
      </c>
      <c r="BS7960">
        <f t="shared" si="497"/>
        <v>0</v>
      </c>
      <c r="BU7960">
        <f t="shared" si="498"/>
        <v>1</v>
      </c>
      <c r="BV7960">
        <f t="shared" si="499"/>
        <v>1</v>
      </c>
    </row>
    <row r="7961" spans="1:74" x14ac:dyDescent="0.3">
      <c r="A7961" s="129">
        <v>7956</v>
      </c>
      <c r="BM7961" s="19"/>
      <c r="BN7961" s="19"/>
      <c r="BO7961" s="19"/>
      <c r="BP7961" s="19"/>
      <c r="BR7961">
        <f t="shared" si="496"/>
        <v>0</v>
      </c>
      <c r="BS7961">
        <f t="shared" si="497"/>
        <v>0</v>
      </c>
      <c r="BU7961">
        <f t="shared" si="498"/>
        <v>1</v>
      </c>
      <c r="BV7961">
        <f t="shared" si="499"/>
        <v>1</v>
      </c>
    </row>
    <row r="7962" spans="1:74" x14ac:dyDescent="0.3">
      <c r="A7962" s="129">
        <v>7957</v>
      </c>
      <c r="BM7962" s="19"/>
      <c r="BN7962" s="19"/>
      <c r="BO7962" s="19"/>
      <c r="BP7962" s="19"/>
      <c r="BR7962">
        <f t="shared" si="496"/>
        <v>0</v>
      </c>
      <c r="BS7962">
        <f t="shared" si="497"/>
        <v>0</v>
      </c>
      <c r="BU7962">
        <f t="shared" si="498"/>
        <v>1</v>
      </c>
      <c r="BV7962">
        <f t="shared" si="499"/>
        <v>1</v>
      </c>
    </row>
    <row r="7963" spans="1:74" x14ac:dyDescent="0.3">
      <c r="A7963" s="129">
        <v>7958</v>
      </c>
      <c r="BM7963" s="19"/>
      <c r="BN7963" s="19"/>
      <c r="BO7963" s="19"/>
      <c r="BP7963" s="19"/>
      <c r="BR7963">
        <f t="shared" si="496"/>
        <v>0</v>
      </c>
      <c r="BS7963">
        <f t="shared" si="497"/>
        <v>0</v>
      </c>
      <c r="BU7963">
        <f t="shared" si="498"/>
        <v>1</v>
      </c>
      <c r="BV7963">
        <f t="shared" si="499"/>
        <v>1</v>
      </c>
    </row>
    <row r="7964" spans="1:74" x14ac:dyDescent="0.3">
      <c r="A7964" s="129">
        <v>7959</v>
      </c>
      <c r="BM7964" s="19"/>
      <c r="BN7964" s="19"/>
      <c r="BO7964" s="19"/>
      <c r="BP7964" s="19"/>
      <c r="BR7964">
        <f t="shared" si="496"/>
        <v>0</v>
      </c>
      <c r="BS7964">
        <f t="shared" si="497"/>
        <v>0</v>
      </c>
      <c r="BU7964">
        <f t="shared" si="498"/>
        <v>1</v>
      </c>
      <c r="BV7964">
        <f t="shared" si="499"/>
        <v>1</v>
      </c>
    </row>
    <row r="7965" spans="1:74" x14ac:dyDescent="0.3">
      <c r="A7965" s="129">
        <v>7960</v>
      </c>
      <c r="BM7965" s="19"/>
      <c r="BN7965" s="19"/>
      <c r="BO7965" s="19"/>
      <c r="BP7965" s="19"/>
      <c r="BR7965">
        <f t="shared" si="496"/>
        <v>0</v>
      </c>
      <c r="BS7965">
        <f t="shared" si="497"/>
        <v>0</v>
      </c>
      <c r="BU7965">
        <f t="shared" si="498"/>
        <v>1</v>
      </c>
      <c r="BV7965">
        <f t="shared" si="499"/>
        <v>1</v>
      </c>
    </row>
    <row r="7966" spans="1:74" x14ac:dyDescent="0.3">
      <c r="A7966" s="129">
        <v>7961</v>
      </c>
      <c r="BM7966" s="19"/>
      <c r="BN7966" s="19"/>
      <c r="BO7966" s="19"/>
      <c r="BP7966" s="19"/>
      <c r="BR7966">
        <f t="shared" si="496"/>
        <v>0</v>
      </c>
      <c r="BS7966">
        <f t="shared" si="497"/>
        <v>0</v>
      </c>
      <c r="BU7966">
        <f t="shared" si="498"/>
        <v>1</v>
      </c>
      <c r="BV7966">
        <f t="shared" si="499"/>
        <v>1</v>
      </c>
    </row>
    <row r="7967" spans="1:74" x14ac:dyDescent="0.3">
      <c r="A7967" s="129">
        <v>7962</v>
      </c>
      <c r="BM7967" s="19"/>
      <c r="BN7967" s="19"/>
      <c r="BO7967" s="19"/>
      <c r="BP7967" s="19"/>
      <c r="BR7967">
        <f t="shared" si="496"/>
        <v>0</v>
      </c>
      <c r="BS7967">
        <f t="shared" si="497"/>
        <v>0</v>
      </c>
      <c r="BU7967">
        <f t="shared" si="498"/>
        <v>1</v>
      </c>
      <c r="BV7967">
        <f t="shared" si="499"/>
        <v>1</v>
      </c>
    </row>
    <row r="7968" spans="1:74" x14ac:dyDescent="0.3">
      <c r="A7968" s="129">
        <v>7963</v>
      </c>
      <c r="BM7968" s="19"/>
      <c r="BN7968" s="19"/>
      <c r="BO7968" s="19"/>
      <c r="BP7968" s="19"/>
      <c r="BR7968">
        <f t="shared" si="496"/>
        <v>0</v>
      </c>
      <c r="BS7968">
        <f t="shared" si="497"/>
        <v>0</v>
      </c>
      <c r="BU7968">
        <f t="shared" si="498"/>
        <v>1</v>
      </c>
      <c r="BV7968">
        <f t="shared" si="499"/>
        <v>1</v>
      </c>
    </row>
    <row r="7969" spans="1:74" x14ac:dyDescent="0.3">
      <c r="A7969" s="129">
        <v>7964</v>
      </c>
      <c r="BM7969" s="19"/>
      <c r="BN7969" s="19"/>
      <c r="BO7969" s="19"/>
      <c r="BP7969" s="19"/>
      <c r="BR7969">
        <f t="shared" si="496"/>
        <v>0</v>
      </c>
      <c r="BS7969">
        <f t="shared" si="497"/>
        <v>0</v>
      </c>
      <c r="BU7969">
        <f t="shared" si="498"/>
        <v>1</v>
      </c>
      <c r="BV7969">
        <f t="shared" si="499"/>
        <v>1</v>
      </c>
    </row>
    <row r="7970" spans="1:74" x14ac:dyDescent="0.3">
      <c r="A7970" s="129">
        <v>7965</v>
      </c>
      <c r="BM7970" s="19"/>
      <c r="BN7970" s="19"/>
      <c r="BO7970" s="19"/>
      <c r="BP7970" s="19"/>
      <c r="BR7970">
        <f t="shared" si="496"/>
        <v>0</v>
      </c>
      <c r="BS7970">
        <f t="shared" si="497"/>
        <v>0</v>
      </c>
      <c r="BU7970">
        <f t="shared" si="498"/>
        <v>1</v>
      </c>
      <c r="BV7970">
        <f t="shared" si="499"/>
        <v>1</v>
      </c>
    </row>
    <row r="7971" spans="1:74" x14ac:dyDescent="0.3">
      <c r="A7971" s="129">
        <v>7966</v>
      </c>
      <c r="BM7971" s="19"/>
      <c r="BN7971" s="19"/>
      <c r="BO7971" s="19"/>
      <c r="BP7971" s="19"/>
      <c r="BR7971">
        <f t="shared" si="496"/>
        <v>0</v>
      </c>
      <c r="BS7971">
        <f t="shared" si="497"/>
        <v>0</v>
      </c>
      <c r="BU7971">
        <f t="shared" si="498"/>
        <v>1</v>
      </c>
      <c r="BV7971">
        <f t="shared" si="499"/>
        <v>1</v>
      </c>
    </row>
    <row r="7972" spans="1:74" x14ac:dyDescent="0.3">
      <c r="A7972" s="129">
        <v>7967</v>
      </c>
      <c r="BM7972" s="19"/>
      <c r="BN7972" s="19"/>
      <c r="BO7972" s="19"/>
      <c r="BP7972" s="19"/>
      <c r="BR7972">
        <f t="shared" si="496"/>
        <v>0</v>
      </c>
      <c r="BS7972">
        <f t="shared" si="497"/>
        <v>0</v>
      </c>
      <c r="BU7972">
        <f t="shared" si="498"/>
        <v>1</v>
      </c>
      <c r="BV7972">
        <f t="shared" si="499"/>
        <v>1</v>
      </c>
    </row>
    <row r="7973" spans="1:74" x14ac:dyDescent="0.3">
      <c r="A7973" s="129">
        <v>7968</v>
      </c>
      <c r="BM7973" s="19"/>
      <c r="BN7973" s="19"/>
      <c r="BO7973" s="19"/>
      <c r="BP7973" s="19"/>
      <c r="BR7973">
        <f t="shared" si="496"/>
        <v>0</v>
      </c>
      <c r="BS7973">
        <f t="shared" si="497"/>
        <v>0</v>
      </c>
      <c r="BU7973">
        <f t="shared" si="498"/>
        <v>1</v>
      </c>
      <c r="BV7973">
        <f t="shared" si="499"/>
        <v>1</v>
      </c>
    </row>
    <row r="7974" spans="1:74" x14ac:dyDescent="0.3">
      <c r="A7974" s="129">
        <v>7969</v>
      </c>
      <c r="BM7974" s="19"/>
      <c r="BN7974" s="19"/>
      <c r="BO7974" s="19"/>
      <c r="BP7974" s="19"/>
      <c r="BR7974">
        <f t="shared" si="496"/>
        <v>0</v>
      </c>
      <c r="BS7974">
        <f t="shared" si="497"/>
        <v>0</v>
      </c>
      <c r="BU7974">
        <f t="shared" si="498"/>
        <v>1</v>
      </c>
      <c r="BV7974">
        <f t="shared" si="499"/>
        <v>1</v>
      </c>
    </row>
    <row r="7975" spans="1:74" x14ac:dyDescent="0.3">
      <c r="A7975" s="129">
        <v>7970</v>
      </c>
      <c r="BM7975" s="19"/>
      <c r="BN7975" s="19"/>
      <c r="BO7975" s="19"/>
      <c r="BP7975" s="19"/>
      <c r="BR7975">
        <f t="shared" si="496"/>
        <v>0</v>
      </c>
      <c r="BS7975">
        <f t="shared" si="497"/>
        <v>0</v>
      </c>
      <c r="BU7975">
        <f t="shared" si="498"/>
        <v>1</v>
      </c>
      <c r="BV7975">
        <f t="shared" si="499"/>
        <v>1</v>
      </c>
    </row>
    <row r="7976" spans="1:74" x14ac:dyDescent="0.3">
      <c r="A7976" s="129">
        <v>7971</v>
      </c>
      <c r="BM7976" s="19"/>
      <c r="BN7976" s="19"/>
      <c r="BO7976" s="19"/>
      <c r="BP7976" s="19"/>
      <c r="BR7976">
        <f t="shared" si="496"/>
        <v>0</v>
      </c>
      <c r="BS7976">
        <f t="shared" si="497"/>
        <v>0</v>
      </c>
      <c r="BU7976">
        <f t="shared" si="498"/>
        <v>1</v>
      </c>
      <c r="BV7976">
        <f t="shared" si="499"/>
        <v>1</v>
      </c>
    </row>
    <row r="7977" spans="1:74" x14ac:dyDescent="0.3">
      <c r="A7977" s="129">
        <v>7972</v>
      </c>
      <c r="BM7977" s="19"/>
      <c r="BN7977" s="19"/>
      <c r="BO7977" s="19"/>
      <c r="BP7977" s="19"/>
      <c r="BR7977">
        <f t="shared" si="496"/>
        <v>0</v>
      </c>
      <c r="BS7977">
        <f t="shared" si="497"/>
        <v>0</v>
      </c>
      <c r="BU7977">
        <f t="shared" si="498"/>
        <v>1</v>
      </c>
      <c r="BV7977">
        <f t="shared" si="499"/>
        <v>1</v>
      </c>
    </row>
    <row r="7978" spans="1:74" x14ac:dyDescent="0.3">
      <c r="A7978" s="129">
        <v>7973</v>
      </c>
      <c r="BM7978" s="19"/>
      <c r="BN7978" s="19"/>
      <c r="BO7978" s="19"/>
      <c r="BP7978" s="19"/>
      <c r="BR7978">
        <f t="shared" si="496"/>
        <v>0</v>
      </c>
      <c r="BS7978">
        <f t="shared" si="497"/>
        <v>0</v>
      </c>
      <c r="BU7978">
        <f t="shared" si="498"/>
        <v>1</v>
      </c>
      <c r="BV7978">
        <f t="shared" si="499"/>
        <v>1</v>
      </c>
    </row>
    <row r="7979" spans="1:74" x14ac:dyDescent="0.3">
      <c r="A7979" s="129">
        <v>7974</v>
      </c>
      <c r="BM7979" s="19"/>
      <c r="BN7979" s="19"/>
      <c r="BO7979" s="19"/>
      <c r="BP7979" s="19"/>
      <c r="BR7979">
        <f t="shared" si="496"/>
        <v>0</v>
      </c>
      <c r="BS7979">
        <f t="shared" si="497"/>
        <v>0</v>
      </c>
      <c r="BU7979">
        <f t="shared" si="498"/>
        <v>1</v>
      </c>
      <c r="BV7979">
        <f t="shared" si="499"/>
        <v>1</v>
      </c>
    </row>
    <row r="7980" spans="1:74" x14ac:dyDescent="0.3">
      <c r="A7980" s="129">
        <v>7975</v>
      </c>
      <c r="BM7980" s="19"/>
      <c r="BN7980" s="19"/>
      <c r="BO7980" s="19"/>
      <c r="BP7980" s="19"/>
      <c r="BR7980">
        <f t="shared" si="496"/>
        <v>0</v>
      </c>
      <c r="BS7980">
        <f t="shared" si="497"/>
        <v>0</v>
      </c>
      <c r="BU7980">
        <f t="shared" si="498"/>
        <v>1</v>
      </c>
      <c r="BV7980">
        <f t="shared" si="499"/>
        <v>1</v>
      </c>
    </row>
    <row r="7981" spans="1:74" x14ac:dyDescent="0.3">
      <c r="A7981" s="129">
        <v>7976</v>
      </c>
      <c r="BM7981" s="19"/>
      <c r="BN7981" s="19"/>
      <c r="BO7981" s="19"/>
      <c r="BP7981" s="19"/>
      <c r="BR7981">
        <f t="shared" si="496"/>
        <v>0</v>
      </c>
      <c r="BS7981">
        <f t="shared" si="497"/>
        <v>0</v>
      </c>
      <c r="BU7981">
        <f t="shared" si="498"/>
        <v>1</v>
      </c>
      <c r="BV7981">
        <f t="shared" si="499"/>
        <v>1</v>
      </c>
    </row>
    <row r="7982" spans="1:74" x14ac:dyDescent="0.3">
      <c r="A7982" s="129">
        <v>7977</v>
      </c>
      <c r="BM7982" s="19"/>
      <c r="BN7982" s="19"/>
      <c r="BO7982" s="19"/>
      <c r="BP7982" s="19"/>
      <c r="BR7982">
        <f t="shared" si="496"/>
        <v>0</v>
      </c>
      <c r="BS7982">
        <f t="shared" si="497"/>
        <v>0</v>
      </c>
      <c r="BU7982">
        <f t="shared" si="498"/>
        <v>1</v>
      </c>
      <c r="BV7982">
        <f t="shared" si="499"/>
        <v>1</v>
      </c>
    </row>
    <row r="7983" spans="1:74" x14ac:dyDescent="0.3">
      <c r="A7983" s="129">
        <v>7978</v>
      </c>
      <c r="BM7983" s="19"/>
      <c r="BN7983" s="19"/>
      <c r="BO7983" s="19"/>
      <c r="BP7983" s="19"/>
      <c r="BR7983">
        <f t="shared" si="496"/>
        <v>0</v>
      </c>
      <c r="BS7983">
        <f t="shared" si="497"/>
        <v>0</v>
      </c>
      <c r="BU7983">
        <f t="shared" si="498"/>
        <v>1</v>
      </c>
      <c r="BV7983">
        <f t="shared" si="499"/>
        <v>1</v>
      </c>
    </row>
    <row r="7984" spans="1:74" x14ac:dyDescent="0.3">
      <c r="A7984" s="129">
        <v>7979</v>
      </c>
      <c r="BM7984" s="19"/>
      <c r="BN7984" s="19"/>
      <c r="BO7984" s="19"/>
      <c r="BP7984" s="19"/>
      <c r="BR7984">
        <f t="shared" si="496"/>
        <v>0</v>
      </c>
      <c r="BS7984">
        <f t="shared" si="497"/>
        <v>0</v>
      </c>
      <c r="BU7984">
        <f t="shared" si="498"/>
        <v>1</v>
      </c>
      <c r="BV7984">
        <f t="shared" si="499"/>
        <v>1</v>
      </c>
    </row>
    <row r="7985" spans="1:74" x14ac:dyDescent="0.3">
      <c r="A7985" s="129">
        <v>7980</v>
      </c>
      <c r="BM7985" s="19"/>
      <c r="BN7985" s="19"/>
      <c r="BO7985" s="19"/>
      <c r="BP7985" s="19"/>
      <c r="BR7985">
        <f t="shared" si="496"/>
        <v>0</v>
      </c>
      <c r="BS7985">
        <f t="shared" si="497"/>
        <v>0</v>
      </c>
      <c r="BU7985">
        <f t="shared" si="498"/>
        <v>1</v>
      </c>
      <c r="BV7985">
        <f t="shared" si="499"/>
        <v>1</v>
      </c>
    </row>
    <row r="7986" spans="1:74" x14ac:dyDescent="0.3">
      <c r="A7986" s="129">
        <v>7981</v>
      </c>
      <c r="BM7986" s="19"/>
      <c r="BN7986" s="19"/>
      <c r="BO7986" s="19"/>
      <c r="BP7986" s="19"/>
      <c r="BR7986">
        <f t="shared" si="496"/>
        <v>0</v>
      </c>
      <c r="BS7986">
        <f t="shared" si="497"/>
        <v>0</v>
      </c>
      <c r="BU7986">
        <f t="shared" si="498"/>
        <v>1</v>
      </c>
      <c r="BV7986">
        <f t="shared" si="499"/>
        <v>1</v>
      </c>
    </row>
    <row r="7987" spans="1:74" x14ac:dyDescent="0.3">
      <c r="A7987" s="129">
        <v>7982</v>
      </c>
      <c r="BM7987" s="19"/>
      <c r="BN7987" s="19"/>
      <c r="BO7987" s="19"/>
      <c r="BP7987" s="19"/>
      <c r="BR7987">
        <f t="shared" si="496"/>
        <v>0</v>
      </c>
      <c r="BS7987">
        <f t="shared" si="497"/>
        <v>0</v>
      </c>
      <c r="BU7987">
        <f t="shared" si="498"/>
        <v>1</v>
      </c>
      <c r="BV7987">
        <f t="shared" si="499"/>
        <v>1</v>
      </c>
    </row>
    <row r="7988" spans="1:74" x14ac:dyDescent="0.3">
      <c r="A7988" s="129">
        <v>7983</v>
      </c>
      <c r="BM7988" s="19"/>
      <c r="BN7988" s="19"/>
      <c r="BO7988" s="19"/>
      <c r="BP7988" s="19"/>
      <c r="BR7988">
        <f t="shared" si="496"/>
        <v>0</v>
      </c>
      <c r="BS7988">
        <f t="shared" si="497"/>
        <v>0</v>
      </c>
      <c r="BU7988">
        <f t="shared" si="498"/>
        <v>1</v>
      </c>
      <c r="BV7988">
        <f t="shared" si="499"/>
        <v>1</v>
      </c>
    </row>
    <row r="7989" spans="1:74" x14ac:dyDescent="0.3">
      <c r="A7989" s="129">
        <v>7984</v>
      </c>
      <c r="BM7989" s="19"/>
      <c r="BN7989" s="19"/>
      <c r="BO7989" s="19"/>
      <c r="BP7989" s="19"/>
      <c r="BR7989">
        <f t="shared" si="496"/>
        <v>0</v>
      </c>
      <c r="BS7989">
        <f t="shared" si="497"/>
        <v>0</v>
      </c>
      <c r="BU7989">
        <f t="shared" si="498"/>
        <v>1</v>
      </c>
      <c r="BV7989">
        <f t="shared" si="499"/>
        <v>1</v>
      </c>
    </row>
    <row r="7990" spans="1:74" x14ac:dyDescent="0.3">
      <c r="A7990" s="129">
        <v>7985</v>
      </c>
      <c r="BM7990" s="19"/>
      <c r="BN7990" s="19"/>
      <c r="BO7990" s="19"/>
      <c r="BP7990" s="19"/>
      <c r="BR7990">
        <f t="shared" si="496"/>
        <v>0</v>
      </c>
      <c r="BS7990">
        <f t="shared" si="497"/>
        <v>0</v>
      </c>
      <c r="BU7990">
        <f t="shared" si="498"/>
        <v>1</v>
      </c>
      <c r="BV7990">
        <f t="shared" si="499"/>
        <v>1</v>
      </c>
    </row>
    <row r="7991" spans="1:74" x14ac:dyDescent="0.3">
      <c r="A7991" s="129">
        <v>7986</v>
      </c>
      <c r="BM7991" s="19"/>
      <c r="BN7991" s="19"/>
      <c r="BO7991" s="19"/>
      <c r="BP7991" s="19"/>
      <c r="BR7991">
        <f t="shared" si="496"/>
        <v>0</v>
      </c>
      <c r="BS7991">
        <f t="shared" si="497"/>
        <v>0</v>
      </c>
      <c r="BU7991">
        <f t="shared" si="498"/>
        <v>1</v>
      </c>
      <c r="BV7991">
        <f t="shared" si="499"/>
        <v>1</v>
      </c>
    </row>
    <row r="7992" spans="1:74" x14ac:dyDescent="0.3">
      <c r="A7992" s="129">
        <v>7987</v>
      </c>
      <c r="BM7992" s="19"/>
      <c r="BN7992" s="19"/>
      <c r="BO7992" s="19"/>
      <c r="BP7992" s="19"/>
      <c r="BR7992">
        <f t="shared" si="496"/>
        <v>0</v>
      </c>
      <c r="BS7992">
        <f t="shared" si="497"/>
        <v>0</v>
      </c>
      <c r="BU7992">
        <f t="shared" si="498"/>
        <v>1</v>
      </c>
      <c r="BV7992">
        <f t="shared" si="499"/>
        <v>1</v>
      </c>
    </row>
    <row r="7993" spans="1:74" x14ac:dyDescent="0.3">
      <c r="A7993" s="129">
        <v>7988</v>
      </c>
      <c r="BM7993" s="19"/>
      <c r="BN7993" s="19"/>
      <c r="BO7993" s="19"/>
      <c r="BP7993" s="19"/>
      <c r="BR7993">
        <f t="shared" si="496"/>
        <v>0</v>
      </c>
      <c r="BS7993">
        <f t="shared" si="497"/>
        <v>0</v>
      </c>
      <c r="BU7993">
        <f t="shared" si="498"/>
        <v>1</v>
      </c>
      <c r="BV7993">
        <f t="shared" si="499"/>
        <v>1</v>
      </c>
    </row>
    <row r="7994" spans="1:74" x14ac:dyDescent="0.3">
      <c r="A7994" s="129">
        <v>7989</v>
      </c>
      <c r="BM7994" s="19"/>
      <c r="BN7994" s="19"/>
      <c r="BO7994" s="19"/>
      <c r="BP7994" s="19"/>
      <c r="BR7994">
        <f t="shared" si="496"/>
        <v>0</v>
      </c>
      <c r="BS7994">
        <f t="shared" si="497"/>
        <v>0</v>
      </c>
      <c r="BU7994">
        <f t="shared" si="498"/>
        <v>1</v>
      </c>
      <c r="BV7994">
        <f t="shared" si="499"/>
        <v>1</v>
      </c>
    </row>
    <row r="7995" spans="1:74" x14ac:dyDescent="0.3">
      <c r="A7995" s="129">
        <v>7990</v>
      </c>
      <c r="BM7995" s="19"/>
      <c r="BN7995" s="19"/>
      <c r="BO7995" s="19"/>
      <c r="BP7995" s="19"/>
      <c r="BR7995">
        <f t="shared" si="496"/>
        <v>0</v>
      </c>
      <c r="BS7995">
        <f t="shared" si="497"/>
        <v>0</v>
      </c>
      <c r="BU7995">
        <f t="shared" si="498"/>
        <v>1</v>
      </c>
      <c r="BV7995">
        <f t="shared" si="499"/>
        <v>1</v>
      </c>
    </row>
    <row r="7996" spans="1:74" x14ac:dyDescent="0.3">
      <c r="A7996" s="129">
        <v>7991</v>
      </c>
      <c r="BM7996" s="19"/>
      <c r="BN7996" s="19"/>
      <c r="BO7996" s="19"/>
      <c r="BP7996" s="19"/>
      <c r="BR7996">
        <f t="shared" si="496"/>
        <v>0</v>
      </c>
      <c r="BS7996">
        <f t="shared" si="497"/>
        <v>0</v>
      </c>
      <c r="BU7996">
        <f t="shared" si="498"/>
        <v>1</v>
      </c>
      <c r="BV7996">
        <f t="shared" si="499"/>
        <v>1</v>
      </c>
    </row>
    <row r="7997" spans="1:74" x14ac:dyDescent="0.3">
      <c r="A7997" s="129">
        <v>7992</v>
      </c>
      <c r="BM7997" s="19"/>
      <c r="BN7997" s="19"/>
      <c r="BO7997" s="19"/>
      <c r="BP7997" s="19"/>
      <c r="BR7997">
        <f t="shared" si="496"/>
        <v>0</v>
      </c>
      <c r="BS7997">
        <f t="shared" si="497"/>
        <v>0</v>
      </c>
      <c r="BU7997">
        <f t="shared" si="498"/>
        <v>1</v>
      </c>
      <c r="BV7997">
        <f t="shared" si="499"/>
        <v>1</v>
      </c>
    </row>
    <row r="7998" spans="1:74" x14ac:dyDescent="0.3">
      <c r="A7998" s="129">
        <v>7993</v>
      </c>
      <c r="BM7998" s="19"/>
      <c r="BN7998" s="19"/>
      <c r="BO7998" s="19"/>
      <c r="BP7998" s="19"/>
      <c r="BR7998">
        <f t="shared" si="496"/>
        <v>0</v>
      </c>
      <c r="BS7998">
        <f t="shared" si="497"/>
        <v>0</v>
      </c>
      <c r="BU7998">
        <f t="shared" si="498"/>
        <v>1</v>
      </c>
      <c r="BV7998">
        <f t="shared" si="499"/>
        <v>1</v>
      </c>
    </row>
    <row r="7999" spans="1:74" x14ac:dyDescent="0.3">
      <c r="A7999" s="129">
        <v>7994</v>
      </c>
      <c r="BM7999" s="19"/>
      <c r="BN7999" s="19"/>
      <c r="BO7999" s="19"/>
      <c r="BP7999" s="19"/>
      <c r="BR7999">
        <f t="shared" si="496"/>
        <v>0</v>
      </c>
      <c r="BS7999">
        <f t="shared" si="497"/>
        <v>0</v>
      </c>
      <c r="BU7999">
        <f t="shared" si="498"/>
        <v>1</v>
      </c>
      <c r="BV7999">
        <f t="shared" si="499"/>
        <v>1</v>
      </c>
    </row>
    <row r="8000" spans="1:74" x14ac:dyDescent="0.3">
      <c r="A8000" s="129">
        <v>7995</v>
      </c>
      <c r="BM8000" s="19"/>
      <c r="BN8000" s="19"/>
      <c r="BO8000" s="19"/>
      <c r="BP8000" s="19"/>
      <c r="BR8000">
        <f t="shared" si="496"/>
        <v>0</v>
      </c>
      <c r="BS8000">
        <f t="shared" si="497"/>
        <v>0</v>
      </c>
      <c r="BU8000">
        <f t="shared" si="498"/>
        <v>1</v>
      </c>
      <c r="BV8000">
        <f t="shared" si="499"/>
        <v>1</v>
      </c>
    </row>
    <row r="8001" spans="1:74" x14ac:dyDescent="0.3">
      <c r="A8001" s="129">
        <v>7996</v>
      </c>
      <c r="BM8001" s="19"/>
      <c r="BN8001" s="19"/>
      <c r="BO8001" s="19"/>
      <c r="BP8001" s="19"/>
      <c r="BR8001">
        <f t="shared" si="496"/>
        <v>0</v>
      </c>
      <c r="BS8001">
        <f t="shared" si="497"/>
        <v>0</v>
      </c>
      <c r="BU8001">
        <f t="shared" si="498"/>
        <v>1</v>
      </c>
      <c r="BV8001">
        <f t="shared" si="499"/>
        <v>1</v>
      </c>
    </row>
    <row r="8002" spans="1:74" x14ac:dyDescent="0.3">
      <c r="A8002" s="129">
        <v>7997</v>
      </c>
      <c r="BM8002" s="19"/>
      <c r="BN8002" s="19"/>
      <c r="BO8002" s="19"/>
      <c r="BP8002" s="19"/>
      <c r="BR8002">
        <f t="shared" si="496"/>
        <v>0</v>
      </c>
      <c r="BS8002">
        <f t="shared" si="497"/>
        <v>0</v>
      </c>
      <c r="BU8002">
        <f t="shared" si="498"/>
        <v>1</v>
      </c>
      <c r="BV8002">
        <f t="shared" si="499"/>
        <v>1</v>
      </c>
    </row>
    <row r="8003" spans="1:74" x14ac:dyDescent="0.3">
      <c r="A8003" s="129">
        <v>7998</v>
      </c>
      <c r="BM8003" s="19"/>
      <c r="BN8003" s="19"/>
      <c r="BO8003" s="19"/>
      <c r="BP8003" s="19"/>
      <c r="BR8003">
        <f t="shared" si="496"/>
        <v>0</v>
      </c>
      <c r="BS8003">
        <f t="shared" si="497"/>
        <v>0</v>
      </c>
      <c r="BU8003">
        <f t="shared" si="498"/>
        <v>1</v>
      </c>
      <c r="BV8003">
        <f t="shared" si="499"/>
        <v>1</v>
      </c>
    </row>
    <row r="8004" spans="1:74" x14ac:dyDescent="0.3">
      <c r="A8004" s="129">
        <v>7999</v>
      </c>
      <c r="BM8004" s="19"/>
      <c r="BN8004" s="19"/>
      <c r="BO8004" s="19"/>
      <c r="BP8004" s="19"/>
      <c r="BR8004">
        <f t="shared" si="496"/>
        <v>0</v>
      </c>
      <c r="BS8004">
        <f t="shared" si="497"/>
        <v>0</v>
      </c>
      <c r="BU8004">
        <f t="shared" si="498"/>
        <v>1</v>
      </c>
      <c r="BV8004">
        <f t="shared" si="499"/>
        <v>1</v>
      </c>
    </row>
    <row r="8005" spans="1:74" x14ac:dyDescent="0.3">
      <c r="A8005" s="129">
        <v>8000</v>
      </c>
      <c r="BM8005" s="19"/>
      <c r="BN8005" s="19"/>
      <c r="BO8005" s="19"/>
      <c r="BP8005" s="19"/>
      <c r="BR8005">
        <f t="shared" si="496"/>
        <v>0</v>
      </c>
      <c r="BS8005">
        <f t="shared" si="497"/>
        <v>0</v>
      </c>
      <c r="BU8005">
        <f t="shared" si="498"/>
        <v>1</v>
      </c>
      <c r="BV8005">
        <f t="shared" si="499"/>
        <v>1</v>
      </c>
    </row>
    <row r="8006" spans="1:74" x14ac:dyDescent="0.3">
      <c r="A8006" s="201">
        <v>8001</v>
      </c>
      <c r="BM8006" s="19"/>
      <c r="BN8006" s="19"/>
      <c r="BO8006" s="19"/>
      <c r="BP8006" s="19"/>
      <c r="BR8006">
        <f t="shared" si="496"/>
        <v>0</v>
      </c>
      <c r="BS8006">
        <f t="shared" si="497"/>
        <v>0</v>
      </c>
      <c r="BU8006">
        <f t="shared" si="498"/>
        <v>1</v>
      </c>
      <c r="BV8006">
        <f t="shared" si="499"/>
        <v>1</v>
      </c>
    </row>
    <row r="8007" spans="1:74" x14ac:dyDescent="0.3">
      <c r="A8007" s="201">
        <v>8002</v>
      </c>
      <c r="BM8007" s="19"/>
      <c r="BN8007" s="19"/>
      <c r="BO8007" s="19"/>
      <c r="BP8007" s="19"/>
      <c r="BR8007">
        <f t="shared" ref="BR8007:BR8070" si="500">BM8007*$BS$1-BN8007</f>
        <v>0</v>
      </c>
      <c r="BS8007">
        <f t="shared" ref="BS8007:BS8070" si="501">BO8007*$BS$1-BP8007</f>
        <v>0</v>
      </c>
      <c r="BU8007">
        <f t="shared" ref="BU8007:BU8070" si="502">IF(BR8007=MAX($BR8007:$BS8007),1,0)</f>
        <v>1</v>
      </c>
      <c r="BV8007">
        <f t="shared" ref="BV8007:BV8070" si="503">IF(BS8007=MAX($BR8007:$BS8007),1,0)</f>
        <v>1</v>
      </c>
    </row>
    <row r="8008" spans="1:74" x14ac:dyDescent="0.3">
      <c r="A8008" s="201">
        <v>8003</v>
      </c>
      <c r="BM8008" s="19"/>
      <c r="BN8008" s="19"/>
      <c r="BO8008" s="19"/>
      <c r="BP8008" s="19"/>
      <c r="BR8008">
        <f t="shared" si="500"/>
        <v>0</v>
      </c>
      <c r="BS8008">
        <f t="shared" si="501"/>
        <v>0</v>
      </c>
      <c r="BU8008">
        <f t="shared" si="502"/>
        <v>1</v>
      </c>
      <c r="BV8008">
        <f t="shared" si="503"/>
        <v>1</v>
      </c>
    </row>
    <row r="8009" spans="1:74" x14ac:dyDescent="0.3">
      <c r="A8009" s="201">
        <v>8004</v>
      </c>
      <c r="BM8009" s="19"/>
      <c r="BN8009" s="19"/>
      <c r="BO8009" s="19"/>
      <c r="BP8009" s="19"/>
      <c r="BR8009">
        <f t="shared" si="500"/>
        <v>0</v>
      </c>
      <c r="BS8009">
        <f t="shared" si="501"/>
        <v>0</v>
      </c>
      <c r="BU8009">
        <f t="shared" si="502"/>
        <v>1</v>
      </c>
      <c r="BV8009">
        <f t="shared" si="503"/>
        <v>1</v>
      </c>
    </row>
    <row r="8010" spans="1:74" x14ac:dyDescent="0.3">
      <c r="A8010" s="201">
        <v>8005</v>
      </c>
      <c r="BM8010" s="19"/>
      <c r="BN8010" s="19"/>
      <c r="BO8010" s="19"/>
      <c r="BP8010" s="19"/>
      <c r="BR8010">
        <f t="shared" si="500"/>
        <v>0</v>
      </c>
      <c r="BS8010">
        <f t="shared" si="501"/>
        <v>0</v>
      </c>
      <c r="BU8010">
        <f t="shared" si="502"/>
        <v>1</v>
      </c>
      <c r="BV8010">
        <f t="shared" si="503"/>
        <v>1</v>
      </c>
    </row>
    <row r="8011" spans="1:74" x14ac:dyDescent="0.3">
      <c r="A8011" s="201">
        <v>8006</v>
      </c>
      <c r="BM8011" s="19"/>
      <c r="BN8011" s="19"/>
      <c r="BO8011" s="19"/>
      <c r="BP8011" s="19"/>
      <c r="BR8011">
        <f t="shared" si="500"/>
        <v>0</v>
      </c>
      <c r="BS8011">
        <f t="shared" si="501"/>
        <v>0</v>
      </c>
      <c r="BU8011">
        <f t="shared" si="502"/>
        <v>1</v>
      </c>
      <c r="BV8011">
        <f t="shared" si="503"/>
        <v>1</v>
      </c>
    </row>
    <row r="8012" spans="1:74" x14ac:dyDescent="0.3">
      <c r="A8012" s="201">
        <v>8007</v>
      </c>
      <c r="BM8012" s="19"/>
      <c r="BN8012" s="19"/>
      <c r="BO8012" s="19"/>
      <c r="BP8012" s="19"/>
      <c r="BR8012">
        <f t="shared" si="500"/>
        <v>0</v>
      </c>
      <c r="BS8012">
        <f t="shared" si="501"/>
        <v>0</v>
      </c>
      <c r="BU8012">
        <f t="shared" si="502"/>
        <v>1</v>
      </c>
      <c r="BV8012">
        <f t="shared" si="503"/>
        <v>1</v>
      </c>
    </row>
    <row r="8013" spans="1:74" x14ac:dyDescent="0.3">
      <c r="A8013" s="201">
        <v>8008</v>
      </c>
      <c r="BM8013" s="19"/>
      <c r="BN8013" s="19"/>
      <c r="BO8013" s="19"/>
      <c r="BP8013" s="19"/>
      <c r="BR8013">
        <f t="shared" si="500"/>
        <v>0</v>
      </c>
      <c r="BS8013">
        <f t="shared" si="501"/>
        <v>0</v>
      </c>
      <c r="BU8013">
        <f t="shared" si="502"/>
        <v>1</v>
      </c>
      <c r="BV8013">
        <f t="shared" si="503"/>
        <v>1</v>
      </c>
    </row>
    <row r="8014" spans="1:74" x14ac:dyDescent="0.3">
      <c r="A8014" s="201">
        <v>8009</v>
      </c>
      <c r="BM8014" s="19"/>
      <c r="BN8014" s="19"/>
      <c r="BO8014" s="19"/>
      <c r="BP8014" s="19"/>
      <c r="BR8014">
        <f t="shared" si="500"/>
        <v>0</v>
      </c>
      <c r="BS8014">
        <f t="shared" si="501"/>
        <v>0</v>
      </c>
      <c r="BU8014">
        <f t="shared" si="502"/>
        <v>1</v>
      </c>
      <c r="BV8014">
        <f t="shared" si="503"/>
        <v>1</v>
      </c>
    </row>
    <row r="8015" spans="1:74" x14ac:dyDescent="0.3">
      <c r="A8015" s="201">
        <v>8010</v>
      </c>
      <c r="BM8015" s="19"/>
      <c r="BN8015" s="19"/>
      <c r="BO8015" s="19"/>
      <c r="BP8015" s="19"/>
      <c r="BR8015">
        <f t="shared" si="500"/>
        <v>0</v>
      </c>
      <c r="BS8015">
        <f t="shared" si="501"/>
        <v>0</v>
      </c>
      <c r="BU8015">
        <f t="shared" si="502"/>
        <v>1</v>
      </c>
      <c r="BV8015">
        <f t="shared" si="503"/>
        <v>1</v>
      </c>
    </row>
    <row r="8016" spans="1:74" x14ac:dyDescent="0.3">
      <c r="A8016" s="201">
        <v>8011</v>
      </c>
      <c r="BM8016" s="19"/>
      <c r="BN8016" s="19"/>
      <c r="BO8016" s="19"/>
      <c r="BP8016" s="19"/>
      <c r="BR8016">
        <f t="shared" si="500"/>
        <v>0</v>
      </c>
      <c r="BS8016">
        <f t="shared" si="501"/>
        <v>0</v>
      </c>
      <c r="BU8016">
        <f t="shared" si="502"/>
        <v>1</v>
      </c>
      <c r="BV8016">
        <f t="shared" si="503"/>
        <v>1</v>
      </c>
    </row>
    <row r="8017" spans="1:74" x14ac:dyDescent="0.3">
      <c r="A8017" s="201">
        <v>8012</v>
      </c>
      <c r="BM8017" s="19"/>
      <c r="BN8017" s="19"/>
      <c r="BO8017" s="19"/>
      <c r="BP8017" s="19"/>
      <c r="BR8017">
        <f t="shared" si="500"/>
        <v>0</v>
      </c>
      <c r="BS8017">
        <f t="shared" si="501"/>
        <v>0</v>
      </c>
      <c r="BU8017">
        <f t="shared" si="502"/>
        <v>1</v>
      </c>
      <c r="BV8017">
        <f t="shared" si="503"/>
        <v>1</v>
      </c>
    </row>
    <row r="8018" spans="1:74" x14ac:dyDescent="0.3">
      <c r="A8018" s="201">
        <v>8013</v>
      </c>
      <c r="BM8018" s="19"/>
      <c r="BN8018" s="19"/>
      <c r="BO8018" s="19"/>
      <c r="BP8018" s="19"/>
      <c r="BR8018">
        <f t="shared" si="500"/>
        <v>0</v>
      </c>
      <c r="BS8018">
        <f t="shared" si="501"/>
        <v>0</v>
      </c>
      <c r="BU8018">
        <f t="shared" si="502"/>
        <v>1</v>
      </c>
      <c r="BV8018">
        <f t="shared" si="503"/>
        <v>1</v>
      </c>
    </row>
    <row r="8019" spans="1:74" x14ac:dyDescent="0.3">
      <c r="A8019" s="201">
        <v>8014</v>
      </c>
      <c r="BM8019" s="19"/>
      <c r="BN8019" s="19"/>
      <c r="BO8019" s="19"/>
      <c r="BP8019" s="19"/>
      <c r="BR8019">
        <f t="shared" si="500"/>
        <v>0</v>
      </c>
      <c r="BS8019">
        <f t="shared" si="501"/>
        <v>0</v>
      </c>
      <c r="BU8019">
        <f t="shared" si="502"/>
        <v>1</v>
      </c>
      <c r="BV8019">
        <f t="shared" si="503"/>
        <v>1</v>
      </c>
    </row>
    <row r="8020" spans="1:74" x14ac:dyDescent="0.3">
      <c r="A8020" s="201">
        <v>8015</v>
      </c>
      <c r="BM8020" s="19"/>
      <c r="BN8020" s="19"/>
      <c r="BO8020" s="19"/>
      <c r="BP8020" s="19"/>
      <c r="BR8020">
        <f t="shared" si="500"/>
        <v>0</v>
      </c>
      <c r="BS8020">
        <f t="shared" si="501"/>
        <v>0</v>
      </c>
      <c r="BU8020">
        <f t="shared" si="502"/>
        <v>1</v>
      </c>
      <c r="BV8020">
        <f t="shared" si="503"/>
        <v>1</v>
      </c>
    </row>
    <row r="8021" spans="1:74" x14ac:dyDescent="0.3">
      <c r="A8021" s="201">
        <v>8016</v>
      </c>
      <c r="BM8021" s="19"/>
      <c r="BN8021" s="19"/>
      <c r="BO8021" s="19"/>
      <c r="BP8021" s="19"/>
      <c r="BR8021">
        <f t="shared" si="500"/>
        <v>0</v>
      </c>
      <c r="BS8021">
        <f t="shared" si="501"/>
        <v>0</v>
      </c>
      <c r="BU8021">
        <f t="shared" si="502"/>
        <v>1</v>
      </c>
      <c r="BV8021">
        <f t="shared" si="503"/>
        <v>1</v>
      </c>
    </row>
    <row r="8022" spans="1:74" x14ac:dyDescent="0.3">
      <c r="A8022" s="201">
        <v>8017</v>
      </c>
      <c r="BM8022" s="19"/>
      <c r="BN8022" s="19"/>
      <c r="BO8022" s="19"/>
      <c r="BP8022" s="19"/>
      <c r="BR8022">
        <f t="shared" si="500"/>
        <v>0</v>
      </c>
      <c r="BS8022">
        <f t="shared" si="501"/>
        <v>0</v>
      </c>
      <c r="BU8022">
        <f t="shared" si="502"/>
        <v>1</v>
      </c>
      <c r="BV8022">
        <f t="shared" si="503"/>
        <v>1</v>
      </c>
    </row>
    <row r="8023" spans="1:74" x14ac:dyDescent="0.3">
      <c r="A8023" s="201">
        <v>8018</v>
      </c>
      <c r="BM8023" s="19"/>
      <c r="BN8023" s="19"/>
      <c r="BO8023" s="19"/>
      <c r="BP8023" s="19"/>
      <c r="BR8023">
        <f t="shared" si="500"/>
        <v>0</v>
      </c>
      <c r="BS8023">
        <f t="shared" si="501"/>
        <v>0</v>
      </c>
      <c r="BU8023">
        <f t="shared" si="502"/>
        <v>1</v>
      </c>
      <c r="BV8023">
        <f t="shared" si="503"/>
        <v>1</v>
      </c>
    </row>
    <row r="8024" spans="1:74" x14ac:dyDescent="0.3">
      <c r="A8024" s="201">
        <v>8019</v>
      </c>
      <c r="BM8024" s="19"/>
      <c r="BN8024" s="19"/>
      <c r="BO8024" s="19"/>
      <c r="BP8024" s="19"/>
      <c r="BR8024">
        <f t="shared" si="500"/>
        <v>0</v>
      </c>
      <c r="BS8024">
        <f t="shared" si="501"/>
        <v>0</v>
      </c>
      <c r="BU8024">
        <f t="shared" si="502"/>
        <v>1</v>
      </c>
      <c r="BV8024">
        <f t="shared" si="503"/>
        <v>1</v>
      </c>
    </row>
    <row r="8025" spans="1:74" x14ac:dyDescent="0.3">
      <c r="A8025" s="201">
        <v>8020</v>
      </c>
      <c r="BM8025" s="19"/>
      <c r="BN8025" s="19"/>
      <c r="BO8025" s="19"/>
      <c r="BP8025" s="19"/>
      <c r="BR8025">
        <f t="shared" si="500"/>
        <v>0</v>
      </c>
      <c r="BS8025">
        <f t="shared" si="501"/>
        <v>0</v>
      </c>
      <c r="BU8025">
        <f t="shared" si="502"/>
        <v>1</v>
      </c>
      <c r="BV8025">
        <f t="shared" si="503"/>
        <v>1</v>
      </c>
    </row>
    <row r="8026" spans="1:74" x14ac:dyDescent="0.3">
      <c r="A8026" s="201">
        <v>8021</v>
      </c>
      <c r="BM8026" s="19"/>
      <c r="BN8026" s="19"/>
      <c r="BO8026" s="19"/>
      <c r="BP8026" s="19"/>
      <c r="BR8026">
        <f t="shared" si="500"/>
        <v>0</v>
      </c>
      <c r="BS8026">
        <f t="shared" si="501"/>
        <v>0</v>
      </c>
      <c r="BU8026">
        <f t="shared" si="502"/>
        <v>1</v>
      </c>
      <c r="BV8026">
        <f t="shared" si="503"/>
        <v>1</v>
      </c>
    </row>
    <row r="8027" spans="1:74" x14ac:dyDescent="0.3">
      <c r="A8027" s="201">
        <v>8022</v>
      </c>
      <c r="BM8027" s="19"/>
      <c r="BN8027" s="19"/>
      <c r="BO8027" s="19"/>
      <c r="BP8027" s="19"/>
      <c r="BR8027">
        <f t="shared" si="500"/>
        <v>0</v>
      </c>
      <c r="BS8027">
        <f t="shared" si="501"/>
        <v>0</v>
      </c>
      <c r="BU8027">
        <f t="shared" si="502"/>
        <v>1</v>
      </c>
      <c r="BV8027">
        <f t="shared" si="503"/>
        <v>1</v>
      </c>
    </row>
    <row r="8028" spans="1:74" x14ac:dyDescent="0.3">
      <c r="A8028" s="201">
        <v>8023</v>
      </c>
      <c r="BM8028" s="19"/>
      <c r="BN8028" s="19"/>
      <c r="BO8028" s="19"/>
      <c r="BP8028" s="19"/>
      <c r="BR8028">
        <f t="shared" si="500"/>
        <v>0</v>
      </c>
      <c r="BS8028">
        <f t="shared" si="501"/>
        <v>0</v>
      </c>
      <c r="BU8028">
        <f t="shared" si="502"/>
        <v>1</v>
      </c>
      <c r="BV8028">
        <f t="shared" si="503"/>
        <v>1</v>
      </c>
    </row>
    <row r="8029" spans="1:74" x14ac:dyDescent="0.3">
      <c r="A8029" s="201">
        <v>8024</v>
      </c>
      <c r="BM8029" s="19"/>
      <c r="BN8029" s="19"/>
      <c r="BO8029" s="19"/>
      <c r="BP8029" s="19"/>
      <c r="BR8029">
        <f t="shared" si="500"/>
        <v>0</v>
      </c>
      <c r="BS8029">
        <f t="shared" si="501"/>
        <v>0</v>
      </c>
      <c r="BU8029">
        <f t="shared" si="502"/>
        <v>1</v>
      </c>
      <c r="BV8029">
        <f t="shared" si="503"/>
        <v>1</v>
      </c>
    </row>
    <row r="8030" spans="1:74" x14ac:dyDescent="0.3">
      <c r="A8030" s="201">
        <v>8025</v>
      </c>
      <c r="BM8030" s="19"/>
      <c r="BN8030" s="19"/>
      <c r="BO8030" s="19"/>
      <c r="BP8030" s="19"/>
      <c r="BR8030">
        <f t="shared" si="500"/>
        <v>0</v>
      </c>
      <c r="BS8030">
        <f t="shared" si="501"/>
        <v>0</v>
      </c>
      <c r="BU8030">
        <f t="shared" si="502"/>
        <v>1</v>
      </c>
      <c r="BV8030">
        <f t="shared" si="503"/>
        <v>1</v>
      </c>
    </row>
    <row r="8031" spans="1:74" x14ac:dyDescent="0.3">
      <c r="A8031" s="201">
        <v>8026</v>
      </c>
      <c r="BM8031" s="19"/>
      <c r="BN8031" s="19"/>
      <c r="BO8031" s="19"/>
      <c r="BP8031" s="19"/>
      <c r="BR8031">
        <f t="shared" si="500"/>
        <v>0</v>
      </c>
      <c r="BS8031">
        <f t="shared" si="501"/>
        <v>0</v>
      </c>
      <c r="BU8031">
        <f t="shared" si="502"/>
        <v>1</v>
      </c>
      <c r="BV8031">
        <f t="shared" si="503"/>
        <v>1</v>
      </c>
    </row>
    <row r="8032" spans="1:74" x14ac:dyDescent="0.3">
      <c r="A8032" s="201">
        <v>8027</v>
      </c>
      <c r="BM8032" s="19"/>
      <c r="BN8032" s="19"/>
      <c r="BO8032" s="19"/>
      <c r="BP8032" s="19"/>
      <c r="BR8032">
        <f t="shared" si="500"/>
        <v>0</v>
      </c>
      <c r="BS8032">
        <f t="shared" si="501"/>
        <v>0</v>
      </c>
      <c r="BU8032">
        <f t="shared" si="502"/>
        <v>1</v>
      </c>
      <c r="BV8032">
        <f t="shared" si="503"/>
        <v>1</v>
      </c>
    </row>
    <row r="8033" spans="1:74" x14ac:dyDescent="0.3">
      <c r="A8033" s="201">
        <v>8028</v>
      </c>
      <c r="BM8033" s="19"/>
      <c r="BN8033" s="19"/>
      <c r="BO8033" s="19"/>
      <c r="BP8033" s="19"/>
      <c r="BR8033">
        <f t="shared" si="500"/>
        <v>0</v>
      </c>
      <c r="BS8033">
        <f t="shared" si="501"/>
        <v>0</v>
      </c>
      <c r="BU8033">
        <f t="shared" si="502"/>
        <v>1</v>
      </c>
      <c r="BV8033">
        <f t="shared" si="503"/>
        <v>1</v>
      </c>
    </row>
    <row r="8034" spans="1:74" x14ac:dyDescent="0.3">
      <c r="A8034" s="201">
        <v>8029</v>
      </c>
      <c r="BM8034" s="19"/>
      <c r="BN8034" s="19"/>
      <c r="BO8034" s="19"/>
      <c r="BP8034" s="19"/>
      <c r="BR8034">
        <f t="shared" si="500"/>
        <v>0</v>
      </c>
      <c r="BS8034">
        <f t="shared" si="501"/>
        <v>0</v>
      </c>
      <c r="BU8034">
        <f t="shared" si="502"/>
        <v>1</v>
      </c>
      <c r="BV8034">
        <f t="shared" si="503"/>
        <v>1</v>
      </c>
    </row>
    <row r="8035" spans="1:74" x14ac:dyDescent="0.3">
      <c r="A8035" s="201">
        <v>8030</v>
      </c>
      <c r="BM8035" s="19"/>
      <c r="BN8035" s="19"/>
      <c r="BO8035" s="19"/>
      <c r="BP8035" s="19"/>
      <c r="BR8035">
        <f t="shared" si="500"/>
        <v>0</v>
      </c>
      <c r="BS8035">
        <f t="shared" si="501"/>
        <v>0</v>
      </c>
      <c r="BU8035">
        <f t="shared" si="502"/>
        <v>1</v>
      </c>
      <c r="BV8035">
        <f t="shared" si="503"/>
        <v>1</v>
      </c>
    </row>
    <row r="8036" spans="1:74" x14ac:dyDescent="0.3">
      <c r="A8036" s="201">
        <v>8031</v>
      </c>
      <c r="BM8036" s="19"/>
      <c r="BN8036" s="19"/>
      <c r="BO8036" s="19"/>
      <c r="BP8036" s="19"/>
      <c r="BR8036">
        <f t="shared" si="500"/>
        <v>0</v>
      </c>
      <c r="BS8036">
        <f t="shared" si="501"/>
        <v>0</v>
      </c>
      <c r="BU8036">
        <f t="shared" si="502"/>
        <v>1</v>
      </c>
      <c r="BV8036">
        <f t="shared" si="503"/>
        <v>1</v>
      </c>
    </row>
    <row r="8037" spans="1:74" x14ac:dyDescent="0.3">
      <c r="A8037" s="201">
        <v>8032</v>
      </c>
      <c r="BM8037" s="19"/>
      <c r="BN8037" s="19"/>
      <c r="BO8037" s="19"/>
      <c r="BP8037" s="19"/>
      <c r="BR8037">
        <f t="shared" si="500"/>
        <v>0</v>
      </c>
      <c r="BS8037">
        <f t="shared" si="501"/>
        <v>0</v>
      </c>
      <c r="BU8037">
        <f t="shared" si="502"/>
        <v>1</v>
      </c>
      <c r="BV8037">
        <f t="shared" si="503"/>
        <v>1</v>
      </c>
    </row>
    <row r="8038" spans="1:74" x14ac:dyDescent="0.3">
      <c r="A8038" s="201">
        <v>8033</v>
      </c>
      <c r="BM8038" s="19"/>
      <c r="BN8038" s="19"/>
      <c r="BO8038" s="19"/>
      <c r="BP8038" s="19"/>
      <c r="BR8038">
        <f t="shared" si="500"/>
        <v>0</v>
      </c>
      <c r="BS8038">
        <f t="shared" si="501"/>
        <v>0</v>
      </c>
      <c r="BU8038">
        <f t="shared" si="502"/>
        <v>1</v>
      </c>
      <c r="BV8038">
        <f t="shared" si="503"/>
        <v>1</v>
      </c>
    </row>
    <row r="8039" spans="1:74" x14ac:dyDescent="0.3">
      <c r="A8039" s="201">
        <v>8034</v>
      </c>
      <c r="BM8039" s="19"/>
      <c r="BN8039" s="19"/>
      <c r="BO8039" s="19"/>
      <c r="BP8039" s="19"/>
      <c r="BR8039">
        <f t="shared" si="500"/>
        <v>0</v>
      </c>
      <c r="BS8039">
        <f t="shared" si="501"/>
        <v>0</v>
      </c>
      <c r="BU8039">
        <f t="shared" si="502"/>
        <v>1</v>
      </c>
      <c r="BV8039">
        <f t="shared" si="503"/>
        <v>1</v>
      </c>
    </row>
    <row r="8040" spans="1:74" x14ac:dyDescent="0.3">
      <c r="A8040" s="201">
        <v>8035</v>
      </c>
      <c r="BM8040" s="19"/>
      <c r="BN8040" s="19"/>
      <c r="BO8040" s="19"/>
      <c r="BP8040" s="19"/>
      <c r="BR8040">
        <f t="shared" si="500"/>
        <v>0</v>
      </c>
      <c r="BS8040">
        <f t="shared" si="501"/>
        <v>0</v>
      </c>
      <c r="BU8040">
        <f t="shared" si="502"/>
        <v>1</v>
      </c>
      <c r="BV8040">
        <f t="shared" si="503"/>
        <v>1</v>
      </c>
    </row>
    <row r="8041" spans="1:74" x14ac:dyDescent="0.3">
      <c r="A8041" s="201">
        <v>8036</v>
      </c>
      <c r="BM8041" s="19"/>
      <c r="BN8041" s="19"/>
      <c r="BO8041" s="19"/>
      <c r="BP8041" s="19"/>
      <c r="BR8041">
        <f t="shared" si="500"/>
        <v>0</v>
      </c>
      <c r="BS8041">
        <f t="shared" si="501"/>
        <v>0</v>
      </c>
      <c r="BU8041">
        <f t="shared" si="502"/>
        <v>1</v>
      </c>
      <c r="BV8041">
        <f t="shared" si="503"/>
        <v>1</v>
      </c>
    </row>
    <row r="8042" spans="1:74" x14ac:dyDescent="0.3">
      <c r="A8042" s="201">
        <v>8037</v>
      </c>
      <c r="BM8042" s="19"/>
      <c r="BN8042" s="19"/>
      <c r="BO8042" s="19"/>
      <c r="BP8042" s="19"/>
      <c r="BR8042">
        <f t="shared" si="500"/>
        <v>0</v>
      </c>
      <c r="BS8042">
        <f t="shared" si="501"/>
        <v>0</v>
      </c>
      <c r="BU8042">
        <f t="shared" si="502"/>
        <v>1</v>
      </c>
      <c r="BV8042">
        <f t="shared" si="503"/>
        <v>1</v>
      </c>
    </row>
    <row r="8043" spans="1:74" x14ac:dyDescent="0.3">
      <c r="A8043" s="201">
        <v>8038</v>
      </c>
      <c r="BM8043" s="19"/>
      <c r="BN8043" s="19"/>
      <c r="BO8043" s="19"/>
      <c r="BP8043" s="19"/>
      <c r="BR8043">
        <f t="shared" si="500"/>
        <v>0</v>
      </c>
      <c r="BS8043">
        <f t="shared" si="501"/>
        <v>0</v>
      </c>
      <c r="BU8043">
        <f t="shared" si="502"/>
        <v>1</v>
      </c>
      <c r="BV8043">
        <f t="shared" si="503"/>
        <v>1</v>
      </c>
    </row>
    <row r="8044" spans="1:74" x14ac:dyDescent="0.3">
      <c r="A8044" s="201">
        <v>8039</v>
      </c>
      <c r="BM8044" s="19"/>
      <c r="BN8044" s="19"/>
      <c r="BO8044" s="19"/>
      <c r="BP8044" s="19"/>
      <c r="BR8044">
        <f t="shared" si="500"/>
        <v>0</v>
      </c>
      <c r="BS8044">
        <f t="shared" si="501"/>
        <v>0</v>
      </c>
      <c r="BU8044">
        <f t="shared" si="502"/>
        <v>1</v>
      </c>
      <c r="BV8044">
        <f t="shared" si="503"/>
        <v>1</v>
      </c>
    </row>
    <row r="8045" spans="1:74" x14ac:dyDescent="0.3">
      <c r="A8045" s="201">
        <v>8040</v>
      </c>
      <c r="BM8045" s="19"/>
      <c r="BN8045" s="19"/>
      <c r="BO8045" s="19"/>
      <c r="BP8045" s="19"/>
      <c r="BR8045">
        <f t="shared" si="500"/>
        <v>0</v>
      </c>
      <c r="BS8045">
        <f t="shared" si="501"/>
        <v>0</v>
      </c>
      <c r="BU8045">
        <f t="shared" si="502"/>
        <v>1</v>
      </c>
      <c r="BV8045">
        <f t="shared" si="503"/>
        <v>1</v>
      </c>
    </row>
    <row r="8046" spans="1:74" x14ac:dyDescent="0.3">
      <c r="A8046" s="201">
        <v>8041</v>
      </c>
      <c r="BM8046" s="19"/>
      <c r="BN8046" s="19"/>
      <c r="BO8046" s="19"/>
      <c r="BP8046" s="19"/>
      <c r="BR8046">
        <f t="shared" si="500"/>
        <v>0</v>
      </c>
      <c r="BS8046">
        <f t="shared" si="501"/>
        <v>0</v>
      </c>
      <c r="BU8046">
        <f t="shared" si="502"/>
        <v>1</v>
      </c>
      <c r="BV8046">
        <f t="shared" si="503"/>
        <v>1</v>
      </c>
    </row>
    <row r="8047" spans="1:74" x14ac:dyDescent="0.3">
      <c r="A8047" s="201">
        <v>8042</v>
      </c>
      <c r="BM8047" s="19"/>
      <c r="BN8047" s="19"/>
      <c r="BO8047" s="19"/>
      <c r="BP8047" s="19"/>
      <c r="BR8047">
        <f t="shared" si="500"/>
        <v>0</v>
      </c>
      <c r="BS8047">
        <f t="shared" si="501"/>
        <v>0</v>
      </c>
      <c r="BU8047">
        <f t="shared" si="502"/>
        <v>1</v>
      </c>
      <c r="BV8047">
        <f t="shared" si="503"/>
        <v>1</v>
      </c>
    </row>
    <row r="8048" spans="1:74" x14ac:dyDescent="0.3">
      <c r="A8048" s="201">
        <v>8043</v>
      </c>
      <c r="BM8048" s="19"/>
      <c r="BN8048" s="19"/>
      <c r="BO8048" s="19"/>
      <c r="BP8048" s="19"/>
      <c r="BR8048">
        <f t="shared" si="500"/>
        <v>0</v>
      </c>
      <c r="BS8048">
        <f t="shared" si="501"/>
        <v>0</v>
      </c>
      <c r="BU8048">
        <f t="shared" si="502"/>
        <v>1</v>
      </c>
      <c r="BV8048">
        <f t="shared" si="503"/>
        <v>1</v>
      </c>
    </row>
    <row r="8049" spans="1:74" x14ac:dyDescent="0.3">
      <c r="A8049" s="201">
        <v>8044</v>
      </c>
      <c r="BM8049" s="19"/>
      <c r="BN8049" s="19"/>
      <c r="BO8049" s="19"/>
      <c r="BP8049" s="19"/>
      <c r="BR8049">
        <f t="shared" si="500"/>
        <v>0</v>
      </c>
      <c r="BS8049">
        <f t="shared" si="501"/>
        <v>0</v>
      </c>
      <c r="BU8049">
        <f t="shared" si="502"/>
        <v>1</v>
      </c>
      <c r="BV8049">
        <f t="shared" si="503"/>
        <v>1</v>
      </c>
    </row>
    <row r="8050" spans="1:74" x14ac:dyDescent="0.3">
      <c r="A8050" s="201">
        <v>8045</v>
      </c>
      <c r="BM8050" s="19"/>
      <c r="BN8050" s="19"/>
      <c r="BO8050" s="19"/>
      <c r="BP8050" s="19"/>
      <c r="BR8050">
        <f t="shared" si="500"/>
        <v>0</v>
      </c>
      <c r="BS8050">
        <f t="shared" si="501"/>
        <v>0</v>
      </c>
      <c r="BU8050">
        <f t="shared" si="502"/>
        <v>1</v>
      </c>
      <c r="BV8050">
        <f t="shared" si="503"/>
        <v>1</v>
      </c>
    </row>
    <row r="8051" spans="1:74" x14ac:dyDescent="0.3">
      <c r="A8051" s="201">
        <v>8046</v>
      </c>
      <c r="BM8051" s="19"/>
      <c r="BN8051" s="19"/>
      <c r="BO8051" s="19"/>
      <c r="BP8051" s="19"/>
      <c r="BR8051">
        <f t="shared" si="500"/>
        <v>0</v>
      </c>
      <c r="BS8051">
        <f t="shared" si="501"/>
        <v>0</v>
      </c>
      <c r="BU8051">
        <f t="shared" si="502"/>
        <v>1</v>
      </c>
      <c r="BV8051">
        <f t="shared" si="503"/>
        <v>1</v>
      </c>
    </row>
    <row r="8052" spans="1:74" x14ac:dyDescent="0.3">
      <c r="A8052" s="201">
        <v>8047</v>
      </c>
      <c r="BM8052" s="19"/>
      <c r="BN8052" s="19"/>
      <c r="BO8052" s="19"/>
      <c r="BP8052" s="19"/>
      <c r="BR8052">
        <f t="shared" si="500"/>
        <v>0</v>
      </c>
      <c r="BS8052">
        <f t="shared" si="501"/>
        <v>0</v>
      </c>
      <c r="BU8052">
        <f t="shared" si="502"/>
        <v>1</v>
      </c>
      <c r="BV8052">
        <f t="shared" si="503"/>
        <v>1</v>
      </c>
    </row>
    <row r="8053" spans="1:74" x14ac:dyDescent="0.3">
      <c r="A8053" s="201">
        <v>8048</v>
      </c>
      <c r="BM8053" s="19"/>
      <c r="BN8053" s="19"/>
      <c r="BO8053" s="19"/>
      <c r="BP8053" s="19"/>
      <c r="BR8053">
        <f t="shared" si="500"/>
        <v>0</v>
      </c>
      <c r="BS8053">
        <f t="shared" si="501"/>
        <v>0</v>
      </c>
      <c r="BU8053">
        <f t="shared" si="502"/>
        <v>1</v>
      </c>
      <c r="BV8053">
        <f t="shared" si="503"/>
        <v>1</v>
      </c>
    </row>
    <row r="8054" spans="1:74" x14ac:dyDescent="0.3">
      <c r="A8054" s="201">
        <v>8049</v>
      </c>
      <c r="BM8054" s="19"/>
      <c r="BN8054" s="19"/>
      <c r="BO8054" s="19"/>
      <c r="BP8054" s="19"/>
      <c r="BR8054">
        <f t="shared" si="500"/>
        <v>0</v>
      </c>
      <c r="BS8054">
        <f t="shared" si="501"/>
        <v>0</v>
      </c>
      <c r="BU8054">
        <f t="shared" si="502"/>
        <v>1</v>
      </c>
      <c r="BV8054">
        <f t="shared" si="503"/>
        <v>1</v>
      </c>
    </row>
    <row r="8055" spans="1:74" x14ac:dyDescent="0.3">
      <c r="A8055" s="201">
        <v>8050</v>
      </c>
      <c r="BM8055" s="19"/>
      <c r="BN8055" s="19"/>
      <c r="BO8055" s="19"/>
      <c r="BP8055" s="19"/>
      <c r="BR8055">
        <f t="shared" si="500"/>
        <v>0</v>
      </c>
      <c r="BS8055">
        <f t="shared" si="501"/>
        <v>0</v>
      </c>
      <c r="BU8055">
        <f t="shared" si="502"/>
        <v>1</v>
      </c>
      <c r="BV8055">
        <f t="shared" si="503"/>
        <v>1</v>
      </c>
    </row>
    <row r="8056" spans="1:74" x14ac:dyDescent="0.3">
      <c r="A8056" s="201">
        <v>8051</v>
      </c>
      <c r="BM8056" s="19"/>
      <c r="BN8056" s="19"/>
      <c r="BO8056" s="19"/>
      <c r="BP8056" s="19"/>
      <c r="BR8056">
        <f t="shared" si="500"/>
        <v>0</v>
      </c>
      <c r="BS8056">
        <f t="shared" si="501"/>
        <v>0</v>
      </c>
      <c r="BU8056">
        <f t="shared" si="502"/>
        <v>1</v>
      </c>
      <c r="BV8056">
        <f t="shared" si="503"/>
        <v>1</v>
      </c>
    </row>
    <row r="8057" spans="1:74" x14ac:dyDescent="0.3">
      <c r="A8057" s="201">
        <v>8052</v>
      </c>
      <c r="BM8057" s="19"/>
      <c r="BN8057" s="19"/>
      <c r="BO8057" s="19"/>
      <c r="BP8057" s="19"/>
      <c r="BR8057">
        <f t="shared" si="500"/>
        <v>0</v>
      </c>
      <c r="BS8057">
        <f t="shared" si="501"/>
        <v>0</v>
      </c>
      <c r="BU8057">
        <f t="shared" si="502"/>
        <v>1</v>
      </c>
      <c r="BV8057">
        <f t="shared" si="503"/>
        <v>1</v>
      </c>
    </row>
    <row r="8058" spans="1:74" x14ac:dyDescent="0.3">
      <c r="A8058" s="201">
        <v>8053</v>
      </c>
      <c r="BM8058" s="19"/>
      <c r="BN8058" s="19"/>
      <c r="BO8058" s="19"/>
      <c r="BP8058" s="19"/>
      <c r="BR8058">
        <f t="shared" si="500"/>
        <v>0</v>
      </c>
      <c r="BS8058">
        <f t="shared" si="501"/>
        <v>0</v>
      </c>
      <c r="BU8058">
        <f t="shared" si="502"/>
        <v>1</v>
      </c>
      <c r="BV8058">
        <f t="shared" si="503"/>
        <v>1</v>
      </c>
    </row>
    <row r="8059" spans="1:74" x14ac:dyDescent="0.3">
      <c r="A8059" s="201">
        <v>8054</v>
      </c>
      <c r="BM8059" s="19"/>
      <c r="BN8059" s="19"/>
      <c r="BO8059" s="19"/>
      <c r="BP8059" s="19"/>
      <c r="BR8059">
        <f t="shared" si="500"/>
        <v>0</v>
      </c>
      <c r="BS8059">
        <f t="shared" si="501"/>
        <v>0</v>
      </c>
      <c r="BU8059">
        <f t="shared" si="502"/>
        <v>1</v>
      </c>
      <c r="BV8059">
        <f t="shared" si="503"/>
        <v>1</v>
      </c>
    </row>
    <row r="8060" spans="1:74" x14ac:dyDescent="0.3">
      <c r="A8060" s="201">
        <v>8055</v>
      </c>
      <c r="BM8060" s="19"/>
      <c r="BN8060" s="19"/>
      <c r="BO8060" s="19"/>
      <c r="BP8060" s="19"/>
      <c r="BR8060">
        <f t="shared" si="500"/>
        <v>0</v>
      </c>
      <c r="BS8060">
        <f t="shared" si="501"/>
        <v>0</v>
      </c>
      <c r="BU8060">
        <f t="shared" si="502"/>
        <v>1</v>
      </c>
      <c r="BV8060">
        <f t="shared" si="503"/>
        <v>1</v>
      </c>
    </row>
    <row r="8061" spans="1:74" x14ac:dyDescent="0.3">
      <c r="A8061" s="201">
        <v>8056</v>
      </c>
      <c r="BM8061" s="19"/>
      <c r="BN8061" s="19"/>
      <c r="BO8061" s="19"/>
      <c r="BP8061" s="19"/>
      <c r="BR8061">
        <f t="shared" si="500"/>
        <v>0</v>
      </c>
      <c r="BS8061">
        <f t="shared" si="501"/>
        <v>0</v>
      </c>
      <c r="BU8061">
        <f t="shared" si="502"/>
        <v>1</v>
      </c>
      <c r="BV8061">
        <f t="shared" si="503"/>
        <v>1</v>
      </c>
    </row>
    <row r="8062" spans="1:74" x14ac:dyDescent="0.3">
      <c r="A8062" s="201">
        <v>8057</v>
      </c>
      <c r="BM8062" s="19"/>
      <c r="BN8062" s="19"/>
      <c r="BO8062" s="19"/>
      <c r="BP8062" s="19"/>
      <c r="BR8062">
        <f t="shared" si="500"/>
        <v>0</v>
      </c>
      <c r="BS8062">
        <f t="shared" si="501"/>
        <v>0</v>
      </c>
      <c r="BU8062">
        <f t="shared" si="502"/>
        <v>1</v>
      </c>
      <c r="BV8062">
        <f t="shared" si="503"/>
        <v>1</v>
      </c>
    </row>
    <row r="8063" spans="1:74" x14ac:dyDescent="0.3">
      <c r="A8063" s="201">
        <v>8058</v>
      </c>
      <c r="BM8063" s="19"/>
      <c r="BN8063" s="19"/>
      <c r="BO8063" s="19"/>
      <c r="BP8063" s="19"/>
      <c r="BR8063">
        <f t="shared" si="500"/>
        <v>0</v>
      </c>
      <c r="BS8063">
        <f t="shared" si="501"/>
        <v>0</v>
      </c>
      <c r="BU8063">
        <f t="shared" si="502"/>
        <v>1</v>
      </c>
      <c r="BV8063">
        <f t="shared" si="503"/>
        <v>1</v>
      </c>
    </row>
    <row r="8064" spans="1:74" x14ac:dyDescent="0.3">
      <c r="A8064" s="201">
        <v>8059</v>
      </c>
      <c r="BM8064" s="19"/>
      <c r="BN8064" s="19"/>
      <c r="BO8064" s="19"/>
      <c r="BP8064" s="19"/>
      <c r="BR8064">
        <f t="shared" si="500"/>
        <v>0</v>
      </c>
      <c r="BS8064">
        <f t="shared" si="501"/>
        <v>0</v>
      </c>
      <c r="BU8064">
        <f t="shared" si="502"/>
        <v>1</v>
      </c>
      <c r="BV8064">
        <f t="shared" si="503"/>
        <v>1</v>
      </c>
    </row>
    <row r="8065" spans="1:74" x14ac:dyDescent="0.3">
      <c r="A8065" s="201">
        <v>8060</v>
      </c>
      <c r="BM8065" s="19"/>
      <c r="BN8065" s="19"/>
      <c r="BO8065" s="19"/>
      <c r="BP8065" s="19"/>
      <c r="BR8065">
        <f t="shared" si="500"/>
        <v>0</v>
      </c>
      <c r="BS8065">
        <f t="shared" si="501"/>
        <v>0</v>
      </c>
      <c r="BU8065">
        <f t="shared" si="502"/>
        <v>1</v>
      </c>
      <c r="BV8065">
        <f t="shared" si="503"/>
        <v>1</v>
      </c>
    </row>
    <row r="8066" spans="1:74" x14ac:dyDescent="0.3">
      <c r="A8066" s="201">
        <v>8061</v>
      </c>
      <c r="BM8066" s="19"/>
      <c r="BN8066" s="19"/>
      <c r="BO8066" s="19"/>
      <c r="BP8066" s="19"/>
      <c r="BR8066">
        <f t="shared" si="500"/>
        <v>0</v>
      </c>
      <c r="BS8066">
        <f t="shared" si="501"/>
        <v>0</v>
      </c>
      <c r="BU8066">
        <f t="shared" si="502"/>
        <v>1</v>
      </c>
      <c r="BV8066">
        <f t="shared" si="503"/>
        <v>1</v>
      </c>
    </row>
    <row r="8067" spans="1:74" x14ac:dyDescent="0.3">
      <c r="A8067" s="201">
        <v>8062</v>
      </c>
      <c r="BM8067" s="19"/>
      <c r="BN8067" s="19"/>
      <c r="BO8067" s="19"/>
      <c r="BP8067" s="19"/>
      <c r="BR8067">
        <f t="shared" si="500"/>
        <v>0</v>
      </c>
      <c r="BS8067">
        <f t="shared" si="501"/>
        <v>0</v>
      </c>
      <c r="BU8067">
        <f t="shared" si="502"/>
        <v>1</v>
      </c>
      <c r="BV8067">
        <f t="shared" si="503"/>
        <v>1</v>
      </c>
    </row>
    <row r="8068" spans="1:74" x14ac:dyDescent="0.3">
      <c r="A8068" s="201">
        <v>8063</v>
      </c>
      <c r="BM8068" s="19"/>
      <c r="BN8068" s="19"/>
      <c r="BO8068" s="19"/>
      <c r="BP8068" s="19"/>
      <c r="BR8068">
        <f t="shared" si="500"/>
        <v>0</v>
      </c>
      <c r="BS8068">
        <f t="shared" si="501"/>
        <v>0</v>
      </c>
      <c r="BU8068">
        <f t="shared" si="502"/>
        <v>1</v>
      </c>
      <c r="BV8068">
        <f t="shared" si="503"/>
        <v>1</v>
      </c>
    </row>
    <row r="8069" spans="1:74" x14ac:dyDescent="0.3">
      <c r="A8069" s="201">
        <v>8064</v>
      </c>
      <c r="BM8069" s="19"/>
      <c r="BN8069" s="19"/>
      <c r="BO8069" s="19"/>
      <c r="BP8069" s="19"/>
      <c r="BR8069">
        <f t="shared" si="500"/>
        <v>0</v>
      </c>
      <c r="BS8069">
        <f t="shared" si="501"/>
        <v>0</v>
      </c>
      <c r="BU8069">
        <f t="shared" si="502"/>
        <v>1</v>
      </c>
      <c r="BV8069">
        <f t="shared" si="503"/>
        <v>1</v>
      </c>
    </row>
    <row r="8070" spans="1:74" x14ac:dyDescent="0.3">
      <c r="A8070" s="201">
        <v>8065</v>
      </c>
      <c r="BM8070" s="19"/>
      <c r="BN8070" s="19"/>
      <c r="BO8070" s="19"/>
      <c r="BP8070" s="19"/>
      <c r="BR8070">
        <f t="shared" si="500"/>
        <v>0</v>
      </c>
      <c r="BS8070">
        <f t="shared" si="501"/>
        <v>0</v>
      </c>
      <c r="BU8070">
        <f t="shared" si="502"/>
        <v>1</v>
      </c>
      <c r="BV8070">
        <f t="shared" si="503"/>
        <v>1</v>
      </c>
    </row>
    <row r="8071" spans="1:74" x14ac:dyDescent="0.3">
      <c r="A8071" s="201">
        <v>8066</v>
      </c>
      <c r="BM8071" s="19"/>
      <c r="BN8071" s="19"/>
      <c r="BO8071" s="19"/>
      <c r="BP8071" s="19"/>
      <c r="BR8071">
        <f t="shared" ref="BR8071:BR8134" si="504">BM8071*$BS$1-BN8071</f>
        <v>0</v>
      </c>
      <c r="BS8071">
        <f t="shared" ref="BS8071:BS8134" si="505">BO8071*$BS$1-BP8071</f>
        <v>0</v>
      </c>
      <c r="BU8071">
        <f t="shared" ref="BU8071:BU8134" si="506">IF(BR8071=MAX($BR8071:$BS8071),1,0)</f>
        <v>1</v>
      </c>
      <c r="BV8071">
        <f t="shared" ref="BV8071:BV8134" si="507">IF(BS8071=MAX($BR8071:$BS8071),1,0)</f>
        <v>1</v>
      </c>
    </row>
    <row r="8072" spans="1:74" x14ac:dyDescent="0.3">
      <c r="A8072" s="201">
        <v>8067</v>
      </c>
      <c r="BM8072" s="19"/>
      <c r="BN8072" s="19"/>
      <c r="BO8072" s="19"/>
      <c r="BP8072" s="19"/>
      <c r="BR8072">
        <f t="shared" si="504"/>
        <v>0</v>
      </c>
      <c r="BS8072">
        <f t="shared" si="505"/>
        <v>0</v>
      </c>
      <c r="BU8072">
        <f t="shared" si="506"/>
        <v>1</v>
      </c>
      <c r="BV8072">
        <f t="shared" si="507"/>
        <v>1</v>
      </c>
    </row>
    <row r="8073" spans="1:74" x14ac:dyDescent="0.3">
      <c r="A8073" s="201">
        <v>8068</v>
      </c>
      <c r="BM8073" s="19"/>
      <c r="BN8073" s="19"/>
      <c r="BO8073" s="19"/>
      <c r="BP8073" s="19"/>
      <c r="BR8073">
        <f t="shared" si="504"/>
        <v>0</v>
      </c>
      <c r="BS8073">
        <f t="shared" si="505"/>
        <v>0</v>
      </c>
      <c r="BU8073">
        <f t="shared" si="506"/>
        <v>1</v>
      </c>
      <c r="BV8073">
        <f t="shared" si="507"/>
        <v>1</v>
      </c>
    </row>
    <row r="8074" spans="1:74" x14ac:dyDescent="0.3">
      <c r="A8074" s="201">
        <v>8069</v>
      </c>
      <c r="BM8074" s="19"/>
      <c r="BN8074" s="19"/>
      <c r="BO8074" s="19"/>
      <c r="BP8074" s="19"/>
      <c r="BR8074">
        <f t="shared" si="504"/>
        <v>0</v>
      </c>
      <c r="BS8074">
        <f t="shared" si="505"/>
        <v>0</v>
      </c>
      <c r="BU8074">
        <f t="shared" si="506"/>
        <v>1</v>
      </c>
      <c r="BV8074">
        <f t="shared" si="507"/>
        <v>1</v>
      </c>
    </row>
    <row r="8075" spans="1:74" x14ac:dyDescent="0.3">
      <c r="A8075" s="201">
        <v>8070</v>
      </c>
      <c r="BM8075" s="19"/>
      <c r="BN8075" s="19"/>
      <c r="BO8075" s="19"/>
      <c r="BP8075" s="19"/>
      <c r="BR8075">
        <f t="shared" si="504"/>
        <v>0</v>
      </c>
      <c r="BS8075">
        <f t="shared" si="505"/>
        <v>0</v>
      </c>
      <c r="BU8075">
        <f t="shared" si="506"/>
        <v>1</v>
      </c>
      <c r="BV8075">
        <f t="shared" si="507"/>
        <v>1</v>
      </c>
    </row>
    <row r="8076" spans="1:74" x14ac:dyDescent="0.3">
      <c r="A8076" s="201">
        <v>8071</v>
      </c>
      <c r="BM8076" s="19"/>
      <c r="BN8076" s="19"/>
      <c r="BO8076" s="19"/>
      <c r="BP8076" s="19"/>
      <c r="BR8076">
        <f t="shared" si="504"/>
        <v>0</v>
      </c>
      <c r="BS8076">
        <f t="shared" si="505"/>
        <v>0</v>
      </c>
      <c r="BU8076">
        <f t="shared" si="506"/>
        <v>1</v>
      </c>
      <c r="BV8076">
        <f t="shared" si="507"/>
        <v>1</v>
      </c>
    </row>
    <row r="8077" spans="1:74" x14ac:dyDescent="0.3">
      <c r="A8077" s="201">
        <v>8072</v>
      </c>
      <c r="BM8077" s="19"/>
      <c r="BN8077" s="19"/>
      <c r="BO8077" s="19"/>
      <c r="BP8077" s="19"/>
      <c r="BR8077">
        <f t="shared" si="504"/>
        <v>0</v>
      </c>
      <c r="BS8077">
        <f t="shared" si="505"/>
        <v>0</v>
      </c>
      <c r="BU8077">
        <f t="shared" si="506"/>
        <v>1</v>
      </c>
      <c r="BV8077">
        <f t="shared" si="507"/>
        <v>1</v>
      </c>
    </row>
    <row r="8078" spans="1:74" x14ac:dyDescent="0.3">
      <c r="A8078" s="201">
        <v>8073</v>
      </c>
      <c r="BM8078" s="19"/>
      <c r="BN8078" s="19"/>
      <c r="BO8078" s="19"/>
      <c r="BP8078" s="19"/>
      <c r="BR8078">
        <f t="shared" si="504"/>
        <v>0</v>
      </c>
      <c r="BS8078">
        <f t="shared" si="505"/>
        <v>0</v>
      </c>
      <c r="BU8078">
        <f t="shared" si="506"/>
        <v>1</v>
      </c>
      <c r="BV8078">
        <f t="shared" si="507"/>
        <v>1</v>
      </c>
    </row>
    <row r="8079" spans="1:74" x14ac:dyDescent="0.3">
      <c r="A8079" s="201">
        <v>8074</v>
      </c>
      <c r="BM8079" s="19"/>
      <c r="BN8079" s="19"/>
      <c r="BO8079" s="19"/>
      <c r="BP8079" s="19"/>
      <c r="BR8079">
        <f t="shared" si="504"/>
        <v>0</v>
      </c>
      <c r="BS8079">
        <f t="shared" si="505"/>
        <v>0</v>
      </c>
      <c r="BU8079">
        <f t="shared" si="506"/>
        <v>1</v>
      </c>
      <c r="BV8079">
        <f t="shared" si="507"/>
        <v>1</v>
      </c>
    </row>
    <row r="8080" spans="1:74" x14ac:dyDescent="0.3">
      <c r="A8080" s="201">
        <v>8075</v>
      </c>
      <c r="BM8080" s="19"/>
      <c r="BN8080" s="19"/>
      <c r="BO8080" s="19"/>
      <c r="BP8080" s="19"/>
      <c r="BR8080">
        <f t="shared" si="504"/>
        <v>0</v>
      </c>
      <c r="BS8080">
        <f t="shared" si="505"/>
        <v>0</v>
      </c>
      <c r="BU8080">
        <f t="shared" si="506"/>
        <v>1</v>
      </c>
      <c r="BV8080">
        <f t="shared" si="507"/>
        <v>1</v>
      </c>
    </row>
    <row r="8081" spans="1:74" x14ac:dyDescent="0.3">
      <c r="A8081" s="201">
        <v>8076</v>
      </c>
      <c r="BM8081" s="19"/>
      <c r="BN8081" s="19"/>
      <c r="BO8081" s="19"/>
      <c r="BP8081" s="19"/>
      <c r="BR8081">
        <f t="shared" si="504"/>
        <v>0</v>
      </c>
      <c r="BS8081">
        <f t="shared" si="505"/>
        <v>0</v>
      </c>
      <c r="BU8081">
        <f t="shared" si="506"/>
        <v>1</v>
      </c>
      <c r="BV8081">
        <f t="shared" si="507"/>
        <v>1</v>
      </c>
    </row>
    <row r="8082" spans="1:74" x14ac:dyDescent="0.3">
      <c r="A8082" s="201">
        <v>8077</v>
      </c>
      <c r="BM8082" s="19"/>
      <c r="BN8082" s="19"/>
      <c r="BO8082" s="19"/>
      <c r="BP8082" s="19"/>
      <c r="BR8082">
        <f t="shared" si="504"/>
        <v>0</v>
      </c>
      <c r="BS8082">
        <f t="shared" si="505"/>
        <v>0</v>
      </c>
      <c r="BU8082">
        <f t="shared" si="506"/>
        <v>1</v>
      </c>
      <c r="BV8082">
        <f t="shared" si="507"/>
        <v>1</v>
      </c>
    </row>
    <row r="8083" spans="1:74" x14ac:dyDescent="0.3">
      <c r="A8083" s="201">
        <v>8078</v>
      </c>
      <c r="BM8083" s="19"/>
      <c r="BN8083" s="19"/>
      <c r="BO8083" s="19"/>
      <c r="BP8083" s="19"/>
      <c r="BR8083">
        <f t="shared" si="504"/>
        <v>0</v>
      </c>
      <c r="BS8083">
        <f t="shared" si="505"/>
        <v>0</v>
      </c>
      <c r="BU8083">
        <f t="shared" si="506"/>
        <v>1</v>
      </c>
      <c r="BV8083">
        <f t="shared" si="507"/>
        <v>1</v>
      </c>
    </row>
    <row r="8084" spans="1:74" x14ac:dyDescent="0.3">
      <c r="A8084" s="201">
        <v>8079</v>
      </c>
      <c r="BM8084" s="19"/>
      <c r="BN8084" s="19"/>
      <c r="BO8084" s="19"/>
      <c r="BP8084" s="19"/>
      <c r="BR8084">
        <f t="shared" si="504"/>
        <v>0</v>
      </c>
      <c r="BS8084">
        <f t="shared" si="505"/>
        <v>0</v>
      </c>
      <c r="BU8084">
        <f t="shared" si="506"/>
        <v>1</v>
      </c>
      <c r="BV8084">
        <f t="shared" si="507"/>
        <v>1</v>
      </c>
    </row>
    <row r="8085" spans="1:74" x14ac:dyDescent="0.3">
      <c r="A8085" s="201">
        <v>8080</v>
      </c>
      <c r="BM8085" s="19"/>
      <c r="BN8085" s="19"/>
      <c r="BO8085" s="19"/>
      <c r="BP8085" s="19"/>
      <c r="BR8085">
        <f t="shared" si="504"/>
        <v>0</v>
      </c>
      <c r="BS8085">
        <f t="shared" si="505"/>
        <v>0</v>
      </c>
      <c r="BU8085">
        <f t="shared" si="506"/>
        <v>1</v>
      </c>
      <c r="BV8085">
        <f t="shared" si="507"/>
        <v>1</v>
      </c>
    </row>
    <row r="8086" spans="1:74" x14ac:dyDescent="0.3">
      <c r="A8086" s="201">
        <v>8081</v>
      </c>
      <c r="BM8086" s="19"/>
      <c r="BN8086" s="19"/>
      <c r="BO8086" s="19"/>
      <c r="BP8086" s="19"/>
      <c r="BR8086">
        <f t="shared" si="504"/>
        <v>0</v>
      </c>
      <c r="BS8086">
        <f t="shared" si="505"/>
        <v>0</v>
      </c>
      <c r="BU8086">
        <f t="shared" si="506"/>
        <v>1</v>
      </c>
      <c r="BV8086">
        <f t="shared" si="507"/>
        <v>1</v>
      </c>
    </row>
    <row r="8087" spans="1:74" x14ac:dyDescent="0.3">
      <c r="A8087" s="201">
        <v>8082</v>
      </c>
      <c r="BM8087" s="19"/>
      <c r="BN8087" s="19"/>
      <c r="BO8087" s="19"/>
      <c r="BP8087" s="19"/>
      <c r="BR8087">
        <f t="shared" si="504"/>
        <v>0</v>
      </c>
      <c r="BS8087">
        <f t="shared" si="505"/>
        <v>0</v>
      </c>
      <c r="BU8087">
        <f t="shared" si="506"/>
        <v>1</v>
      </c>
      <c r="BV8087">
        <f t="shared" si="507"/>
        <v>1</v>
      </c>
    </row>
    <row r="8088" spans="1:74" x14ac:dyDescent="0.3">
      <c r="A8088" s="201">
        <v>8083</v>
      </c>
      <c r="BM8088" s="19"/>
      <c r="BN8088" s="19"/>
      <c r="BO8088" s="19"/>
      <c r="BP8088" s="19"/>
      <c r="BR8088">
        <f t="shared" si="504"/>
        <v>0</v>
      </c>
      <c r="BS8088">
        <f t="shared" si="505"/>
        <v>0</v>
      </c>
      <c r="BU8088">
        <f t="shared" si="506"/>
        <v>1</v>
      </c>
      <c r="BV8088">
        <f t="shared" si="507"/>
        <v>1</v>
      </c>
    </row>
    <row r="8089" spans="1:74" x14ac:dyDescent="0.3">
      <c r="A8089" s="201">
        <v>8084</v>
      </c>
      <c r="BM8089" s="19"/>
      <c r="BN8089" s="19"/>
      <c r="BO8089" s="19"/>
      <c r="BP8089" s="19"/>
      <c r="BR8089">
        <f t="shared" si="504"/>
        <v>0</v>
      </c>
      <c r="BS8089">
        <f t="shared" si="505"/>
        <v>0</v>
      </c>
      <c r="BU8089">
        <f t="shared" si="506"/>
        <v>1</v>
      </c>
      <c r="BV8089">
        <f t="shared" si="507"/>
        <v>1</v>
      </c>
    </row>
    <row r="8090" spans="1:74" x14ac:dyDescent="0.3">
      <c r="A8090" s="201">
        <v>8085</v>
      </c>
      <c r="BM8090" s="19"/>
      <c r="BN8090" s="19"/>
      <c r="BO8090" s="19"/>
      <c r="BP8090" s="19"/>
      <c r="BR8090">
        <f t="shared" si="504"/>
        <v>0</v>
      </c>
      <c r="BS8090">
        <f t="shared" si="505"/>
        <v>0</v>
      </c>
      <c r="BU8090">
        <f t="shared" si="506"/>
        <v>1</v>
      </c>
      <c r="BV8090">
        <f t="shared" si="507"/>
        <v>1</v>
      </c>
    </row>
    <row r="8091" spans="1:74" x14ac:dyDescent="0.3">
      <c r="A8091" s="201">
        <v>8086</v>
      </c>
      <c r="BM8091" s="19"/>
      <c r="BN8091" s="19"/>
      <c r="BO8091" s="19"/>
      <c r="BP8091" s="19"/>
      <c r="BR8091">
        <f t="shared" si="504"/>
        <v>0</v>
      </c>
      <c r="BS8091">
        <f t="shared" si="505"/>
        <v>0</v>
      </c>
      <c r="BU8091">
        <f t="shared" si="506"/>
        <v>1</v>
      </c>
      <c r="BV8091">
        <f t="shared" si="507"/>
        <v>1</v>
      </c>
    </row>
    <row r="8092" spans="1:74" x14ac:dyDescent="0.3">
      <c r="A8092" s="201">
        <v>8087</v>
      </c>
      <c r="BM8092" s="19"/>
      <c r="BN8092" s="19"/>
      <c r="BO8092" s="19"/>
      <c r="BP8092" s="19"/>
      <c r="BR8092">
        <f t="shared" si="504"/>
        <v>0</v>
      </c>
      <c r="BS8092">
        <f t="shared" si="505"/>
        <v>0</v>
      </c>
      <c r="BU8092">
        <f t="shared" si="506"/>
        <v>1</v>
      </c>
      <c r="BV8092">
        <f t="shared" si="507"/>
        <v>1</v>
      </c>
    </row>
    <row r="8093" spans="1:74" x14ac:dyDescent="0.3">
      <c r="A8093" s="201">
        <v>8088</v>
      </c>
      <c r="BM8093" s="19"/>
      <c r="BN8093" s="19"/>
      <c r="BO8093" s="19"/>
      <c r="BP8093" s="19"/>
      <c r="BR8093">
        <f t="shared" si="504"/>
        <v>0</v>
      </c>
      <c r="BS8093">
        <f t="shared" si="505"/>
        <v>0</v>
      </c>
      <c r="BU8093">
        <f t="shared" si="506"/>
        <v>1</v>
      </c>
      <c r="BV8093">
        <f t="shared" si="507"/>
        <v>1</v>
      </c>
    </row>
    <row r="8094" spans="1:74" x14ac:dyDescent="0.3">
      <c r="A8094" s="201">
        <v>8089</v>
      </c>
      <c r="BM8094" s="19"/>
      <c r="BN8094" s="19"/>
      <c r="BO8094" s="19"/>
      <c r="BP8094" s="19"/>
      <c r="BR8094">
        <f t="shared" si="504"/>
        <v>0</v>
      </c>
      <c r="BS8094">
        <f t="shared" si="505"/>
        <v>0</v>
      </c>
      <c r="BU8094">
        <f t="shared" si="506"/>
        <v>1</v>
      </c>
      <c r="BV8094">
        <f t="shared" si="507"/>
        <v>1</v>
      </c>
    </row>
    <row r="8095" spans="1:74" x14ac:dyDescent="0.3">
      <c r="A8095" s="201">
        <v>8090</v>
      </c>
      <c r="BM8095" s="19"/>
      <c r="BN8095" s="19"/>
      <c r="BO8095" s="19"/>
      <c r="BP8095" s="19"/>
      <c r="BR8095">
        <f t="shared" si="504"/>
        <v>0</v>
      </c>
      <c r="BS8095">
        <f t="shared" si="505"/>
        <v>0</v>
      </c>
      <c r="BU8095">
        <f t="shared" si="506"/>
        <v>1</v>
      </c>
      <c r="BV8095">
        <f t="shared" si="507"/>
        <v>1</v>
      </c>
    </row>
    <row r="8096" spans="1:74" x14ac:dyDescent="0.3">
      <c r="A8096" s="201">
        <v>8091</v>
      </c>
      <c r="BM8096" s="19"/>
      <c r="BN8096" s="19"/>
      <c r="BO8096" s="19"/>
      <c r="BP8096" s="19"/>
      <c r="BR8096">
        <f t="shared" si="504"/>
        <v>0</v>
      </c>
      <c r="BS8096">
        <f t="shared" si="505"/>
        <v>0</v>
      </c>
      <c r="BU8096">
        <f t="shared" si="506"/>
        <v>1</v>
      </c>
      <c r="BV8096">
        <f t="shared" si="507"/>
        <v>1</v>
      </c>
    </row>
    <row r="8097" spans="1:74" x14ac:dyDescent="0.3">
      <c r="A8097" s="201">
        <v>8092</v>
      </c>
      <c r="BM8097" s="19"/>
      <c r="BN8097" s="19"/>
      <c r="BO8097" s="19"/>
      <c r="BP8097" s="19"/>
      <c r="BR8097">
        <f t="shared" si="504"/>
        <v>0</v>
      </c>
      <c r="BS8097">
        <f t="shared" si="505"/>
        <v>0</v>
      </c>
      <c r="BU8097">
        <f t="shared" si="506"/>
        <v>1</v>
      </c>
      <c r="BV8097">
        <f t="shared" si="507"/>
        <v>1</v>
      </c>
    </row>
    <row r="8098" spans="1:74" x14ac:dyDescent="0.3">
      <c r="A8098" s="201">
        <v>8093</v>
      </c>
      <c r="BM8098" s="19"/>
      <c r="BN8098" s="19"/>
      <c r="BO8098" s="19"/>
      <c r="BP8098" s="19"/>
      <c r="BR8098">
        <f t="shared" si="504"/>
        <v>0</v>
      </c>
      <c r="BS8098">
        <f t="shared" si="505"/>
        <v>0</v>
      </c>
      <c r="BU8098">
        <f t="shared" si="506"/>
        <v>1</v>
      </c>
      <c r="BV8098">
        <f t="shared" si="507"/>
        <v>1</v>
      </c>
    </row>
    <row r="8099" spans="1:74" x14ac:dyDescent="0.3">
      <c r="A8099" s="201">
        <v>8094</v>
      </c>
      <c r="BM8099" s="19"/>
      <c r="BN8099" s="19"/>
      <c r="BO8099" s="19"/>
      <c r="BP8099" s="19"/>
      <c r="BR8099">
        <f t="shared" si="504"/>
        <v>0</v>
      </c>
      <c r="BS8099">
        <f t="shared" si="505"/>
        <v>0</v>
      </c>
      <c r="BU8099">
        <f t="shared" si="506"/>
        <v>1</v>
      </c>
      <c r="BV8099">
        <f t="shared" si="507"/>
        <v>1</v>
      </c>
    </row>
    <row r="8100" spans="1:74" x14ac:dyDescent="0.3">
      <c r="A8100" s="201">
        <v>8095</v>
      </c>
      <c r="BM8100" s="19"/>
      <c r="BN8100" s="19"/>
      <c r="BO8100" s="19"/>
      <c r="BP8100" s="19"/>
      <c r="BR8100">
        <f t="shared" si="504"/>
        <v>0</v>
      </c>
      <c r="BS8100">
        <f t="shared" si="505"/>
        <v>0</v>
      </c>
      <c r="BU8100">
        <f t="shared" si="506"/>
        <v>1</v>
      </c>
      <c r="BV8100">
        <f t="shared" si="507"/>
        <v>1</v>
      </c>
    </row>
    <row r="8101" spans="1:74" x14ac:dyDescent="0.3">
      <c r="A8101" s="201">
        <v>8096</v>
      </c>
      <c r="BM8101" s="19"/>
      <c r="BN8101" s="19"/>
      <c r="BO8101" s="19"/>
      <c r="BP8101" s="19"/>
      <c r="BR8101">
        <f t="shared" si="504"/>
        <v>0</v>
      </c>
      <c r="BS8101">
        <f t="shared" si="505"/>
        <v>0</v>
      </c>
      <c r="BU8101">
        <f t="shared" si="506"/>
        <v>1</v>
      </c>
      <c r="BV8101">
        <f t="shared" si="507"/>
        <v>1</v>
      </c>
    </row>
    <row r="8102" spans="1:74" x14ac:dyDescent="0.3">
      <c r="A8102" s="201">
        <v>8097</v>
      </c>
      <c r="BM8102" s="19"/>
      <c r="BN8102" s="19"/>
      <c r="BO8102" s="19"/>
      <c r="BP8102" s="19"/>
      <c r="BR8102">
        <f t="shared" si="504"/>
        <v>0</v>
      </c>
      <c r="BS8102">
        <f t="shared" si="505"/>
        <v>0</v>
      </c>
      <c r="BU8102">
        <f t="shared" si="506"/>
        <v>1</v>
      </c>
      <c r="BV8102">
        <f t="shared" si="507"/>
        <v>1</v>
      </c>
    </row>
    <row r="8103" spans="1:74" x14ac:dyDescent="0.3">
      <c r="A8103" s="201">
        <v>8098</v>
      </c>
      <c r="BM8103" s="19"/>
      <c r="BN8103" s="19"/>
      <c r="BO8103" s="19"/>
      <c r="BP8103" s="19"/>
      <c r="BR8103">
        <f t="shared" si="504"/>
        <v>0</v>
      </c>
      <c r="BS8103">
        <f t="shared" si="505"/>
        <v>0</v>
      </c>
      <c r="BU8103">
        <f t="shared" si="506"/>
        <v>1</v>
      </c>
      <c r="BV8103">
        <f t="shared" si="507"/>
        <v>1</v>
      </c>
    </row>
    <row r="8104" spans="1:74" x14ac:dyDescent="0.3">
      <c r="A8104" s="201">
        <v>8099</v>
      </c>
      <c r="BM8104" s="19"/>
      <c r="BN8104" s="19"/>
      <c r="BO8104" s="19"/>
      <c r="BP8104" s="19"/>
      <c r="BR8104">
        <f t="shared" si="504"/>
        <v>0</v>
      </c>
      <c r="BS8104">
        <f t="shared" si="505"/>
        <v>0</v>
      </c>
      <c r="BU8104">
        <f t="shared" si="506"/>
        <v>1</v>
      </c>
      <c r="BV8104">
        <f t="shared" si="507"/>
        <v>1</v>
      </c>
    </row>
    <row r="8105" spans="1:74" x14ac:dyDescent="0.3">
      <c r="A8105" s="201">
        <v>8100</v>
      </c>
      <c r="BM8105" s="19"/>
      <c r="BN8105" s="19"/>
      <c r="BO8105" s="19"/>
      <c r="BP8105" s="19"/>
      <c r="BR8105">
        <f t="shared" si="504"/>
        <v>0</v>
      </c>
      <c r="BS8105">
        <f t="shared" si="505"/>
        <v>0</v>
      </c>
      <c r="BU8105">
        <f t="shared" si="506"/>
        <v>1</v>
      </c>
      <c r="BV8105">
        <f t="shared" si="507"/>
        <v>1</v>
      </c>
    </row>
    <row r="8106" spans="1:74" x14ac:dyDescent="0.3">
      <c r="A8106" s="201">
        <v>8101</v>
      </c>
      <c r="BM8106" s="19"/>
      <c r="BN8106" s="19"/>
      <c r="BO8106" s="19"/>
      <c r="BP8106" s="19"/>
      <c r="BR8106">
        <f t="shared" si="504"/>
        <v>0</v>
      </c>
      <c r="BS8106">
        <f t="shared" si="505"/>
        <v>0</v>
      </c>
      <c r="BU8106">
        <f t="shared" si="506"/>
        <v>1</v>
      </c>
      <c r="BV8106">
        <f t="shared" si="507"/>
        <v>1</v>
      </c>
    </row>
    <row r="8107" spans="1:74" x14ac:dyDescent="0.3">
      <c r="A8107" s="201">
        <v>8102</v>
      </c>
      <c r="BM8107" s="19"/>
      <c r="BN8107" s="19"/>
      <c r="BO8107" s="19"/>
      <c r="BP8107" s="19"/>
      <c r="BR8107">
        <f t="shared" si="504"/>
        <v>0</v>
      </c>
      <c r="BS8107">
        <f t="shared" si="505"/>
        <v>0</v>
      </c>
      <c r="BU8107">
        <f t="shared" si="506"/>
        <v>1</v>
      </c>
      <c r="BV8107">
        <f t="shared" si="507"/>
        <v>1</v>
      </c>
    </row>
    <row r="8108" spans="1:74" x14ac:dyDescent="0.3">
      <c r="A8108" s="201">
        <v>8103</v>
      </c>
      <c r="BM8108" s="19"/>
      <c r="BN8108" s="19"/>
      <c r="BO8108" s="19"/>
      <c r="BP8108" s="19"/>
      <c r="BR8108">
        <f t="shared" si="504"/>
        <v>0</v>
      </c>
      <c r="BS8108">
        <f t="shared" si="505"/>
        <v>0</v>
      </c>
      <c r="BU8108">
        <f t="shared" si="506"/>
        <v>1</v>
      </c>
      <c r="BV8108">
        <f t="shared" si="507"/>
        <v>1</v>
      </c>
    </row>
    <row r="8109" spans="1:74" x14ac:dyDescent="0.3">
      <c r="A8109" s="201">
        <v>8104</v>
      </c>
      <c r="BM8109" s="19"/>
      <c r="BN8109" s="19"/>
      <c r="BO8109" s="19"/>
      <c r="BP8109" s="19"/>
      <c r="BR8109">
        <f t="shared" si="504"/>
        <v>0</v>
      </c>
      <c r="BS8109">
        <f t="shared" si="505"/>
        <v>0</v>
      </c>
      <c r="BU8109">
        <f t="shared" si="506"/>
        <v>1</v>
      </c>
      <c r="BV8109">
        <f t="shared" si="507"/>
        <v>1</v>
      </c>
    </row>
    <row r="8110" spans="1:74" x14ac:dyDescent="0.3">
      <c r="A8110" s="201">
        <v>8105</v>
      </c>
      <c r="BM8110" s="19"/>
      <c r="BN8110" s="19"/>
      <c r="BO8110" s="19"/>
      <c r="BP8110" s="19"/>
      <c r="BR8110">
        <f t="shared" si="504"/>
        <v>0</v>
      </c>
      <c r="BS8110">
        <f t="shared" si="505"/>
        <v>0</v>
      </c>
      <c r="BU8110">
        <f t="shared" si="506"/>
        <v>1</v>
      </c>
      <c r="BV8110">
        <f t="shared" si="507"/>
        <v>1</v>
      </c>
    </row>
    <row r="8111" spans="1:74" x14ac:dyDescent="0.3">
      <c r="A8111" s="201">
        <v>8106</v>
      </c>
      <c r="BM8111" s="19"/>
      <c r="BN8111" s="19"/>
      <c r="BO8111" s="19"/>
      <c r="BP8111" s="19"/>
      <c r="BR8111">
        <f t="shared" si="504"/>
        <v>0</v>
      </c>
      <c r="BS8111">
        <f t="shared" si="505"/>
        <v>0</v>
      </c>
      <c r="BU8111">
        <f t="shared" si="506"/>
        <v>1</v>
      </c>
      <c r="BV8111">
        <f t="shared" si="507"/>
        <v>1</v>
      </c>
    </row>
    <row r="8112" spans="1:74" x14ac:dyDescent="0.3">
      <c r="A8112" s="201">
        <v>8107</v>
      </c>
      <c r="BM8112" s="19"/>
      <c r="BN8112" s="19"/>
      <c r="BO8112" s="19"/>
      <c r="BP8112" s="19"/>
      <c r="BR8112">
        <f t="shared" si="504"/>
        <v>0</v>
      </c>
      <c r="BS8112">
        <f t="shared" si="505"/>
        <v>0</v>
      </c>
      <c r="BU8112">
        <f t="shared" si="506"/>
        <v>1</v>
      </c>
      <c r="BV8112">
        <f t="shared" si="507"/>
        <v>1</v>
      </c>
    </row>
    <row r="8113" spans="1:74" x14ac:dyDescent="0.3">
      <c r="A8113" s="201">
        <v>8108</v>
      </c>
      <c r="BM8113" s="19"/>
      <c r="BN8113" s="19"/>
      <c r="BO8113" s="19"/>
      <c r="BP8113" s="19"/>
      <c r="BR8113">
        <f t="shared" si="504"/>
        <v>0</v>
      </c>
      <c r="BS8113">
        <f t="shared" si="505"/>
        <v>0</v>
      </c>
      <c r="BU8113">
        <f t="shared" si="506"/>
        <v>1</v>
      </c>
      <c r="BV8113">
        <f t="shared" si="507"/>
        <v>1</v>
      </c>
    </row>
    <row r="8114" spans="1:74" x14ac:dyDescent="0.3">
      <c r="A8114" s="201">
        <v>8109</v>
      </c>
      <c r="BM8114" s="19"/>
      <c r="BN8114" s="19"/>
      <c r="BO8114" s="19"/>
      <c r="BP8114" s="19"/>
      <c r="BR8114">
        <f t="shared" si="504"/>
        <v>0</v>
      </c>
      <c r="BS8114">
        <f t="shared" si="505"/>
        <v>0</v>
      </c>
      <c r="BU8114">
        <f t="shared" si="506"/>
        <v>1</v>
      </c>
      <c r="BV8114">
        <f t="shared" si="507"/>
        <v>1</v>
      </c>
    </row>
    <row r="8115" spans="1:74" x14ac:dyDescent="0.3">
      <c r="A8115" s="201">
        <v>8110</v>
      </c>
      <c r="BM8115" s="19"/>
      <c r="BN8115" s="19"/>
      <c r="BO8115" s="19"/>
      <c r="BP8115" s="19"/>
      <c r="BR8115">
        <f t="shared" si="504"/>
        <v>0</v>
      </c>
      <c r="BS8115">
        <f t="shared" si="505"/>
        <v>0</v>
      </c>
      <c r="BU8115">
        <f t="shared" si="506"/>
        <v>1</v>
      </c>
      <c r="BV8115">
        <f t="shared" si="507"/>
        <v>1</v>
      </c>
    </row>
    <row r="8116" spans="1:74" x14ac:dyDescent="0.3">
      <c r="A8116" s="201">
        <v>8111</v>
      </c>
      <c r="BM8116" s="19"/>
      <c r="BN8116" s="19"/>
      <c r="BO8116" s="19"/>
      <c r="BP8116" s="19"/>
      <c r="BR8116">
        <f t="shared" si="504"/>
        <v>0</v>
      </c>
      <c r="BS8116">
        <f t="shared" si="505"/>
        <v>0</v>
      </c>
      <c r="BU8116">
        <f t="shared" si="506"/>
        <v>1</v>
      </c>
      <c r="BV8116">
        <f t="shared" si="507"/>
        <v>1</v>
      </c>
    </row>
    <row r="8117" spans="1:74" x14ac:dyDescent="0.3">
      <c r="A8117" s="201">
        <v>8112</v>
      </c>
      <c r="BM8117" s="19"/>
      <c r="BN8117" s="19"/>
      <c r="BO8117" s="19"/>
      <c r="BP8117" s="19"/>
      <c r="BR8117">
        <f t="shared" si="504"/>
        <v>0</v>
      </c>
      <c r="BS8117">
        <f t="shared" si="505"/>
        <v>0</v>
      </c>
      <c r="BU8117">
        <f t="shared" si="506"/>
        <v>1</v>
      </c>
      <c r="BV8117">
        <f t="shared" si="507"/>
        <v>1</v>
      </c>
    </row>
    <row r="8118" spans="1:74" x14ac:dyDescent="0.3">
      <c r="A8118" s="201">
        <v>8113</v>
      </c>
      <c r="BM8118" s="19"/>
      <c r="BN8118" s="19"/>
      <c r="BO8118" s="19"/>
      <c r="BP8118" s="19"/>
      <c r="BR8118">
        <f t="shared" si="504"/>
        <v>0</v>
      </c>
      <c r="BS8118">
        <f t="shared" si="505"/>
        <v>0</v>
      </c>
      <c r="BU8118">
        <f t="shared" si="506"/>
        <v>1</v>
      </c>
      <c r="BV8118">
        <f t="shared" si="507"/>
        <v>1</v>
      </c>
    </row>
    <row r="8119" spans="1:74" x14ac:dyDescent="0.3">
      <c r="A8119" s="201">
        <v>8114</v>
      </c>
      <c r="BM8119" s="19"/>
      <c r="BN8119" s="19"/>
      <c r="BO8119" s="19"/>
      <c r="BP8119" s="19"/>
      <c r="BR8119">
        <f t="shared" si="504"/>
        <v>0</v>
      </c>
      <c r="BS8119">
        <f t="shared" si="505"/>
        <v>0</v>
      </c>
      <c r="BU8119">
        <f t="shared" si="506"/>
        <v>1</v>
      </c>
      <c r="BV8119">
        <f t="shared" si="507"/>
        <v>1</v>
      </c>
    </row>
    <row r="8120" spans="1:74" x14ac:dyDescent="0.3">
      <c r="A8120" s="201">
        <v>8115</v>
      </c>
      <c r="BM8120" s="19"/>
      <c r="BN8120" s="19"/>
      <c r="BO8120" s="19"/>
      <c r="BP8120" s="19"/>
      <c r="BR8120">
        <f t="shared" si="504"/>
        <v>0</v>
      </c>
      <c r="BS8120">
        <f t="shared" si="505"/>
        <v>0</v>
      </c>
      <c r="BU8120">
        <f t="shared" si="506"/>
        <v>1</v>
      </c>
      <c r="BV8120">
        <f t="shared" si="507"/>
        <v>1</v>
      </c>
    </row>
    <row r="8121" spans="1:74" x14ac:dyDescent="0.3">
      <c r="A8121" s="201">
        <v>8116</v>
      </c>
      <c r="BM8121" s="19"/>
      <c r="BN8121" s="19"/>
      <c r="BO8121" s="19"/>
      <c r="BP8121" s="19"/>
      <c r="BR8121">
        <f t="shared" si="504"/>
        <v>0</v>
      </c>
      <c r="BS8121">
        <f t="shared" si="505"/>
        <v>0</v>
      </c>
      <c r="BU8121">
        <f t="shared" si="506"/>
        <v>1</v>
      </c>
      <c r="BV8121">
        <f t="shared" si="507"/>
        <v>1</v>
      </c>
    </row>
    <row r="8122" spans="1:74" x14ac:dyDescent="0.3">
      <c r="A8122" s="201">
        <v>8117</v>
      </c>
      <c r="BM8122" s="19"/>
      <c r="BN8122" s="19"/>
      <c r="BO8122" s="19"/>
      <c r="BP8122" s="19"/>
      <c r="BR8122">
        <f t="shared" si="504"/>
        <v>0</v>
      </c>
      <c r="BS8122">
        <f t="shared" si="505"/>
        <v>0</v>
      </c>
      <c r="BU8122">
        <f t="shared" si="506"/>
        <v>1</v>
      </c>
      <c r="BV8122">
        <f t="shared" si="507"/>
        <v>1</v>
      </c>
    </row>
    <row r="8123" spans="1:74" x14ac:dyDescent="0.3">
      <c r="A8123" s="201">
        <v>8118</v>
      </c>
      <c r="BM8123" s="19"/>
      <c r="BN8123" s="19"/>
      <c r="BO8123" s="19"/>
      <c r="BP8123" s="19"/>
      <c r="BR8123">
        <f t="shared" si="504"/>
        <v>0</v>
      </c>
      <c r="BS8123">
        <f t="shared" si="505"/>
        <v>0</v>
      </c>
      <c r="BU8123">
        <f t="shared" si="506"/>
        <v>1</v>
      </c>
      <c r="BV8123">
        <f t="shared" si="507"/>
        <v>1</v>
      </c>
    </row>
    <row r="8124" spans="1:74" x14ac:dyDescent="0.3">
      <c r="A8124" s="201">
        <v>8119</v>
      </c>
      <c r="BM8124" s="19"/>
      <c r="BN8124" s="19"/>
      <c r="BO8124" s="19"/>
      <c r="BP8124" s="19"/>
      <c r="BR8124">
        <f t="shared" si="504"/>
        <v>0</v>
      </c>
      <c r="BS8124">
        <f t="shared" si="505"/>
        <v>0</v>
      </c>
      <c r="BU8124">
        <f t="shared" si="506"/>
        <v>1</v>
      </c>
      <c r="BV8124">
        <f t="shared" si="507"/>
        <v>1</v>
      </c>
    </row>
    <row r="8125" spans="1:74" x14ac:dyDescent="0.3">
      <c r="A8125" s="201">
        <v>8120</v>
      </c>
      <c r="BM8125" s="19"/>
      <c r="BN8125" s="19"/>
      <c r="BO8125" s="19"/>
      <c r="BP8125" s="19"/>
      <c r="BR8125">
        <f t="shared" si="504"/>
        <v>0</v>
      </c>
      <c r="BS8125">
        <f t="shared" si="505"/>
        <v>0</v>
      </c>
      <c r="BU8125">
        <f t="shared" si="506"/>
        <v>1</v>
      </c>
      <c r="BV8125">
        <f t="shared" si="507"/>
        <v>1</v>
      </c>
    </row>
    <row r="8126" spans="1:74" x14ac:dyDescent="0.3">
      <c r="A8126" s="201">
        <v>8121</v>
      </c>
      <c r="BM8126" s="19"/>
      <c r="BN8126" s="19"/>
      <c r="BO8126" s="19"/>
      <c r="BP8126" s="19"/>
      <c r="BR8126">
        <f t="shared" si="504"/>
        <v>0</v>
      </c>
      <c r="BS8126">
        <f t="shared" si="505"/>
        <v>0</v>
      </c>
      <c r="BU8126">
        <f t="shared" si="506"/>
        <v>1</v>
      </c>
      <c r="BV8126">
        <f t="shared" si="507"/>
        <v>1</v>
      </c>
    </row>
    <row r="8127" spans="1:74" x14ac:dyDescent="0.3">
      <c r="A8127" s="201">
        <v>8122</v>
      </c>
      <c r="BM8127" s="19"/>
      <c r="BN8127" s="19"/>
      <c r="BO8127" s="19"/>
      <c r="BP8127" s="19"/>
      <c r="BR8127">
        <f t="shared" si="504"/>
        <v>0</v>
      </c>
      <c r="BS8127">
        <f t="shared" si="505"/>
        <v>0</v>
      </c>
      <c r="BU8127">
        <f t="shared" si="506"/>
        <v>1</v>
      </c>
      <c r="BV8127">
        <f t="shared" si="507"/>
        <v>1</v>
      </c>
    </row>
    <row r="8128" spans="1:74" x14ac:dyDescent="0.3">
      <c r="A8128" s="201">
        <v>8123</v>
      </c>
      <c r="BM8128" s="19"/>
      <c r="BN8128" s="19"/>
      <c r="BO8128" s="19"/>
      <c r="BP8128" s="19"/>
      <c r="BR8128">
        <f t="shared" si="504"/>
        <v>0</v>
      </c>
      <c r="BS8128">
        <f t="shared" si="505"/>
        <v>0</v>
      </c>
      <c r="BU8128">
        <f t="shared" si="506"/>
        <v>1</v>
      </c>
      <c r="BV8128">
        <f t="shared" si="507"/>
        <v>1</v>
      </c>
    </row>
    <row r="8129" spans="1:74" x14ac:dyDescent="0.3">
      <c r="A8129" s="201">
        <v>8124</v>
      </c>
      <c r="BM8129" s="19"/>
      <c r="BN8129" s="19"/>
      <c r="BO8129" s="19"/>
      <c r="BP8129" s="19"/>
      <c r="BR8129">
        <f t="shared" si="504"/>
        <v>0</v>
      </c>
      <c r="BS8129">
        <f t="shared" si="505"/>
        <v>0</v>
      </c>
      <c r="BU8129">
        <f t="shared" si="506"/>
        <v>1</v>
      </c>
      <c r="BV8129">
        <f t="shared" si="507"/>
        <v>1</v>
      </c>
    </row>
    <row r="8130" spans="1:74" x14ac:dyDescent="0.3">
      <c r="A8130" s="201">
        <v>8125</v>
      </c>
      <c r="BM8130" s="19"/>
      <c r="BN8130" s="19"/>
      <c r="BO8130" s="19"/>
      <c r="BP8130" s="19"/>
      <c r="BR8130">
        <f t="shared" si="504"/>
        <v>0</v>
      </c>
      <c r="BS8130">
        <f t="shared" si="505"/>
        <v>0</v>
      </c>
      <c r="BU8130">
        <f t="shared" si="506"/>
        <v>1</v>
      </c>
      <c r="BV8130">
        <f t="shared" si="507"/>
        <v>1</v>
      </c>
    </row>
    <row r="8131" spans="1:74" x14ac:dyDescent="0.3">
      <c r="A8131" s="201">
        <v>8126</v>
      </c>
      <c r="BM8131" s="19"/>
      <c r="BN8131" s="19"/>
      <c r="BO8131" s="19"/>
      <c r="BP8131" s="19"/>
      <c r="BR8131">
        <f t="shared" si="504"/>
        <v>0</v>
      </c>
      <c r="BS8131">
        <f t="shared" si="505"/>
        <v>0</v>
      </c>
      <c r="BU8131">
        <f t="shared" si="506"/>
        <v>1</v>
      </c>
      <c r="BV8131">
        <f t="shared" si="507"/>
        <v>1</v>
      </c>
    </row>
    <row r="8132" spans="1:74" x14ac:dyDescent="0.3">
      <c r="A8132" s="201">
        <v>8127</v>
      </c>
      <c r="BM8132" s="19"/>
      <c r="BN8132" s="19"/>
      <c r="BO8132" s="19"/>
      <c r="BP8132" s="19"/>
      <c r="BR8132">
        <f t="shared" si="504"/>
        <v>0</v>
      </c>
      <c r="BS8132">
        <f t="shared" si="505"/>
        <v>0</v>
      </c>
      <c r="BU8132">
        <f t="shared" si="506"/>
        <v>1</v>
      </c>
      <c r="BV8132">
        <f t="shared" si="507"/>
        <v>1</v>
      </c>
    </row>
    <row r="8133" spans="1:74" x14ac:dyDescent="0.3">
      <c r="A8133" s="201">
        <v>8128</v>
      </c>
      <c r="BM8133" s="19"/>
      <c r="BN8133" s="19"/>
      <c r="BO8133" s="19"/>
      <c r="BP8133" s="19"/>
      <c r="BR8133">
        <f t="shared" si="504"/>
        <v>0</v>
      </c>
      <c r="BS8133">
        <f t="shared" si="505"/>
        <v>0</v>
      </c>
      <c r="BU8133">
        <f t="shared" si="506"/>
        <v>1</v>
      </c>
      <c r="BV8133">
        <f t="shared" si="507"/>
        <v>1</v>
      </c>
    </row>
    <row r="8134" spans="1:74" x14ac:dyDescent="0.3">
      <c r="A8134" s="201">
        <v>8129</v>
      </c>
      <c r="BM8134" s="19"/>
      <c r="BN8134" s="19"/>
      <c r="BO8134" s="19"/>
      <c r="BP8134" s="19"/>
      <c r="BR8134">
        <f t="shared" si="504"/>
        <v>0</v>
      </c>
      <c r="BS8134">
        <f t="shared" si="505"/>
        <v>0</v>
      </c>
      <c r="BU8134">
        <f t="shared" si="506"/>
        <v>1</v>
      </c>
      <c r="BV8134">
        <f t="shared" si="507"/>
        <v>1</v>
      </c>
    </row>
    <row r="8135" spans="1:74" x14ac:dyDescent="0.3">
      <c r="A8135" s="201">
        <v>8130</v>
      </c>
      <c r="BM8135" s="19"/>
      <c r="BN8135" s="19"/>
      <c r="BO8135" s="19"/>
      <c r="BP8135" s="19"/>
      <c r="BR8135">
        <f t="shared" ref="BR8135:BR8198" si="508">BM8135*$BS$1-BN8135</f>
        <v>0</v>
      </c>
      <c r="BS8135">
        <f t="shared" ref="BS8135:BS8198" si="509">BO8135*$BS$1-BP8135</f>
        <v>0</v>
      </c>
      <c r="BU8135">
        <f t="shared" ref="BU8135:BU8198" si="510">IF(BR8135=MAX($BR8135:$BS8135),1,0)</f>
        <v>1</v>
      </c>
      <c r="BV8135">
        <f t="shared" ref="BV8135:BV8198" si="511">IF(BS8135=MAX($BR8135:$BS8135),1,0)</f>
        <v>1</v>
      </c>
    </row>
    <row r="8136" spans="1:74" x14ac:dyDescent="0.3">
      <c r="A8136" s="201">
        <v>8131</v>
      </c>
      <c r="BM8136" s="19"/>
      <c r="BN8136" s="19"/>
      <c r="BO8136" s="19"/>
      <c r="BP8136" s="19"/>
      <c r="BR8136">
        <f t="shared" si="508"/>
        <v>0</v>
      </c>
      <c r="BS8136">
        <f t="shared" si="509"/>
        <v>0</v>
      </c>
      <c r="BU8136">
        <f t="shared" si="510"/>
        <v>1</v>
      </c>
      <c r="BV8136">
        <f t="shared" si="511"/>
        <v>1</v>
      </c>
    </row>
    <row r="8137" spans="1:74" x14ac:dyDescent="0.3">
      <c r="A8137" s="201">
        <v>8132</v>
      </c>
      <c r="BM8137" s="19"/>
      <c r="BN8137" s="19"/>
      <c r="BO8137" s="19"/>
      <c r="BP8137" s="19"/>
      <c r="BR8137">
        <f t="shared" si="508"/>
        <v>0</v>
      </c>
      <c r="BS8137">
        <f t="shared" si="509"/>
        <v>0</v>
      </c>
      <c r="BU8137">
        <f t="shared" si="510"/>
        <v>1</v>
      </c>
      <c r="BV8137">
        <f t="shared" si="511"/>
        <v>1</v>
      </c>
    </row>
    <row r="8138" spans="1:74" x14ac:dyDescent="0.3">
      <c r="A8138" s="201">
        <v>8133</v>
      </c>
      <c r="BM8138" s="19"/>
      <c r="BN8138" s="19"/>
      <c r="BO8138" s="19"/>
      <c r="BP8138" s="19"/>
      <c r="BR8138">
        <f t="shared" si="508"/>
        <v>0</v>
      </c>
      <c r="BS8138">
        <f t="shared" si="509"/>
        <v>0</v>
      </c>
      <c r="BU8138">
        <f t="shared" si="510"/>
        <v>1</v>
      </c>
      <c r="BV8138">
        <f t="shared" si="511"/>
        <v>1</v>
      </c>
    </row>
    <row r="8139" spans="1:74" x14ac:dyDescent="0.3">
      <c r="A8139" s="201">
        <v>8134</v>
      </c>
      <c r="BM8139" s="19"/>
      <c r="BN8139" s="19"/>
      <c r="BO8139" s="19"/>
      <c r="BP8139" s="19"/>
      <c r="BR8139">
        <f t="shared" si="508"/>
        <v>0</v>
      </c>
      <c r="BS8139">
        <f t="shared" si="509"/>
        <v>0</v>
      </c>
      <c r="BU8139">
        <f t="shared" si="510"/>
        <v>1</v>
      </c>
      <c r="BV8139">
        <f t="shared" si="511"/>
        <v>1</v>
      </c>
    </row>
    <row r="8140" spans="1:74" x14ac:dyDescent="0.3">
      <c r="A8140" s="201">
        <v>8135</v>
      </c>
      <c r="BM8140" s="19"/>
      <c r="BN8140" s="19"/>
      <c r="BO8140" s="19"/>
      <c r="BP8140" s="19"/>
      <c r="BR8140">
        <f t="shared" si="508"/>
        <v>0</v>
      </c>
      <c r="BS8140">
        <f t="shared" si="509"/>
        <v>0</v>
      </c>
      <c r="BU8140">
        <f t="shared" si="510"/>
        <v>1</v>
      </c>
      <c r="BV8140">
        <f t="shared" si="511"/>
        <v>1</v>
      </c>
    </row>
    <row r="8141" spans="1:74" x14ac:dyDescent="0.3">
      <c r="A8141" s="201">
        <v>8136</v>
      </c>
      <c r="BM8141" s="19"/>
      <c r="BN8141" s="19"/>
      <c r="BO8141" s="19"/>
      <c r="BP8141" s="19"/>
      <c r="BR8141">
        <f t="shared" si="508"/>
        <v>0</v>
      </c>
      <c r="BS8141">
        <f t="shared" si="509"/>
        <v>0</v>
      </c>
      <c r="BU8141">
        <f t="shared" si="510"/>
        <v>1</v>
      </c>
      <c r="BV8141">
        <f t="shared" si="511"/>
        <v>1</v>
      </c>
    </row>
    <row r="8142" spans="1:74" x14ac:dyDescent="0.3">
      <c r="A8142" s="201">
        <v>8137</v>
      </c>
      <c r="BM8142" s="19"/>
      <c r="BN8142" s="19"/>
      <c r="BO8142" s="19"/>
      <c r="BP8142" s="19"/>
      <c r="BR8142">
        <f t="shared" si="508"/>
        <v>0</v>
      </c>
      <c r="BS8142">
        <f t="shared" si="509"/>
        <v>0</v>
      </c>
      <c r="BU8142">
        <f t="shared" si="510"/>
        <v>1</v>
      </c>
      <c r="BV8142">
        <f t="shared" si="511"/>
        <v>1</v>
      </c>
    </row>
    <row r="8143" spans="1:74" x14ac:dyDescent="0.3">
      <c r="A8143" s="201">
        <v>8138</v>
      </c>
      <c r="BM8143" s="19"/>
      <c r="BN8143" s="19"/>
      <c r="BO8143" s="19"/>
      <c r="BP8143" s="19"/>
      <c r="BR8143">
        <f t="shared" si="508"/>
        <v>0</v>
      </c>
      <c r="BS8143">
        <f t="shared" si="509"/>
        <v>0</v>
      </c>
      <c r="BU8143">
        <f t="shared" si="510"/>
        <v>1</v>
      </c>
      <c r="BV8143">
        <f t="shared" si="511"/>
        <v>1</v>
      </c>
    </row>
    <row r="8144" spans="1:74" x14ac:dyDescent="0.3">
      <c r="A8144" s="201">
        <v>8139</v>
      </c>
      <c r="BM8144" s="19"/>
      <c r="BN8144" s="19"/>
      <c r="BO8144" s="19"/>
      <c r="BP8144" s="19"/>
      <c r="BR8144">
        <f t="shared" si="508"/>
        <v>0</v>
      </c>
      <c r="BS8144">
        <f t="shared" si="509"/>
        <v>0</v>
      </c>
      <c r="BU8144">
        <f t="shared" si="510"/>
        <v>1</v>
      </c>
      <c r="BV8144">
        <f t="shared" si="511"/>
        <v>1</v>
      </c>
    </row>
    <row r="8145" spans="1:74" x14ac:dyDescent="0.3">
      <c r="A8145" s="201">
        <v>8140</v>
      </c>
      <c r="BM8145" s="19"/>
      <c r="BN8145" s="19"/>
      <c r="BO8145" s="19"/>
      <c r="BP8145" s="19"/>
      <c r="BR8145">
        <f t="shared" si="508"/>
        <v>0</v>
      </c>
      <c r="BS8145">
        <f t="shared" si="509"/>
        <v>0</v>
      </c>
      <c r="BU8145">
        <f t="shared" si="510"/>
        <v>1</v>
      </c>
      <c r="BV8145">
        <f t="shared" si="511"/>
        <v>1</v>
      </c>
    </row>
    <row r="8146" spans="1:74" x14ac:dyDescent="0.3">
      <c r="A8146" s="201">
        <v>8141</v>
      </c>
      <c r="BM8146" s="19"/>
      <c r="BN8146" s="19"/>
      <c r="BO8146" s="19"/>
      <c r="BP8146" s="19"/>
      <c r="BR8146">
        <f t="shared" si="508"/>
        <v>0</v>
      </c>
      <c r="BS8146">
        <f t="shared" si="509"/>
        <v>0</v>
      </c>
      <c r="BU8146">
        <f t="shared" si="510"/>
        <v>1</v>
      </c>
      <c r="BV8146">
        <f t="shared" si="511"/>
        <v>1</v>
      </c>
    </row>
    <row r="8147" spans="1:74" x14ac:dyDescent="0.3">
      <c r="A8147" s="201">
        <v>8142</v>
      </c>
      <c r="BM8147" s="19"/>
      <c r="BN8147" s="19"/>
      <c r="BO8147" s="19"/>
      <c r="BP8147" s="19"/>
      <c r="BR8147">
        <f t="shared" si="508"/>
        <v>0</v>
      </c>
      <c r="BS8147">
        <f t="shared" si="509"/>
        <v>0</v>
      </c>
      <c r="BU8147">
        <f t="shared" si="510"/>
        <v>1</v>
      </c>
      <c r="BV8147">
        <f t="shared" si="511"/>
        <v>1</v>
      </c>
    </row>
    <row r="8148" spans="1:74" x14ac:dyDescent="0.3">
      <c r="A8148" s="201">
        <v>8143</v>
      </c>
      <c r="BM8148" s="19"/>
      <c r="BN8148" s="19"/>
      <c r="BO8148" s="19"/>
      <c r="BP8148" s="19"/>
      <c r="BR8148">
        <f t="shared" si="508"/>
        <v>0</v>
      </c>
      <c r="BS8148">
        <f t="shared" si="509"/>
        <v>0</v>
      </c>
      <c r="BU8148">
        <f t="shared" si="510"/>
        <v>1</v>
      </c>
      <c r="BV8148">
        <f t="shared" si="511"/>
        <v>1</v>
      </c>
    </row>
    <row r="8149" spans="1:74" x14ac:dyDescent="0.3">
      <c r="A8149" s="201">
        <v>8144</v>
      </c>
      <c r="BM8149" s="19"/>
      <c r="BN8149" s="19"/>
      <c r="BO8149" s="19"/>
      <c r="BP8149" s="19"/>
      <c r="BR8149">
        <f t="shared" si="508"/>
        <v>0</v>
      </c>
      <c r="BS8149">
        <f t="shared" si="509"/>
        <v>0</v>
      </c>
      <c r="BU8149">
        <f t="shared" si="510"/>
        <v>1</v>
      </c>
      <c r="BV8149">
        <f t="shared" si="511"/>
        <v>1</v>
      </c>
    </row>
    <row r="8150" spans="1:74" x14ac:dyDescent="0.3">
      <c r="A8150" s="201">
        <v>8145</v>
      </c>
      <c r="BM8150" s="19"/>
      <c r="BN8150" s="19"/>
      <c r="BO8150" s="19"/>
      <c r="BP8150" s="19"/>
      <c r="BR8150">
        <f t="shared" si="508"/>
        <v>0</v>
      </c>
      <c r="BS8150">
        <f t="shared" si="509"/>
        <v>0</v>
      </c>
      <c r="BU8150">
        <f t="shared" si="510"/>
        <v>1</v>
      </c>
      <c r="BV8150">
        <f t="shared" si="511"/>
        <v>1</v>
      </c>
    </row>
    <row r="8151" spans="1:74" x14ac:dyDescent="0.3">
      <c r="A8151" s="201">
        <v>8146</v>
      </c>
      <c r="BM8151" s="19"/>
      <c r="BN8151" s="19"/>
      <c r="BO8151" s="19"/>
      <c r="BP8151" s="19"/>
      <c r="BR8151">
        <f t="shared" si="508"/>
        <v>0</v>
      </c>
      <c r="BS8151">
        <f t="shared" si="509"/>
        <v>0</v>
      </c>
      <c r="BU8151">
        <f t="shared" si="510"/>
        <v>1</v>
      </c>
      <c r="BV8151">
        <f t="shared" si="511"/>
        <v>1</v>
      </c>
    </row>
    <row r="8152" spans="1:74" x14ac:dyDescent="0.3">
      <c r="A8152" s="201">
        <v>8147</v>
      </c>
      <c r="BM8152" s="19"/>
      <c r="BN8152" s="19"/>
      <c r="BO8152" s="19"/>
      <c r="BP8152" s="19"/>
      <c r="BR8152">
        <f t="shared" si="508"/>
        <v>0</v>
      </c>
      <c r="BS8152">
        <f t="shared" si="509"/>
        <v>0</v>
      </c>
      <c r="BU8152">
        <f t="shared" si="510"/>
        <v>1</v>
      </c>
      <c r="BV8152">
        <f t="shared" si="511"/>
        <v>1</v>
      </c>
    </row>
    <row r="8153" spans="1:74" x14ac:dyDescent="0.3">
      <c r="A8153" s="201">
        <v>8148</v>
      </c>
      <c r="BM8153" s="19"/>
      <c r="BN8153" s="19"/>
      <c r="BO8153" s="19"/>
      <c r="BP8153" s="19"/>
      <c r="BR8153">
        <f t="shared" si="508"/>
        <v>0</v>
      </c>
      <c r="BS8153">
        <f t="shared" si="509"/>
        <v>0</v>
      </c>
      <c r="BU8153">
        <f t="shared" si="510"/>
        <v>1</v>
      </c>
      <c r="BV8153">
        <f t="shared" si="511"/>
        <v>1</v>
      </c>
    </row>
    <row r="8154" spans="1:74" x14ac:dyDescent="0.3">
      <c r="A8154" s="201">
        <v>8149</v>
      </c>
      <c r="BM8154" s="19"/>
      <c r="BN8154" s="19"/>
      <c r="BO8154" s="19"/>
      <c r="BP8154" s="19"/>
      <c r="BR8154">
        <f t="shared" si="508"/>
        <v>0</v>
      </c>
      <c r="BS8154">
        <f t="shared" si="509"/>
        <v>0</v>
      </c>
      <c r="BU8154">
        <f t="shared" si="510"/>
        <v>1</v>
      </c>
      <c r="BV8154">
        <f t="shared" si="511"/>
        <v>1</v>
      </c>
    </row>
    <row r="8155" spans="1:74" x14ac:dyDescent="0.3">
      <c r="A8155" s="201">
        <v>8150</v>
      </c>
      <c r="BM8155" s="19"/>
      <c r="BN8155" s="19"/>
      <c r="BO8155" s="19"/>
      <c r="BP8155" s="19"/>
      <c r="BR8155">
        <f t="shared" si="508"/>
        <v>0</v>
      </c>
      <c r="BS8155">
        <f t="shared" si="509"/>
        <v>0</v>
      </c>
      <c r="BU8155">
        <f t="shared" si="510"/>
        <v>1</v>
      </c>
      <c r="BV8155">
        <f t="shared" si="511"/>
        <v>1</v>
      </c>
    </row>
    <row r="8156" spans="1:74" x14ac:dyDescent="0.3">
      <c r="A8156" s="201">
        <v>8151</v>
      </c>
      <c r="BM8156" s="19"/>
      <c r="BN8156" s="19"/>
      <c r="BO8156" s="19"/>
      <c r="BP8156" s="19"/>
      <c r="BR8156">
        <f t="shared" si="508"/>
        <v>0</v>
      </c>
      <c r="BS8156">
        <f t="shared" si="509"/>
        <v>0</v>
      </c>
      <c r="BU8156">
        <f t="shared" si="510"/>
        <v>1</v>
      </c>
      <c r="BV8156">
        <f t="shared" si="511"/>
        <v>1</v>
      </c>
    </row>
    <row r="8157" spans="1:74" x14ac:dyDescent="0.3">
      <c r="A8157" s="201">
        <v>8152</v>
      </c>
      <c r="BM8157" s="19"/>
      <c r="BN8157" s="19"/>
      <c r="BO8157" s="19"/>
      <c r="BP8157" s="19"/>
      <c r="BR8157">
        <f t="shared" si="508"/>
        <v>0</v>
      </c>
      <c r="BS8157">
        <f t="shared" si="509"/>
        <v>0</v>
      </c>
      <c r="BU8157">
        <f t="shared" si="510"/>
        <v>1</v>
      </c>
      <c r="BV8157">
        <f t="shared" si="511"/>
        <v>1</v>
      </c>
    </row>
    <row r="8158" spans="1:74" x14ac:dyDescent="0.3">
      <c r="A8158" s="201">
        <v>8153</v>
      </c>
      <c r="BM8158" s="19"/>
      <c r="BN8158" s="19"/>
      <c r="BO8158" s="19"/>
      <c r="BP8158" s="19"/>
      <c r="BR8158">
        <f t="shared" si="508"/>
        <v>0</v>
      </c>
      <c r="BS8158">
        <f t="shared" si="509"/>
        <v>0</v>
      </c>
      <c r="BU8158">
        <f t="shared" si="510"/>
        <v>1</v>
      </c>
      <c r="BV8158">
        <f t="shared" si="511"/>
        <v>1</v>
      </c>
    </row>
    <row r="8159" spans="1:74" x14ac:dyDescent="0.3">
      <c r="A8159" s="201">
        <v>8154</v>
      </c>
      <c r="BM8159" s="19"/>
      <c r="BN8159" s="19"/>
      <c r="BO8159" s="19"/>
      <c r="BP8159" s="19"/>
      <c r="BR8159">
        <f t="shared" si="508"/>
        <v>0</v>
      </c>
      <c r="BS8159">
        <f t="shared" si="509"/>
        <v>0</v>
      </c>
      <c r="BU8159">
        <f t="shared" si="510"/>
        <v>1</v>
      </c>
      <c r="BV8159">
        <f t="shared" si="511"/>
        <v>1</v>
      </c>
    </row>
    <row r="8160" spans="1:74" x14ac:dyDescent="0.3">
      <c r="A8160" s="201">
        <v>8155</v>
      </c>
      <c r="BM8160" s="19"/>
      <c r="BN8160" s="19"/>
      <c r="BO8160" s="19"/>
      <c r="BP8160" s="19"/>
      <c r="BR8160">
        <f t="shared" si="508"/>
        <v>0</v>
      </c>
      <c r="BS8160">
        <f t="shared" si="509"/>
        <v>0</v>
      </c>
      <c r="BU8160">
        <f t="shared" si="510"/>
        <v>1</v>
      </c>
      <c r="BV8160">
        <f t="shared" si="511"/>
        <v>1</v>
      </c>
    </row>
    <row r="8161" spans="1:74" x14ac:dyDescent="0.3">
      <c r="A8161" s="201">
        <v>8156</v>
      </c>
      <c r="BM8161" s="19"/>
      <c r="BN8161" s="19"/>
      <c r="BO8161" s="19"/>
      <c r="BP8161" s="19"/>
      <c r="BR8161">
        <f t="shared" si="508"/>
        <v>0</v>
      </c>
      <c r="BS8161">
        <f t="shared" si="509"/>
        <v>0</v>
      </c>
      <c r="BU8161">
        <f t="shared" si="510"/>
        <v>1</v>
      </c>
      <c r="BV8161">
        <f t="shared" si="511"/>
        <v>1</v>
      </c>
    </row>
    <row r="8162" spans="1:74" x14ac:dyDescent="0.3">
      <c r="A8162" s="201">
        <v>8157</v>
      </c>
      <c r="BM8162" s="19"/>
      <c r="BN8162" s="19"/>
      <c r="BO8162" s="19"/>
      <c r="BP8162" s="19"/>
      <c r="BR8162">
        <f t="shared" si="508"/>
        <v>0</v>
      </c>
      <c r="BS8162">
        <f t="shared" si="509"/>
        <v>0</v>
      </c>
      <c r="BU8162">
        <f t="shared" si="510"/>
        <v>1</v>
      </c>
      <c r="BV8162">
        <f t="shared" si="511"/>
        <v>1</v>
      </c>
    </row>
    <row r="8163" spans="1:74" x14ac:dyDescent="0.3">
      <c r="A8163" s="201">
        <v>8158</v>
      </c>
      <c r="BM8163" s="19"/>
      <c r="BN8163" s="19"/>
      <c r="BO8163" s="19"/>
      <c r="BP8163" s="19"/>
      <c r="BR8163">
        <f t="shared" si="508"/>
        <v>0</v>
      </c>
      <c r="BS8163">
        <f t="shared" si="509"/>
        <v>0</v>
      </c>
      <c r="BU8163">
        <f t="shared" si="510"/>
        <v>1</v>
      </c>
      <c r="BV8163">
        <f t="shared" si="511"/>
        <v>1</v>
      </c>
    </row>
    <row r="8164" spans="1:74" x14ac:dyDescent="0.3">
      <c r="A8164" s="201">
        <v>8159</v>
      </c>
      <c r="BM8164" s="19"/>
      <c r="BN8164" s="19"/>
      <c r="BO8164" s="19"/>
      <c r="BP8164" s="19"/>
      <c r="BR8164">
        <f t="shared" si="508"/>
        <v>0</v>
      </c>
      <c r="BS8164">
        <f t="shared" si="509"/>
        <v>0</v>
      </c>
      <c r="BU8164">
        <f t="shared" si="510"/>
        <v>1</v>
      </c>
      <c r="BV8164">
        <f t="shared" si="511"/>
        <v>1</v>
      </c>
    </row>
    <row r="8165" spans="1:74" x14ac:dyDescent="0.3">
      <c r="A8165" s="201">
        <v>8160</v>
      </c>
      <c r="BM8165" s="19"/>
      <c r="BN8165" s="19"/>
      <c r="BO8165" s="19"/>
      <c r="BP8165" s="19"/>
      <c r="BR8165">
        <f t="shared" si="508"/>
        <v>0</v>
      </c>
      <c r="BS8165">
        <f t="shared" si="509"/>
        <v>0</v>
      </c>
      <c r="BU8165">
        <f t="shared" si="510"/>
        <v>1</v>
      </c>
      <c r="BV8165">
        <f t="shared" si="511"/>
        <v>1</v>
      </c>
    </row>
    <row r="8166" spans="1:74" x14ac:dyDescent="0.3">
      <c r="A8166" s="201">
        <v>8161</v>
      </c>
      <c r="BM8166" s="19"/>
      <c r="BN8166" s="19"/>
      <c r="BO8166" s="19"/>
      <c r="BP8166" s="19"/>
      <c r="BR8166">
        <f t="shared" si="508"/>
        <v>0</v>
      </c>
      <c r="BS8166">
        <f t="shared" si="509"/>
        <v>0</v>
      </c>
      <c r="BU8166">
        <f t="shared" si="510"/>
        <v>1</v>
      </c>
      <c r="BV8166">
        <f t="shared" si="511"/>
        <v>1</v>
      </c>
    </row>
    <row r="8167" spans="1:74" x14ac:dyDescent="0.3">
      <c r="A8167" s="201">
        <v>8162</v>
      </c>
      <c r="BM8167" s="19"/>
      <c r="BN8167" s="19"/>
      <c r="BO8167" s="19"/>
      <c r="BP8167" s="19"/>
      <c r="BR8167">
        <f t="shared" si="508"/>
        <v>0</v>
      </c>
      <c r="BS8167">
        <f t="shared" si="509"/>
        <v>0</v>
      </c>
      <c r="BU8167">
        <f t="shared" si="510"/>
        <v>1</v>
      </c>
      <c r="BV8167">
        <f t="shared" si="511"/>
        <v>1</v>
      </c>
    </row>
    <row r="8168" spans="1:74" x14ac:dyDescent="0.3">
      <c r="A8168" s="201">
        <v>8163</v>
      </c>
      <c r="BM8168" s="19"/>
      <c r="BN8168" s="19"/>
      <c r="BO8168" s="19"/>
      <c r="BP8168" s="19"/>
      <c r="BR8168">
        <f t="shared" si="508"/>
        <v>0</v>
      </c>
      <c r="BS8168">
        <f t="shared" si="509"/>
        <v>0</v>
      </c>
      <c r="BU8168">
        <f t="shared" si="510"/>
        <v>1</v>
      </c>
      <c r="BV8168">
        <f t="shared" si="511"/>
        <v>1</v>
      </c>
    </row>
    <row r="8169" spans="1:74" x14ac:dyDescent="0.3">
      <c r="A8169" s="201">
        <v>8164</v>
      </c>
      <c r="BM8169" s="19"/>
      <c r="BN8169" s="19"/>
      <c r="BO8169" s="19"/>
      <c r="BP8169" s="19"/>
      <c r="BR8169">
        <f t="shared" si="508"/>
        <v>0</v>
      </c>
      <c r="BS8169">
        <f t="shared" si="509"/>
        <v>0</v>
      </c>
      <c r="BU8169">
        <f t="shared" si="510"/>
        <v>1</v>
      </c>
      <c r="BV8169">
        <f t="shared" si="511"/>
        <v>1</v>
      </c>
    </row>
    <row r="8170" spans="1:74" x14ac:dyDescent="0.3">
      <c r="A8170" s="201">
        <v>8165</v>
      </c>
      <c r="BM8170" s="19"/>
      <c r="BN8170" s="19"/>
      <c r="BO8170" s="19"/>
      <c r="BP8170" s="19"/>
      <c r="BR8170">
        <f t="shared" si="508"/>
        <v>0</v>
      </c>
      <c r="BS8170">
        <f t="shared" si="509"/>
        <v>0</v>
      </c>
      <c r="BU8170">
        <f t="shared" si="510"/>
        <v>1</v>
      </c>
      <c r="BV8170">
        <f t="shared" si="511"/>
        <v>1</v>
      </c>
    </row>
    <row r="8171" spans="1:74" x14ac:dyDescent="0.3">
      <c r="A8171" s="201">
        <v>8166</v>
      </c>
      <c r="BM8171" s="19"/>
      <c r="BN8171" s="19"/>
      <c r="BO8171" s="19"/>
      <c r="BP8171" s="19"/>
      <c r="BR8171">
        <f t="shared" si="508"/>
        <v>0</v>
      </c>
      <c r="BS8171">
        <f t="shared" si="509"/>
        <v>0</v>
      </c>
      <c r="BU8171">
        <f t="shared" si="510"/>
        <v>1</v>
      </c>
      <c r="BV8171">
        <f t="shared" si="511"/>
        <v>1</v>
      </c>
    </row>
    <row r="8172" spans="1:74" x14ac:dyDescent="0.3">
      <c r="A8172" s="201">
        <v>8167</v>
      </c>
      <c r="BM8172" s="19"/>
      <c r="BN8172" s="19"/>
      <c r="BO8172" s="19"/>
      <c r="BP8172" s="19"/>
      <c r="BR8172">
        <f t="shared" si="508"/>
        <v>0</v>
      </c>
      <c r="BS8172">
        <f t="shared" si="509"/>
        <v>0</v>
      </c>
      <c r="BU8172">
        <f t="shared" si="510"/>
        <v>1</v>
      </c>
      <c r="BV8172">
        <f t="shared" si="511"/>
        <v>1</v>
      </c>
    </row>
    <row r="8173" spans="1:74" x14ac:dyDescent="0.3">
      <c r="A8173" s="201">
        <v>8168</v>
      </c>
      <c r="BM8173" s="19"/>
      <c r="BN8173" s="19"/>
      <c r="BO8173" s="19"/>
      <c r="BP8173" s="19"/>
      <c r="BR8173">
        <f t="shared" si="508"/>
        <v>0</v>
      </c>
      <c r="BS8173">
        <f t="shared" si="509"/>
        <v>0</v>
      </c>
      <c r="BU8173">
        <f t="shared" si="510"/>
        <v>1</v>
      </c>
      <c r="BV8173">
        <f t="shared" si="511"/>
        <v>1</v>
      </c>
    </row>
    <row r="8174" spans="1:74" x14ac:dyDescent="0.3">
      <c r="A8174" s="201">
        <v>8169</v>
      </c>
      <c r="BM8174" s="19"/>
      <c r="BN8174" s="19"/>
      <c r="BO8174" s="19"/>
      <c r="BP8174" s="19"/>
      <c r="BR8174">
        <f t="shared" si="508"/>
        <v>0</v>
      </c>
      <c r="BS8174">
        <f t="shared" si="509"/>
        <v>0</v>
      </c>
      <c r="BU8174">
        <f t="shared" si="510"/>
        <v>1</v>
      </c>
      <c r="BV8174">
        <f t="shared" si="511"/>
        <v>1</v>
      </c>
    </row>
    <row r="8175" spans="1:74" x14ac:dyDescent="0.3">
      <c r="A8175" s="201">
        <v>8170</v>
      </c>
      <c r="BM8175" s="19"/>
      <c r="BN8175" s="19"/>
      <c r="BO8175" s="19"/>
      <c r="BP8175" s="19"/>
      <c r="BR8175">
        <f t="shared" si="508"/>
        <v>0</v>
      </c>
      <c r="BS8175">
        <f t="shared" si="509"/>
        <v>0</v>
      </c>
      <c r="BU8175">
        <f t="shared" si="510"/>
        <v>1</v>
      </c>
      <c r="BV8175">
        <f t="shared" si="511"/>
        <v>1</v>
      </c>
    </row>
    <row r="8176" spans="1:74" x14ac:dyDescent="0.3">
      <c r="A8176" s="201">
        <v>8171</v>
      </c>
      <c r="BM8176" s="19"/>
      <c r="BN8176" s="19"/>
      <c r="BO8176" s="19"/>
      <c r="BP8176" s="19"/>
      <c r="BR8176">
        <f t="shared" si="508"/>
        <v>0</v>
      </c>
      <c r="BS8176">
        <f t="shared" si="509"/>
        <v>0</v>
      </c>
      <c r="BU8176">
        <f t="shared" si="510"/>
        <v>1</v>
      </c>
      <c r="BV8176">
        <f t="shared" si="511"/>
        <v>1</v>
      </c>
    </row>
    <row r="8177" spans="1:74" x14ac:dyDescent="0.3">
      <c r="A8177" s="201">
        <v>8172</v>
      </c>
      <c r="BM8177" s="19"/>
      <c r="BN8177" s="19"/>
      <c r="BO8177" s="19"/>
      <c r="BP8177" s="19"/>
      <c r="BR8177">
        <f t="shared" si="508"/>
        <v>0</v>
      </c>
      <c r="BS8177">
        <f t="shared" si="509"/>
        <v>0</v>
      </c>
      <c r="BU8177">
        <f t="shared" si="510"/>
        <v>1</v>
      </c>
      <c r="BV8177">
        <f t="shared" si="511"/>
        <v>1</v>
      </c>
    </row>
    <row r="8178" spans="1:74" x14ac:dyDescent="0.3">
      <c r="A8178" s="201">
        <v>8173</v>
      </c>
      <c r="BM8178" s="19"/>
      <c r="BN8178" s="19"/>
      <c r="BO8178" s="19"/>
      <c r="BP8178" s="19"/>
      <c r="BR8178">
        <f t="shared" si="508"/>
        <v>0</v>
      </c>
      <c r="BS8178">
        <f t="shared" si="509"/>
        <v>0</v>
      </c>
      <c r="BU8178">
        <f t="shared" si="510"/>
        <v>1</v>
      </c>
      <c r="BV8178">
        <f t="shared" si="511"/>
        <v>1</v>
      </c>
    </row>
    <row r="8179" spans="1:74" x14ac:dyDescent="0.3">
      <c r="A8179" s="201">
        <v>8174</v>
      </c>
      <c r="BM8179" s="19"/>
      <c r="BN8179" s="19"/>
      <c r="BO8179" s="19"/>
      <c r="BP8179" s="19"/>
      <c r="BR8179">
        <f t="shared" si="508"/>
        <v>0</v>
      </c>
      <c r="BS8179">
        <f t="shared" si="509"/>
        <v>0</v>
      </c>
      <c r="BU8179">
        <f t="shared" si="510"/>
        <v>1</v>
      </c>
      <c r="BV8179">
        <f t="shared" si="511"/>
        <v>1</v>
      </c>
    </row>
    <row r="8180" spans="1:74" x14ac:dyDescent="0.3">
      <c r="A8180" s="201">
        <v>8175</v>
      </c>
      <c r="BM8180" s="19"/>
      <c r="BN8180" s="19"/>
      <c r="BO8180" s="19"/>
      <c r="BP8180" s="19"/>
      <c r="BR8180">
        <f t="shared" si="508"/>
        <v>0</v>
      </c>
      <c r="BS8180">
        <f t="shared" si="509"/>
        <v>0</v>
      </c>
      <c r="BU8180">
        <f t="shared" si="510"/>
        <v>1</v>
      </c>
      <c r="BV8180">
        <f t="shared" si="511"/>
        <v>1</v>
      </c>
    </row>
    <row r="8181" spans="1:74" x14ac:dyDescent="0.3">
      <c r="A8181" s="201">
        <v>8176</v>
      </c>
      <c r="BM8181" s="19"/>
      <c r="BN8181" s="19"/>
      <c r="BO8181" s="19"/>
      <c r="BP8181" s="19"/>
      <c r="BR8181">
        <f t="shared" si="508"/>
        <v>0</v>
      </c>
      <c r="BS8181">
        <f t="shared" si="509"/>
        <v>0</v>
      </c>
      <c r="BU8181">
        <f t="shared" si="510"/>
        <v>1</v>
      </c>
      <c r="BV8181">
        <f t="shared" si="511"/>
        <v>1</v>
      </c>
    </row>
    <row r="8182" spans="1:74" x14ac:dyDescent="0.3">
      <c r="A8182" s="201">
        <v>8177</v>
      </c>
      <c r="BM8182" s="19"/>
      <c r="BN8182" s="19"/>
      <c r="BO8182" s="19"/>
      <c r="BP8182" s="19"/>
      <c r="BR8182">
        <f t="shared" si="508"/>
        <v>0</v>
      </c>
      <c r="BS8182">
        <f t="shared" si="509"/>
        <v>0</v>
      </c>
      <c r="BU8182">
        <f t="shared" si="510"/>
        <v>1</v>
      </c>
      <c r="BV8182">
        <f t="shared" si="511"/>
        <v>1</v>
      </c>
    </row>
    <row r="8183" spans="1:74" x14ac:dyDescent="0.3">
      <c r="A8183" s="201">
        <v>8178</v>
      </c>
      <c r="BM8183" s="19"/>
      <c r="BN8183" s="19"/>
      <c r="BO8183" s="19"/>
      <c r="BP8183" s="19"/>
      <c r="BR8183">
        <f t="shared" si="508"/>
        <v>0</v>
      </c>
      <c r="BS8183">
        <f t="shared" si="509"/>
        <v>0</v>
      </c>
      <c r="BU8183">
        <f t="shared" si="510"/>
        <v>1</v>
      </c>
      <c r="BV8183">
        <f t="shared" si="511"/>
        <v>1</v>
      </c>
    </row>
    <row r="8184" spans="1:74" x14ac:dyDescent="0.3">
      <c r="A8184" s="201">
        <v>8179</v>
      </c>
      <c r="BM8184" s="19"/>
      <c r="BN8184" s="19"/>
      <c r="BO8184" s="19"/>
      <c r="BP8184" s="19"/>
      <c r="BR8184">
        <f t="shared" si="508"/>
        <v>0</v>
      </c>
      <c r="BS8184">
        <f t="shared" si="509"/>
        <v>0</v>
      </c>
      <c r="BU8184">
        <f t="shared" si="510"/>
        <v>1</v>
      </c>
      <c r="BV8184">
        <f t="shared" si="511"/>
        <v>1</v>
      </c>
    </row>
    <row r="8185" spans="1:74" x14ac:dyDescent="0.3">
      <c r="A8185" s="201">
        <v>8180</v>
      </c>
      <c r="BM8185" s="19"/>
      <c r="BN8185" s="19"/>
      <c r="BO8185" s="19"/>
      <c r="BP8185" s="19"/>
      <c r="BR8185">
        <f t="shared" si="508"/>
        <v>0</v>
      </c>
      <c r="BS8185">
        <f t="shared" si="509"/>
        <v>0</v>
      </c>
      <c r="BU8185">
        <f t="shared" si="510"/>
        <v>1</v>
      </c>
      <c r="BV8185">
        <f t="shared" si="511"/>
        <v>1</v>
      </c>
    </row>
    <row r="8186" spans="1:74" x14ac:dyDescent="0.3">
      <c r="A8186" s="201">
        <v>8181</v>
      </c>
      <c r="BM8186" s="19"/>
      <c r="BN8186" s="19"/>
      <c r="BO8186" s="19"/>
      <c r="BP8186" s="19"/>
      <c r="BR8186">
        <f t="shared" si="508"/>
        <v>0</v>
      </c>
      <c r="BS8186">
        <f t="shared" si="509"/>
        <v>0</v>
      </c>
      <c r="BU8186">
        <f t="shared" si="510"/>
        <v>1</v>
      </c>
      <c r="BV8186">
        <f t="shared" si="511"/>
        <v>1</v>
      </c>
    </row>
    <row r="8187" spans="1:74" x14ac:dyDescent="0.3">
      <c r="A8187" s="201">
        <v>8182</v>
      </c>
      <c r="BM8187" s="19"/>
      <c r="BN8187" s="19"/>
      <c r="BO8187" s="19"/>
      <c r="BP8187" s="19"/>
      <c r="BR8187">
        <f t="shared" si="508"/>
        <v>0</v>
      </c>
      <c r="BS8187">
        <f t="shared" si="509"/>
        <v>0</v>
      </c>
      <c r="BU8187">
        <f t="shared" si="510"/>
        <v>1</v>
      </c>
      <c r="BV8187">
        <f t="shared" si="511"/>
        <v>1</v>
      </c>
    </row>
    <row r="8188" spans="1:74" x14ac:dyDescent="0.3">
      <c r="A8188" s="201">
        <v>8183</v>
      </c>
      <c r="BM8188" s="19"/>
      <c r="BN8188" s="19"/>
      <c r="BO8188" s="19"/>
      <c r="BP8188" s="19"/>
      <c r="BR8188">
        <f t="shared" si="508"/>
        <v>0</v>
      </c>
      <c r="BS8188">
        <f t="shared" si="509"/>
        <v>0</v>
      </c>
      <c r="BU8188">
        <f t="shared" si="510"/>
        <v>1</v>
      </c>
      <c r="BV8188">
        <f t="shared" si="511"/>
        <v>1</v>
      </c>
    </row>
    <row r="8189" spans="1:74" x14ac:dyDescent="0.3">
      <c r="A8189" s="201">
        <v>8184</v>
      </c>
      <c r="BM8189" s="19"/>
      <c r="BN8189" s="19"/>
      <c r="BO8189" s="19"/>
      <c r="BP8189" s="19"/>
      <c r="BR8189">
        <f t="shared" si="508"/>
        <v>0</v>
      </c>
      <c r="BS8189">
        <f t="shared" si="509"/>
        <v>0</v>
      </c>
      <c r="BU8189">
        <f t="shared" si="510"/>
        <v>1</v>
      </c>
      <c r="BV8189">
        <f t="shared" si="511"/>
        <v>1</v>
      </c>
    </row>
    <row r="8190" spans="1:74" x14ac:dyDescent="0.3">
      <c r="A8190" s="201">
        <v>8185</v>
      </c>
      <c r="BM8190" s="19"/>
      <c r="BN8190" s="19"/>
      <c r="BO8190" s="19"/>
      <c r="BP8190" s="19"/>
      <c r="BR8190">
        <f t="shared" si="508"/>
        <v>0</v>
      </c>
      <c r="BS8190">
        <f t="shared" si="509"/>
        <v>0</v>
      </c>
      <c r="BU8190">
        <f t="shared" si="510"/>
        <v>1</v>
      </c>
      <c r="BV8190">
        <f t="shared" si="511"/>
        <v>1</v>
      </c>
    </row>
    <row r="8191" spans="1:74" x14ac:dyDescent="0.3">
      <c r="A8191" s="201">
        <v>8186</v>
      </c>
      <c r="BM8191" s="19"/>
      <c r="BN8191" s="19"/>
      <c r="BO8191" s="19"/>
      <c r="BP8191" s="19"/>
      <c r="BR8191">
        <f t="shared" si="508"/>
        <v>0</v>
      </c>
      <c r="BS8191">
        <f t="shared" si="509"/>
        <v>0</v>
      </c>
      <c r="BU8191">
        <f t="shared" si="510"/>
        <v>1</v>
      </c>
      <c r="BV8191">
        <f t="shared" si="511"/>
        <v>1</v>
      </c>
    </row>
    <row r="8192" spans="1:74" x14ac:dyDescent="0.3">
      <c r="A8192" s="201">
        <v>8187</v>
      </c>
      <c r="BM8192" s="19"/>
      <c r="BN8192" s="19"/>
      <c r="BO8192" s="19"/>
      <c r="BP8192" s="19"/>
      <c r="BR8192">
        <f t="shared" si="508"/>
        <v>0</v>
      </c>
      <c r="BS8192">
        <f t="shared" si="509"/>
        <v>0</v>
      </c>
      <c r="BU8192">
        <f t="shared" si="510"/>
        <v>1</v>
      </c>
      <c r="BV8192">
        <f t="shared" si="511"/>
        <v>1</v>
      </c>
    </row>
    <row r="8193" spans="1:74" x14ac:dyDescent="0.3">
      <c r="A8193" s="201">
        <v>8188</v>
      </c>
      <c r="BM8193" s="19"/>
      <c r="BN8193" s="19"/>
      <c r="BO8193" s="19"/>
      <c r="BP8193" s="19"/>
      <c r="BR8193">
        <f t="shared" si="508"/>
        <v>0</v>
      </c>
      <c r="BS8193">
        <f t="shared" si="509"/>
        <v>0</v>
      </c>
      <c r="BU8193">
        <f t="shared" si="510"/>
        <v>1</v>
      </c>
      <c r="BV8193">
        <f t="shared" si="511"/>
        <v>1</v>
      </c>
    </row>
    <row r="8194" spans="1:74" x14ac:dyDescent="0.3">
      <c r="A8194" s="201">
        <v>8189</v>
      </c>
      <c r="BM8194" s="19"/>
      <c r="BN8194" s="19"/>
      <c r="BO8194" s="19"/>
      <c r="BP8194" s="19"/>
      <c r="BR8194">
        <f t="shared" si="508"/>
        <v>0</v>
      </c>
      <c r="BS8194">
        <f t="shared" si="509"/>
        <v>0</v>
      </c>
      <c r="BU8194">
        <f t="shared" si="510"/>
        <v>1</v>
      </c>
      <c r="BV8194">
        <f t="shared" si="511"/>
        <v>1</v>
      </c>
    </row>
    <row r="8195" spans="1:74" x14ac:dyDescent="0.3">
      <c r="A8195" s="201">
        <v>8190</v>
      </c>
      <c r="BM8195" s="19"/>
      <c r="BN8195" s="19"/>
      <c r="BO8195" s="19"/>
      <c r="BP8195" s="19"/>
      <c r="BR8195">
        <f t="shared" si="508"/>
        <v>0</v>
      </c>
      <c r="BS8195">
        <f t="shared" si="509"/>
        <v>0</v>
      </c>
      <c r="BU8195">
        <f t="shared" si="510"/>
        <v>1</v>
      </c>
      <c r="BV8195">
        <f t="shared" si="511"/>
        <v>1</v>
      </c>
    </row>
    <row r="8196" spans="1:74" x14ac:dyDescent="0.3">
      <c r="A8196" s="201">
        <v>8191</v>
      </c>
      <c r="BM8196" s="19"/>
      <c r="BN8196" s="19"/>
      <c r="BO8196" s="19"/>
      <c r="BP8196" s="19"/>
      <c r="BR8196">
        <f t="shared" si="508"/>
        <v>0</v>
      </c>
      <c r="BS8196">
        <f t="shared" si="509"/>
        <v>0</v>
      </c>
      <c r="BU8196">
        <f t="shared" si="510"/>
        <v>1</v>
      </c>
      <c r="BV8196">
        <f t="shared" si="511"/>
        <v>1</v>
      </c>
    </row>
    <row r="8197" spans="1:74" x14ac:dyDescent="0.3">
      <c r="A8197" s="201">
        <v>8192</v>
      </c>
      <c r="BM8197" s="19"/>
      <c r="BN8197" s="19"/>
      <c r="BO8197" s="19"/>
      <c r="BP8197" s="19"/>
      <c r="BR8197">
        <f t="shared" si="508"/>
        <v>0</v>
      </c>
      <c r="BS8197">
        <f t="shared" si="509"/>
        <v>0</v>
      </c>
      <c r="BU8197">
        <f t="shared" si="510"/>
        <v>1</v>
      </c>
      <c r="BV8197">
        <f t="shared" si="511"/>
        <v>1</v>
      </c>
    </row>
    <row r="8198" spans="1:74" x14ac:dyDescent="0.3">
      <c r="A8198" s="201">
        <v>8193</v>
      </c>
      <c r="BM8198" s="19"/>
      <c r="BN8198" s="19"/>
      <c r="BO8198" s="19"/>
      <c r="BP8198" s="19"/>
      <c r="BR8198">
        <f t="shared" si="508"/>
        <v>0</v>
      </c>
      <c r="BS8198">
        <f t="shared" si="509"/>
        <v>0</v>
      </c>
      <c r="BU8198">
        <f t="shared" si="510"/>
        <v>1</v>
      </c>
      <c r="BV8198">
        <f t="shared" si="511"/>
        <v>1</v>
      </c>
    </row>
    <row r="8199" spans="1:74" x14ac:dyDescent="0.3">
      <c r="A8199" s="201">
        <v>8194</v>
      </c>
      <c r="BM8199" s="19"/>
      <c r="BN8199" s="19"/>
      <c r="BO8199" s="19"/>
      <c r="BP8199" s="19"/>
      <c r="BR8199">
        <f t="shared" ref="BR8199:BR8262" si="512">BM8199*$BS$1-BN8199</f>
        <v>0</v>
      </c>
      <c r="BS8199">
        <f t="shared" ref="BS8199:BS8262" si="513">BO8199*$BS$1-BP8199</f>
        <v>0</v>
      </c>
      <c r="BU8199">
        <f t="shared" ref="BU8199:BU8262" si="514">IF(BR8199=MAX($BR8199:$BS8199),1,0)</f>
        <v>1</v>
      </c>
      <c r="BV8199">
        <f t="shared" ref="BV8199:BV8262" si="515">IF(BS8199=MAX($BR8199:$BS8199),1,0)</f>
        <v>1</v>
      </c>
    </row>
    <row r="8200" spans="1:74" x14ac:dyDescent="0.3">
      <c r="A8200" s="201">
        <v>8195</v>
      </c>
      <c r="BM8200" s="19"/>
      <c r="BN8200" s="19"/>
      <c r="BO8200" s="19"/>
      <c r="BP8200" s="19"/>
      <c r="BR8200">
        <f t="shared" si="512"/>
        <v>0</v>
      </c>
      <c r="BS8200">
        <f t="shared" si="513"/>
        <v>0</v>
      </c>
      <c r="BU8200">
        <f t="shared" si="514"/>
        <v>1</v>
      </c>
      <c r="BV8200">
        <f t="shared" si="515"/>
        <v>1</v>
      </c>
    </row>
    <row r="8201" spans="1:74" x14ac:dyDescent="0.3">
      <c r="A8201" s="201">
        <v>8196</v>
      </c>
      <c r="BM8201" s="19"/>
      <c r="BN8201" s="19"/>
      <c r="BO8201" s="19"/>
      <c r="BP8201" s="19"/>
      <c r="BR8201">
        <f t="shared" si="512"/>
        <v>0</v>
      </c>
      <c r="BS8201">
        <f t="shared" si="513"/>
        <v>0</v>
      </c>
      <c r="BU8201">
        <f t="shared" si="514"/>
        <v>1</v>
      </c>
      <c r="BV8201">
        <f t="shared" si="515"/>
        <v>1</v>
      </c>
    </row>
    <row r="8202" spans="1:74" x14ac:dyDescent="0.3">
      <c r="A8202" s="201">
        <v>8197</v>
      </c>
      <c r="BM8202" s="19"/>
      <c r="BN8202" s="19"/>
      <c r="BO8202" s="19"/>
      <c r="BP8202" s="19"/>
      <c r="BR8202">
        <f t="shared" si="512"/>
        <v>0</v>
      </c>
      <c r="BS8202">
        <f t="shared" si="513"/>
        <v>0</v>
      </c>
      <c r="BU8202">
        <f t="shared" si="514"/>
        <v>1</v>
      </c>
      <c r="BV8202">
        <f t="shared" si="515"/>
        <v>1</v>
      </c>
    </row>
    <row r="8203" spans="1:74" x14ac:dyDescent="0.3">
      <c r="A8203" s="201">
        <v>8198</v>
      </c>
      <c r="BM8203" s="19"/>
      <c r="BN8203" s="19"/>
      <c r="BO8203" s="19"/>
      <c r="BP8203" s="19"/>
      <c r="BR8203">
        <f t="shared" si="512"/>
        <v>0</v>
      </c>
      <c r="BS8203">
        <f t="shared" si="513"/>
        <v>0</v>
      </c>
      <c r="BU8203">
        <f t="shared" si="514"/>
        <v>1</v>
      </c>
      <c r="BV8203">
        <f t="shared" si="515"/>
        <v>1</v>
      </c>
    </row>
    <row r="8204" spans="1:74" x14ac:dyDescent="0.3">
      <c r="A8204" s="201">
        <v>8199</v>
      </c>
      <c r="BM8204" s="19"/>
      <c r="BN8204" s="19"/>
      <c r="BO8204" s="19"/>
      <c r="BP8204" s="19"/>
      <c r="BR8204">
        <f t="shared" si="512"/>
        <v>0</v>
      </c>
      <c r="BS8204">
        <f t="shared" si="513"/>
        <v>0</v>
      </c>
      <c r="BU8204">
        <f t="shared" si="514"/>
        <v>1</v>
      </c>
      <c r="BV8204">
        <f t="shared" si="515"/>
        <v>1</v>
      </c>
    </row>
    <row r="8205" spans="1:74" x14ac:dyDescent="0.3">
      <c r="A8205" s="201">
        <v>8200</v>
      </c>
      <c r="BM8205" s="19"/>
      <c r="BN8205" s="19"/>
      <c r="BO8205" s="19"/>
      <c r="BP8205" s="19"/>
      <c r="BR8205">
        <f t="shared" si="512"/>
        <v>0</v>
      </c>
      <c r="BS8205">
        <f t="shared" si="513"/>
        <v>0</v>
      </c>
      <c r="BU8205">
        <f t="shared" si="514"/>
        <v>1</v>
      </c>
      <c r="BV8205">
        <f t="shared" si="515"/>
        <v>1</v>
      </c>
    </row>
    <row r="8206" spans="1:74" x14ac:dyDescent="0.3">
      <c r="A8206" s="201">
        <v>8201</v>
      </c>
      <c r="BM8206" s="19"/>
      <c r="BN8206" s="19"/>
      <c r="BO8206" s="19"/>
      <c r="BP8206" s="19"/>
      <c r="BR8206">
        <f t="shared" si="512"/>
        <v>0</v>
      </c>
      <c r="BS8206">
        <f t="shared" si="513"/>
        <v>0</v>
      </c>
      <c r="BU8206">
        <f t="shared" si="514"/>
        <v>1</v>
      </c>
      <c r="BV8206">
        <f t="shared" si="515"/>
        <v>1</v>
      </c>
    </row>
    <row r="8207" spans="1:74" x14ac:dyDescent="0.3">
      <c r="A8207" s="201">
        <v>8202</v>
      </c>
      <c r="BM8207" s="19"/>
      <c r="BN8207" s="19"/>
      <c r="BO8207" s="19"/>
      <c r="BP8207" s="19"/>
      <c r="BR8207">
        <f t="shared" si="512"/>
        <v>0</v>
      </c>
      <c r="BS8207">
        <f t="shared" si="513"/>
        <v>0</v>
      </c>
      <c r="BU8207">
        <f t="shared" si="514"/>
        <v>1</v>
      </c>
      <c r="BV8207">
        <f t="shared" si="515"/>
        <v>1</v>
      </c>
    </row>
    <row r="8208" spans="1:74" x14ac:dyDescent="0.3">
      <c r="A8208" s="201">
        <v>8203</v>
      </c>
      <c r="BM8208" s="19"/>
      <c r="BN8208" s="19"/>
      <c r="BO8208" s="19"/>
      <c r="BP8208" s="19"/>
      <c r="BR8208">
        <f t="shared" si="512"/>
        <v>0</v>
      </c>
      <c r="BS8208">
        <f t="shared" si="513"/>
        <v>0</v>
      </c>
      <c r="BU8208">
        <f t="shared" si="514"/>
        <v>1</v>
      </c>
      <c r="BV8208">
        <f t="shared" si="515"/>
        <v>1</v>
      </c>
    </row>
    <row r="8209" spans="1:74" x14ac:dyDescent="0.3">
      <c r="A8209" s="201">
        <v>8204</v>
      </c>
      <c r="BM8209" s="19"/>
      <c r="BN8209" s="19"/>
      <c r="BO8209" s="19"/>
      <c r="BP8209" s="19"/>
      <c r="BR8209">
        <f t="shared" si="512"/>
        <v>0</v>
      </c>
      <c r="BS8209">
        <f t="shared" si="513"/>
        <v>0</v>
      </c>
      <c r="BU8209">
        <f t="shared" si="514"/>
        <v>1</v>
      </c>
      <c r="BV8209">
        <f t="shared" si="515"/>
        <v>1</v>
      </c>
    </row>
    <row r="8210" spans="1:74" x14ac:dyDescent="0.3">
      <c r="A8210" s="201">
        <v>8205</v>
      </c>
      <c r="BM8210" s="19"/>
      <c r="BN8210" s="19"/>
      <c r="BO8210" s="19"/>
      <c r="BP8210" s="19"/>
      <c r="BR8210">
        <f t="shared" si="512"/>
        <v>0</v>
      </c>
      <c r="BS8210">
        <f t="shared" si="513"/>
        <v>0</v>
      </c>
      <c r="BU8210">
        <f t="shared" si="514"/>
        <v>1</v>
      </c>
      <c r="BV8210">
        <f t="shared" si="515"/>
        <v>1</v>
      </c>
    </row>
    <row r="8211" spans="1:74" x14ac:dyDescent="0.3">
      <c r="A8211" s="201">
        <v>8206</v>
      </c>
      <c r="BM8211" s="19"/>
      <c r="BN8211" s="19"/>
      <c r="BO8211" s="19"/>
      <c r="BP8211" s="19"/>
      <c r="BR8211">
        <f t="shared" si="512"/>
        <v>0</v>
      </c>
      <c r="BS8211">
        <f t="shared" si="513"/>
        <v>0</v>
      </c>
      <c r="BU8211">
        <f t="shared" si="514"/>
        <v>1</v>
      </c>
      <c r="BV8211">
        <f t="shared" si="515"/>
        <v>1</v>
      </c>
    </row>
    <row r="8212" spans="1:74" x14ac:dyDescent="0.3">
      <c r="A8212" s="201">
        <v>8207</v>
      </c>
      <c r="BM8212" s="19"/>
      <c r="BN8212" s="19"/>
      <c r="BO8212" s="19"/>
      <c r="BP8212" s="19"/>
      <c r="BR8212">
        <f t="shared" si="512"/>
        <v>0</v>
      </c>
      <c r="BS8212">
        <f t="shared" si="513"/>
        <v>0</v>
      </c>
      <c r="BU8212">
        <f t="shared" si="514"/>
        <v>1</v>
      </c>
      <c r="BV8212">
        <f t="shared" si="515"/>
        <v>1</v>
      </c>
    </row>
    <row r="8213" spans="1:74" x14ac:dyDescent="0.3">
      <c r="A8213" s="201">
        <v>8208</v>
      </c>
      <c r="BM8213" s="19"/>
      <c r="BN8213" s="19"/>
      <c r="BO8213" s="19"/>
      <c r="BP8213" s="19"/>
      <c r="BR8213">
        <f t="shared" si="512"/>
        <v>0</v>
      </c>
      <c r="BS8213">
        <f t="shared" si="513"/>
        <v>0</v>
      </c>
      <c r="BU8213">
        <f t="shared" si="514"/>
        <v>1</v>
      </c>
      <c r="BV8213">
        <f t="shared" si="515"/>
        <v>1</v>
      </c>
    </row>
    <row r="8214" spans="1:74" x14ac:dyDescent="0.3">
      <c r="A8214" s="201">
        <v>8209</v>
      </c>
      <c r="BM8214" s="19"/>
      <c r="BN8214" s="19"/>
      <c r="BO8214" s="19"/>
      <c r="BP8214" s="19"/>
      <c r="BR8214">
        <f t="shared" si="512"/>
        <v>0</v>
      </c>
      <c r="BS8214">
        <f t="shared" si="513"/>
        <v>0</v>
      </c>
      <c r="BU8214">
        <f t="shared" si="514"/>
        <v>1</v>
      </c>
      <c r="BV8214">
        <f t="shared" si="515"/>
        <v>1</v>
      </c>
    </row>
    <row r="8215" spans="1:74" x14ac:dyDescent="0.3">
      <c r="A8215" s="201">
        <v>8210</v>
      </c>
      <c r="BM8215" s="19"/>
      <c r="BN8215" s="19"/>
      <c r="BO8215" s="19"/>
      <c r="BP8215" s="19"/>
      <c r="BR8215">
        <f t="shared" si="512"/>
        <v>0</v>
      </c>
      <c r="BS8215">
        <f t="shared" si="513"/>
        <v>0</v>
      </c>
      <c r="BU8215">
        <f t="shared" si="514"/>
        <v>1</v>
      </c>
      <c r="BV8215">
        <f t="shared" si="515"/>
        <v>1</v>
      </c>
    </row>
    <row r="8216" spans="1:74" x14ac:dyDescent="0.3">
      <c r="A8216" s="201">
        <v>8211</v>
      </c>
      <c r="BM8216" s="19"/>
      <c r="BN8216" s="19"/>
      <c r="BO8216" s="19"/>
      <c r="BP8216" s="19"/>
      <c r="BR8216">
        <f t="shared" si="512"/>
        <v>0</v>
      </c>
      <c r="BS8216">
        <f t="shared" si="513"/>
        <v>0</v>
      </c>
      <c r="BU8216">
        <f t="shared" si="514"/>
        <v>1</v>
      </c>
      <c r="BV8216">
        <f t="shared" si="515"/>
        <v>1</v>
      </c>
    </row>
    <row r="8217" spans="1:74" x14ac:dyDescent="0.3">
      <c r="A8217" s="201">
        <v>8212</v>
      </c>
      <c r="BM8217" s="19"/>
      <c r="BN8217" s="19"/>
      <c r="BO8217" s="19"/>
      <c r="BP8217" s="19"/>
      <c r="BR8217">
        <f t="shared" si="512"/>
        <v>0</v>
      </c>
      <c r="BS8217">
        <f t="shared" si="513"/>
        <v>0</v>
      </c>
      <c r="BU8217">
        <f t="shared" si="514"/>
        <v>1</v>
      </c>
      <c r="BV8217">
        <f t="shared" si="515"/>
        <v>1</v>
      </c>
    </row>
    <row r="8218" spans="1:74" x14ac:dyDescent="0.3">
      <c r="A8218" s="201">
        <v>8213</v>
      </c>
      <c r="BM8218" s="19"/>
      <c r="BN8218" s="19"/>
      <c r="BO8218" s="19"/>
      <c r="BP8218" s="19"/>
      <c r="BR8218">
        <f t="shared" si="512"/>
        <v>0</v>
      </c>
      <c r="BS8218">
        <f t="shared" si="513"/>
        <v>0</v>
      </c>
      <c r="BU8218">
        <f t="shared" si="514"/>
        <v>1</v>
      </c>
      <c r="BV8218">
        <f t="shared" si="515"/>
        <v>1</v>
      </c>
    </row>
    <row r="8219" spans="1:74" x14ac:dyDescent="0.3">
      <c r="A8219" s="201">
        <v>8214</v>
      </c>
      <c r="BM8219" s="19"/>
      <c r="BN8219" s="19"/>
      <c r="BO8219" s="19"/>
      <c r="BP8219" s="19"/>
      <c r="BR8219">
        <f t="shared" si="512"/>
        <v>0</v>
      </c>
      <c r="BS8219">
        <f t="shared" si="513"/>
        <v>0</v>
      </c>
      <c r="BU8219">
        <f t="shared" si="514"/>
        <v>1</v>
      </c>
      <c r="BV8219">
        <f t="shared" si="515"/>
        <v>1</v>
      </c>
    </row>
    <row r="8220" spans="1:74" x14ac:dyDescent="0.3">
      <c r="A8220" s="201">
        <v>8215</v>
      </c>
      <c r="BM8220" s="19"/>
      <c r="BN8220" s="19"/>
      <c r="BO8220" s="19"/>
      <c r="BP8220" s="19"/>
      <c r="BR8220">
        <f t="shared" si="512"/>
        <v>0</v>
      </c>
      <c r="BS8220">
        <f t="shared" si="513"/>
        <v>0</v>
      </c>
      <c r="BU8220">
        <f t="shared" si="514"/>
        <v>1</v>
      </c>
      <c r="BV8220">
        <f t="shared" si="515"/>
        <v>1</v>
      </c>
    </row>
    <row r="8221" spans="1:74" x14ac:dyDescent="0.3">
      <c r="A8221" s="201">
        <v>8216</v>
      </c>
      <c r="BM8221" s="19"/>
      <c r="BN8221" s="19"/>
      <c r="BO8221" s="19"/>
      <c r="BP8221" s="19"/>
      <c r="BR8221">
        <f t="shared" si="512"/>
        <v>0</v>
      </c>
      <c r="BS8221">
        <f t="shared" si="513"/>
        <v>0</v>
      </c>
      <c r="BU8221">
        <f t="shared" si="514"/>
        <v>1</v>
      </c>
      <c r="BV8221">
        <f t="shared" si="515"/>
        <v>1</v>
      </c>
    </row>
    <row r="8222" spans="1:74" x14ac:dyDescent="0.3">
      <c r="A8222" s="201">
        <v>8217</v>
      </c>
      <c r="BM8222" s="19"/>
      <c r="BN8222" s="19"/>
      <c r="BO8222" s="19"/>
      <c r="BP8222" s="19"/>
      <c r="BR8222">
        <f t="shared" si="512"/>
        <v>0</v>
      </c>
      <c r="BS8222">
        <f t="shared" si="513"/>
        <v>0</v>
      </c>
      <c r="BU8222">
        <f t="shared" si="514"/>
        <v>1</v>
      </c>
      <c r="BV8222">
        <f t="shared" si="515"/>
        <v>1</v>
      </c>
    </row>
    <row r="8223" spans="1:74" x14ac:dyDescent="0.3">
      <c r="A8223" s="201">
        <v>8218</v>
      </c>
      <c r="BM8223" s="19"/>
      <c r="BN8223" s="19"/>
      <c r="BO8223" s="19"/>
      <c r="BP8223" s="19"/>
      <c r="BR8223">
        <f t="shared" si="512"/>
        <v>0</v>
      </c>
      <c r="BS8223">
        <f t="shared" si="513"/>
        <v>0</v>
      </c>
      <c r="BU8223">
        <f t="shared" si="514"/>
        <v>1</v>
      </c>
      <c r="BV8223">
        <f t="shared" si="515"/>
        <v>1</v>
      </c>
    </row>
    <row r="8224" spans="1:74" x14ac:dyDescent="0.3">
      <c r="A8224" s="201">
        <v>8219</v>
      </c>
      <c r="BM8224" s="19"/>
      <c r="BN8224" s="19"/>
      <c r="BO8224" s="19"/>
      <c r="BP8224" s="19"/>
      <c r="BR8224">
        <f t="shared" si="512"/>
        <v>0</v>
      </c>
      <c r="BS8224">
        <f t="shared" si="513"/>
        <v>0</v>
      </c>
      <c r="BU8224">
        <f t="shared" si="514"/>
        <v>1</v>
      </c>
      <c r="BV8224">
        <f t="shared" si="515"/>
        <v>1</v>
      </c>
    </row>
    <row r="8225" spans="1:74" x14ac:dyDescent="0.3">
      <c r="A8225" s="201">
        <v>8220</v>
      </c>
      <c r="BM8225" s="19"/>
      <c r="BN8225" s="19"/>
      <c r="BO8225" s="19"/>
      <c r="BP8225" s="19"/>
      <c r="BR8225">
        <f t="shared" si="512"/>
        <v>0</v>
      </c>
      <c r="BS8225">
        <f t="shared" si="513"/>
        <v>0</v>
      </c>
      <c r="BU8225">
        <f t="shared" si="514"/>
        <v>1</v>
      </c>
      <c r="BV8225">
        <f t="shared" si="515"/>
        <v>1</v>
      </c>
    </row>
    <row r="8226" spans="1:74" x14ac:dyDescent="0.3">
      <c r="A8226" s="201">
        <v>8221</v>
      </c>
      <c r="BM8226" s="19"/>
      <c r="BN8226" s="19"/>
      <c r="BO8226" s="19"/>
      <c r="BP8226" s="19"/>
      <c r="BR8226">
        <f t="shared" si="512"/>
        <v>0</v>
      </c>
      <c r="BS8226">
        <f t="shared" si="513"/>
        <v>0</v>
      </c>
      <c r="BU8226">
        <f t="shared" si="514"/>
        <v>1</v>
      </c>
      <c r="BV8226">
        <f t="shared" si="515"/>
        <v>1</v>
      </c>
    </row>
    <row r="8227" spans="1:74" x14ac:dyDescent="0.3">
      <c r="A8227" s="201">
        <v>8222</v>
      </c>
      <c r="BM8227" s="19"/>
      <c r="BN8227" s="19"/>
      <c r="BO8227" s="19"/>
      <c r="BP8227" s="19"/>
      <c r="BR8227">
        <f t="shared" si="512"/>
        <v>0</v>
      </c>
      <c r="BS8227">
        <f t="shared" si="513"/>
        <v>0</v>
      </c>
      <c r="BU8227">
        <f t="shared" si="514"/>
        <v>1</v>
      </c>
      <c r="BV8227">
        <f t="shared" si="515"/>
        <v>1</v>
      </c>
    </row>
    <row r="8228" spans="1:74" x14ac:dyDescent="0.3">
      <c r="A8228" s="201">
        <v>8223</v>
      </c>
      <c r="BM8228" s="19"/>
      <c r="BN8228" s="19"/>
      <c r="BO8228" s="19"/>
      <c r="BP8228" s="19"/>
      <c r="BR8228">
        <f t="shared" si="512"/>
        <v>0</v>
      </c>
      <c r="BS8228">
        <f t="shared" si="513"/>
        <v>0</v>
      </c>
      <c r="BU8228">
        <f t="shared" si="514"/>
        <v>1</v>
      </c>
      <c r="BV8228">
        <f t="shared" si="515"/>
        <v>1</v>
      </c>
    </row>
    <row r="8229" spans="1:74" x14ac:dyDescent="0.3">
      <c r="A8229" s="201">
        <v>8224</v>
      </c>
      <c r="BM8229" s="19"/>
      <c r="BN8229" s="19"/>
      <c r="BO8229" s="19"/>
      <c r="BP8229" s="19"/>
      <c r="BR8229">
        <f t="shared" si="512"/>
        <v>0</v>
      </c>
      <c r="BS8229">
        <f t="shared" si="513"/>
        <v>0</v>
      </c>
      <c r="BU8229">
        <f t="shared" si="514"/>
        <v>1</v>
      </c>
      <c r="BV8229">
        <f t="shared" si="515"/>
        <v>1</v>
      </c>
    </row>
    <row r="8230" spans="1:74" x14ac:dyDescent="0.3">
      <c r="A8230" s="201">
        <v>8225</v>
      </c>
      <c r="BM8230" s="19"/>
      <c r="BN8230" s="19"/>
      <c r="BO8230" s="19"/>
      <c r="BP8230" s="19"/>
      <c r="BR8230">
        <f t="shared" si="512"/>
        <v>0</v>
      </c>
      <c r="BS8230">
        <f t="shared" si="513"/>
        <v>0</v>
      </c>
      <c r="BU8230">
        <f t="shared" si="514"/>
        <v>1</v>
      </c>
      <c r="BV8230">
        <f t="shared" si="515"/>
        <v>1</v>
      </c>
    </row>
    <row r="8231" spans="1:74" x14ac:dyDescent="0.3">
      <c r="A8231" s="201">
        <v>8226</v>
      </c>
      <c r="BM8231" s="19"/>
      <c r="BN8231" s="19"/>
      <c r="BO8231" s="19"/>
      <c r="BP8231" s="19"/>
      <c r="BR8231">
        <f t="shared" si="512"/>
        <v>0</v>
      </c>
      <c r="BS8231">
        <f t="shared" si="513"/>
        <v>0</v>
      </c>
      <c r="BU8231">
        <f t="shared" si="514"/>
        <v>1</v>
      </c>
      <c r="BV8231">
        <f t="shared" si="515"/>
        <v>1</v>
      </c>
    </row>
    <row r="8232" spans="1:74" x14ac:dyDescent="0.3">
      <c r="A8232" s="201">
        <v>8227</v>
      </c>
      <c r="BM8232" s="19"/>
      <c r="BN8232" s="19"/>
      <c r="BO8232" s="19"/>
      <c r="BP8232" s="19"/>
      <c r="BR8232">
        <f t="shared" si="512"/>
        <v>0</v>
      </c>
      <c r="BS8232">
        <f t="shared" si="513"/>
        <v>0</v>
      </c>
      <c r="BU8232">
        <f t="shared" si="514"/>
        <v>1</v>
      </c>
      <c r="BV8232">
        <f t="shared" si="515"/>
        <v>1</v>
      </c>
    </row>
    <row r="8233" spans="1:74" x14ac:dyDescent="0.3">
      <c r="A8233" s="201">
        <v>8228</v>
      </c>
      <c r="BM8233" s="19"/>
      <c r="BN8233" s="19"/>
      <c r="BO8233" s="19"/>
      <c r="BP8233" s="19"/>
      <c r="BR8233">
        <f t="shared" si="512"/>
        <v>0</v>
      </c>
      <c r="BS8233">
        <f t="shared" si="513"/>
        <v>0</v>
      </c>
      <c r="BU8233">
        <f t="shared" si="514"/>
        <v>1</v>
      </c>
      <c r="BV8233">
        <f t="shared" si="515"/>
        <v>1</v>
      </c>
    </row>
    <row r="8234" spans="1:74" x14ac:dyDescent="0.3">
      <c r="A8234" s="201">
        <v>8229</v>
      </c>
      <c r="BM8234" s="19"/>
      <c r="BN8234" s="19"/>
      <c r="BO8234" s="19"/>
      <c r="BP8234" s="19"/>
      <c r="BR8234">
        <f t="shared" si="512"/>
        <v>0</v>
      </c>
      <c r="BS8234">
        <f t="shared" si="513"/>
        <v>0</v>
      </c>
      <c r="BU8234">
        <f t="shared" si="514"/>
        <v>1</v>
      </c>
      <c r="BV8234">
        <f t="shared" si="515"/>
        <v>1</v>
      </c>
    </row>
    <row r="8235" spans="1:74" x14ac:dyDescent="0.3">
      <c r="A8235" s="201">
        <v>8230</v>
      </c>
      <c r="BM8235" s="19"/>
      <c r="BN8235" s="19"/>
      <c r="BO8235" s="19"/>
      <c r="BP8235" s="19"/>
      <c r="BR8235">
        <f t="shared" si="512"/>
        <v>0</v>
      </c>
      <c r="BS8235">
        <f t="shared" si="513"/>
        <v>0</v>
      </c>
      <c r="BU8235">
        <f t="shared" si="514"/>
        <v>1</v>
      </c>
      <c r="BV8235">
        <f t="shared" si="515"/>
        <v>1</v>
      </c>
    </row>
    <row r="8236" spans="1:74" x14ac:dyDescent="0.3">
      <c r="A8236" s="201">
        <v>8231</v>
      </c>
      <c r="BM8236" s="19"/>
      <c r="BN8236" s="19"/>
      <c r="BO8236" s="19"/>
      <c r="BP8236" s="19"/>
      <c r="BR8236">
        <f t="shared" si="512"/>
        <v>0</v>
      </c>
      <c r="BS8236">
        <f t="shared" si="513"/>
        <v>0</v>
      </c>
      <c r="BU8236">
        <f t="shared" si="514"/>
        <v>1</v>
      </c>
      <c r="BV8236">
        <f t="shared" si="515"/>
        <v>1</v>
      </c>
    </row>
    <row r="8237" spans="1:74" x14ac:dyDescent="0.3">
      <c r="A8237" s="201">
        <v>8232</v>
      </c>
      <c r="BM8237" s="19"/>
      <c r="BN8237" s="19"/>
      <c r="BO8237" s="19"/>
      <c r="BP8237" s="19"/>
      <c r="BR8237">
        <f t="shared" si="512"/>
        <v>0</v>
      </c>
      <c r="BS8237">
        <f t="shared" si="513"/>
        <v>0</v>
      </c>
      <c r="BU8237">
        <f t="shared" si="514"/>
        <v>1</v>
      </c>
      <c r="BV8237">
        <f t="shared" si="515"/>
        <v>1</v>
      </c>
    </row>
    <row r="8238" spans="1:74" x14ac:dyDescent="0.3">
      <c r="A8238" s="201">
        <v>8233</v>
      </c>
      <c r="BM8238" s="19"/>
      <c r="BN8238" s="19"/>
      <c r="BO8238" s="19"/>
      <c r="BP8238" s="19"/>
      <c r="BR8238">
        <f t="shared" si="512"/>
        <v>0</v>
      </c>
      <c r="BS8238">
        <f t="shared" si="513"/>
        <v>0</v>
      </c>
      <c r="BU8238">
        <f t="shared" si="514"/>
        <v>1</v>
      </c>
      <c r="BV8238">
        <f t="shared" si="515"/>
        <v>1</v>
      </c>
    </row>
    <row r="8239" spans="1:74" x14ac:dyDescent="0.3">
      <c r="A8239" s="201">
        <v>8234</v>
      </c>
      <c r="BM8239" s="19"/>
      <c r="BN8239" s="19"/>
      <c r="BO8239" s="19"/>
      <c r="BP8239" s="19"/>
      <c r="BR8239">
        <f t="shared" si="512"/>
        <v>0</v>
      </c>
      <c r="BS8239">
        <f t="shared" si="513"/>
        <v>0</v>
      </c>
      <c r="BU8239">
        <f t="shared" si="514"/>
        <v>1</v>
      </c>
      <c r="BV8239">
        <f t="shared" si="515"/>
        <v>1</v>
      </c>
    </row>
    <row r="8240" spans="1:74" x14ac:dyDescent="0.3">
      <c r="A8240" s="201">
        <v>8235</v>
      </c>
      <c r="BM8240" s="19"/>
      <c r="BN8240" s="19"/>
      <c r="BO8240" s="19"/>
      <c r="BP8240" s="19"/>
      <c r="BR8240">
        <f t="shared" si="512"/>
        <v>0</v>
      </c>
      <c r="BS8240">
        <f t="shared" si="513"/>
        <v>0</v>
      </c>
      <c r="BU8240">
        <f t="shared" si="514"/>
        <v>1</v>
      </c>
      <c r="BV8240">
        <f t="shared" si="515"/>
        <v>1</v>
      </c>
    </row>
    <row r="8241" spans="1:74" x14ac:dyDescent="0.3">
      <c r="A8241" s="201">
        <v>8236</v>
      </c>
      <c r="BM8241" s="19"/>
      <c r="BN8241" s="19"/>
      <c r="BO8241" s="19"/>
      <c r="BP8241" s="19"/>
      <c r="BR8241">
        <f t="shared" si="512"/>
        <v>0</v>
      </c>
      <c r="BS8241">
        <f t="shared" si="513"/>
        <v>0</v>
      </c>
      <c r="BU8241">
        <f t="shared" si="514"/>
        <v>1</v>
      </c>
      <c r="BV8241">
        <f t="shared" si="515"/>
        <v>1</v>
      </c>
    </row>
    <row r="8242" spans="1:74" x14ac:dyDescent="0.3">
      <c r="A8242" s="201">
        <v>8237</v>
      </c>
      <c r="BM8242" s="19"/>
      <c r="BN8242" s="19"/>
      <c r="BO8242" s="19"/>
      <c r="BP8242" s="19"/>
      <c r="BR8242">
        <f t="shared" si="512"/>
        <v>0</v>
      </c>
      <c r="BS8242">
        <f t="shared" si="513"/>
        <v>0</v>
      </c>
      <c r="BU8242">
        <f t="shared" si="514"/>
        <v>1</v>
      </c>
      <c r="BV8242">
        <f t="shared" si="515"/>
        <v>1</v>
      </c>
    </row>
    <row r="8243" spans="1:74" x14ac:dyDescent="0.3">
      <c r="A8243" s="201">
        <v>8238</v>
      </c>
      <c r="BM8243" s="19"/>
      <c r="BN8243" s="19"/>
      <c r="BO8243" s="19"/>
      <c r="BP8243" s="19"/>
      <c r="BR8243">
        <f t="shared" si="512"/>
        <v>0</v>
      </c>
      <c r="BS8243">
        <f t="shared" si="513"/>
        <v>0</v>
      </c>
      <c r="BU8243">
        <f t="shared" si="514"/>
        <v>1</v>
      </c>
      <c r="BV8243">
        <f t="shared" si="515"/>
        <v>1</v>
      </c>
    </row>
    <row r="8244" spans="1:74" x14ac:dyDescent="0.3">
      <c r="A8244" s="201">
        <v>8239</v>
      </c>
      <c r="BM8244" s="19"/>
      <c r="BN8244" s="19"/>
      <c r="BO8244" s="19"/>
      <c r="BP8244" s="19"/>
      <c r="BR8244">
        <f t="shared" si="512"/>
        <v>0</v>
      </c>
      <c r="BS8244">
        <f t="shared" si="513"/>
        <v>0</v>
      </c>
      <c r="BU8244">
        <f t="shared" si="514"/>
        <v>1</v>
      </c>
      <c r="BV8244">
        <f t="shared" si="515"/>
        <v>1</v>
      </c>
    </row>
    <row r="8245" spans="1:74" x14ac:dyDescent="0.3">
      <c r="A8245" s="201">
        <v>8240</v>
      </c>
      <c r="BM8245" s="19"/>
      <c r="BN8245" s="19"/>
      <c r="BO8245" s="19"/>
      <c r="BP8245" s="19"/>
      <c r="BR8245">
        <f t="shared" si="512"/>
        <v>0</v>
      </c>
      <c r="BS8245">
        <f t="shared" si="513"/>
        <v>0</v>
      </c>
      <c r="BU8245">
        <f t="shared" si="514"/>
        <v>1</v>
      </c>
      <c r="BV8245">
        <f t="shared" si="515"/>
        <v>1</v>
      </c>
    </row>
    <row r="8246" spans="1:74" x14ac:dyDescent="0.3">
      <c r="A8246" s="201">
        <v>8241</v>
      </c>
      <c r="BM8246" s="19"/>
      <c r="BN8246" s="19"/>
      <c r="BO8246" s="19"/>
      <c r="BP8246" s="19"/>
      <c r="BR8246">
        <f t="shared" si="512"/>
        <v>0</v>
      </c>
      <c r="BS8246">
        <f t="shared" si="513"/>
        <v>0</v>
      </c>
      <c r="BU8246">
        <f t="shared" si="514"/>
        <v>1</v>
      </c>
      <c r="BV8246">
        <f t="shared" si="515"/>
        <v>1</v>
      </c>
    </row>
    <row r="8247" spans="1:74" x14ac:dyDescent="0.3">
      <c r="A8247" s="201">
        <v>8242</v>
      </c>
      <c r="BM8247" s="19"/>
      <c r="BN8247" s="19"/>
      <c r="BO8247" s="19"/>
      <c r="BP8247" s="19"/>
      <c r="BR8247">
        <f t="shared" si="512"/>
        <v>0</v>
      </c>
      <c r="BS8247">
        <f t="shared" si="513"/>
        <v>0</v>
      </c>
      <c r="BU8247">
        <f t="shared" si="514"/>
        <v>1</v>
      </c>
      <c r="BV8247">
        <f t="shared" si="515"/>
        <v>1</v>
      </c>
    </row>
    <row r="8248" spans="1:74" x14ac:dyDescent="0.3">
      <c r="A8248" s="201">
        <v>8243</v>
      </c>
      <c r="BM8248" s="19"/>
      <c r="BN8248" s="19"/>
      <c r="BO8248" s="19"/>
      <c r="BP8248" s="19"/>
      <c r="BR8248">
        <f t="shared" si="512"/>
        <v>0</v>
      </c>
      <c r="BS8248">
        <f t="shared" si="513"/>
        <v>0</v>
      </c>
      <c r="BU8248">
        <f t="shared" si="514"/>
        <v>1</v>
      </c>
      <c r="BV8248">
        <f t="shared" si="515"/>
        <v>1</v>
      </c>
    </row>
    <row r="8249" spans="1:74" x14ac:dyDescent="0.3">
      <c r="A8249" s="201">
        <v>8244</v>
      </c>
      <c r="BM8249" s="19"/>
      <c r="BN8249" s="19"/>
      <c r="BO8249" s="19"/>
      <c r="BP8249" s="19"/>
      <c r="BR8249">
        <f t="shared" si="512"/>
        <v>0</v>
      </c>
      <c r="BS8249">
        <f t="shared" si="513"/>
        <v>0</v>
      </c>
      <c r="BU8249">
        <f t="shared" si="514"/>
        <v>1</v>
      </c>
      <c r="BV8249">
        <f t="shared" si="515"/>
        <v>1</v>
      </c>
    </row>
    <row r="8250" spans="1:74" x14ac:dyDescent="0.3">
      <c r="A8250" s="201">
        <v>8245</v>
      </c>
      <c r="BM8250" s="19"/>
      <c r="BN8250" s="19"/>
      <c r="BO8250" s="19"/>
      <c r="BP8250" s="19"/>
      <c r="BR8250">
        <f t="shared" si="512"/>
        <v>0</v>
      </c>
      <c r="BS8250">
        <f t="shared" si="513"/>
        <v>0</v>
      </c>
      <c r="BU8250">
        <f t="shared" si="514"/>
        <v>1</v>
      </c>
      <c r="BV8250">
        <f t="shared" si="515"/>
        <v>1</v>
      </c>
    </row>
    <row r="8251" spans="1:74" x14ac:dyDescent="0.3">
      <c r="A8251" s="201">
        <v>8246</v>
      </c>
      <c r="BM8251" s="19"/>
      <c r="BN8251" s="19"/>
      <c r="BO8251" s="19"/>
      <c r="BP8251" s="19"/>
      <c r="BR8251">
        <f t="shared" si="512"/>
        <v>0</v>
      </c>
      <c r="BS8251">
        <f t="shared" si="513"/>
        <v>0</v>
      </c>
      <c r="BU8251">
        <f t="shared" si="514"/>
        <v>1</v>
      </c>
      <c r="BV8251">
        <f t="shared" si="515"/>
        <v>1</v>
      </c>
    </row>
    <row r="8252" spans="1:74" x14ac:dyDescent="0.3">
      <c r="A8252" s="201">
        <v>8247</v>
      </c>
      <c r="BM8252" s="19"/>
      <c r="BN8252" s="19"/>
      <c r="BO8252" s="19"/>
      <c r="BP8252" s="19"/>
      <c r="BR8252">
        <f t="shared" si="512"/>
        <v>0</v>
      </c>
      <c r="BS8252">
        <f t="shared" si="513"/>
        <v>0</v>
      </c>
      <c r="BU8252">
        <f t="shared" si="514"/>
        <v>1</v>
      </c>
      <c r="BV8252">
        <f t="shared" si="515"/>
        <v>1</v>
      </c>
    </row>
    <row r="8253" spans="1:74" x14ac:dyDescent="0.3">
      <c r="A8253" s="201">
        <v>8248</v>
      </c>
      <c r="BM8253" s="19"/>
      <c r="BN8253" s="19"/>
      <c r="BO8253" s="19"/>
      <c r="BP8253" s="19"/>
      <c r="BR8253">
        <f t="shared" si="512"/>
        <v>0</v>
      </c>
      <c r="BS8253">
        <f t="shared" si="513"/>
        <v>0</v>
      </c>
      <c r="BU8253">
        <f t="shared" si="514"/>
        <v>1</v>
      </c>
      <c r="BV8253">
        <f t="shared" si="515"/>
        <v>1</v>
      </c>
    </row>
    <row r="8254" spans="1:74" x14ac:dyDescent="0.3">
      <c r="A8254" s="201">
        <v>8249</v>
      </c>
      <c r="BM8254" s="19"/>
      <c r="BN8254" s="19"/>
      <c r="BO8254" s="19"/>
      <c r="BP8254" s="19"/>
      <c r="BR8254">
        <f t="shared" si="512"/>
        <v>0</v>
      </c>
      <c r="BS8254">
        <f t="shared" si="513"/>
        <v>0</v>
      </c>
      <c r="BU8254">
        <f t="shared" si="514"/>
        <v>1</v>
      </c>
      <c r="BV8254">
        <f t="shared" si="515"/>
        <v>1</v>
      </c>
    </row>
    <row r="8255" spans="1:74" x14ac:dyDescent="0.3">
      <c r="A8255" s="201">
        <v>8250</v>
      </c>
      <c r="BM8255" s="19"/>
      <c r="BN8255" s="19"/>
      <c r="BO8255" s="19"/>
      <c r="BP8255" s="19"/>
      <c r="BR8255">
        <f t="shared" si="512"/>
        <v>0</v>
      </c>
      <c r="BS8255">
        <f t="shared" si="513"/>
        <v>0</v>
      </c>
      <c r="BU8255">
        <f t="shared" si="514"/>
        <v>1</v>
      </c>
      <c r="BV8255">
        <f t="shared" si="515"/>
        <v>1</v>
      </c>
    </row>
    <row r="8256" spans="1:74" x14ac:dyDescent="0.3">
      <c r="A8256" s="201">
        <v>8251</v>
      </c>
      <c r="BM8256" s="19"/>
      <c r="BN8256" s="19"/>
      <c r="BO8256" s="19"/>
      <c r="BP8256" s="19"/>
      <c r="BR8256">
        <f t="shared" si="512"/>
        <v>0</v>
      </c>
      <c r="BS8256">
        <f t="shared" si="513"/>
        <v>0</v>
      </c>
      <c r="BU8256">
        <f t="shared" si="514"/>
        <v>1</v>
      </c>
      <c r="BV8256">
        <f t="shared" si="515"/>
        <v>1</v>
      </c>
    </row>
    <row r="8257" spans="1:74" x14ac:dyDescent="0.3">
      <c r="A8257" s="201">
        <v>8252</v>
      </c>
      <c r="BM8257" s="19"/>
      <c r="BN8257" s="19"/>
      <c r="BO8257" s="19"/>
      <c r="BP8257" s="19"/>
      <c r="BR8257">
        <f t="shared" si="512"/>
        <v>0</v>
      </c>
      <c r="BS8257">
        <f t="shared" si="513"/>
        <v>0</v>
      </c>
      <c r="BU8257">
        <f t="shared" si="514"/>
        <v>1</v>
      </c>
      <c r="BV8257">
        <f t="shared" si="515"/>
        <v>1</v>
      </c>
    </row>
    <row r="8258" spans="1:74" x14ac:dyDescent="0.3">
      <c r="A8258" s="201">
        <v>8253</v>
      </c>
      <c r="BM8258" s="19"/>
      <c r="BN8258" s="19"/>
      <c r="BO8258" s="19"/>
      <c r="BP8258" s="19"/>
      <c r="BR8258">
        <f t="shared" si="512"/>
        <v>0</v>
      </c>
      <c r="BS8258">
        <f t="shared" si="513"/>
        <v>0</v>
      </c>
      <c r="BU8258">
        <f t="shared" si="514"/>
        <v>1</v>
      </c>
      <c r="BV8258">
        <f t="shared" si="515"/>
        <v>1</v>
      </c>
    </row>
    <row r="8259" spans="1:74" x14ac:dyDescent="0.3">
      <c r="A8259" s="201">
        <v>8254</v>
      </c>
      <c r="BM8259" s="19"/>
      <c r="BN8259" s="19"/>
      <c r="BO8259" s="19"/>
      <c r="BP8259" s="19"/>
      <c r="BR8259">
        <f t="shared" si="512"/>
        <v>0</v>
      </c>
      <c r="BS8259">
        <f t="shared" si="513"/>
        <v>0</v>
      </c>
      <c r="BU8259">
        <f t="shared" si="514"/>
        <v>1</v>
      </c>
      <c r="BV8259">
        <f t="shared" si="515"/>
        <v>1</v>
      </c>
    </row>
    <row r="8260" spans="1:74" x14ac:dyDescent="0.3">
      <c r="A8260" s="201">
        <v>8255</v>
      </c>
      <c r="BM8260" s="19"/>
      <c r="BN8260" s="19"/>
      <c r="BO8260" s="19"/>
      <c r="BP8260" s="19"/>
      <c r="BR8260">
        <f t="shared" si="512"/>
        <v>0</v>
      </c>
      <c r="BS8260">
        <f t="shared" si="513"/>
        <v>0</v>
      </c>
      <c r="BU8260">
        <f t="shared" si="514"/>
        <v>1</v>
      </c>
      <c r="BV8260">
        <f t="shared" si="515"/>
        <v>1</v>
      </c>
    </row>
    <row r="8261" spans="1:74" x14ac:dyDescent="0.3">
      <c r="A8261" s="201">
        <v>8256</v>
      </c>
      <c r="BM8261" s="19"/>
      <c r="BN8261" s="19"/>
      <c r="BO8261" s="19"/>
      <c r="BP8261" s="19"/>
      <c r="BR8261">
        <f t="shared" si="512"/>
        <v>0</v>
      </c>
      <c r="BS8261">
        <f t="shared" si="513"/>
        <v>0</v>
      </c>
      <c r="BU8261">
        <f t="shared" si="514"/>
        <v>1</v>
      </c>
      <c r="BV8261">
        <f t="shared" si="515"/>
        <v>1</v>
      </c>
    </row>
    <row r="8262" spans="1:74" x14ac:dyDescent="0.3">
      <c r="A8262" s="201">
        <v>8257</v>
      </c>
      <c r="BM8262" s="19"/>
      <c r="BN8262" s="19"/>
      <c r="BO8262" s="19"/>
      <c r="BP8262" s="19"/>
      <c r="BR8262">
        <f t="shared" si="512"/>
        <v>0</v>
      </c>
      <c r="BS8262">
        <f t="shared" si="513"/>
        <v>0</v>
      </c>
      <c r="BU8262">
        <f t="shared" si="514"/>
        <v>1</v>
      </c>
      <c r="BV8262">
        <f t="shared" si="515"/>
        <v>1</v>
      </c>
    </row>
    <row r="8263" spans="1:74" x14ac:dyDescent="0.3">
      <c r="A8263" s="201">
        <v>8258</v>
      </c>
      <c r="BM8263" s="19"/>
      <c r="BN8263" s="19"/>
      <c r="BO8263" s="19"/>
      <c r="BP8263" s="19"/>
      <c r="BR8263">
        <f t="shared" ref="BR8263:BR8326" si="516">BM8263*$BS$1-BN8263</f>
        <v>0</v>
      </c>
      <c r="BS8263">
        <f t="shared" ref="BS8263:BS8326" si="517">BO8263*$BS$1-BP8263</f>
        <v>0</v>
      </c>
      <c r="BU8263">
        <f t="shared" ref="BU8263:BU8326" si="518">IF(BR8263=MAX($BR8263:$BS8263),1,0)</f>
        <v>1</v>
      </c>
      <c r="BV8263">
        <f t="shared" ref="BV8263:BV8326" si="519">IF(BS8263=MAX($BR8263:$BS8263),1,0)</f>
        <v>1</v>
      </c>
    </row>
    <row r="8264" spans="1:74" x14ac:dyDescent="0.3">
      <c r="A8264" s="201">
        <v>8259</v>
      </c>
      <c r="BM8264" s="19"/>
      <c r="BN8264" s="19"/>
      <c r="BO8264" s="19"/>
      <c r="BP8264" s="19"/>
      <c r="BR8264">
        <f t="shared" si="516"/>
        <v>0</v>
      </c>
      <c r="BS8264">
        <f t="shared" si="517"/>
        <v>0</v>
      </c>
      <c r="BU8264">
        <f t="shared" si="518"/>
        <v>1</v>
      </c>
      <c r="BV8264">
        <f t="shared" si="519"/>
        <v>1</v>
      </c>
    </row>
    <row r="8265" spans="1:74" x14ac:dyDescent="0.3">
      <c r="A8265" s="201">
        <v>8260</v>
      </c>
      <c r="BM8265" s="19"/>
      <c r="BN8265" s="19"/>
      <c r="BO8265" s="19"/>
      <c r="BP8265" s="19"/>
      <c r="BR8265">
        <f t="shared" si="516"/>
        <v>0</v>
      </c>
      <c r="BS8265">
        <f t="shared" si="517"/>
        <v>0</v>
      </c>
      <c r="BU8265">
        <f t="shared" si="518"/>
        <v>1</v>
      </c>
      <c r="BV8265">
        <f t="shared" si="519"/>
        <v>1</v>
      </c>
    </row>
    <row r="8266" spans="1:74" x14ac:dyDescent="0.3">
      <c r="A8266" s="201">
        <v>8261</v>
      </c>
      <c r="BM8266" s="19"/>
      <c r="BN8266" s="19"/>
      <c r="BO8266" s="19"/>
      <c r="BP8266" s="19"/>
      <c r="BR8266">
        <f t="shared" si="516"/>
        <v>0</v>
      </c>
      <c r="BS8266">
        <f t="shared" si="517"/>
        <v>0</v>
      </c>
      <c r="BU8266">
        <f t="shared" si="518"/>
        <v>1</v>
      </c>
      <c r="BV8266">
        <f t="shared" si="519"/>
        <v>1</v>
      </c>
    </row>
    <row r="8267" spans="1:74" x14ac:dyDescent="0.3">
      <c r="A8267" s="201">
        <v>8262</v>
      </c>
      <c r="BM8267" s="19"/>
      <c r="BN8267" s="19"/>
      <c r="BO8267" s="19"/>
      <c r="BP8267" s="19"/>
      <c r="BR8267">
        <f t="shared" si="516"/>
        <v>0</v>
      </c>
      <c r="BS8267">
        <f t="shared" si="517"/>
        <v>0</v>
      </c>
      <c r="BU8267">
        <f t="shared" si="518"/>
        <v>1</v>
      </c>
      <c r="BV8267">
        <f t="shared" si="519"/>
        <v>1</v>
      </c>
    </row>
    <row r="8268" spans="1:74" x14ac:dyDescent="0.3">
      <c r="A8268" s="201">
        <v>8263</v>
      </c>
      <c r="BM8268" s="19"/>
      <c r="BN8268" s="19"/>
      <c r="BO8268" s="19"/>
      <c r="BP8268" s="19"/>
      <c r="BR8268">
        <f t="shared" si="516"/>
        <v>0</v>
      </c>
      <c r="BS8268">
        <f t="shared" si="517"/>
        <v>0</v>
      </c>
      <c r="BU8268">
        <f t="shared" si="518"/>
        <v>1</v>
      </c>
      <c r="BV8268">
        <f t="shared" si="519"/>
        <v>1</v>
      </c>
    </row>
    <row r="8269" spans="1:74" x14ac:dyDescent="0.3">
      <c r="A8269" s="201">
        <v>8264</v>
      </c>
      <c r="BM8269" s="19"/>
      <c r="BN8269" s="19"/>
      <c r="BO8269" s="19"/>
      <c r="BP8269" s="19"/>
      <c r="BR8269">
        <f t="shared" si="516"/>
        <v>0</v>
      </c>
      <c r="BS8269">
        <f t="shared" si="517"/>
        <v>0</v>
      </c>
      <c r="BU8269">
        <f t="shared" si="518"/>
        <v>1</v>
      </c>
      <c r="BV8269">
        <f t="shared" si="519"/>
        <v>1</v>
      </c>
    </row>
    <row r="8270" spans="1:74" x14ac:dyDescent="0.3">
      <c r="A8270" s="201">
        <v>8265</v>
      </c>
      <c r="BM8270" s="19"/>
      <c r="BN8270" s="19"/>
      <c r="BO8270" s="19"/>
      <c r="BP8270" s="19"/>
      <c r="BR8270">
        <f t="shared" si="516"/>
        <v>0</v>
      </c>
      <c r="BS8270">
        <f t="shared" si="517"/>
        <v>0</v>
      </c>
      <c r="BU8270">
        <f t="shared" si="518"/>
        <v>1</v>
      </c>
      <c r="BV8270">
        <f t="shared" si="519"/>
        <v>1</v>
      </c>
    </row>
    <row r="8271" spans="1:74" x14ac:dyDescent="0.3">
      <c r="A8271" s="201">
        <v>8266</v>
      </c>
      <c r="BM8271" s="19"/>
      <c r="BN8271" s="19"/>
      <c r="BO8271" s="19"/>
      <c r="BP8271" s="19"/>
      <c r="BR8271">
        <f t="shared" si="516"/>
        <v>0</v>
      </c>
      <c r="BS8271">
        <f t="shared" si="517"/>
        <v>0</v>
      </c>
      <c r="BU8271">
        <f t="shared" si="518"/>
        <v>1</v>
      </c>
      <c r="BV8271">
        <f t="shared" si="519"/>
        <v>1</v>
      </c>
    </row>
    <row r="8272" spans="1:74" x14ac:dyDescent="0.3">
      <c r="A8272" s="201">
        <v>8267</v>
      </c>
      <c r="BM8272" s="19"/>
      <c r="BN8272" s="19"/>
      <c r="BO8272" s="19"/>
      <c r="BP8272" s="19"/>
      <c r="BR8272">
        <f t="shared" si="516"/>
        <v>0</v>
      </c>
      <c r="BS8272">
        <f t="shared" si="517"/>
        <v>0</v>
      </c>
      <c r="BU8272">
        <f t="shared" si="518"/>
        <v>1</v>
      </c>
      <c r="BV8272">
        <f t="shared" si="519"/>
        <v>1</v>
      </c>
    </row>
    <row r="8273" spans="1:74" x14ac:dyDescent="0.3">
      <c r="A8273" s="201">
        <v>8268</v>
      </c>
      <c r="BM8273" s="19"/>
      <c r="BN8273" s="19"/>
      <c r="BO8273" s="19"/>
      <c r="BP8273" s="19"/>
      <c r="BR8273">
        <f t="shared" si="516"/>
        <v>0</v>
      </c>
      <c r="BS8273">
        <f t="shared" si="517"/>
        <v>0</v>
      </c>
      <c r="BU8273">
        <f t="shared" si="518"/>
        <v>1</v>
      </c>
      <c r="BV8273">
        <f t="shared" si="519"/>
        <v>1</v>
      </c>
    </row>
    <row r="8274" spans="1:74" x14ac:dyDescent="0.3">
      <c r="A8274" s="201">
        <v>8269</v>
      </c>
      <c r="BM8274" s="19"/>
      <c r="BN8274" s="19"/>
      <c r="BO8274" s="19"/>
      <c r="BP8274" s="19"/>
      <c r="BR8274">
        <f t="shared" si="516"/>
        <v>0</v>
      </c>
      <c r="BS8274">
        <f t="shared" si="517"/>
        <v>0</v>
      </c>
      <c r="BU8274">
        <f t="shared" si="518"/>
        <v>1</v>
      </c>
      <c r="BV8274">
        <f t="shared" si="519"/>
        <v>1</v>
      </c>
    </row>
    <row r="8275" spans="1:74" x14ac:dyDescent="0.3">
      <c r="A8275" s="201">
        <v>8270</v>
      </c>
      <c r="BM8275" s="19"/>
      <c r="BN8275" s="19"/>
      <c r="BO8275" s="19"/>
      <c r="BP8275" s="19"/>
      <c r="BR8275">
        <f t="shared" si="516"/>
        <v>0</v>
      </c>
      <c r="BS8275">
        <f t="shared" si="517"/>
        <v>0</v>
      </c>
      <c r="BU8275">
        <f t="shared" si="518"/>
        <v>1</v>
      </c>
      <c r="BV8275">
        <f t="shared" si="519"/>
        <v>1</v>
      </c>
    </row>
    <row r="8276" spans="1:74" x14ac:dyDescent="0.3">
      <c r="A8276" s="201">
        <v>8271</v>
      </c>
      <c r="BM8276" s="19"/>
      <c r="BN8276" s="19"/>
      <c r="BO8276" s="19"/>
      <c r="BP8276" s="19"/>
      <c r="BR8276">
        <f t="shared" si="516"/>
        <v>0</v>
      </c>
      <c r="BS8276">
        <f t="shared" si="517"/>
        <v>0</v>
      </c>
      <c r="BU8276">
        <f t="shared" si="518"/>
        <v>1</v>
      </c>
      <c r="BV8276">
        <f t="shared" si="519"/>
        <v>1</v>
      </c>
    </row>
    <row r="8277" spans="1:74" x14ac:dyDescent="0.3">
      <c r="A8277" s="201">
        <v>8272</v>
      </c>
      <c r="BM8277" s="19"/>
      <c r="BN8277" s="19"/>
      <c r="BO8277" s="19"/>
      <c r="BP8277" s="19"/>
      <c r="BR8277">
        <f t="shared" si="516"/>
        <v>0</v>
      </c>
      <c r="BS8277">
        <f t="shared" si="517"/>
        <v>0</v>
      </c>
      <c r="BU8277">
        <f t="shared" si="518"/>
        <v>1</v>
      </c>
      <c r="BV8277">
        <f t="shared" si="519"/>
        <v>1</v>
      </c>
    </row>
    <row r="8278" spans="1:74" x14ac:dyDescent="0.3">
      <c r="A8278" s="201">
        <v>8273</v>
      </c>
      <c r="BM8278" s="19"/>
      <c r="BN8278" s="19"/>
      <c r="BO8278" s="19"/>
      <c r="BP8278" s="19"/>
      <c r="BR8278">
        <f t="shared" si="516"/>
        <v>0</v>
      </c>
      <c r="BS8278">
        <f t="shared" si="517"/>
        <v>0</v>
      </c>
      <c r="BU8278">
        <f t="shared" si="518"/>
        <v>1</v>
      </c>
      <c r="BV8278">
        <f t="shared" si="519"/>
        <v>1</v>
      </c>
    </row>
    <row r="8279" spans="1:74" x14ac:dyDescent="0.3">
      <c r="A8279" s="201">
        <v>8274</v>
      </c>
      <c r="BM8279" s="19"/>
      <c r="BN8279" s="19"/>
      <c r="BO8279" s="19"/>
      <c r="BP8279" s="19"/>
      <c r="BR8279">
        <f t="shared" si="516"/>
        <v>0</v>
      </c>
      <c r="BS8279">
        <f t="shared" si="517"/>
        <v>0</v>
      </c>
      <c r="BU8279">
        <f t="shared" si="518"/>
        <v>1</v>
      </c>
      <c r="BV8279">
        <f t="shared" si="519"/>
        <v>1</v>
      </c>
    </row>
    <row r="8280" spans="1:74" x14ac:dyDescent="0.3">
      <c r="A8280" s="201">
        <v>8275</v>
      </c>
      <c r="BM8280" s="19"/>
      <c r="BN8280" s="19"/>
      <c r="BO8280" s="19"/>
      <c r="BP8280" s="19"/>
      <c r="BR8280">
        <f t="shared" si="516"/>
        <v>0</v>
      </c>
      <c r="BS8280">
        <f t="shared" si="517"/>
        <v>0</v>
      </c>
      <c r="BU8280">
        <f t="shared" si="518"/>
        <v>1</v>
      </c>
      <c r="BV8280">
        <f t="shared" si="519"/>
        <v>1</v>
      </c>
    </row>
    <row r="8281" spans="1:74" x14ac:dyDescent="0.3">
      <c r="A8281" s="201">
        <v>8276</v>
      </c>
      <c r="BM8281" s="19"/>
      <c r="BN8281" s="19"/>
      <c r="BO8281" s="19"/>
      <c r="BP8281" s="19"/>
      <c r="BR8281">
        <f t="shared" si="516"/>
        <v>0</v>
      </c>
      <c r="BS8281">
        <f t="shared" si="517"/>
        <v>0</v>
      </c>
      <c r="BU8281">
        <f t="shared" si="518"/>
        <v>1</v>
      </c>
      <c r="BV8281">
        <f t="shared" si="519"/>
        <v>1</v>
      </c>
    </row>
    <row r="8282" spans="1:74" x14ac:dyDescent="0.3">
      <c r="A8282" s="201">
        <v>8277</v>
      </c>
      <c r="BM8282" s="19"/>
      <c r="BN8282" s="19"/>
      <c r="BO8282" s="19"/>
      <c r="BP8282" s="19"/>
      <c r="BR8282">
        <f t="shared" si="516"/>
        <v>0</v>
      </c>
      <c r="BS8282">
        <f t="shared" si="517"/>
        <v>0</v>
      </c>
      <c r="BU8282">
        <f t="shared" si="518"/>
        <v>1</v>
      </c>
      <c r="BV8282">
        <f t="shared" si="519"/>
        <v>1</v>
      </c>
    </row>
    <row r="8283" spans="1:74" x14ac:dyDescent="0.3">
      <c r="A8283" s="201">
        <v>8278</v>
      </c>
      <c r="BM8283" s="19"/>
      <c r="BN8283" s="19"/>
      <c r="BO8283" s="19"/>
      <c r="BP8283" s="19"/>
      <c r="BR8283">
        <f t="shared" si="516"/>
        <v>0</v>
      </c>
      <c r="BS8283">
        <f t="shared" si="517"/>
        <v>0</v>
      </c>
      <c r="BU8283">
        <f t="shared" si="518"/>
        <v>1</v>
      </c>
      <c r="BV8283">
        <f t="shared" si="519"/>
        <v>1</v>
      </c>
    </row>
    <row r="8284" spans="1:74" x14ac:dyDescent="0.3">
      <c r="A8284" s="201">
        <v>8279</v>
      </c>
      <c r="BM8284" s="19"/>
      <c r="BN8284" s="19"/>
      <c r="BO8284" s="19"/>
      <c r="BP8284" s="19"/>
      <c r="BR8284">
        <f t="shared" si="516"/>
        <v>0</v>
      </c>
      <c r="BS8284">
        <f t="shared" si="517"/>
        <v>0</v>
      </c>
      <c r="BU8284">
        <f t="shared" si="518"/>
        <v>1</v>
      </c>
      <c r="BV8284">
        <f t="shared" si="519"/>
        <v>1</v>
      </c>
    </row>
    <row r="8285" spans="1:74" x14ac:dyDescent="0.3">
      <c r="A8285" s="201">
        <v>8280</v>
      </c>
      <c r="BM8285" s="19"/>
      <c r="BN8285" s="19"/>
      <c r="BO8285" s="19"/>
      <c r="BP8285" s="19"/>
      <c r="BR8285">
        <f t="shared" si="516"/>
        <v>0</v>
      </c>
      <c r="BS8285">
        <f t="shared" si="517"/>
        <v>0</v>
      </c>
      <c r="BU8285">
        <f t="shared" si="518"/>
        <v>1</v>
      </c>
      <c r="BV8285">
        <f t="shared" si="519"/>
        <v>1</v>
      </c>
    </row>
    <row r="8286" spans="1:74" x14ac:dyDescent="0.3">
      <c r="A8286" s="201">
        <v>8281</v>
      </c>
      <c r="BM8286" s="19"/>
      <c r="BN8286" s="19"/>
      <c r="BO8286" s="19"/>
      <c r="BP8286" s="19"/>
      <c r="BR8286">
        <f t="shared" si="516"/>
        <v>0</v>
      </c>
      <c r="BS8286">
        <f t="shared" si="517"/>
        <v>0</v>
      </c>
      <c r="BU8286">
        <f t="shared" si="518"/>
        <v>1</v>
      </c>
      <c r="BV8286">
        <f t="shared" si="519"/>
        <v>1</v>
      </c>
    </row>
    <row r="8287" spans="1:74" x14ac:dyDescent="0.3">
      <c r="A8287" s="201">
        <v>8282</v>
      </c>
      <c r="BM8287" s="19"/>
      <c r="BN8287" s="19"/>
      <c r="BO8287" s="19"/>
      <c r="BP8287" s="19"/>
      <c r="BR8287">
        <f t="shared" si="516"/>
        <v>0</v>
      </c>
      <c r="BS8287">
        <f t="shared" si="517"/>
        <v>0</v>
      </c>
      <c r="BU8287">
        <f t="shared" si="518"/>
        <v>1</v>
      </c>
      <c r="BV8287">
        <f t="shared" si="519"/>
        <v>1</v>
      </c>
    </row>
    <row r="8288" spans="1:74" x14ac:dyDescent="0.3">
      <c r="A8288" s="201">
        <v>8283</v>
      </c>
      <c r="BM8288" s="19"/>
      <c r="BN8288" s="19"/>
      <c r="BO8288" s="19"/>
      <c r="BP8288" s="19"/>
      <c r="BR8288">
        <f t="shared" si="516"/>
        <v>0</v>
      </c>
      <c r="BS8288">
        <f t="shared" si="517"/>
        <v>0</v>
      </c>
      <c r="BU8288">
        <f t="shared" si="518"/>
        <v>1</v>
      </c>
      <c r="BV8288">
        <f t="shared" si="519"/>
        <v>1</v>
      </c>
    </row>
    <row r="8289" spans="1:74" x14ac:dyDescent="0.3">
      <c r="A8289" s="201">
        <v>8284</v>
      </c>
      <c r="BM8289" s="19"/>
      <c r="BN8289" s="19"/>
      <c r="BO8289" s="19"/>
      <c r="BP8289" s="19"/>
      <c r="BR8289">
        <f t="shared" si="516"/>
        <v>0</v>
      </c>
      <c r="BS8289">
        <f t="shared" si="517"/>
        <v>0</v>
      </c>
      <c r="BU8289">
        <f t="shared" si="518"/>
        <v>1</v>
      </c>
      <c r="BV8289">
        <f t="shared" si="519"/>
        <v>1</v>
      </c>
    </row>
    <row r="8290" spans="1:74" x14ac:dyDescent="0.3">
      <c r="A8290" s="201">
        <v>8285</v>
      </c>
      <c r="BM8290" s="19"/>
      <c r="BN8290" s="19"/>
      <c r="BO8290" s="19"/>
      <c r="BP8290" s="19"/>
      <c r="BR8290">
        <f t="shared" si="516"/>
        <v>0</v>
      </c>
      <c r="BS8290">
        <f t="shared" si="517"/>
        <v>0</v>
      </c>
      <c r="BU8290">
        <f t="shared" si="518"/>
        <v>1</v>
      </c>
      <c r="BV8290">
        <f t="shared" si="519"/>
        <v>1</v>
      </c>
    </row>
    <row r="8291" spans="1:74" x14ac:dyDescent="0.3">
      <c r="A8291" s="201">
        <v>8286</v>
      </c>
      <c r="BM8291" s="19"/>
      <c r="BN8291" s="19"/>
      <c r="BO8291" s="19"/>
      <c r="BP8291" s="19"/>
      <c r="BR8291">
        <f t="shared" si="516"/>
        <v>0</v>
      </c>
      <c r="BS8291">
        <f t="shared" si="517"/>
        <v>0</v>
      </c>
      <c r="BU8291">
        <f t="shared" si="518"/>
        <v>1</v>
      </c>
      <c r="BV8291">
        <f t="shared" si="519"/>
        <v>1</v>
      </c>
    </row>
    <row r="8292" spans="1:74" x14ac:dyDescent="0.3">
      <c r="A8292" s="201">
        <v>8287</v>
      </c>
      <c r="BM8292" s="19"/>
      <c r="BN8292" s="19"/>
      <c r="BO8292" s="19"/>
      <c r="BP8292" s="19"/>
      <c r="BR8292">
        <f t="shared" si="516"/>
        <v>0</v>
      </c>
      <c r="BS8292">
        <f t="shared" si="517"/>
        <v>0</v>
      </c>
      <c r="BU8292">
        <f t="shared" si="518"/>
        <v>1</v>
      </c>
      <c r="BV8292">
        <f t="shared" si="519"/>
        <v>1</v>
      </c>
    </row>
    <row r="8293" spans="1:74" x14ac:dyDescent="0.3">
      <c r="A8293" s="201">
        <v>8288</v>
      </c>
      <c r="BM8293" s="19"/>
      <c r="BN8293" s="19"/>
      <c r="BO8293" s="19"/>
      <c r="BP8293" s="19"/>
      <c r="BR8293">
        <f t="shared" si="516"/>
        <v>0</v>
      </c>
      <c r="BS8293">
        <f t="shared" si="517"/>
        <v>0</v>
      </c>
      <c r="BU8293">
        <f t="shared" si="518"/>
        <v>1</v>
      </c>
      <c r="BV8293">
        <f t="shared" si="519"/>
        <v>1</v>
      </c>
    </row>
    <row r="8294" spans="1:74" x14ac:dyDescent="0.3">
      <c r="A8294" s="201">
        <v>8289</v>
      </c>
      <c r="BM8294" s="19"/>
      <c r="BN8294" s="19"/>
      <c r="BO8294" s="19"/>
      <c r="BP8294" s="19"/>
      <c r="BR8294">
        <f t="shared" si="516"/>
        <v>0</v>
      </c>
      <c r="BS8294">
        <f t="shared" si="517"/>
        <v>0</v>
      </c>
      <c r="BU8294">
        <f t="shared" si="518"/>
        <v>1</v>
      </c>
      <c r="BV8294">
        <f t="shared" si="519"/>
        <v>1</v>
      </c>
    </row>
    <row r="8295" spans="1:74" x14ac:dyDescent="0.3">
      <c r="A8295" s="201">
        <v>8290</v>
      </c>
      <c r="BM8295" s="19"/>
      <c r="BN8295" s="19"/>
      <c r="BO8295" s="19"/>
      <c r="BP8295" s="19"/>
      <c r="BR8295">
        <f t="shared" si="516"/>
        <v>0</v>
      </c>
      <c r="BS8295">
        <f t="shared" si="517"/>
        <v>0</v>
      </c>
      <c r="BU8295">
        <f t="shared" si="518"/>
        <v>1</v>
      </c>
      <c r="BV8295">
        <f t="shared" si="519"/>
        <v>1</v>
      </c>
    </row>
    <row r="8296" spans="1:74" x14ac:dyDescent="0.3">
      <c r="A8296" s="201">
        <v>8291</v>
      </c>
      <c r="BM8296" s="19"/>
      <c r="BN8296" s="19"/>
      <c r="BO8296" s="19"/>
      <c r="BP8296" s="19"/>
      <c r="BR8296">
        <f t="shared" si="516"/>
        <v>0</v>
      </c>
      <c r="BS8296">
        <f t="shared" si="517"/>
        <v>0</v>
      </c>
      <c r="BU8296">
        <f t="shared" si="518"/>
        <v>1</v>
      </c>
      <c r="BV8296">
        <f t="shared" si="519"/>
        <v>1</v>
      </c>
    </row>
    <row r="8297" spans="1:74" x14ac:dyDescent="0.3">
      <c r="A8297" s="201">
        <v>8292</v>
      </c>
      <c r="BM8297" s="19"/>
      <c r="BN8297" s="19"/>
      <c r="BO8297" s="19"/>
      <c r="BP8297" s="19"/>
      <c r="BR8297">
        <f t="shared" si="516"/>
        <v>0</v>
      </c>
      <c r="BS8297">
        <f t="shared" si="517"/>
        <v>0</v>
      </c>
      <c r="BU8297">
        <f t="shared" si="518"/>
        <v>1</v>
      </c>
      <c r="BV8297">
        <f t="shared" si="519"/>
        <v>1</v>
      </c>
    </row>
    <row r="8298" spans="1:74" x14ac:dyDescent="0.3">
      <c r="A8298" s="201">
        <v>8293</v>
      </c>
      <c r="BM8298" s="19"/>
      <c r="BN8298" s="19"/>
      <c r="BO8298" s="19"/>
      <c r="BP8298" s="19"/>
      <c r="BR8298">
        <f t="shared" si="516"/>
        <v>0</v>
      </c>
      <c r="BS8298">
        <f t="shared" si="517"/>
        <v>0</v>
      </c>
      <c r="BU8298">
        <f t="shared" si="518"/>
        <v>1</v>
      </c>
      <c r="BV8298">
        <f t="shared" si="519"/>
        <v>1</v>
      </c>
    </row>
    <row r="8299" spans="1:74" x14ac:dyDescent="0.3">
      <c r="A8299" s="201">
        <v>8294</v>
      </c>
      <c r="BM8299" s="19"/>
      <c r="BN8299" s="19"/>
      <c r="BO8299" s="19"/>
      <c r="BP8299" s="19"/>
      <c r="BR8299">
        <f t="shared" si="516"/>
        <v>0</v>
      </c>
      <c r="BS8299">
        <f t="shared" si="517"/>
        <v>0</v>
      </c>
      <c r="BU8299">
        <f t="shared" si="518"/>
        <v>1</v>
      </c>
      <c r="BV8299">
        <f t="shared" si="519"/>
        <v>1</v>
      </c>
    </row>
    <row r="8300" spans="1:74" x14ac:dyDescent="0.3">
      <c r="A8300" s="201">
        <v>8295</v>
      </c>
      <c r="BM8300" s="19"/>
      <c r="BN8300" s="19"/>
      <c r="BO8300" s="19"/>
      <c r="BP8300" s="19"/>
      <c r="BR8300">
        <f t="shared" si="516"/>
        <v>0</v>
      </c>
      <c r="BS8300">
        <f t="shared" si="517"/>
        <v>0</v>
      </c>
      <c r="BU8300">
        <f t="shared" si="518"/>
        <v>1</v>
      </c>
      <c r="BV8300">
        <f t="shared" si="519"/>
        <v>1</v>
      </c>
    </row>
    <row r="8301" spans="1:74" x14ac:dyDescent="0.3">
      <c r="A8301" s="201">
        <v>8296</v>
      </c>
      <c r="BM8301" s="19"/>
      <c r="BN8301" s="19"/>
      <c r="BO8301" s="19"/>
      <c r="BP8301" s="19"/>
      <c r="BR8301">
        <f t="shared" si="516"/>
        <v>0</v>
      </c>
      <c r="BS8301">
        <f t="shared" si="517"/>
        <v>0</v>
      </c>
      <c r="BU8301">
        <f t="shared" si="518"/>
        <v>1</v>
      </c>
      <c r="BV8301">
        <f t="shared" si="519"/>
        <v>1</v>
      </c>
    </row>
    <row r="8302" spans="1:74" x14ac:dyDescent="0.3">
      <c r="A8302" s="201">
        <v>8297</v>
      </c>
      <c r="BM8302" s="19"/>
      <c r="BN8302" s="19"/>
      <c r="BO8302" s="19"/>
      <c r="BP8302" s="19"/>
      <c r="BR8302">
        <f t="shared" si="516"/>
        <v>0</v>
      </c>
      <c r="BS8302">
        <f t="shared" si="517"/>
        <v>0</v>
      </c>
      <c r="BU8302">
        <f t="shared" si="518"/>
        <v>1</v>
      </c>
      <c r="BV8302">
        <f t="shared" si="519"/>
        <v>1</v>
      </c>
    </row>
    <row r="8303" spans="1:74" x14ac:dyDescent="0.3">
      <c r="A8303" s="201">
        <v>8298</v>
      </c>
      <c r="BM8303" s="19"/>
      <c r="BN8303" s="19"/>
      <c r="BO8303" s="19"/>
      <c r="BP8303" s="19"/>
      <c r="BR8303">
        <f t="shared" si="516"/>
        <v>0</v>
      </c>
      <c r="BS8303">
        <f t="shared" si="517"/>
        <v>0</v>
      </c>
      <c r="BU8303">
        <f t="shared" si="518"/>
        <v>1</v>
      </c>
      <c r="BV8303">
        <f t="shared" si="519"/>
        <v>1</v>
      </c>
    </row>
    <row r="8304" spans="1:74" x14ac:dyDescent="0.3">
      <c r="A8304" s="201">
        <v>8299</v>
      </c>
      <c r="BM8304" s="19"/>
      <c r="BN8304" s="19"/>
      <c r="BO8304" s="19"/>
      <c r="BP8304" s="19"/>
      <c r="BR8304">
        <f t="shared" si="516"/>
        <v>0</v>
      </c>
      <c r="BS8304">
        <f t="shared" si="517"/>
        <v>0</v>
      </c>
      <c r="BU8304">
        <f t="shared" si="518"/>
        <v>1</v>
      </c>
      <c r="BV8304">
        <f t="shared" si="519"/>
        <v>1</v>
      </c>
    </row>
    <row r="8305" spans="1:74" x14ac:dyDescent="0.3">
      <c r="A8305" s="201">
        <v>8300</v>
      </c>
      <c r="BM8305" s="19"/>
      <c r="BN8305" s="19"/>
      <c r="BO8305" s="19"/>
      <c r="BP8305" s="19"/>
      <c r="BR8305">
        <f t="shared" si="516"/>
        <v>0</v>
      </c>
      <c r="BS8305">
        <f t="shared" si="517"/>
        <v>0</v>
      </c>
      <c r="BU8305">
        <f t="shared" si="518"/>
        <v>1</v>
      </c>
      <c r="BV8305">
        <f t="shared" si="519"/>
        <v>1</v>
      </c>
    </row>
    <row r="8306" spans="1:74" x14ac:dyDescent="0.3">
      <c r="A8306" s="201">
        <v>8301</v>
      </c>
      <c r="BM8306" s="19"/>
      <c r="BN8306" s="19"/>
      <c r="BO8306" s="19"/>
      <c r="BP8306" s="19"/>
      <c r="BR8306">
        <f t="shared" si="516"/>
        <v>0</v>
      </c>
      <c r="BS8306">
        <f t="shared" si="517"/>
        <v>0</v>
      </c>
      <c r="BU8306">
        <f t="shared" si="518"/>
        <v>1</v>
      </c>
      <c r="BV8306">
        <f t="shared" si="519"/>
        <v>1</v>
      </c>
    </row>
    <row r="8307" spans="1:74" x14ac:dyDescent="0.3">
      <c r="A8307" s="201">
        <v>8302</v>
      </c>
      <c r="BM8307" s="19"/>
      <c r="BN8307" s="19"/>
      <c r="BO8307" s="19"/>
      <c r="BP8307" s="19"/>
      <c r="BR8307">
        <f t="shared" si="516"/>
        <v>0</v>
      </c>
      <c r="BS8307">
        <f t="shared" si="517"/>
        <v>0</v>
      </c>
      <c r="BU8307">
        <f t="shared" si="518"/>
        <v>1</v>
      </c>
      <c r="BV8307">
        <f t="shared" si="519"/>
        <v>1</v>
      </c>
    </row>
    <row r="8308" spans="1:74" x14ac:dyDescent="0.3">
      <c r="A8308" s="201">
        <v>8303</v>
      </c>
      <c r="BM8308" s="19"/>
      <c r="BN8308" s="19"/>
      <c r="BO8308" s="19"/>
      <c r="BP8308" s="19"/>
      <c r="BR8308">
        <f t="shared" si="516"/>
        <v>0</v>
      </c>
      <c r="BS8308">
        <f t="shared" si="517"/>
        <v>0</v>
      </c>
      <c r="BU8308">
        <f t="shared" si="518"/>
        <v>1</v>
      </c>
      <c r="BV8308">
        <f t="shared" si="519"/>
        <v>1</v>
      </c>
    </row>
    <row r="8309" spans="1:74" x14ac:dyDescent="0.3">
      <c r="A8309" s="201">
        <v>8304</v>
      </c>
      <c r="BM8309" s="19"/>
      <c r="BN8309" s="19"/>
      <c r="BO8309" s="19"/>
      <c r="BP8309" s="19"/>
      <c r="BR8309">
        <f t="shared" si="516"/>
        <v>0</v>
      </c>
      <c r="BS8309">
        <f t="shared" si="517"/>
        <v>0</v>
      </c>
      <c r="BU8309">
        <f t="shared" si="518"/>
        <v>1</v>
      </c>
      <c r="BV8309">
        <f t="shared" si="519"/>
        <v>1</v>
      </c>
    </row>
    <row r="8310" spans="1:74" x14ac:dyDescent="0.3">
      <c r="A8310" s="201">
        <v>8305</v>
      </c>
      <c r="BM8310" s="19"/>
      <c r="BN8310" s="19"/>
      <c r="BO8310" s="19"/>
      <c r="BP8310" s="19"/>
      <c r="BR8310">
        <f t="shared" si="516"/>
        <v>0</v>
      </c>
      <c r="BS8310">
        <f t="shared" si="517"/>
        <v>0</v>
      </c>
      <c r="BU8310">
        <f t="shared" si="518"/>
        <v>1</v>
      </c>
      <c r="BV8310">
        <f t="shared" si="519"/>
        <v>1</v>
      </c>
    </row>
    <row r="8311" spans="1:74" x14ac:dyDescent="0.3">
      <c r="A8311" s="201">
        <v>8306</v>
      </c>
      <c r="BM8311" s="19"/>
      <c r="BN8311" s="19"/>
      <c r="BO8311" s="19"/>
      <c r="BP8311" s="19"/>
      <c r="BR8311">
        <f t="shared" si="516"/>
        <v>0</v>
      </c>
      <c r="BS8311">
        <f t="shared" si="517"/>
        <v>0</v>
      </c>
      <c r="BU8311">
        <f t="shared" si="518"/>
        <v>1</v>
      </c>
      <c r="BV8311">
        <f t="shared" si="519"/>
        <v>1</v>
      </c>
    </row>
    <row r="8312" spans="1:74" x14ac:dyDescent="0.3">
      <c r="A8312" s="201">
        <v>8307</v>
      </c>
      <c r="BM8312" s="19"/>
      <c r="BN8312" s="19"/>
      <c r="BO8312" s="19"/>
      <c r="BP8312" s="19"/>
      <c r="BR8312">
        <f t="shared" si="516"/>
        <v>0</v>
      </c>
      <c r="BS8312">
        <f t="shared" si="517"/>
        <v>0</v>
      </c>
      <c r="BU8312">
        <f t="shared" si="518"/>
        <v>1</v>
      </c>
      <c r="BV8312">
        <f t="shared" si="519"/>
        <v>1</v>
      </c>
    </row>
    <row r="8313" spans="1:74" x14ac:dyDescent="0.3">
      <c r="A8313" s="201">
        <v>8308</v>
      </c>
      <c r="BM8313" s="19"/>
      <c r="BN8313" s="19"/>
      <c r="BO8313" s="19"/>
      <c r="BP8313" s="19"/>
      <c r="BR8313">
        <f t="shared" si="516"/>
        <v>0</v>
      </c>
      <c r="BS8313">
        <f t="shared" si="517"/>
        <v>0</v>
      </c>
      <c r="BU8313">
        <f t="shared" si="518"/>
        <v>1</v>
      </c>
      <c r="BV8313">
        <f t="shared" si="519"/>
        <v>1</v>
      </c>
    </row>
    <row r="8314" spans="1:74" x14ac:dyDescent="0.3">
      <c r="A8314" s="201">
        <v>8309</v>
      </c>
      <c r="BM8314" s="19"/>
      <c r="BN8314" s="19"/>
      <c r="BO8314" s="19"/>
      <c r="BP8314" s="19"/>
      <c r="BR8314">
        <f t="shared" si="516"/>
        <v>0</v>
      </c>
      <c r="BS8314">
        <f t="shared" si="517"/>
        <v>0</v>
      </c>
      <c r="BU8314">
        <f t="shared" si="518"/>
        <v>1</v>
      </c>
      <c r="BV8314">
        <f t="shared" si="519"/>
        <v>1</v>
      </c>
    </row>
    <row r="8315" spans="1:74" x14ac:dyDescent="0.3">
      <c r="A8315" s="201">
        <v>8310</v>
      </c>
      <c r="BM8315" s="19"/>
      <c r="BN8315" s="19"/>
      <c r="BO8315" s="19"/>
      <c r="BP8315" s="19"/>
      <c r="BR8315">
        <f t="shared" si="516"/>
        <v>0</v>
      </c>
      <c r="BS8315">
        <f t="shared" si="517"/>
        <v>0</v>
      </c>
      <c r="BU8315">
        <f t="shared" si="518"/>
        <v>1</v>
      </c>
      <c r="BV8315">
        <f t="shared" si="519"/>
        <v>1</v>
      </c>
    </row>
    <row r="8316" spans="1:74" x14ac:dyDescent="0.3">
      <c r="A8316" s="201">
        <v>8311</v>
      </c>
      <c r="BM8316" s="19"/>
      <c r="BN8316" s="19"/>
      <c r="BO8316" s="19"/>
      <c r="BP8316" s="19"/>
      <c r="BR8316">
        <f t="shared" si="516"/>
        <v>0</v>
      </c>
      <c r="BS8316">
        <f t="shared" si="517"/>
        <v>0</v>
      </c>
      <c r="BU8316">
        <f t="shared" si="518"/>
        <v>1</v>
      </c>
      <c r="BV8316">
        <f t="shared" si="519"/>
        <v>1</v>
      </c>
    </row>
    <row r="8317" spans="1:74" x14ac:dyDescent="0.3">
      <c r="A8317" s="201">
        <v>8312</v>
      </c>
      <c r="BM8317" s="19"/>
      <c r="BN8317" s="19"/>
      <c r="BO8317" s="19"/>
      <c r="BP8317" s="19"/>
      <c r="BR8317">
        <f t="shared" si="516"/>
        <v>0</v>
      </c>
      <c r="BS8317">
        <f t="shared" si="517"/>
        <v>0</v>
      </c>
      <c r="BU8317">
        <f t="shared" si="518"/>
        <v>1</v>
      </c>
      <c r="BV8317">
        <f t="shared" si="519"/>
        <v>1</v>
      </c>
    </row>
    <row r="8318" spans="1:74" x14ac:dyDescent="0.3">
      <c r="A8318" s="201">
        <v>8313</v>
      </c>
      <c r="BM8318" s="19"/>
      <c r="BN8318" s="19"/>
      <c r="BO8318" s="19"/>
      <c r="BP8318" s="19"/>
      <c r="BR8318">
        <f t="shared" si="516"/>
        <v>0</v>
      </c>
      <c r="BS8318">
        <f t="shared" si="517"/>
        <v>0</v>
      </c>
      <c r="BU8318">
        <f t="shared" si="518"/>
        <v>1</v>
      </c>
      <c r="BV8318">
        <f t="shared" si="519"/>
        <v>1</v>
      </c>
    </row>
    <row r="8319" spans="1:74" x14ac:dyDescent="0.3">
      <c r="A8319" s="201">
        <v>8314</v>
      </c>
      <c r="BM8319" s="19"/>
      <c r="BN8319" s="19"/>
      <c r="BO8319" s="19"/>
      <c r="BP8319" s="19"/>
      <c r="BR8319">
        <f t="shared" si="516"/>
        <v>0</v>
      </c>
      <c r="BS8319">
        <f t="shared" si="517"/>
        <v>0</v>
      </c>
      <c r="BU8319">
        <f t="shared" si="518"/>
        <v>1</v>
      </c>
      <c r="BV8319">
        <f t="shared" si="519"/>
        <v>1</v>
      </c>
    </row>
    <row r="8320" spans="1:74" x14ac:dyDescent="0.3">
      <c r="A8320" s="201">
        <v>8315</v>
      </c>
      <c r="BM8320" s="19"/>
      <c r="BN8320" s="19"/>
      <c r="BO8320" s="19"/>
      <c r="BP8320" s="19"/>
      <c r="BR8320">
        <f t="shared" si="516"/>
        <v>0</v>
      </c>
      <c r="BS8320">
        <f t="shared" si="517"/>
        <v>0</v>
      </c>
      <c r="BU8320">
        <f t="shared" si="518"/>
        <v>1</v>
      </c>
      <c r="BV8320">
        <f t="shared" si="519"/>
        <v>1</v>
      </c>
    </row>
    <row r="8321" spans="1:74" x14ac:dyDescent="0.3">
      <c r="A8321" s="201">
        <v>8316</v>
      </c>
      <c r="BM8321" s="19"/>
      <c r="BN8321" s="19"/>
      <c r="BO8321" s="19"/>
      <c r="BP8321" s="19"/>
      <c r="BR8321">
        <f t="shared" si="516"/>
        <v>0</v>
      </c>
      <c r="BS8321">
        <f t="shared" si="517"/>
        <v>0</v>
      </c>
      <c r="BU8321">
        <f t="shared" si="518"/>
        <v>1</v>
      </c>
      <c r="BV8321">
        <f t="shared" si="519"/>
        <v>1</v>
      </c>
    </row>
    <row r="8322" spans="1:74" x14ac:dyDescent="0.3">
      <c r="A8322" s="201">
        <v>8317</v>
      </c>
      <c r="BM8322" s="19"/>
      <c r="BN8322" s="19"/>
      <c r="BO8322" s="19"/>
      <c r="BP8322" s="19"/>
      <c r="BR8322">
        <f t="shared" si="516"/>
        <v>0</v>
      </c>
      <c r="BS8322">
        <f t="shared" si="517"/>
        <v>0</v>
      </c>
      <c r="BU8322">
        <f t="shared" si="518"/>
        <v>1</v>
      </c>
      <c r="BV8322">
        <f t="shared" si="519"/>
        <v>1</v>
      </c>
    </row>
    <row r="8323" spans="1:74" x14ac:dyDescent="0.3">
      <c r="A8323" s="201">
        <v>8318</v>
      </c>
      <c r="BM8323" s="19"/>
      <c r="BN8323" s="19"/>
      <c r="BO8323" s="19"/>
      <c r="BP8323" s="19"/>
      <c r="BR8323">
        <f t="shared" si="516"/>
        <v>0</v>
      </c>
      <c r="BS8323">
        <f t="shared" si="517"/>
        <v>0</v>
      </c>
      <c r="BU8323">
        <f t="shared" si="518"/>
        <v>1</v>
      </c>
      <c r="BV8323">
        <f t="shared" si="519"/>
        <v>1</v>
      </c>
    </row>
    <row r="8324" spans="1:74" x14ac:dyDescent="0.3">
      <c r="A8324" s="201">
        <v>8319</v>
      </c>
      <c r="BM8324" s="19"/>
      <c r="BN8324" s="19"/>
      <c r="BO8324" s="19"/>
      <c r="BP8324" s="19"/>
      <c r="BR8324">
        <f t="shared" si="516"/>
        <v>0</v>
      </c>
      <c r="BS8324">
        <f t="shared" si="517"/>
        <v>0</v>
      </c>
      <c r="BU8324">
        <f t="shared" si="518"/>
        <v>1</v>
      </c>
      <c r="BV8324">
        <f t="shared" si="519"/>
        <v>1</v>
      </c>
    </row>
    <row r="8325" spans="1:74" x14ac:dyDescent="0.3">
      <c r="A8325" s="201">
        <v>8320</v>
      </c>
      <c r="BM8325" s="19"/>
      <c r="BN8325" s="19"/>
      <c r="BO8325" s="19"/>
      <c r="BP8325" s="19"/>
      <c r="BR8325">
        <f t="shared" si="516"/>
        <v>0</v>
      </c>
      <c r="BS8325">
        <f t="shared" si="517"/>
        <v>0</v>
      </c>
      <c r="BU8325">
        <f t="shared" si="518"/>
        <v>1</v>
      </c>
      <c r="BV8325">
        <f t="shared" si="519"/>
        <v>1</v>
      </c>
    </row>
    <row r="8326" spans="1:74" x14ac:dyDescent="0.3">
      <c r="A8326" s="201">
        <v>8321</v>
      </c>
      <c r="BM8326" s="19"/>
      <c r="BN8326" s="19"/>
      <c r="BO8326" s="19"/>
      <c r="BP8326" s="19"/>
      <c r="BR8326">
        <f t="shared" si="516"/>
        <v>0</v>
      </c>
      <c r="BS8326">
        <f t="shared" si="517"/>
        <v>0</v>
      </c>
      <c r="BU8326">
        <f t="shared" si="518"/>
        <v>1</v>
      </c>
      <c r="BV8326">
        <f t="shared" si="519"/>
        <v>1</v>
      </c>
    </row>
    <row r="8327" spans="1:74" x14ac:dyDescent="0.3">
      <c r="A8327" s="201">
        <v>8322</v>
      </c>
      <c r="BM8327" s="19"/>
      <c r="BN8327" s="19"/>
      <c r="BO8327" s="19"/>
      <c r="BP8327" s="19"/>
      <c r="BR8327">
        <f t="shared" ref="BR8327:BR8390" si="520">BM8327*$BS$1-BN8327</f>
        <v>0</v>
      </c>
      <c r="BS8327">
        <f t="shared" ref="BS8327:BS8390" si="521">BO8327*$BS$1-BP8327</f>
        <v>0</v>
      </c>
      <c r="BU8327">
        <f t="shared" ref="BU8327:BU8390" si="522">IF(BR8327=MAX($BR8327:$BS8327),1,0)</f>
        <v>1</v>
      </c>
      <c r="BV8327">
        <f t="shared" ref="BV8327:BV8390" si="523">IF(BS8327=MAX($BR8327:$BS8327),1,0)</f>
        <v>1</v>
      </c>
    </row>
    <row r="8328" spans="1:74" x14ac:dyDescent="0.3">
      <c r="A8328" s="201">
        <v>8323</v>
      </c>
      <c r="BM8328" s="19"/>
      <c r="BN8328" s="19"/>
      <c r="BO8328" s="19"/>
      <c r="BP8328" s="19"/>
      <c r="BR8328">
        <f t="shared" si="520"/>
        <v>0</v>
      </c>
      <c r="BS8328">
        <f t="shared" si="521"/>
        <v>0</v>
      </c>
      <c r="BU8328">
        <f t="shared" si="522"/>
        <v>1</v>
      </c>
      <c r="BV8328">
        <f t="shared" si="523"/>
        <v>1</v>
      </c>
    </row>
    <row r="8329" spans="1:74" x14ac:dyDescent="0.3">
      <c r="A8329" s="201">
        <v>8324</v>
      </c>
      <c r="BM8329" s="19"/>
      <c r="BN8329" s="19"/>
      <c r="BO8329" s="19"/>
      <c r="BP8329" s="19"/>
      <c r="BR8329">
        <f t="shared" si="520"/>
        <v>0</v>
      </c>
      <c r="BS8329">
        <f t="shared" si="521"/>
        <v>0</v>
      </c>
      <c r="BU8329">
        <f t="shared" si="522"/>
        <v>1</v>
      </c>
      <c r="BV8329">
        <f t="shared" si="523"/>
        <v>1</v>
      </c>
    </row>
    <row r="8330" spans="1:74" x14ac:dyDescent="0.3">
      <c r="A8330" s="201">
        <v>8325</v>
      </c>
      <c r="BM8330" s="19"/>
      <c r="BN8330" s="19"/>
      <c r="BO8330" s="19"/>
      <c r="BP8330" s="19"/>
      <c r="BR8330">
        <f t="shared" si="520"/>
        <v>0</v>
      </c>
      <c r="BS8330">
        <f t="shared" si="521"/>
        <v>0</v>
      </c>
      <c r="BU8330">
        <f t="shared" si="522"/>
        <v>1</v>
      </c>
      <c r="BV8330">
        <f t="shared" si="523"/>
        <v>1</v>
      </c>
    </row>
    <row r="8331" spans="1:74" x14ac:dyDescent="0.3">
      <c r="A8331" s="201">
        <v>8326</v>
      </c>
      <c r="BM8331" s="19"/>
      <c r="BN8331" s="19"/>
      <c r="BO8331" s="19"/>
      <c r="BP8331" s="19"/>
      <c r="BR8331">
        <f t="shared" si="520"/>
        <v>0</v>
      </c>
      <c r="BS8331">
        <f t="shared" si="521"/>
        <v>0</v>
      </c>
      <c r="BU8331">
        <f t="shared" si="522"/>
        <v>1</v>
      </c>
      <c r="BV8331">
        <f t="shared" si="523"/>
        <v>1</v>
      </c>
    </row>
    <row r="8332" spans="1:74" x14ac:dyDescent="0.3">
      <c r="A8332" s="201">
        <v>8327</v>
      </c>
      <c r="BM8332" s="19"/>
      <c r="BN8332" s="19"/>
      <c r="BO8332" s="19"/>
      <c r="BP8332" s="19"/>
      <c r="BR8332">
        <f t="shared" si="520"/>
        <v>0</v>
      </c>
      <c r="BS8332">
        <f t="shared" si="521"/>
        <v>0</v>
      </c>
      <c r="BU8332">
        <f t="shared" si="522"/>
        <v>1</v>
      </c>
      <c r="BV8332">
        <f t="shared" si="523"/>
        <v>1</v>
      </c>
    </row>
    <row r="8333" spans="1:74" x14ac:dyDescent="0.3">
      <c r="A8333" s="201">
        <v>8328</v>
      </c>
      <c r="BM8333" s="19"/>
      <c r="BN8333" s="19"/>
      <c r="BO8333" s="19"/>
      <c r="BP8333" s="19"/>
      <c r="BR8333">
        <f t="shared" si="520"/>
        <v>0</v>
      </c>
      <c r="BS8333">
        <f t="shared" si="521"/>
        <v>0</v>
      </c>
      <c r="BU8333">
        <f t="shared" si="522"/>
        <v>1</v>
      </c>
      <c r="BV8333">
        <f t="shared" si="523"/>
        <v>1</v>
      </c>
    </row>
    <row r="8334" spans="1:74" x14ac:dyDescent="0.3">
      <c r="A8334" s="201">
        <v>8329</v>
      </c>
      <c r="BM8334" s="19"/>
      <c r="BN8334" s="19"/>
      <c r="BO8334" s="19"/>
      <c r="BP8334" s="19"/>
      <c r="BR8334">
        <f t="shared" si="520"/>
        <v>0</v>
      </c>
      <c r="BS8334">
        <f t="shared" si="521"/>
        <v>0</v>
      </c>
      <c r="BU8334">
        <f t="shared" si="522"/>
        <v>1</v>
      </c>
      <c r="BV8334">
        <f t="shared" si="523"/>
        <v>1</v>
      </c>
    </row>
    <row r="8335" spans="1:74" x14ac:dyDescent="0.3">
      <c r="A8335" s="201">
        <v>8330</v>
      </c>
      <c r="BM8335" s="19"/>
      <c r="BN8335" s="19"/>
      <c r="BO8335" s="19"/>
      <c r="BP8335" s="19"/>
      <c r="BR8335">
        <f t="shared" si="520"/>
        <v>0</v>
      </c>
      <c r="BS8335">
        <f t="shared" si="521"/>
        <v>0</v>
      </c>
      <c r="BU8335">
        <f t="shared" si="522"/>
        <v>1</v>
      </c>
      <c r="BV8335">
        <f t="shared" si="523"/>
        <v>1</v>
      </c>
    </row>
    <row r="8336" spans="1:74" x14ac:dyDescent="0.3">
      <c r="A8336" s="201">
        <v>8331</v>
      </c>
      <c r="BM8336" s="19"/>
      <c r="BN8336" s="19"/>
      <c r="BO8336" s="19"/>
      <c r="BP8336" s="19"/>
      <c r="BR8336">
        <f t="shared" si="520"/>
        <v>0</v>
      </c>
      <c r="BS8336">
        <f t="shared" si="521"/>
        <v>0</v>
      </c>
      <c r="BU8336">
        <f t="shared" si="522"/>
        <v>1</v>
      </c>
      <c r="BV8336">
        <f t="shared" si="523"/>
        <v>1</v>
      </c>
    </row>
    <row r="8337" spans="1:74" x14ac:dyDescent="0.3">
      <c r="A8337" s="201">
        <v>8332</v>
      </c>
      <c r="BM8337" s="19"/>
      <c r="BN8337" s="19"/>
      <c r="BO8337" s="19"/>
      <c r="BP8337" s="19"/>
      <c r="BR8337">
        <f t="shared" si="520"/>
        <v>0</v>
      </c>
      <c r="BS8337">
        <f t="shared" si="521"/>
        <v>0</v>
      </c>
      <c r="BU8337">
        <f t="shared" si="522"/>
        <v>1</v>
      </c>
      <c r="BV8337">
        <f t="shared" si="523"/>
        <v>1</v>
      </c>
    </row>
    <row r="8338" spans="1:74" x14ac:dyDescent="0.3">
      <c r="A8338" s="201">
        <v>8333</v>
      </c>
      <c r="BM8338" s="19"/>
      <c r="BN8338" s="19"/>
      <c r="BO8338" s="19"/>
      <c r="BP8338" s="19"/>
      <c r="BR8338">
        <f t="shared" si="520"/>
        <v>0</v>
      </c>
      <c r="BS8338">
        <f t="shared" si="521"/>
        <v>0</v>
      </c>
      <c r="BU8338">
        <f t="shared" si="522"/>
        <v>1</v>
      </c>
      <c r="BV8338">
        <f t="shared" si="523"/>
        <v>1</v>
      </c>
    </row>
    <row r="8339" spans="1:74" x14ac:dyDescent="0.3">
      <c r="A8339" s="201">
        <v>8334</v>
      </c>
      <c r="BM8339" s="19"/>
      <c r="BN8339" s="19"/>
      <c r="BO8339" s="19"/>
      <c r="BP8339" s="19"/>
      <c r="BR8339">
        <f t="shared" si="520"/>
        <v>0</v>
      </c>
      <c r="BS8339">
        <f t="shared" si="521"/>
        <v>0</v>
      </c>
      <c r="BU8339">
        <f t="shared" si="522"/>
        <v>1</v>
      </c>
      <c r="BV8339">
        <f t="shared" si="523"/>
        <v>1</v>
      </c>
    </row>
    <row r="8340" spans="1:74" x14ac:dyDescent="0.3">
      <c r="A8340" s="201">
        <v>8335</v>
      </c>
      <c r="BM8340" s="19"/>
      <c r="BN8340" s="19"/>
      <c r="BO8340" s="19"/>
      <c r="BP8340" s="19"/>
      <c r="BR8340">
        <f t="shared" si="520"/>
        <v>0</v>
      </c>
      <c r="BS8340">
        <f t="shared" si="521"/>
        <v>0</v>
      </c>
      <c r="BU8340">
        <f t="shared" si="522"/>
        <v>1</v>
      </c>
      <c r="BV8340">
        <f t="shared" si="523"/>
        <v>1</v>
      </c>
    </row>
    <row r="8341" spans="1:74" x14ac:dyDescent="0.3">
      <c r="A8341" s="201">
        <v>8336</v>
      </c>
      <c r="BM8341" s="19"/>
      <c r="BN8341" s="19"/>
      <c r="BO8341" s="19"/>
      <c r="BP8341" s="19"/>
      <c r="BR8341">
        <f t="shared" si="520"/>
        <v>0</v>
      </c>
      <c r="BS8341">
        <f t="shared" si="521"/>
        <v>0</v>
      </c>
      <c r="BU8341">
        <f t="shared" si="522"/>
        <v>1</v>
      </c>
      <c r="BV8341">
        <f t="shared" si="523"/>
        <v>1</v>
      </c>
    </row>
    <row r="8342" spans="1:74" x14ac:dyDescent="0.3">
      <c r="A8342" s="201">
        <v>8337</v>
      </c>
      <c r="BM8342" s="19"/>
      <c r="BN8342" s="19"/>
      <c r="BO8342" s="19"/>
      <c r="BP8342" s="19"/>
      <c r="BR8342">
        <f t="shared" si="520"/>
        <v>0</v>
      </c>
      <c r="BS8342">
        <f t="shared" si="521"/>
        <v>0</v>
      </c>
      <c r="BU8342">
        <f t="shared" si="522"/>
        <v>1</v>
      </c>
      <c r="BV8342">
        <f t="shared" si="523"/>
        <v>1</v>
      </c>
    </row>
    <row r="8343" spans="1:74" x14ac:dyDescent="0.3">
      <c r="A8343" s="201">
        <v>8338</v>
      </c>
      <c r="BM8343" s="19"/>
      <c r="BN8343" s="19"/>
      <c r="BO8343" s="19"/>
      <c r="BP8343" s="19"/>
      <c r="BR8343">
        <f t="shared" si="520"/>
        <v>0</v>
      </c>
      <c r="BS8343">
        <f t="shared" si="521"/>
        <v>0</v>
      </c>
      <c r="BU8343">
        <f t="shared" si="522"/>
        <v>1</v>
      </c>
      <c r="BV8343">
        <f t="shared" si="523"/>
        <v>1</v>
      </c>
    </row>
    <row r="8344" spans="1:74" x14ac:dyDescent="0.3">
      <c r="A8344" s="201">
        <v>8339</v>
      </c>
      <c r="BM8344" s="19"/>
      <c r="BN8344" s="19"/>
      <c r="BO8344" s="19"/>
      <c r="BP8344" s="19"/>
      <c r="BR8344">
        <f t="shared" si="520"/>
        <v>0</v>
      </c>
      <c r="BS8344">
        <f t="shared" si="521"/>
        <v>0</v>
      </c>
      <c r="BU8344">
        <f t="shared" si="522"/>
        <v>1</v>
      </c>
      <c r="BV8344">
        <f t="shared" si="523"/>
        <v>1</v>
      </c>
    </row>
    <row r="8345" spans="1:74" x14ac:dyDescent="0.3">
      <c r="A8345" s="201">
        <v>8340</v>
      </c>
      <c r="BM8345" s="19"/>
      <c r="BN8345" s="19"/>
      <c r="BO8345" s="19"/>
      <c r="BP8345" s="19"/>
      <c r="BR8345">
        <f t="shared" si="520"/>
        <v>0</v>
      </c>
      <c r="BS8345">
        <f t="shared" si="521"/>
        <v>0</v>
      </c>
      <c r="BU8345">
        <f t="shared" si="522"/>
        <v>1</v>
      </c>
      <c r="BV8345">
        <f t="shared" si="523"/>
        <v>1</v>
      </c>
    </row>
    <row r="8346" spans="1:74" x14ac:dyDescent="0.3">
      <c r="A8346" s="201">
        <v>8341</v>
      </c>
      <c r="BM8346" s="19"/>
      <c r="BN8346" s="19"/>
      <c r="BO8346" s="19"/>
      <c r="BP8346" s="19"/>
      <c r="BR8346">
        <f t="shared" si="520"/>
        <v>0</v>
      </c>
      <c r="BS8346">
        <f t="shared" si="521"/>
        <v>0</v>
      </c>
      <c r="BU8346">
        <f t="shared" si="522"/>
        <v>1</v>
      </c>
      <c r="BV8346">
        <f t="shared" si="523"/>
        <v>1</v>
      </c>
    </row>
    <row r="8347" spans="1:74" x14ac:dyDescent="0.3">
      <c r="A8347" s="201">
        <v>8342</v>
      </c>
      <c r="BM8347" s="19"/>
      <c r="BN8347" s="19"/>
      <c r="BO8347" s="19"/>
      <c r="BP8347" s="19"/>
      <c r="BR8347">
        <f t="shared" si="520"/>
        <v>0</v>
      </c>
      <c r="BS8347">
        <f t="shared" si="521"/>
        <v>0</v>
      </c>
      <c r="BU8347">
        <f t="shared" si="522"/>
        <v>1</v>
      </c>
      <c r="BV8347">
        <f t="shared" si="523"/>
        <v>1</v>
      </c>
    </row>
    <row r="8348" spans="1:74" x14ac:dyDescent="0.3">
      <c r="A8348" s="201">
        <v>8343</v>
      </c>
      <c r="BM8348" s="19"/>
      <c r="BN8348" s="19"/>
      <c r="BO8348" s="19"/>
      <c r="BP8348" s="19"/>
      <c r="BR8348">
        <f t="shared" si="520"/>
        <v>0</v>
      </c>
      <c r="BS8348">
        <f t="shared" si="521"/>
        <v>0</v>
      </c>
      <c r="BU8348">
        <f t="shared" si="522"/>
        <v>1</v>
      </c>
      <c r="BV8348">
        <f t="shared" si="523"/>
        <v>1</v>
      </c>
    </row>
    <row r="8349" spans="1:74" x14ac:dyDescent="0.3">
      <c r="A8349" s="201">
        <v>8344</v>
      </c>
      <c r="BM8349" s="19"/>
      <c r="BN8349" s="19"/>
      <c r="BO8349" s="19"/>
      <c r="BP8349" s="19"/>
      <c r="BR8349">
        <f t="shared" si="520"/>
        <v>0</v>
      </c>
      <c r="BS8349">
        <f t="shared" si="521"/>
        <v>0</v>
      </c>
      <c r="BU8349">
        <f t="shared" si="522"/>
        <v>1</v>
      </c>
      <c r="BV8349">
        <f t="shared" si="523"/>
        <v>1</v>
      </c>
    </row>
    <row r="8350" spans="1:74" x14ac:dyDescent="0.3">
      <c r="A8350" s="201">
        <v>8345</v>
      </c>
      <c r="BM8350" s="19"/>
      <c r="BN8350" s="19"/>
      <c r="BO8350" s="19"/>
      <c r="BP8350" s="19"/>
      <c r="BR8350">
        <f t="shared" si="520"/>
        <v>0</v>
      </c>
      <c r="BS8350">
        <f t="shared" si="521"/>
        <v>0</v>
      </c>
      <c r="BU8350">
        <f t="shared" si="522"/>
        <v>1</v>
      </c>
      <c r="BV8350">
        <f t="shared" si="523"/>
        <v>1</v>
      </c>
    </row>
    <row r="8351" spans="1:74" x14ac:dyDescent="0.3">
      <c r="A8351" s="201">
        <v>8346</v>
      </c>
      <c r="BM8351" s="19"/>
      <c r="BN8351" s="19"/>
      <c r="BO8351" s="19"/>
      <c r="BP8351" s="19"/>
      <c r="BR8351">
        <f t="shared" si="520"/>
        <v>0</v>
      </c>
      <c r="BS8351">
        <f t="shared" si="521"/>
        <v>0</v>
      </c>
      <c r="BU8351">
        <f t="shared" si="522"/>
        <v>1</v>
      </c>
      <c r="BV8351">
        <f t="shared" si="523"/>
        <v>1</v>
      </c>
    </row>
    <row r="8352" spans="1:74" x14ac:dyDescent="0.3">
      <c r="A8352" s="201">
        <v>8347</v>
      </c>
      <c r="BM8352" s="19"/>
      <c r="BN8352" s="19"/>
      <c r="BO8352" s="19"/>
      <c r="BP8352" s="19"/>
      <c r="BR8352">
        <f t="shared" si="520"/>
        <v>0</v>
      </c>
      <c r="BS8352">
        <f t="shared" si="521"/>
        <v>0</v>
      </c>
      <c r="BU8352">
        <f t="shared" si="522"/>
        <v>1</v>
      </c>
      <c r="BV8352">
        <f t="shared" si="523"/>
        <v>1</v>
      </c>
    </row>
    <row r="8353" spans="1:74" x14ac:dyDescent="0.3">
      <c r="A8353" s="201">
        <v>8348</v>
      </c>
      <c r="BM8353" s="19"/>
      <c r="BN8353" s="19"/>
      <c r="BO8353" s="19"/>
      <c r="BP8353" s="19"/>
      <c r="BR8353">
        <f t="shared" si="520"/>
        <v>0</v>
      </c>
      <c r="BS8353">
        <f t="shared" si="521"/>
        <v>0</v>
      </c>
      <c r="BU8353">
        <f t="shared" si="522"/>
        <v>1</v>
      </c>
      <c r="BV8353">
        <f t="shared" si="523"/>
        <v>1</v>
      </c>
    </row>
    <row r="8354" spans="1:74" x14ac:dyDescent="0.3">
      <c r="A8354" s="201">
        <v>8349</v>
      </c>
      <c r="BM8354" s="19"/>
      <c r="BN8354" s="19"/>
      <c r="BO8354" s="19"/>
      <c r="BP8354" s="19"/>
      <c r="BR8354">
        <f t="shared" si="520"/>
        <v>0</v>
      </c>
      <c r="BS8354">
        <f t="shared" si="521"/>
        <v>0</v>
      </c>
      <c r="BU8354">
        <f t="shared" si="522"/>
        <v>1</v>
      </c>
      <c r="BV8354">
        <f t="shared" si="523"/>
        <v>1</v>
      </c>
    </row>
    <row r="8355" spans="1:74" x14ac:dyDescent="0.3">
      <c r="A8355" s="201">
        <v>8350</v>
      </c>
      <c r="BM8355" s="19"/>
      <c r="BN8355" s="19"/>
      <c r="BO8355" s="19"/>
      <c r="BP8355" s="19"/>
      <c r="BR8355">
        <f t="shared" si="520"/>
        <v>0</v>
      </c>
      <c r="BS8355">
        <f t="shared" si="521"/>
        <v>0</v>
      </c>
      <c r="BU8355">
        <f t="shared" si="522"/>
        <v>1</v>
      </c>
      <c r="BV8355">
        <f t="shared" si="523"/>
        <v>1</v>
      </c>
    </row>
    <row r="8356" spans="1:74" x14ac:dyDescent="0.3">
      <c r="A8356" s="201">
        <v>8351</v>
      </c>
      <c r="BM8356" s="19"/>
      <c r="BN8356" s="19"/>
      <c r="BO8356" s="19"/>
      <c r="BP8356" s="19"/>
      <c r="BR8356">
        <f t="shared" si="520"/>
        <v>0</v>
      </c>
      <c r="BS8356">
        <f t="shared" si="521"/>
        <v>0</v>
      </c>
      <c r="BU8356">
        <f t="shared" si="522"/>
        <v>1</v>
      </c>
      <c r="BV8356">
        <f t="shared" si="523"/>
        <v>1</v>
      </c>
    </row>
    <row r="8357" spans="1:74" x14ac:dyDescent="0.3">
      <c r="A8357" s="201">
        <v>8352</v>
      </c>
      <c r="BM8357" s="19"/>
      <c r="BN8357" s="19"/>
      <c r="BO8357" s="19"/>
      <c r="BP8357" s="19"/>
      <c r="BR8357">
        <f t="shared" si="520"/>
        <v>0</v>
      </c>
      <c r="BS8357">
        <f t="shared" si="521"/>
        <v>0</v>
      </c>
      <c r="BU8357">
        <f t="shared" si="522"/>
        <v>1</v>
      </c>
      <c r="BV8357">
        <f t="shared" si="523"/>
        <v>1</v>
      </c>
    </row>
    <row r="8358" spans="1:74" x14ac:dyDescent="0.3">
      <c r="A8358" s="201">
        <v>8353</v>
      </c>
      <c r="BM8358" s="19"/>
      <c r="BN8358" s="19"/>
      <c r="BO8358" s="19"/>
      <c r="BP8358" s="19"/>
      <c r="BR8358">
        <f t="shared" si="520"/>
        <v>0</v>
      </c>
      <c r="BS8358">
        <f t="shared" si="521"/>
        <v>0</v>
      </c>
      <c r="BU8358">
        <f t="shared" si="522"/>
        <v>1</v>
      </c>
      <c r="BV8358">
        <f t="shared" si="523"/>
        <v>1</v>
      </c>
    </row>
    <row r="8359" spans="1:74" x14ac:dyDescent="0.3">
      <c r="A8359" s="201">
        <v>8354</v>
      </c>
      <c r="BM8359" s="19"/>
      <c r="BN8359" s="19"/>
      <c r="BO8359" s="19"/>
      <c r="BP8359" s="19"/>
      <c r="BR8359">
        <f t="shared" si="520"/>
        <v>0</v>
      </c>
      <c r="BS8359">
        <f t="shared" si="521"/>
        <v>0</v>
      </c>
      <c r="BU8359">
        <f t="shared" si="522"/>
        <v>1</v>
      </c>
      <c r="BV8359">
        <f t="shared" si="523"/>
        <v>1</v>
      </c>
    </row>
    <row r="8360" spans="1:74" x14ac:dyDescent="0.3">
      <c r="A8360" s="201">
        <v>8355</v>
      </c>
      <c r="BM8360" s="19"/>
      <c r="BN8360" s="19"/>
      <c r="BO8360" s="19"/>
      <c r="BP8360" s="19"/>
      <c r="BR8360">
        <f t="shared" si="520"/>
        <v>0</v>
      </c>
      <c r="BS8360">
        <f t="shared" si="521"/>
        <v>0</v>
      </c>
      <c r="BU8360">
        <f t="shared" si="522"/>
        <v>1</v>
      </c>
      <c r="BV8360">
        <f t="shared" si="523"/>
        <v>1</v>
      </c>
    </row>
    <row r="8361" spans="1:74" x14ac:dyDescent="0.3">
      <c r="A8361" s="201">
        <v>8356</v>
      </c>
      <c r="BM8361" s="19"/>
      <c r="BN8361" s="19"/>
      <c r="BO8361" s="19"/>
      <c r="BP8361" s="19"/>
      <c r="BR8361">
        <f t="shared" si="520"/>
        <v>0</v>
      </c>
      <c r="BS8361">
        <f t="shared" si="521"/>
        <v>0</v>
      </c>
      <c r="BU8361">
        <f t="shared" si="522"/>
        <v>1</v>
      </c>
      <c r="BV8361">
        <f t="shared" si="523"/>
        <v>1</v>
      </c>
    </row>
    <row r="8362" spans="1:74" x14ac:dyDescent="0.3">
      <c r="A8362" s="201">
        <v>8357</v>
      </c>
      <c r="BM8362" s="19"/>
      <c r="BN8362" s="19"/>
      <c r="BO8362" s="19"/>
      <c r="BP8362" s="19"/>
      <c r="BR8362">
        <f t="shared" si="520"/>
        <v>0</v>
      </c>
      <c r="BS8362">
        <f t="shared" si="521"/>
        <v>0</v>
      </c>
      <c r="BU8362">
        <f t="shared" si="522"/>
        <v>1</v>
      </c>
      <c r="BV8362">
        <f t="shared" si="523"/>
        <v>1</v>
      </c>
    </row>
    <row r="8363" spans="1:74" x14ac:dyDescent="0.3">
      <c r="A8363" s="201">
        <v>8358</v>
      </c>
      <c r="BM8363" s="19"/>
      <c r="BN8363" s="19"/>
      <c r="BO8363" s="19"/>
      <c r="BP8363" s="19"/>
      <c r="BR8363">
        <f t="shared" si="520"/>
        <v>0</v>
      </c>
      <c r="BS8363">
        <f t="shared" si="521"/>
        <v>0</v>
      </c>
      <c r="BU8363">
        <f t="shared" si="522"/>
        <v>1</v>
      </c>
      <c r="BV8363">
        <f t="shared" si="523"/>
        <v>1</v>
      </c>
    </row>
    <row r="8364" spans="1:74" x14ac:dyDescent="0.3">
      <c r="A8364" s="201">
        <v>8359</v>
      </c>
      <c r="BM8364" s="19"/>
      <c r="BN8364" s="19"/>
      <c r="BO8364" s="19"/>
      <c r="BP8364" s="19"/>
      <c r="BR8364">
        <f t="shared" si="520"/>
        <v>0</v>
      </c>
      <c r="BS8364">
        <f t="shared" si="521"/>
        <v>0</v>
      </c>
      <c r="BU8364">
        <f t="shared" si="522"/>
        <v>1</v>
      </c>
      <c r="BV8364">
        <f t="shared" si="523"/>
        <v>1</v>
      </c>
    </row>
    <row r="8365" spans="1:74" x14ac:dyDescent="0.3">
      <c r="A8365" s="201">
        <v>8360</v>
      </c>
      <c r="BM8365" s="19"/>
      <c r="BN8365" s="19"/>
      <c r="BO8365" s="19"/>
      <c r="BP8365" s="19"/>
      <c r="BR8365">
        <f t="shared" si="520"/>
        <v>0</v>
      </c>
      <c r="BS8365">
        <f t="shared" si="521"/>
        <v>0</v>
      </c>
      <c r="BU8365">
        <f t="shared" si="522"/>
        <v>1</v>
      </c>
      <c r="BV8365">
        <f t="shared" si="523"/>
        <v>1</v>
      </c>
    </row>
    <row r="8366" spans="1:74" x14ac:dyDescent="0.3">
      <c r="A8366" s="201">
        <v>8361</v>
      </c>
      <c r="BM8366" s="19"/>
      <c r="BN8366" s="19"/>
      <c r="BO8366" s="19"/>
      <c r="BP8366" s="19"/>
      <c r="BR8366">
        <f t="shared" si="520"/>
        <v>0</v>
      </c>
      <c r="BS8366">
        <f t="shared" si="521"/>
        <v>0</v>
      </c>
      <c r="BU8366">
        <f t="shared" si="522"/>
        <v>1</v>
      </c>
      <c r="BV8366">
        <f t="shared" si="523"/>
        <v>1</v>
      </c>
    </row>
    <row r="8367" spans="1:74" x14ac:dyDescent="0.3">
      <c r="A8367" s="201">
        <v>8362</v>
      </c>
      <c r="BM8367" s="19"/>
      <c r="BN8367" s="19"/>
      <c r="BO8367" s="19"/>
      <c r="BP8367" s="19"/>
      <c r="BR8367">
        <f t="shared" si="520"/>
        <v>0</v>
      </c>
      <c r="BS8367">
        <f t="shared" si="521"/>
        <v>0</v>
      </c>
      <c r="BU8367">
        <f t="shared" si="522"/>
        <v>1</v>
      </c>
      <c r="BV8367">
        <f t="shared" si="523"/>
        <v>1</v>
      </c>
    </row>
    <row r="8368" spans="1:74" x14ac:dyDescent="0.3">
      <c r="A8368" s="201">
        <v>8363</v>
      </c>
      <c r="BM8368" s="19"/>
      <c r="BN8368" s="19"/>
      <c r="BO8368" s="19"/>
      <c r="BP8368" s="19"/>
      <c r="BR8368">
        <f t="shared" si="520"/>
        <v>0</v>
      </c>
      <c r="BS8368">
        <f t="shared" si="521"/>
        <v>0</v>
      </c>
      <c r="BU8368">
        <f t="shared" si="522"/>
        <v>1</v>
      </c>
      <c r="BV8368">
        <f t="shared" si="523"/>
        <v>1</v>
      </c>
    </row>
    <row r="8369" spans="1:74" x14ac:dyDescent="0.3">
      <c r="A8369" s="201">
        <v>8364</v>
      </c>
      <c r="BM8369" s="19"/>
      <c r="BN8369" s="19"/>
      <c r="BO8369" s="19"/>
      <c r="BP8369" s="19"/>
      <c r="BR8369">
        <f t="shared" si="520"/>
        <v>0</v>
      </c>
      <c r="BS8369">
        <f t="shared" si="521"/>
        <v>0</v>
      </c>
      <c r="BU8369">
        <f t="shared" si="522"/>
        <v>1</v>
      </c>
      <c r="BV8369">
        <f t="shared" si="523"/>
        <v>1</v>
      </c>
    </row>
    <row r="8370" spans="1:74" x14ac:dyDescent="0.3">
      <c r="A8370" s="201">
        <v>8365</v>
      </c>
      <c r="BM8370" s="19"/>
      <c r="BN8370" s="19"/>
      <c r="BO8370" s="19"/>
      <c r="BP8370" s="19"/>
      <c r="BR8370">
        <f t="shared" si="520"/>
        <v>0</v>
      </c>
      <c r="BS8370">
        <f t="shared" si="521"/>
        <v>0</v>
      </c>
      <c r="BU8370">
        <f t="shared" si="522"/>
        <v>1</v>
      </c>
      <c r="BV8370">
        <f t="shared" si="523"/>
        <v>1</v>
      </c>
    </row>
    <row r="8371" spans="1:74" x14ac:dyDescent="0.3">
      <c r="A8371" s="201">
        <v>8366</v>
      </c>
      <c r="BM8371" s="19"/>
      <c r="BN8371" s="19"/>
      <c r="BO8371" s="19"/>
      <c r="BP8371" s="19"/>
      <c r="BR8371">
        <f t="shared" si="520"/>
        <v>0</v>
      </c>
      <c r="BS8371">
        <f t="shared" si="521"/>
        <v>0</v>
      </c>
      <c r="BU8371">
        <f t="shared" si="522"/>
        <v>1</v>
      </c>
      <c r="BV8371">
        <f t="shared" si="523"/>
        <v>1</v>
      </c>
    </row>
    <row r="8372" spans="1:74" x14ac:dyDescent="0.3">
      <c r="A8372" s="201">
        <v>8367</v>
      </c>
      <c r="BM8372" s="19"/>
      <c r="BN8372" s="19"/>
      <c r="BO8372" s="19"/>
      <c r="BP8372" s="19"/>
      <c r="BR8372">
        <f t="shared" si="520"/>
        <v>0</v>
      </c>
      <c r="BS8372">
        <f t="shared" si="521"/>
        <v>0</v>
      </c>
      <c r="BU8372">
        <f t="shared" si="522"/>
        <v>1</v>
      </c>
      <c r="BV8372">
        <f t="shared" si="523"/>
        <v>1</v>
      </c>
    </row>
    <row r="8373" spans="1:74" x14ac:dyDescent="0.3">
      <c r="A8373" s="201">
        <v>8368</v>
      </c>
      <c r="BM8373" s="19"/>
      <c r="BN8373" s="19"/>
      <c r="BO8373" s="19"/>
      <c r="BP8373" s="19"/>
      <c r="BR8373">
        <f t="shared" si="520"/>
        <v>0</v>
      </c>
      <c r="BS8373">
        <f t="shared" si="521"/>
        <v>0</v>
      </c>
      <c r="BU8373">
        <f t="shared" si="522"/>
        <v>1</v>
      </c>
      <c r="BV8373">
        <f t="shared" si="523"/>
        <v>1</v>
      </c>
    </row>
    <row r="8374" spans="1:74" x14ac:dyDescent="0.3">
      <c r="A8374" s="201">
        <v>8369</v>
      </c>
      <c r="BM8374" s="19"/>
      <c r="BN8374" s="19"/>
      <c r="BO8374" s="19"/>
      <c r="BP8374" s="19"/>
      <c r="BR8374">
        <f t="shared" si="520"/>
        <v>0</v>
      </c>
      <c r="BS8374">
        <f t="shared" si="521"/>
        <v>0</v>
      </c>
      <c r="BU8374">
        <f t="shared" si="522"/>
        <v>1</v>
      </c>
      <c r="BV8374">
        <f t="shared" si="523"/>
        <v>1</v>
      </c>
    </row>
    <row r="8375" spans="1:74" x14ac:dyDescent="0.3">
      <c r="A8375" s="201">
        <v>8370</v>
      </c>
      <c r="BM8375" s="19"/>
      <c r="BN8375" s="19"/>
      <c r="BO8375" s="19"/>
      <c r="BP8375" s="19"/>
      <c r="BR8375">
        <f t="shared" si="520"/>
        <v>0</v>
      </c>
      <c r="BS8375">
        <f t="shared" si="521"/>
        <v>0</v>
      </c>
      <c r="BU8375">
        <f t="shared" si="522"/>
        <v>1</v>
      </c>
      <c r="BV8375">
        <f t="shared" si="523"/>
        <v>1</v>
      </c>
    </row>
    <row r="8376" spans="1:74" x14ac:dyDescent="0.3">
      <c r="A8376" s="201">
        <v>8371</v>
      </c>
      <c r="BM8376" s="19"/>
      <c r="BN8376" s="19"/>
      <c r="BO8376" s="19"/>
      <c r="BP8376" s="19"/>
      <c r="BR8376">
        <f t="shared" si="520"/>
        <v>0</v>
      </c>
      <c r="BS8376">
        <f t="shared" si="521"/>
        <v>0</v>
      </c>
      <c r="BU8376">
        <f t="shared" si="522"/>
        <v>1</v>
      </c>
      <c r="BV8376">
        <f t="shared" si="523"/>
        <v>1</v>
      </c>
    </row>
    <row r="8377" spans="1:74" x14ac:dyDescent="0.3">
      <c r="A8377" s="201">
        <v>8372</v>
      </c>
      <c r="BM8377" s="19"/>
      <c r="BN8377" s="19"/>
      <c r="BO8377" s="19"/>
      <c r="BP8377" s="19"/>
      <c r="BR8377">
        <f t="shared" si="520"/>
        <v>0</v>
      </c>
      <c r="BS8377">
        <f t="shared" si="521"/>
        <v>0</v>
      </c>
      <c r="BU8377">
        <f t="shared" si="522"/>
        <v>1</v>
      </c>
      <c r="BV8377">
        <f t="shared" si="523"/>
        <v>1</v>
      </c>
    </row>
    <row r="8378" spans="1:74" x14ac:dyDescent="0.3">
      <c r="A8378" s="201">
        <v>8373</v>
      </c>
      <c r="BM8378" s="19"/>
      <c r="BN8378" s="19"/>
      <c r="BO8378" s="19"/>
      <c r="BP8378" s="19"/>
      <c r="BR8378">
        <f t="shared" si="520"/>
        <v>0</v>
      </c>
      <c r="BS8378">
        <f t="shared" si="521"/>
        <v>0</v>
      </c>
      <c r="BU8378">
        <f t="shared" si="522"/>
        <v>1</v>
      </c>
      <c r="BV8378">
        <f t="shared" si="523"/>
        <v>1</v>
      </c>
    </row>
    <row r="8379" spans="1:74" x14ac:dyDescent="0.3">
      <c r="A8379" s="201">
        <v>8374</v>
      </c>
      <c r="BM8379" s="19"/>
      <c r="BN8379" s="19"/>
      <c r="BO8379" s="19"/>
      <c r="BP8379" s="19"/>
      <c r="BR8379">
        <f t="shared" si="520"/>
        <v>0</v>
      </c>
      <c r="BS8379">
        <f t="shared" si="521"/>
        <v>0</v>
      </c>
      <c r="BU8379">
        <f t="shared" si="522"/>
        <v>1</v>
      </c>
      <c r="BV8379">
        <f t="shared" si="523"/>
        <v>1</v>
      </c>
    </row>
    <row r="8380" spans="1:74" x14ac:dyDescent="0.3">
      <c r="A8380" s="201">
        <v>8375</v>
      </c>
      <c r="BM8380" s="19"/>
      <c r="BN8380" s="19"/>
      <c r="BO8380" s="19"/>
      <c r="BP8380" s="19"/>
      <c r="BR8380">
        <f t="shared" si="520"/>
        <v>0</v>
      </c>
      <c r="BS8380">
        <f t="shared" si="521"/>
        <v>0</v>
      </c>
      <c r="BU8380">
        <f t="shared" si="522"/>
        <v>1</v>
      </c>
      <c r="BV8380">
        <f t="shared" si="523"/>
        <v>1</v>
      </c>
    </row>
    <row r="8381" spans="1:74" x14ac:dyDescent="0.3">
      <c r="A8381" s="201">
        <v>8376</v>
      </c>
      <c r="BM8381" s="19"/>
      <c r="BN8381" s="19"/>
      <c r="BO8381" s="19"/>
      <c r="BP8381" s="19"/>
      <c r="BR8381">
        <f t="shared" si="520"/>
        <v>0</v>
      </c>
      <c r="BS8381">
        <f t="shared" si="521"/>
        <v>0</v>
      </c>
      <c r="BU8381">
        <f t="shared" si="522"/>
        <v>1</v>
      </c>
      <c r="BV8381">
        <f t="shared" si="523"/>
        <v>1</v>
      </c>
    </row>
    <row r="8382" spans="1:74" x14ac:dyDescent="0.3">
      <c r="A8382" s="201">
        <v>8377</v>
      </c>
      <c r="BM8382" s="19"/>
      <c r="BN8382" s="19"/>
      <c r="BO8382" s="19"/>
      <c r="BP8382" s="19"/>
      <c r="BR8382">
        <f t="shared" si="520"/>
        <v>0</v>
      </c>
      <c r="BS8382">
        <f t="shared" si="521"/>
        <v>0</v>
      </c>
      <c r="BU8382">
        <f t="shared" si="522"/>
        <v>1</v>
      </c>
      <c r="BV8382">
        <f t="shared" si="523"/>
        <v>1</v>
      </c>
    </row>
    <row r="8383" spans="1:74" x14ac:dyDescent="0.3">
      <c r="A8383" s="201">
        <v>8378</v>
      </c>
      <c r="BM8383" s="19"/>
      <c r="BN8383" s="19"/>
      <c r="BO8383" s="19"/>
      <c r="BP8383" s="19"/>
      <c r="BR8383">
        <f t="shared" si="520"/>
        <v>0</v>
      </c>
      <c r="BS8383">
        <f t="shared" si="521"/>
        <v>0</v>
      </c>
      <c r="BU8383">
        <f t="shared" si="522"/>
        <v>1</v>
      </c>
      <c r="BV8383">
        <f t="shared" si="523"/>
        <v>1</v>
      </c>
    </row>
    <row r="8384" spans="1:74" x14ac:dyDescent="0.3">
      <c r="A8384" s="201">
        <v>8379</v>
      </c>
      <c r="BM8384" s="19"/>
      <c r="BN8384" s="19"/>
      <c r="BO8384" s="19"/>
      <c r="BP8384" s="19"/>
      <c r="BR8384">
        <f t="shared" si="520"/>
        <v>0</v>
      </c>
      <c r="BS8384">
        <f t="shared" si="521"/>
        <v>0</v>
      </c>
      <c r="BU8384">
        <f t="shared" si="522"/>
        <v>1</v>
      </c>
      <c r="BV8384">
        <f t="shared" si="523"/>
        <v>1</v>
      </c>
    </row>
    <row r="8385" spans="1:74" x14ac:dyDescent="0.3">
      <c r="A8385" s="201">
        <v>8380</v>
      </c>
      <c r="BM8385" s="19"/>
      <c r="BN8385" s="19"/>
      <c r="BO8385" s="19"/>
      <c r="BP8385" s="19"/>
      <c r="BR8385">
        <f t="shared" si="520"/>
        <v>0</v>
      </c>
      <c r="BS8385">
        <f t="shared" si="521"/>
        <v>0</v>
      </c>
      <c r="BU8385">
        <f t="shared" si="522"/>
        <v>1</v>
      </c>
      <c r="BV8385">
        <f t="shared" si="523"/>
        <v>1</v>
      </c>
    </row>
    <row r="8386" spans="1:74" x14ac:dyDescent="0.3">
      <c r="A8386" s="201">
        <v>8381</v>
      </c>
      <c r="BM8386" s="19"/>
      <c r="BN8386" s="19"/>
      <c r="BO8386" s="19"/>
      <c r="BP8386" s="19"/>
      <c r="BR8386">
        <f t="shared" si="520"/>
        <v>0</v>
      </c>
      <c r="BS8386">
        <f t="shared" si="521"/>
        <v>0</v>
      </c>
      <c r="BU8386">
        <f t="shared" si="522"/>
        <v>1</v>
      </c>
      <c r="BV8386">
        <f t="shared" si="523"/>
        <v>1</v>
      </c>
    </row>
    <row r="8387" spans="1:74" x14ac:dyDescent="0.3">
      <c r="A8387" s="201">
        <v>8382</v>
      </c>
      <c r="BM8387" s="19"/>
      <c r="BN8387" s="19"/>
      <c r="BO8387" s="19"/>
      <c r="BP8387" s="19"/>
      <c r="BR8387">
        <f t="shared" si="520"/>
        <v>0</v>
      </c>
      <c r="BS8387">
        <f t="shared" si="521"/>
        <v>0</v>
      </c>
      <c r="BU8387">
        <f t="shared" si="522"/>
        <v>1</v>
      </c>
      <c r="BV8387">
        <f t="shared" si="523"/>
        <v>1</v>
      </c>
    </row>
    <row r="8388" spans="1:74" x14ac:dyDescent="0.3">
      <c r="A8388" s="201">
        <v>8383</v>
      </c>
      <c r="BM8388" s="19"/>
      <c r="BN8388" s="19"/>
      <c r="BO8388" s="19"/>
      <c r="BP8388" s="19"/>
      <c r="BR8388">
        <f t="shared" si="520"/>
        <v>0</v>
      </c>
      <c r="BS8388">
        <f t="shared" si="521"/>
        <v>0</v>
      </c>
      <c r="BU8388">
        <f t="shared" si="522"/>
        <v>1</v>
      </c>
      <c r="BV8388">
        <f t="shared" si="523"/>
        <v>1</v>
      </c>
    </row>
    <row r="8389" spans="1:74" x14ac:dyDescent="0.3">
      <c r="A8389" s="201">
        <v>8384</v>
      </c>
      <c r="BM8389" s="19"/>
      <c r="BN8389" s="19"/>
      <c r="BO8389" s="19"/>
      <c r="BP8389" s="19"/>
      <c r="BR8389">
        <f t="shared" si="520"/>
        <v>0</v>
      </c>
      <c r="BS8389">
        <f t="shared" si="521"/>
        <v>0</v>
      </c>
      <c r="BU8389">
        <f t="shared" si="522"/>
        <v>1</v>
      </c>
      <c r="BV8389">
        <f t="shared" si="523"/>
        <v>1</v>
      </c>
    </row>
    <row r="8390" spans="1:74" x14ac:dyDescent="0.3">
      <c r="A8390" s="201">
        <v>8385</v>
      </c>
      <c r="BM8390" s="19"/>
      <c r="BN8390" s="19"/>
      <c r="BO8390" s="19"/>
      <c r="BP8390" s="19"/>
      <c r="BR8390">
        <f t="shared" si="520"/>
        <v>0</v>
      </c>
      <c r="BS8390">
        <f t="shared" si="521"/>
        <v>0</v>
      </c>
      <c r="BU8390">
        <f t="shared" si="522"/>
        <v>1</v>
      </c>
      <c r="BV8390">
        <f t="shared" si="523"/>
        <v>1</v>
      </c>
    </row>
    <row r="8391" spans="1:74" x14ac:dyDescent="0.3">
      <c r="A8391" s="201">
        <v>8386</v>
      </c>
      <c r="BM8391" s="19"/>
      <c r="BN8391" s="19"/>
      <c r="BO8391" s="19"/>
      <c r="BP8391" s="19"/>
      <c r="BR8391">
        <f t="shared" ref="BR8391:BR8454" si="524">BM8391*$BS$1-BN8391</f>
        <v>0</v>
      </c>
      <c r="BS8391">
        <f t="shared" ref="BS8391:BS8454" si="525">BO8391*$BS$1-BP8391</f>
        <v>0</v>
      </c>
      <c r="BU8391">
        <f t="shared" ref="BU8391:BU8454" si="526">IF(BR8391=MAX($BR8391:$BS8391),1,0)</f>
        <v>1</v>
      </c>
      <c r="BV8391">
        <f t="shared" ref="BV8391:BV8454" si="527">IF(BS8391=MAX($BR8391:$BS8391),1,0)</f>
        <v>1</v>
      </c>
    </row>
    <row r="8392" spans="1:74" x14ac:dyDescent="0.3">
      <c r="A8392" s="201">
        <v>8387</v>
      </c>
      <c r="BM8392" s="19"/>
      <c r="BN8392" s="19"/>
      <c r="BO8392" s="19"/>
      <c r="BP8392" s="19"/>
      <c r="BR8392">
        <f t="shared" si="524"/>
        <v>0</v>
      </c>
      <c r="BS8392">
        <f t="shared" si="525"/>
        <v>0</v>
      </c>
      <c r="BU8392">
        <f t="shared" si="526"/>
        <v>1</v>
      </c>
      <c r="BV8392">
        <f t="shared" si="527"/>
        <v>1</v>
      </c>
    </row>
    <row r="8393" spans="1:74" x14ac:dyDescent="0.3">
      <c r="A8393" s="201">
        <v>8388</v>
      </c>
      <c r="BM8393" s="19"/>
      <c r="BN8393" s="19"/>
      <c r="BO8393" s="19"/>
      <c r="BP8393" s="19"/>
      <c r="BR8393">
        <f t="shared" si="524"/>
        <v>0</v>
      </c>
      <c r="BS8393">
        <f t="shared" si="525"/>
        <v>0</v>
      </c>
      <c r="BU8393">
        <f t="shared" si="526"/>
        <v>1</v>
      </c>
      <c r="BV8393">
        <f t="shared" si="527"/>
        <v>1</v>
      </c>
    </row>
    <row r="8394" spans="1:74" x14ac:dyDescent="0.3">
      <c r="A8394" s="201">
        <v>8389</v>
      </c>
      <c r="BM8394" s="19"/>
      <c r="BN8394" s="19"/>
      <c r="BO8394" s="19"/>
      <c r="BP8394" s="19"/>
      <c r="BR8394">
        <f t="shared" si="524"/>
        <v>0</v>
      </c>
      <c r="BS8394">
        <f t="shared" si="525"/>
        <v>0</v>
      </c>
      <c r="BU8394">
        <f t="shared" si="526"/>
        <v>1</v>
      </c>
      <c r="BV8394">
        <f t="shared" si="527"/>
        <v>1</v>
      </c>
    </row>
    <row r="8395" spans="1:74" x14ac:dyDescent="0.3">
      <c r="A8395" s="201">
        <v>8390</v>
      </c>
      <c r="BM8395" s="19"/>
      <c r="BN8395" s="19"/>
      <c r="BO8395" s="19"/>
      <c r="BP8395" s="19"/>
      <c r="BR8395">
        <f t="shared" si="524"/>
        <v>0</v>
      </c>
      <c r="BS8395">
        <f t="shared" si="525"/>
        <v>0</v>
      </c>
      <c r="BU8395">
        <f t="shared" si="526"/>
        <v>1</v>
      </c>
      <c r="BV8395">
        <f t="shared" si="527"/>
        <v>1</v>
      </c>
    </row>
    <row r="8396" spans="1:74" x14ac:dyDescent="0.3">
      <c r="A8396" s="201">
        <v>8391</v>
      </c>
      <c r="BM8396" s="19"/>
      <c r="BN8396" s="19"/>
      <c r="BO8396" s="19"/>
      <c r="BP8396" s="19"/>
      <c r="BR8396">
        <f t="shared" si="524"/>
        <v>0</v>
      </c>
      <c r="BS8396">
        <f t="shared" si="525"/>
        <v>0</v>
      </c>
      <c r="BU8396">
        <f t="shared" si="526"/>
        <v>1</v>
      </c>
      <c r="BV8396">
        <f t="shared" si="527"/>
        <v>1</v>
      </c>
    </row>
    <row r="8397" spans="1:74" x14ac:dyDescent="0.3">
      <c r="A8397" s="201">
        <v>8392</v>
      </c>
      <c r="BM8397" s="19"/>
      <c r="BN8397" s="19"/>
      <c r="BO8397" s="19"/>
      <c r="BP8397" s="19"/>
      <c r="BR8397">
        <f t="shared" si="524"/>
        <v>0</v>
      </c>
      <c r="BS8397">
        <f t="shared" si="525"/>
        <v>0</v>
      </c>
      <c r="BU8397">
        <f t="shared" si="526"/>
        <v>1</v>
      </c>
      <c r="BV8397">
        <f t="shared" si="527"/>
        <v>1</v>
      </c>
    </row>
    <row r="8398" spans="1:74" x14ac:dyDescent="0.3">
      <c r="A8398" s="201">
        <v>8393</v>
      </c>
      <c r="BM8398" s="19"/>
      <c r="BN8398" s="19"/>
      <c r="BO8398" s="19"/>
      <c r="BP8398" s="19"/>
      <c r="BR8398">
        <f t="shared" si="524"/>
        <v>0</v>
      </c>
      <c r="BS8398">
        <f t="shared" si="525"/>
        <v>0</v>
      </c>
      <c r="BU8398">
        <f t="shared" si="526"/>
        <v>1</v>
      </c>
      <c r="BV8398">
        <f t="shared" si="527"/>
        <v>1</v>
      </c>
    </row>
    <row r="8399" spans="1:74" x14ac:dyDescent="0.3">
      <c r="A8399" s="201">
        <v>8394</v>
      </c>
      <c r="BM8399" s="19"/>
      <c r="BN8399" s="19"/>
      <c r="BO8399" s="19"/>
      <c r="BP8399" s="19"/>
      <c r="BR8399">
        <f t="shared" si="524"/>
        <v>0</v>
      </c>
      <c r="BS8399">
        <f t="shared" si="525"/>
        <v>0</v>
      </c>
      <c r="BU8399">
        <f t="shared" si="526"/>
        <v>1</v>
      </c>
      <c r="BV8399">
        <f t="shared" si="527"/>
        <v>1</v>
      </c>
    </row>
    <row r="8400" spans="1:74" x14ac:dyDescent="0.3">
      <c r="A8400" s="201">
        <v>8395</v>
      </c>
      <c r="BM8400" s="19"/>
      <c r="BN8400" s="19"/>
      <c r="BO8400" s="19"/>
      <c r="BP8400" s="19"/>
      <c r="BR8400">
        <f t="shared" si="524"/>
        <v>0</v>
      </c>
      <c r="BS8400">
        <f t="shared" si="525"/>
        <v>0</v>
      </c>
      <c r="BU8400">
        <f t="shared" si="526"/>
        <v>1</v>
      </c>
      <c r="BV8400">
        <f t="shared" si="527"/>
        <v>1</v>
      </c>
    </row>
    <row r="8401" spans="1:74" x14ac:dyDescent="0.3">
      <c r="A8401" s="201">
        <v>8396</v>
      </c>
      <c r="BM8401" s="19"/>
      <c r="BN8401" s="19"/>
      <c r="BO8401" s="19"/>
      <c r="BP8401" s="19"/>
      <c r="BR8401">
        <f t="shared" si="524"/>
        <v>0</v>
      </c>
      <c r="BS8401">
        <f t="shared" si="525"/>
        <v>0</v>
      </c>
      <c r="BU8401">
        <f t="shared" si="526"/>
        <v>1</v>
      </c>
      <c r="BV8401">
        <f t="shared" si="527"/>
        <v>1</v>
      </c>
    </row>
    <row r="8402" spans="1:74" x14ac:dyDescent="0.3">
      <c r="A8402" s="201">
        <v>8397</v>
      </c>
      <c r="BM8402" s="19"/>
      <c r="BN8402" s="19"/>
      <c r="BO8402" s="19"/>
      <c r="BP8402" s="19"/>
      <c r="BR8402">
        <f t="shared" si="524"/>
        <v>0</v>
      </c>
      <c r="BS8402">
        <f t="shared" si="525"/>
        <v>0</v>
      </c>
      <c r="BU8402">
        <f t="shared" si="526"/>
        <v>1</v>
      </c>
      <c r="BV8402">
        <f t="shared" si="527"/>
        <v>1</v>
      </c>
    </row>
    <row r="8403" spans="1:74" x14ac:dyDescent="0.3">
      <c r="A8403" s="201">
        <v>8398</v>
      </c>
      <c r="BM8403" s="19"/>
      <c r="BN8403" s="19"/>
      <c r="BO8403" s="19"/>
      <c r="BP8403" s="19"/>
      <c r="BR8403">
        <f t="shared" si="524"/>
        <v>0</v>
      </c>
      <c r="BS8403">
        <f t="shared" si="525"/>
        <v>0</v>
      </c>
      <c r="BU8403">
        <f t="shared" si="526"/>
        <v>1</v>
      </c>
      <c r="BV8403">
        <f t="shared" si="527"/>
        <v>1</v>
      </c>
    </row>
    <row r="8404" spans="1:74" x14ac:dyDescent="0.3">
      <c r="A8404" s="201">
        <v>8399</v>
      </c>
      <c r="BM8404" s="19"/>
      <c r="BN8404" s="19"/>
      <c r="BO8404" s="19"/>
      <c r="BP8404" s="19"/>
      <c r="BR8404">
        <f t="shared" si="524"/>
        <v>0</v>
      </c>
      <c r="BS8404">
        <f t="shared" si="525"/>
        <v>0</v>
      </c>
      <c r="BU8404">
        <f t="shared" si="526"/>
        <v>1</v>
      </c>
      <c r="BV8404">
        <f t="shared" si="527"/>
        <v>1</v>
      </c>
    </row>
    <row r="8405" spans="1:74" x14ac:dyDescent="0.3">
      <c r="A8405" s="201">
        <v>8400</v>
      </c>
      <c r="BM8405" s="19"/>
      <c r="BN8405" s="19"/>
      <c r="BO8405" s="19"/>
      <c r="BP8405" s="19"/>
      <c r="BR8405">
        <f t="shared" si="524"/>
        <v>0</v>
      </c>
      <c r="BS8405">
        <f t="shared" si="525"/>
        <v>0</v>
      </c>
      <c r="BU8405">
        <f t="shared" si="526"/>
        <v>1</v>
      </c>
      <c r="BV8405">
        <f t="shared" si="527"/>
        <v>1</v>
      </c>
    </row>
    <row r="8406" spans="1:74" x14ac:dyDescent="0.3">
      <c r="A8406" s="201">
        <v>8401</v>
      </c>
      <c r="BM8406" s="19"/>
      <c r="BN8406" s="19"/>
      <c r="BO8406" s="19"/>
      <c r="BP8406" s="19"/>
      <c r="BR8406">
        <f t="shared" si="524"/>
        <v>0</v>
      </c>
      <c r="BS8406">
        <f t="shared" si="525"/>
        <v>0</v>
      </c>
      <c r="BU8406">
        <f t="shared" si="526"/>
        <v>1</v>
      </c>
      <c r="BV8406">
        <f t="shared" si="527"/>
        <v>1</v>
      </c>
    </row>
    <row r="8407" spans="1:74" x14ac:dyDescent="0.3">
      <c r="A8407" s="201">
        <v>8402</v>
      </c>
      <c r="BM8407" s="19"/>
      <c r="BN8407" s="19"/>
      <c r="BO8407" s="19"/>
      <c r="BP8407" s="19"/>
      <c r="BR8407">
        <f t="shared" si="524"/>
        <v>0</v>
      </c>
      <c r="BS8407">
        <f t="shared" si="525"/>
        <v>0</v>
      </c>
      <c r="BU8407">
        <f t="shared" si="526"/>
        <v>1</v>
      </c>
      <c r="BV8407">
        <f t="shared" si="527"/>
        <v>1</v>
      </c>
    </row>
    <row r="8408" spans="1:74" x14ac:dyDescent="0.3">
      <c r="A8408" s="201">
        <v>8403</v>
      </c>
      <c r="BM8408" s="19"/>
      <c r="BN8408" s="19"/>
      <c r="BO8408" s="19"/>
      <c r="BP8408" s="19"/>
      <c r="BR8408">
        <f t="shared" si="524"/>
        <v>0</v>
      </c>
      <c r="BS8408">
        <f t="shared" si="525"/>
        <v>0</v>
      </c>
      <c r="BU8408">
        <f t="shared" si="526"/>
        <v>1</v>
      </c>
      <c r="BV8408">
        <f t="shared" si="527"/>
        <v>1</v>
      </c>
    </row>
    <row r="8409" spans="1:74" x14ac:dyDescent="0.3">
      <c r="A8409" s="201">
        <v>8404</v>
      </c>
      <c r="BM8409" s="19"/>
      <c r="BN8409" s="19"/>
      <c r="BO8409" s="19"/>
      <c r="BP8409" s="19"/>
      <c r="BR8409">
        <f t="shared" si="524"/>
        <v>0</v>
      </c>
      <c r="BS8409">
        <f t="shared" si="525"/>
        <v>0</v>
      </c>
      <c r="BU8409">
        <f t="shared" si="526"/>
        <v>1</v>
      </c>
      <c r="BV8409">
        <f t="shared" si="527"/>
        <v>1</v>
      </c>
    </row>
    <row r="8410" spans="1:74" x14ac:dyDescent="0.3">
      <c r="A8410" s="201">
        <v>8405</v>
      </c>
      <c r="BM8410" s="19"/>
      <c r="BN8410" s="19"/>
      <c r="BO8410" s="19"/>
      <c r="BP8410" s="19"/>
      <c r="BR8410">
        <f t="shared" si="524"/>
        <v>0</v>
      </c>
      <c r="BS8410">
        <f t="shared" si="525"/>
        <v>0</v>
      </c>
      <c r="BU8410">
        <f t="shared" si="526"/>
        <v>1</v>
      </c>
      <c r="BV8410">
        <f t="shared" si="527"/>
        <v>1</v>
      </c>
    </row>
    <row r="8411" spans="1:74" x14ac:dyDescent="0.3">
      <c r="A8411" s="201">
        <v>8406</v>
      </c>
      <c r="BM8411" s="19"/>
      <c r="BN8411" s="19"/>
      <c r="BO8411" s="19"/>
      <c r="BP8411" s="19"/>
      <c r="BR8411">
        <f t="shared" si="524"/>
        <v>0</v>
      </c>
      <c r="BS8411">
        <f t="shared" si="525"/>
        <v>0</v>
      </c>
      <c r="BU8411">
        <f t="shared" si="526"/>
        <v>1</v>
      </c>
      <c r="BV8411">
        <f t="shared" si="527"/>
        <v>1</v>
      </c>
    </row>
    <row r="8412" spans="1:74" x14ac:dyDescent="0.3">
      <c r="A8412" s="201">
        <v>8407</v>
      </c>
      <c r="BM8412" s="19"/>
      <c r="BN8412" s="19"/>
      <c r="BO8412" s="19"/>
      <c r="BP8412" s="19"/>
      <c r="BR8412">
        <f t="shared" si="524"/>
        <v>0</v>
      </c>
      <c r="BS8412">
        <f t="shared" si="525"/>
        <v>0</v>
      </c>
      <c r="BU8412">
        <f t="shared" si="526"/>
        <v>1</v>
      </c>
      <c r="BV8412">
        <f t="shared" si="527"/>
        <v>1</v>
      </c>
    </row>
    <row r="8413" spans="1:74" x14ac:dyDescent="0.3">
      <c r="A8413" s="201">
        <v>8408</v>
      </c>
      <c r="BM8413" s="19"/>
      <c r="BN8413" s="19"/>
      <c r="BO8413" s="19"/>
      <c r="BP8413" s="19"/>
      <c r="BR8413">
        <f t="shared" si="524"/>
        <v>0</v>
      </c>
      <c r="BS8413">
        <f t="shared" si="525"/>
        <v>0</v>
      </c>
      <c r="BU8413">
        <f t="shared" si="526"/>
        <v>1</v>
      </c>
      <c r="BV8413">
        <f t="shared" si="527"/>
        <v>1</v>
      </c>
    </row>
    <row r="8414" spans="1:74" x14ac:dyDescent="0.3">
      <c r="A8414" s="201">
        <v>8409</v>
      </c>
      <c r="BM8414" s="19"/>
      <c r="BN8414" s="19"/>
      <c r="BO8414" s="19"/>
      <c r="BP8414" s="19"/>
      <c r="BR8414">
        <f t="shared" si="524"/>
        <v>0</v>
      </c>
      <c r="BS8414">
        <f t="shared" si="525"/>
        <v>0</v>
      </c>
      <c r="BU8414">
        <f t="shared" si="526"/>
        <v>1</v>
      </c>
      <c r="BV8414">
        <f t="shared" si="527"/>
        <v>1</v>
      </c>
    </row>
    <row r="8415" spans="1:74" x14ac:dyDescent="0.3">
      <c r="A8415" s="201">
        <v>8410</v>
      </c>
      <c r="BM8415" s="19"/>
      <c r="BN8415" s="19"/>
      <c r="BO8415" s="19"/>
      <c r="BP8415" s="19"/>
      <c r="BR8415">
        <f t="shared" si="524"/>
        <v>0</v>
      </c>
      <c r="BS8415">
        <f t="shared" si="525"/>
        <v>0</v>
      </c>
      <c r="BU8415">
        <f t="shared" si="526"/>
        <v>1</v>
      </c>
      <c r="BV8415">
        <f t="shared" si="527"/>
        <v>1</v>
      </c>
    </row>
    <row r="8416" spans="1:74" x14ac:dyDescent="0.3">
      <c r="A8416" s="201">
        <v>8411</v>
      </c>
      <c r="BM8416" s="19"/>
      <c r="BN8416" s="19"/>
      <c r="BO8416" s="19"/>
      <c r="BP8416" s="19"/>
      <c r="BR8416">
        <f t="shared" si="524"/>
        <v>0</v>
      </c>
      <c r="BS8416">
        <f t="shared" si="525"/>
        <v>0</v>
      </c>
      <c r="BU8416">
        <f t="shared" si="526"/>
        <v>1</v>
      </c>
      <c r="BV8416">
        <f t="shared" si="527"/>
        <v>1</v>
      </c>
    </row>
    <row r="8417" spans="1:74" x14ac:dyDescent="0.3">
      <c r="A8417" s="201">
        <v>8412</v>
      </c>
      <c r="BM8417" s="19"/>
      <c r="BN8417" s="19"/>
      <c r="BO8417" s="19"/>
      <c r="BP8417" s="19"/>
      <c r="BR8417">
        <f t="shared" si="524"/>
        <v>0</v>
      </c>
      <c r="BS8417">
        <f t="shared" si="525"/>
        <v>0</v>
      </c>
      <c r="BU8417">
        <f t="shared" si="526"/>
        <v>1</v>
      </c>
      <c r="BV8417">
        <f t="shared" si="527"/>
        <v>1</v>
      </c>
    </row>
    <row r="8418" spans="1:74" x14ac:dyDescent="0.3">
      <c r="A8418" s="201">
        <v>8413</v>
      </c>
      <c r="BM8418" s="19"/>
      <c r="BN8418" s="19"/>
      <c r="BO8418" s="19"/>
      <c r="BP8418" s="19"/>
      <c r="BR8418">
        <f t="shared" si="524"/>
        <v>0</v>
      </c>
      <c r="BS8418">
        <f t="shared" si="525"/>
        <v>0</v>
      </c>
      <c r="BU8418">
        <f t="shared" si="526"/>
        <v>1</v>
      </c>
      <c r="BV8418">
        <f t="shared" si="527"/>
        <v>1</v>
      </c>
    </row>
    <row r="8419" spans="1:74" x14ac:dyDescent="0.3">
      <c r="A8419" s="201">
        <v>8414</v>
      </c>
      <c r="BM8419" s="19"/>
      <c r="BN8419" s="19"/>
      <c r="BO8419" s="19"/>
      <c r="BP8419" s="19"/>
      <c r="BR8419">
        <f t="shared" si="524"/>
        <v>0</v>
      </c>
      <c r="BS8419">
        <f t="shared" si="525"/>
        <v>0</v>
      </c>
      <c r="BU8419">
        <f t="shared" si="526"/>
        <v>1</v>
      </c>
      <c r="BV8419">
        <f t="shared" si="527"/>
        <v>1</v>
      </c>
    </row>
    <row r="8420" spans="1:74" x14ac:dyDescent="0.3">
      <c r="A8420" s="201">
        <v>8415</v>
      </c>
      <c r="BM8420" s="19"/>
      <c r="BN8420" s="19"/>
      <c r="BO8420" s="19"/>
      <c r="BP8420" s="19"/>
      <c r="BR8420">
        <f t="shared" si="524"/>
        <v>0</v>
      </c>
      <c r="BS8420">
        <f t="shared" si="525"/>
        <v>0</v>
      </c>
      <c r="BU8420">
        <f t="shared" si="526"/>
        <v>1</v>
      </c>
      <c r="BV8420">
        <f t="shared" si="527"/>
        <v>1</v>
      </c>
    </row>
    <row r="8421" spans="1:74" x14ac:dyDescent="0.3">
      <c r="A8421" s="201">
        <v>8416</v>
      </c>
      <c r="BM8421" s="19"/>
      <c r="BN8421" s="19"/>
      <c r="BO8421" s="19"/>
      <c r="BP8421" s="19"/>
      <c r="BR8421">
        <f t="shared" si="524"/>
        <v>0</v>
      </c>
      <c r="BS8421">
        <f t="shared" si="525"/>
        <v>0</v>
      </c>
      <c r="BU8421">
        <f t="shared" si="526"/>
        <v>1</v>
      </c>
      <c r="BV8421">
        <f t="shared" si="527"/>
        <v>1</v>
      </c>
    </row>
    <row r="8422" spans="1:74" x14ac:dyDescent="0.3">
      <c r="A8422" s="201">
        <v>8417</v>
      </c>
      <c r="BM8422" s="19"/>
      <c r="BN8422" s="19"/>
      <c r="BO8422" s="19"/>
      <c r="BP8422" s="19"/>
      <c r="BR8422">
        <f t="shared" si="524"/>
        <v>0</v>
      </c>
      <c r="BS8422">
        <f t="shared" si="525"/>
        <v>0</v>
      </c>
      <c r="BU8422">
        <f t="shared" si="526"/>
        <v>1</v>
      </c>
      <c r="BV8422">
        <f t="shared" si="527"/>
        <v>1</v>
      </c>
    </row>
    <row r="8423" spans="1:74" x14ac:dyDescent="0.3">
      <c r="A8423" s="201">
        <v>8418</v>
      </c>
      <c r="BM8423" s="19"/>
      <c r="BN8423" s="19"/>
      <c r="BO8423" s="19"/>
      <c r="BP8423" s="19"/>
      <c r="BR8423">
        <f t="shared" si="524"/>
        <v>0</v>
      </c>
      <c r="BS8423">
        <f t="shared" si="525"/>
        <v>0</v>
      </c>
      <c r="BU8423">
        <f t="shared" si="526"/>
        <v>1</v>
      </c>
      <c r="BV8423">
        <f t="shared" si="527"/>
        <v>1</v>
      </c>
    </row>
    <row r="8424" spans="1:74" x14ac:dyDescent="0.3">
      <c r="A8424" s="201">
        <v>8419</v>
      </c>
      <c r="BM8424" s="19"/>
      <c r="BN8424" s="19"/>
      <c r="BO8424" s="19"/>
      <c r="BP8424" s="19"/>
      <c r="BR8424">
        <f t="shared" si="524"/>
        <v>0</v>
      </c>
      <c r="BS8424">
        <f t="shared" si="525"/>
        <v>0</v>
      </c>
      <c r="BU8424">
        <f t="shared" si="526"/>
        <v>1</v>
      </c>
      <c r="BV8424">
        <f t="shared" si="527"/>
        <v>1</v>
      </c>
    </row>
    <row r="8425" spans="1:74" x14ac:dyDescent="0.3">
      <c r="A8425" s="201">
        <v>8420</v>
      </c>
      <c r="BM8425" s="19"/>
      <c r="BN8425" s="19"/>
      <c r="BO8425" s="19"/>
      <c r="BP8425" s="19"/>
      <c r="BR8425">
        <f t="shared" si="524"/>
        <v>0</v>
      </c>
      <c r="BS8425">
        <f t="shared" si="525"/>
        <v>0</v>
      </c>
      <c r="BU8425">
        <f t="shared" si="526"/>
        <v>1</v>
      </c>
      <c r="BV8425">
        <f t="shared" si="527"/>
        <v>1</v>
      </c>
    </row>
    <row r="8426" spans="1:74" x14ac:dyDescent="0.3">
      <c r="A8426" s="201">
        <v>8421</v>
      </c>
      <c r="BM8426" s="19"/>
      <c r="BN8426" s="19"/>
      <c r="BO8426" s="19"/>
      <c r="BP8426" s="19"/>
      <c r="BR8426">
        <f t="shared" si="524"/>
        <v>0</v>
      </c>
      <c r="BS8426">
        <f t="shared" si="525"/>
        <v>0</v>
      </c>
      <c r="BU8426">
        <f t="shared" si="526"/>
        <v>1</v>
      </c>
      <c r="BV8426">
        <f t="shared" si="527"/>
        <v>1</v>
      </c>
    </row>
    <row r="8427" spans="1:74" x14ac:dyDescent="0.3">
      <c r="A8427" s="201">
        <v>8422</v>
      </c>
      <c r="BM8427" s="19"/>
      <c r="BN8427" s="19"/>
      <c r="BO8427" s="19"/>
      <c r="BP8427" s="19"/>
      <c r="BR8427">
        <f t="shared" si="524"/>
        <v>0</v>
      </c>
      <c r="BS8427">
        <f t="shared" si="525"/>
        <v>0</v>
      </c>
      <c r="BU8427">
        <f t="shared" si="526"/>
        <v>1</v>
      </c>
      <c r="BV8427">
        <f t="shared" si="527"/>
        <v>1</v>
      </c>
    </row>
    <row r="8428" spans="1:74" x14ac:dyDescent="0.3">
      <c r="A8428" s="201">
        <v>8423</v>
      </c>
      <c r="BM8428" s="19"/>
      <c r="BN8428" s="19"/>
      <c r="BO8428" s="19"/>
      <c r="BP8428" s="19"/>
      <c r="BR8428">
        <f t="shared" si="524"/>
        <v>0</v>
      </c>
      <c r="BS8428">
        <f t="shared" si="525"/>
        <v>0</v>
      </c>
      <c r="BU8428">
        <f t="shared" si="526"/>
        <v>1</v>
      </c>
      <c r="BV8428">
        <f t="shared" si="527"/>
        <v>1</v>
      </c>
    </row>
    <row r="8429" spans="1:74" x14ac:dyDescent="0.3">
      <c r="A8429" s="201">
        <v>8424</v>
      </c>
      <c r="BM8429" s="19"/>
      <c r="BN8429" s="19"/>
      <c r="BO8429" s="19"/>
      <c r="BP8429" s="19"/>
      <c r="BR8429">
        <f t="shared" si="524"/>
        <v>0</v>
      </c>
      <c r="BS8429">
        <f t="shared" si="525"/>
        <v>0</v>
      </c>
      <c r="BU8429">
        <f t="shared" si="526"/>
        <v>1</v>
      </c>
      <c r="BV8429">
        <f t="shared" si="527"/>
        <v>1</v>
      </c>
    </row>
    <row r="8430" spans="1:74" x14ac:dyDescent="0.3">
      <c r="A8430" s="201">
        <v>8425</v>
      </c>
      <c r="BM8430" s="19"/>
      <c r="BN8430" s="19"/>
      <c r="BO8430" s="19"/>
      <c r="BP8430" s="19"/>
      <c r="BR8430">
        <f t="shared" si="524"/>
        <v>0</v>
      </c>
      <c r="BS8430">
        <f t="shared" si="525"/>
        <v>0</v>
      </c>
      <c r="BU8430">
        <f t="shared" si="526"/>
        <v>1</v>
      </c>
      <c r="BV8430">
        <f t="shared" si="527"/>
        <v>1</v>
      </c>
    </row>
    <row r="8431" spans="1:74" x14ac:dyDescent="0.3">
      <c r="A8431" s="201">
        <v>8426</v>
      </c>
      <c r="BM8431" s="19"/>
      <c r="BN8431" s="19"/>
      <c r="BO8431" s="19"/>
      <c r="BP8431" s="19"/>
      <c r="BR8431">
        <f t="shared" si="524"/>
        <v>0</v>
      </c>
      <c r="BS8431">
        <f t="shared" si="525"/>
        <v>0</v>
      </c>
      <c r="BU8431">
        <f t="shared" si="526"/>
        <v>1</v>
      </c>
      <c r="BV8431">
        <f t="shared" si="527"/>
        <v>1</v>
      </c>
    </row>
    <row r="8432" spans="1:74" x14ac:dyDescent="0.3">
      <c r="A8432" s="201">
        <v>8427</v>
      </c>
      <c r="BM8432" s="19"/>
      <c r="BN8432" s="19"/>
      <c r="BO8432" s="19"/>
      <c r="BP8432" s="19"/>
      <c r="BR8432">
        <f t="shared" si="524"/>
        <v>0</v>
      </c>
      <c r="BS8432">
        <f t="shared" si="525"/>
        <v>0</v>
      </c>
      <c r="BU8432">
        <f t="shared" si="526"/>
        <v>1</v>
      </c>
      <c r="BV8432">
        <f t="shared" si="527"/>
        <v>1</v>
      </c>
    </row>
    <row r="8433" spans="1:74" x14ac:dyDescent="0.3">
      <c r="A8433" s="201">
        <v>8428</v>
      </c>
      <c r="BM8433" s="19"/>
      <c r="BN8433" s="19"/>
      <c r="BO8433" s="19"/>
      <c r="BP8433" s="19"/>
      <c r="BR8433">
        <f t="shared" si="524"/>
        <v>0</v>
      </c>
      <c r="BS8433">
        <f t="shared" si="525"/>
        <v>0</v>
      </c>
      <c r="BU8433">
        <f t="shared" si="526"/>
        <v>1</v>
      </c>
      <c r="BV8433">
        <f t="shared" si="527"/>
        <v>1</v>
      </c>
    </row>
    <row r="8434" spans="1:74" x14ac:dyDescent="0.3">
      <c r="A8434" s="201">
        <v>8429</v>
      </c>
      <c r="BM8434" s="19"/>
      <c r="BN8434" s="19"/>
      <c r="BO8434" s="19"/>
      <c r="BP8434" s="19"/>
      <c r="BR8434">
        <f t="shared" si="524"/>
        <v>0</v>
      </c>
      <c r="BS8434">
        <f t="shared" si="525"/>
        <v>0</v>
      </c>
      <c r="BU8434">
        <f t="shared" si="526"/>
        <v>1</v>
      </c>
      <c r="BV8434">
        <f t="shared" si="527"/>
        <v>1</v>
      </c>
    </row>
    <row r="8435" spans="1:74" x14ac:dyDescent="0.3">
      <c r="A8435" s="201">
        <v>8430</v>
      </c>
      <c r="BM8435" s="19"/>
      <c r="BN8435" s="19"/>
      <c r="BO8435" s="19"/>
      <c r="BP8435" s="19"/>
      <c r="BR8435">
        <f t="shared" si="524"/>
        <v>0</v>
      </c>
      <c r="BS8435">
        <f t="shared" si="525"/>
        <v>0</v>
      </c>
      <c r="BU8435">
        <f t="shared" si="526"/>
        <v>1</v>
      </c>
      <c r="BV8435">
        <f t="shared" si="527"/>
        <v>1</v>
      </c>
    </row>
    <row r="8436" spans="1:74" x14ac:dyDescent="0.3">
      <c r="A8436" s="201">
        <v>8431</v>
      </c>
      <c r="BM8436" s="19"/>
      <c r="BN8436" s="19"/>
      <c r="BO8436" s="19"/>
      <c r="BP8436" s="19"/>
      <c r="BR8436">
        <f t="shared" si="524"/>
        <v>0</v>
      </c>
      <c r="BS8436">
        <f t="shared" si="525"/>
        <v>0</v>
      </c>
      <c r="BU8436">
        <f t="shared" si="526"/>
        <v>1</v>
      </c>
      <c r="BV8436">
        <f t="shared" si="527"/>
        <v>1</v>
      </c>
    </row>
    <row r="8437" spans="1:74" x14ac:dyDescent="0.3">
      <c r="A8437" s="201">
        <v>8432</v>
      </c>
      <c r="BM8437" s="19"/>
      <c r="BN8437" s="19"/>
      <c r="BO8437" s="19"/>
      <c r="BP8437" s="19"/>
      <c r="BR8437">
        <f t="shared" si="524"/>
        <v>0</v>
      </c>
      <c r="BS8437">
        <f t="shared" si="525"/>
        <v>0</v>
      </c>
      <c r="BU8437">
        <f t="shared" si="526"/>
        <v>1</v>
      </c>
      <c r="BV8437">
        <f t="shared" si="527"/>
        <v>1</v>
      </c>
    </row>
    <row r="8438" spans="1:74" x14ac:dyDescent="0.3">
      <c r="A8438" s="201">
        <v>8433</v>
      </c>
      <c r="BM8438" s="19"/>
      <c r="BN8438" s="19"/>
      <c r="BO8438" s="19"/>
      <c r="BP8438" s="19"/>
      <c r="BR8438">
        <f t="shared" si="524"/>
        <v>0</v>
      </c>
      <c r="BS8438">
        <f t="shared" si="525"/>
        <v>0</v>
      </c>
      <c r="BU8438">
        <f t="shared" si="526"/>
        <v>1</v>
      </c>
      <c r="BV8438">
        <f t="shared" si="527"/>
        <v>1</v>
      </c>
    </row>
    <row r="8439" spans="1:74" x14ac:dyDescent="0.3">
      <c r="A8439" s="201">
        <v>8434</v>
      </c>
      <c r="BM8439" s="19"/>
      <c r="BN8439" s="19"/>
      <c r="BO8439" s="19"/>
      <c r="BP8439" s="19"/>
      <c r="BR8439">
        <f t="shared" si="524"/>
        <v>0</v>
      </c>
      <c r="BS8439">
        <f t="shared" si="525"/>
        <v>0</v>
      </c>
      <c r="BU8439">
        <f t="shared" si="526"/>
        <v>1</v>
      </c>
      <c r="BV8439">
        <f t="shared" si="527"/>
        <v>1</v>
      </c>
    </row>
    <row r="8440" spans="1:74" x14ac:dyDescent="0.3">
      <c r="A8440" s="201">
        <v>8435</v>
      </c>
      <c r="BM8440" s="19"/>
      <c r="BN8440" s="19"/>
      <c r="BO8440" s="19"/>
      <c r="BP8440" s="19"/>
      <c r="BR8440">
        <f t="shared" si="524"/>
        <v>0</v>
      </c>
      <c r="BS8440">
        <f t="shared" si="525"/>
        <v>0</v>
      </c>
      <c r="BU8440">
        <f t="shared" si="526"/>
        <v>1</v>
      </c>
      <c r="BV8440">
        <f t="shared" si="527"/>
        <v>1</v>
      </c>
    </row>
    <row r="8441" spans="1:74" x14ac:dyDescent="0.3">
      <c r="A8441" s="201">
        <v>8436</v>
      </c>
      <c r="BM8441" s="19"/>
      <c r="BN8441" s="19"/>
      <c r="BO8441" s="19"/>
      <c r="BP8441" s="19"/>
      <c r="BR8441">
        <f t="shared" si="524"/>
        <v>0</v>
      </c>
      <c r="BS8441">
        <f t="shared" si="525"/>
        <v>0</v>
      </c>
      <c r="BU8441">
        <f t="shared" si="526"/>
        <v>1</v>
      </c>
      <c r="BV8441">
        <f t="shared" si="527"/>
        <v>1</v>
      </c>
    </row>
    <row r="8442" spans="1:74" x14ac:dyDescent="0.3">
      <c r="A8442" s="201">
        <v>8437</v>
      </c>
      <c r="BM8442" s="19"/>
      <c r="BN8442" s="19"/>
      <c r="BO8442" s="19"/>
      <c r="BP8442" s="19"/>
      <c r="BR8442">
        <f t="shared" si="524"/>
        <v>0</v>
      </c>
      <c r="BS8442">
        <f t="shared" si="525"/>
        <v>0</v>
      </c>
      <c r="BU8442">
        <f t="shared" si="526"/>
        <v>1</v>
      </c>
      <c r="BV8442">
        <f t="shared" si="527"/>
        <v>1</v>
      </c>
    </row>
    <row r="8443" spans="1:74" x14ac:dyDescent="0.3">
      <c r="A8443" s="201">
        <v>8438</v>
      </c>
      <c r="BM8443" s="19"/>
      <c r="BN8443" s="19"/>
      <c r="BO8443" s="19"/>
      <c r="BP8443" s="19"/>
      <c r="BR8443">
        <f t="shared" si="524"/>
        <v>0</v>
      </c>
      <c r="BS8443">
        <f t="shared" si="525"/>
        <v>0</v>
      </c>
      <c r="BU8443">
        <f t="shared" si="526"/>
        <v>1</v>
      </c>
      <c r="BV8443">
        <f t="shared" si="527"/>
        <v>1</v>
      </c>
    </row>
    <row r="8444" spans="1:74" x14ac:dyDescent="0.3">
      <c r="A8444" s="201">
        <v>8439</v>
      </c>
      <c r="BM8444" s="19"/>
      <c r="BN8444" s="19"/>
      <c r="BO8444" s="19"/>
      <c r="BP8444" s="19"/>
      <c r="BR8444">
        <f t="shared" si="524"/>
        <v>0</v>
      </c>
      <c r="BS8444">
        <f t="shared" si="525"/>
        <v>0</v>
      </c>
      <c r="BU8444">
        <f t="shared" si="526"/>
        <v>1</v>
      </c>
      <c r="BV8444">
        <f t="shared" si="527"/>
        <v>1</v>
      </c>
    </row>
    <row r="8445" spans="1:74" x14ac:dyDescent="0.3">
      <c r="A8445" s="201">
        <v>8440</v>
      </c>
      <c r="BM8445" s="19"/>
      <c r="BN8445" s="19"/>
      <c r="BO8445" s="19"/>
      <c r="BP8445" s="19"/>
      <c r="BR8445">
        <f t="shared" si="524"/>
        <v>0</v>
      </c>
      <c r="BS8445">
        <f t="shared" si="525"/>
        <v>0</v>
      </c>
      <c r="BU8445">
        <f t="shared" si="526"/>
        <v>1</v>
      </c>
      <c r="BV8445">
        <f t="shared" si="527"/>
        <v>1</v>
      </c>
    </row>
    <row r="8446" spans="1:74" x14ac:dyDescent="0.3">
      <c r="A8446" s="201">
        <v>8441</v>
      </c>
      <c r="BM8446" s="19"/>
      <c r="BN8446" s="19"/>
      <c r="BO8446" s="19"/>
      <c r="BP8446" s="19"/>
      <c r="BR8446">
        <f t="shared" si="524"/>
        <v>0</v>
      </c>
      <c r="BS8446">
        <f t="shared" si="525"/>
        <v>0</v>
      </c>
      <c r="BU8446">
        <f t="shared" si="526"/>
        <v>1</v>
      </c>
      <c r="BV8446">
        <f t="shared" si="527"/>
        <v>1</v>
      </c>
    </row>
    <row r="8447" spans="1:74" x14ac:dyDescent="0.3">
      <c r="A8447" s="201">
        <v>8442</v>
      </c>
      <c r="BM8447" s="19"/>
      <c r="BN8447" s="19"/>
      <c r="BO8447" s="19"/>
      <c r="BP8447" s="19"/>
      <c r="BR8447">
        <f t="shared" si="524"/>
        <v>0</v>
      </c>
      <c r="BS8447">
        <f t="shared" si="525"/>
        <v>0</v>
      </c>
      <c r="BU8447">
        <f t="shared" si="526"/>
        <v>1</v>
      </c>
      <c r="BV8447">
        <f t="shared" si="527"/>
        <v>1</v>
      </c>
    </row>
    <row r="8448" spans="1:74" x14ac:dyDescent="0.3">
      <c r="A8448" s="201">
        <v>8443</v>
      </c>
      <c r="BM8448" s="19"/>
      <c r="BN8448" s="19"/>
      <c r="BO8448" s="19"/>
      <c r="BP8448" s="19"/>
      <c r="BR8448">
        <f t="shared" si="524"/>
        <v>0</v>
      </c>
      <c r="BS8448">
        <f t="shared" si="525"/>
        <v>0</v>
      </c>
      <c r="BU8448">
        <f t="shared" si="526"/>
        <v>1</v>
      </c>
      <c r="BV8448">
        <f t="shared" si="527"/>
        <v>1</v>
      </c>
    </row>
    <row r="8449" spans="1:74" x14ac:dyDescent="0.3">
      <c r="A8449" s="201">
        <v>8444</v>
      </c>
      <c r="BM8449" s="19"/>
      <c r="BN8449" s="19"/>
      <c r="BO8449" s="19"/>
      <c r="BP8449" s="19"/>
      <c r="BR8449">
        <f t="shared" si="524"/>
        <v>0</v>
      </c>
      <c r="BS8449">
        <f t="shared" si="525"/>
        <v>0</v>
      </c>
      <c r="BU8449">
        <f t="shared" si="526"/>
        <v>1</v>
      </c>
      <c r="BV8449">
        <f t="shared" si="527"/>
        <v>1</v>
      </c>
    </row>
    <row r="8450" spans="1:74" x14ac:dyDescent="0.3">
      <c r="A8450" s="201">
        <v>8445</v>
      </c>
      <c r="BM8450" s="19"/>
      <c r="BN8450" s="19"/>
      <c r="BO8450" s="19"/>
      <c r="BP8450" s="19"/>
      <c r="BR8450">
        <f t="shared" si="524"/>
        <v>0</v>
      </c>
      <c r="BS8450">
        <f t="shared" si="525"/>
        <v>0</v>
      </c>
      <c r="BU8450">
        <f t="shared" si="526"/>
        <v>1</v>
      </c>
      <c r="BV8450">
        <f t="shared" si="527"/>
        <v>1</v>
      </c>
    </row>
    <row r="8451" spans="1:74" x14ac:dyDescent="0.3">
      <c r="A8451" s="201">
        <v>8446</v>
      </c>
      <c r="BM8451" s="19"/>
      <c r="BN8451" s="19"/>
      <c r="BO8451" s="19"/>
      <c r="BP8451" s="19"/>
      <c r="BR8451">
        <f t="shared" si="524"/>
        <v>0</v>
      </c>
      <c r="BS8451">
        <f t="shared" si="525"/>
        <v>0</v>
      </c>
      <c r="BU8451">
        <f t="shared" si="526"/>
        <v>1</v>
      </c>
      <c r="BV8451">
        <f t="shared" si="527"/>
        <v>1</v>
      </c>
    </row>
    <row r="8452" spans="1:74" x14ac:dyDescent="0.3">
      <c r="A8452" s="201">
        <v>8447</v>
      </c>
      <c r="BM8452" s="19"/>
      <c r="BN8452" s="19"/>
      <c r="BO8452" s="19"/>
      <c r="BP8452" s="19"/>
      <c r="BR8452">
        <f t="shared" si="524"/>
        <v>0</v>
      </c>
      <c r="BS8452">
        <f t="shared" si="525"/>
        <v>0</v>
      </c>
      <c r="BU8452">
        <f t="shared" si="526"/>
        <v>1</v>
      </c>
      <c r="BV8452">
        <f t="shared" si="527"/>
        <v>1</v>
      </c>
    </row>
    <row r="8453" spans="1:74" x14ac:dyDescent="0.3">
      <c r="A8453" s="201">
        <v>8448</v>
      </c>
      <c r="BM8453" s="19"/>
      <c r="BN8453" s="19"/>
      <c r="BO8453" s="19"/>
      <c r="BP8453" s="19"/>
      <c r="BR8453">
        <f t="shared" si="524"/>
        <v>0</v>
      </c>
      <c r="BS8453">
        <f t="shared" si="525"/>
        <v>0</v>
      </c>
      <c r="BU8453">
        <f t="shared" si="526"/>
        <v>1</v>
      </c>
      <c r="BV8453">
        <f t="shared" si="527"/>
        <v>1</v>
      </c>
    </row>
    <row r="8454" spans="1:74" x14ac:dyDescent="0.3">
      <c r="A8454" s="201">
        <v>8449</v>
      </c>
      <c r="BM8454" s="19"/>
      <c r="BN8454" s="19"/>
      <c r="BO8454" s="19"/>
      <c r="BP8454" s="19"/>
      <c r="BR8454">
        <f t="shared" si="524"/>
        <v>0</v>
      </c>
      <c r="BS8454">
        <f t="shared" si="525"/>
        <v>0</v>
      </c>
      <c r="BU8454">
        <f t="shared" si="526"/>
        <v>1</v>
      </c>
      <c r="BV8454">
        <f t="shared" si="527"/>
        <v>1</v>
      </c>
    </row>
    <row r="8455" spans="1:74" x14ac:dyDescent="0.3">
      <c r="A8455" s="201">
        <v>8450</v>
      </c>
      <c r="BM8455" s="19"/>
      <c r="BN8455" s="19"/>
      <c r="BO8455" s="19"/>
      <c r="BP8455" s="19"/>
      <c r="BR8455">
        <f t="shared" ref="BR8455:BR8518" si="528">BM8455*$BS$1-BN8455</f>
        <v>0</v>
      </c>
      <c r="BS8455">
        <f t="shared" ref="BS8455:BS8518" si="529">BO8455*$BS$1-BP8455</f>
        <v>0</v>
      </c>
      <c r="BU8455">
        <f t="shared" ref="BU8455:BU8518" si="530">IF(BR8455=MAX($BR8455:$BS8455),1,0)</f>
        <v>1</v>
      </c>
      <c r="BV8455">
        <f t="shared" ref="BV8455:BV8518" si="531">IF(BS8455=MAX($BR8455:$BS8455),1,0)</f>
        <v>1</v>
      </c>
    </row>
    <row r="8456" spans="1:74" x14ac:dyDescent="0.3">
      <c r="A8456" s="201">
        <v>8451</v>
      </c>
      <c r="BM8456" s="19"/>
      <c r="BN8456" s="19"/>
      <c r="BO8456" s="19"/>
      <c r="BP8456" s="19"/>
      <c r="BR8456">
        <f t="shared" si="528"/>
        <v>0</v>
      </c>
      <c r="BS8456">
        <f t="shared" si="529"/>
        <v>0</v>
      </c>
      <c r="BU8456">
        <f t="shared" si="530"/>
        <v>1</v>
      </c>
      <c r="BV8456">
        <f t="shared" si="531"/>
        <v>1</v>
      </c>
    </row>
    <row r="8457" spans="1:74" x14ac:dyDescent="0.3">
      <c r="A8457" s="201">
        <v>8452</v>
      </c>
      <c r="BM8457" s="19"/>
      <c r="BN8457" s="19"/>
      <c r="BO8457" s="19"/>
      <c r="BP8457" s="19"/>
      <c r="BR8457">
        <f t="shared" si="528"/>
        <v>0</v>
      </c>
      <c r="BS8457">
        <f t="shared" si="529"/>
        <v>0</v>
      </c>
      <c r="BU8457">
        <f t="shared" si="530"/>
        <v>1</v>
      </c>
      <c r="BV8457">
        <f t="shared" si="531"/>
        <v>1</v>
      </c>
    </row>
    <row r="8458" spans="1:74" x14ac:dyDescent="0.3">
      <c r="A8458" s="201">
        <v>8453</v>
      </c>
      <c r="BM8458" s="19"/>
      <c r="BN8458" s="19"/>
      <c r="BO8458" s="19"/>
      <c r="BP8458" s="19"/>
      <c r="BR8458">
        <f t="shared" si="528"/>
        <v>0</v>
      </c>
      <c r="BS8458">
        <f t="shared" si="529"/>
        <v>0</v>
      </c>
      <c r="BU8458">
        <f t="shared" si="530"/>
        <v>1</v>
      </c>
      <c r="BV8458">
        <f t="shared" si="531"/>
        <v>1</v>
      </c>
    </row>
    <row r="8459" spans="1:74" x14ac:dyDescent="0.3">
      <c r="A8459" s="201">
        <v>8454</v>
      </c>
      <c r="BM8459" s="19"/>
      <c r="BN8459" s="19"/>
      <c r="BO8459" s="19"/>
      <c r="BP8459" s="19"/>
      <c r="BR8459">
        <f t="shared" si="528"/>
        <v>0</v>
      </c>
      <c r="BS8459">
        <f t="shared" si="529"/>
        <v>0</v>
      </c>
      <c r="BU8459">
        <f t="shared" si="530"/>
        <v>1</v>
      </c>
      <c r="BV8459">
        <f t="shared" si="531"/>
        <v>1</v>
      </c>
    </row>
    <row r="8460" spans="1:74" x14ac:dyDescent="0.3">
      <c r="A8460" s="201">
        <v>8455</v>
      </c>
      <c r="BM8460" s="19"/>
      <c r="BN8460" s="19"/>
      <c r="BO8460" s="19"/>
      <c r="BP8460" s="19"/>
      <c r="BR8460">
        <f t="shared" si="528"/>
        <v>0</v>
      </c>
      <c r="BS8460">
        <f t="shared" si="529"/>
        <v>0</v>
      </c>
      <c r="BU8460">
        <f t="shared" si="530"/>
        <v>1</v>
      </c>
      <c r="BV8460">
        <f t="shared" si="531"/>
        <v>1</v>
      </c>
    </row>
    <row r="8461" spans="1:74" x14ac:dyDescent="0.3">
      <c r="A8461" s="201">
        <v>8456</v>
      </c>
      <c r="BM8461" s="19"/>
      <c r="BN8461" s="19"/>
      <c r="BO8461" s="19"/>
      <c r="BP8461" s="19"/>
      <c r="BR8461">
        <f t="shared" si="528"/>
        <v>0</v>
      </c>
      <c r="BS8461">
        <f t="shared" si="529"/>
        <v>0</v>
      </c>
      <c r="BU8461">
        <f t="shared" si="530"/>
        <v>1</v>
      </c>
      <c r="BV8461">
        <f t="shared" si="531"/>
        <v>1</v>
      </c>
    </row>
    <row r="8462" spans="1:74" x14ac:dyDescent="0.3">
      <c r="A8462" s="201">
        <v>8457</v>
      </c>
      <c r="BM8462" s="19"/>
      <c r="BN8462" s="19"/>
      <c r="BO8462" s="19"/>
      <c r="BP8462" s="19"/>
      <c r="BR8462">
        <f t="shared" si="528"/>
        <v>0</v>
      </c>
      <c r="BS8462">
        <f t="shared" si="529"/>
        <v>0</v>
      </c>
      <c r="BU8462">
        <f t="shared" si="530"/>
        <v>1</v>
      </c>
      <c r="BV8462">
        <f t="shared" si="531"/>
        <v>1</v>
      </c>
    </row>
    <row r="8463" spans="1:74" x14ac:dyDescent="0.3">
      <c r="A8463" s="201">
        <v>8458</v>
      </c>
      <c r="BM8463" s="19"/>
      <c r="BN8463" s="19"/>
      <c r="BO8463" s="19"/>
      <c r="BP8463" s="19"/>
      <c r="BR8463">
        <f t="shared" si="528"/>
        <v>0</v>
      </c>
      <c r="BS8463">
        <f t="shared" si="529"/>
        <v>0</v>
      </c>
      <c r="BU8463">
        <f t="shared" si="530"/>
        <v>1</v>
      </c>
      <c r="BV8463">
        <f t="shared" si="531"/>
        <v>1</v>
      </c>
    </row>
    <row r="8464" spans="1:74" x14ac:dyDescent="0.3">
      <c r="A8464" s="201">
        <v>8459</v>
      </c>
      <c r="BM8464" s="19"/>
      <c r="BN8464" s="19"/>
      <c r="BO8464" s="19"/>
      <c r="BP8464" s="19"/>
      <c r="BR8464">
        <f t="shared" si="528"/>
        <v>0</v>
      </c>
      <c r="BS8464">
        <f t="shared" si="529"/>
        <v>0</v>
      </c>
      <c r="BU8464">
        <f t="shared" si="530"/>
        <v>1</v>
      </c>
      <c r="BV8464">
        <f t="shared" si="531"/>
        <v>1</v>
      </c>
    </row>
    <row r="8465" spans="1:74" x14ac:dyDescent="0.3">
      <c r="A8465" s="201">
        <v>8460</v>
      </c>
      <c r="BM8465" s="19"/>
      <c r="BN8465" s="19"/>
      <c r="BO8465" s="19"/>
      <c r="BP8465" s="19"/>
      <c r="BR8465">
        <f t="shared" si="528"/>
        <v>0</v>
      </c>
      <c r="BS8465">
        <f t="shared" si="529"/>
        <v>0</v>
      </c>
      <c r="BU8465">
        <f t="shared" si="530"/>
        <v>1</v>
      </c>
      <c r="BV8465">
        <f t="shared" si="531"/>
        <v>1</v>
      </c>
    </row>
    <row r="8466" spans="1:74" x14ac:dyDescent="0.3">
      <c r="A8466" s="201">
        <v>8461</v>
      </c>
      <c r="BM8466" s="19"/>
      <c r="BN8466" s="19"/>
      <c r="BO8466" s="19"/>
      <c r="BP8466" s="19"/>
      <c r="BR8466">
        <f t="shared" si="528"/>
        <v>0</v>
      </c>
      <c r="BS8466">
        <f t="shared" si="529"/>
        <v>0</v>
      </c>
      <c r="BU8466">
        <f t="shared" si="530"/>
        <v>1</v>
      </c>
      <c r="BV8466">
        <f t="shared" si="531"/>
        <v>1</v>
      </c>
    </row>
    <row r="8467" spans="1:74" x14ac:dyDescent="0.3">
      <c r="A8467" s="201">
        <v>8462</v>
      </c>
      <c r="BM8467" s="19"/>
      <c r="BN8467" s="19"/>
      <c r="BO8467" s="19"/>
      <c r="BP8467" s="19"/>
      <c r="BR8467">
        <f t="shared" si="528"/>
        <v>0</v>
      </c>
      <c r="BS8467">
        <f t="shared" si="529"/>
        <v>0</v>
      </c>
      <c r="BU8467">
        <f t="shared" si="530"/>
        <v>1</v>
      </c>
      <c r="BV8467">
        <f t="shared" si="531"/>
        <v>1</v>
      </c>
    </row>
    <row r="8468" spans="1:74" x14ac:dyDescent="0.3">
      <c r="A8468" s="201">
        <v>8463</v>
      </c>
      <c r="BM8468" s="19"/>
      <c r="BN8468" s="19"/>
      <c r="BO8468" s="19"/>
      <c r="BP8468" s="19"/>
      <c r="BR8468">
        <f t="shared" si="528"/>
        <v>0</v>
      </c>
      <c r="BS8468">
        <f t="shared" si="529"/>
        <v>0</v>
      </c>
      <c r="BU8468">
        <f t="shared" si="530"/>
        <v>1</v>
      </c>
      <c r="BV8468">
        <f t="shared" si="531"/>
        <v>1</v>
      </c>
    </row>
    <row r="8469" spans="1:74" x14ac:dyDescent="0.3">
      <c r="A8469" s="201">
        <v>8464</v>
      </c>
      <c r="BM8469" s="19"/>
      <c r="BN8469" s="19"/>
      <c r="BO8469" s="19"/>
      <c r="BP8469" s="19"/>
      <c r="BR8469">
        <f t="shared" si="528"/>
        <v>0</v>
      </c>
      <c r="BS8469">
        <f t="shared" si="529"/>
        <v>0</v>
      </c>
      <c r="BU8469">
        <f t="shared" si="530"/>
        <v>1</v>
      </c>
      <c r="BV8469">
        <f t="shared" si="531"/>
        <v>1</v>
      </c>
    </row>
    <row r="8470" spans="1:74" x14ac:dyDescent="0.3">
      <c r="A8470" s="201">
        <v>8465</v>
      </c>
      <c r="BM8470" s="19"/>
      <c r="BN8470" s="19"/>
      <c r="BO8470" s="19"/>
      <c r="BP8470" s="19"/>
      <c r="BR8470">
        <f t="shared" si="528"/>
        <v>0</v>
      </c>
      <c r="BS8470">
        <f t="shared" si="529"/>
        <v>0</v>
      </c>
      <c r="BU8470">
        <f t="shared" si="530"/>
        <v>1</v>
      </c>
      <c r="BV8470">
        <f t="shared" si="531"/>
        <v>1</v>
      </c>
    </row>
    <row r="8471" spans="1:74" x14ac:dyDescent="0.3">
      <c r="A8471" s="201">
        <v>8466</v>
      </c>
      <c r="BM8471" s="19"/>
      <c r="BN8471" s="19"/>
      <c r="BO8471" s="19"/>
      <c r="BP8471" s="19"/>
      <c r="BR8471">
        <f t="shared" si="528"/>
        <v>0</v>
      </c>
      <c r="BS8471">
        <f t="shared" si="529"/>
        <v>0</v>
      </c>
      <c r="BU8471">
        <f t="shared" si="530"/>
        <v>1</v>
      </c>
      <c r="BV8471">
        <f t="shared" si="531"/>
        <v>1</v>
      </c>
    </row>
    <row r="8472" spans="1:74" x14ac:dyDescent="0.3">
      <c r="A8472" s="201">
        <v>8467</v>
      </c>
      <c r="BM8472" s="19"/>
      <c r="BN8472" s="19"/>
      <c r="BO8472" s="19"/>
      <c r="BP8472" s="19"/>
      <c r="BR8472">
        <f t="shared" si="528"/>
        <v>0</v>
      </c>
      <c r="BS8472">
        <f t="shared" si="529"/>
        <v>0</v>
      </c>
      <c r="BU8472">
        <f t="shared" si="530"/>
        <v>1</v>
      </c>
      <c r="BV8472">
        <f t="shared" si="531"/>
        <v>1</v>
      </c>
    </row>
    <row r="8473" spans="1:74" x14ac:dyDescent="0.3">
      <c r="A8473" s="201">
        <v>8468</v>
      </c>
      <c r="BM8473" s="19"/>
      <c r="BN8473" s="19"/>
      <c r="BO8473" s="19"/>
      <c r="BP8473" s="19"/>
      <c r="BR8473">
        <f t="shared" si="528"/>
        <v>0</v>
      </c>
      <c r="BS8473">
        <f t="shared" si="529"/>
        <v>0</v>
      </c>
      <c r="BU8473">
        <f t="shared" si="530"/>
        <v>1</v>
      </c>
      <c r="BV8473">
        <f t="shared" si="531"/>
        <v>1</v>
      </c>
    </row>
    <row r="8474" spans="1:74" x14ac:dyDescent="0.3">
      <c r="A8474" s="201">
        <v>8469</v>
      </c>
      <c r="BM8474" s="19"/>
      <c r="BN8474" s="19"/>
      <c r="BO8474" s="19"/>
      <c r="BP8474" s="19"/>
      <c r="BR8474">
        <f t="shared" si="528"/>
        <v>0</v>
      </c>
      <c r="BS8474">
        <f t="shared" si="529"/>
        <v>0</v>
      </c>
      <c r="BU8474">
        <f t="shared" si="530"/>
        <v>1</v>
      </c>
      <c r="BV8474">
        <f t="shared" si="531"/>
        <v>1</v>
      </c>
    </row>
    <row r="8475" spans="1:74" x14ac:dyDescent="0.3">
      <c r="A8475" s="201">
        <v>8470</v>
      </c>
      <c r="BM8475" s="19"/>
      <c r="BN8475" s="19"/>
      <c r="BO8475" s="19"/>
      <c r="BP8475" s="19"/>
      <c r="BR8475">
        <f t="shared" si="528"/>
        <v>0</v>
      </c>
      <c r="BS8475">
        <f t="shared" si="529"/>
        <v>0</v>
      </c>
      <c r="BU8475">
        <f t="shared" si="530"/>
        <v>1</v>
      </c>
      <c r="BV8475">
        <f t="shared" si="531"/>
        <v>1</v>
      </c>
    </row>
    <row r="8476" spans="1:74" x14ac:dyDescent="0.3">
      <c r="A8476" s="201">
        <v>8471</v>
      </c>
      <c r="BM8476" s="19"/>
      <c r="BN8476" s="19"/>
      <c r="BO8476" s="19"/>
      <c r="BP8476" s="19"/>
      <c r="BR8476">
        <f t="shared" si="528"/>
        <v>0</v>
      </c>
      <c r="BS8476">
        <f t="shared" si="529"/>
        <v>0</v>
      </c>
      <c r="BU8476">
        <f t="shared" si="530"/>
        <v>1</v>
      </c>
      <c r="BV8476">
        <f t="shared" si="531"/>
        <v>1</v>
      </c>
    </row>
    <row r="8477" spans="1:74" x14ac:dyDescent="0.3">
      <c r="A8477" s="201">
        <v>8472</v>
      </c>
      <c r="BM8477" s="19"/>
      <c r="BN8477" s="19"/>
      <c r="BO8477" s="19"/>
      <c r="BP8477" s="19"/>
      <c r="BR8477">
        <f t="shared" si="528"/>
        <v>0</v>
      </c>
      <c r="BS8477">
        <f t="shared" si="529"/>
        <v>0</v>
      </c>
      <c r="BU8477">
        <f t="shared" si="530"/>
        <v>1</v>
      </c>
      <c r="BV8477">
        <f t="shared" si="531"/>
        <v>1</v>
      </c>
    </row>
    <row r="8478" spans="1:74" x14ac:dyDescent="0.3">
      <c r="A8478" s="201">
        <v>8473</v>
      </c>
      <c r="BM8478" s="19"/>
      <c r="BN8478" s="19"/>
      <c r="BO8478" s="19"/>
      <c r="BP8478" s="19"/>
      <c r="BR8478">
        <f t="shared" si="528"/>
        <v>0</v>
      </c>
      <c r="BS8478">
        <f t="shared" si="529"/>
        <v>0</v>
      </c>
      <c r="BU8478">
        <f t="shared" si="530"/>
        <v>1</v>
      </c>
      <c r="BV8478">
        <f t="shared" si="531"/>
        <v>1</v>
      </c>
    </row>
    <row r="8479" spans="1:74" x14ac:dyDescent="0.3">
      <c r="A8479" s="201">
        <v>8474</v>
      </c>
      <c r="BM8479" s="19"/>
      <c r="BN8479" s="19"/>
      <c r="BO8479" s="19"/>
      <c r="BP8479" s="19"/>
      <c r="BR8479">
        <f t="shared" si="528"/>
        <v>0</v>
      </c>
      <c r="BS8479">
        <f t="shared" si="529"/>
        <v>0</v>
      </c>
      <c r="BU8479">
        <f t="shared" si="530"/>
        <v>1</v>
      </c>
      <c r="BV8479">
        <f t="shared" si="531"/>
        <v>1</v>
      </c>
    </row>
    <row r="8480" spans="1:74" x14ac:dyDescent="0.3">
      <c r="A8480" s="201">
        <v>8475</v>
      </c>
      <c r="BM8480" s="19"/>
      <c r="BN8480" s="19"/>
      <c r="BO8480" s="19"/>
      <c r="BP8480" s="19"/>
      <c r="BR8480">
        <f t="shared" si="528"/>
        <v>0</v>
      </c>
      <c r="BS8480">
        <f t="shared" si="529"/>
        <v>0</v>
      </c>
      <c r="BU8480">
        <f t="shared" si="530"/>
        <v>1</v>
      </c>
      <c r="BV8480">
        <f t="shared" si="531"/>
        <v>1</v>
      </c>
    </row>
    <row r="8481" spans="1:74" x14ac:dyDescent="0.3">
      <c r="A8481" s="201">
        <v>8476</v>
      </c>
      <c r="BM8481" s="19"/>
      <c r="BN8481" s="19"/>
      <c r="BO8481" s="19"/>
      <c r="BP8481" s="19"/>
      <c r="BR8481">
        <f t="shared" si="528"/>
        <v>0</v>
      </c>
      <c r="BS8481">
        <f t="shared" si="529"/>
        <v>0</v>
      </c>
      <c r="BU8481">
        <f t="shared" si="530"/>
        <v>1</v>
      </c>
      <c r="BV8481">
        <f t="shared" si="531"/>
        <v>1</v>
      </c>
    </row>
    <row r="8482" spans="1:74" x14ac:dyDescent="0.3">
      <c r="A8482" s="201">
        <v>8477</v>
      </c>
      <c r="BM8482" s="19"/>
      <c r="BN8482" s="19"/>
      <c r="BO8482" s="19"/>
      <c r="BP8482" s="19"/>
      <c r="BR8482">
        <f t="shared" si="528"/>
        <v>0</v>
      </c>
      <c r="BS8482">
        <f t="shared" si="529"/>
        <v>0</v>
      </c>
      <c r="BU8482">
        <f t="shared" si="530"/>
        <v>1</v>
      </c>
      <c r="BV8482">
        <f t="shared" si="531"/>
        <v>1</v>
      </c>
    </row>
    <row r="8483" spans="1:74" x14ac:dyDescent="0.3">
      <c r="A8483" s="201">
        <v>8478</v>
      </c>
      <c r="BM8483" s="19"/>
      <c r="BN8483" s="19"/>
      <c r="BO8483" s="19"/>
      <c r="BP8483" s="19"/>
      <c r="BR8483">
        <f t="shared" si="528"/>
        <v>0</v>
      </c>
      <c r="BS8483">
        <f t="shared" si="529"/>
        <v>0</v>
      </c>
      <c r="BU8483">
        <f t="shared" si="530"/>
        <v>1</v>
      </c>
      <c r="BV8483">
        <f t="shared" si="531"/>
        <v>1</v>
      </c>
    </row>
    <row r="8484" spans="1:74" x14ac:dyDescent="0.3">
      <c r="A8484" s="201">
        <v>8479</v>
      </c>
      <c r="BM8484" s="19"/>
      <c r="BN8484" s="19"/>
      <c r="BO8484" s="19"/>
      <c r="BP8484" s="19"/>
      <c r="BR8484">
        <f t="shared" si="528"/>
        <v>0</v>
      </c>
      <c r="BS8484">
        <f t="shared" si="529"/>
        <v>0</v>
      </c>
      <c r="BU8484">
        <f t="shared" si="530"/>
        <v>1</v>
      </c>
      <c r="BV8484">
        <f t="shared" si="531"/>
        <v>1</v>
      </c>
    </row>
    <row r="8485" spans="1:74" x14ac:dyDescent="0.3">
      <c r="A8485" s="201">
        <v>8480</v>
      </c>
      <c r="BM8485" s="19"/>
      <c r="BN8485" s="19"/>
      <c r="BO8485" s="19"/>
      <c r="BP8485" s="19"/>
      <c r="BR8485">
        <f t="shared" si="528"/>
        <v>0</v>
      </c>
      <c r="BS8485">
        <f t="shared" si="529"/>
        <v>0</v>
      </c>
      <c r="BU8485">
        <f t="shared" si="530"/>
        <v>1</v>
      </c>
      <c r="BV8485">
        <f t="shared" si="531"/>
        <v>1</v>
      </c>
    </row>
    <row r="8486" spans="1:74" x14ac:dyDescent="0.3">
      <c r="A8486" s="201">
        <v>8481</v>
      </c>
      <c r="BM8486" s="19"/>
      <c r="BN8486" s="19"/>
      <c r="BO8486" s="19"/>
      <c r="BP8486" s="19"/>
      <c r="BR8486">
        <f t="shared" si="528"/>
        <v>0</v>
      </c>
      <c r="BS8486">
        <f t="shared" si="529"/>
        <v>0</v>
      </c>
      <c r="BU8486">
        <f t="shared" si="530"/>
        <v>1</v>
      </c>
      <c r="BV8486">
        <f t="shared" si="531"/>
        <v>1</v>
      </c>
    </row>
    <row r="8487" spans="1:74" x14ac:dyDescent="0.3">
      <c r="A8487" s="201">
        <v>8482</v>
      </c>
      <c r="BM8487" s="19"/>
      <c r="BN8487" s="19"/>
      <c r="BO8487" s="19"/>
      <c r="BP8487" s="19"/>
      <c r="BR8487">
        <f t="shared" si="528"/>
        <v>0</v>
      </c>
      <c r="BS8487">
        <f t="shared" si="529"/>
        <v>0</v>
      </c>
      <c r="BU8487">
        <f t="shared" si="530"/>
        <v>1</v>
      </c>
      <c r="BV8487">
        <f t="shared" si="531"/>
        <v>1</v>
      </c>
    </row>
    <row r="8488" spans="1:74" x14ac:dyDescent="0.3">
      <c r="A8488" s="201">
        <v>8483</v>
      </c>
      <c r="BM8488" s="19"/>
      <c r="BN8488" s="19"/>
      <c r="BO8488" s="19"/>
      <c r="BP8488" s="19"/>
      <c r="BR8488">
        <f t="shared" si="528"/>
        <v>0</v>
      </c>
      <c r="BS8488">
        <f t="shared" si="529"/>
        <v>0</v>
      </c>
      <c r="BU8488">
        <f t="shared" si="530"/>
        <v>1</v>
      </c>
      <c r="BV8488">
        <f t="shared" si="531"/>
        <v>1</v>
      </c>
    </row>
    <row r="8489" spans="1:74" x14ac:dyDescent="0.3">
      <c r="A8489" s="201">
        <v>8484</v>
      </c>
      <c r="BM8489" s="19"/>
      <c r="BN8489" s="19"/>
      <c r="BO8489" s="19"/>
      <c r="BP8489" s="19"/>
      <c r="BR8489">
        <f t="shared" si="528"/>
        <v>0</v>
      </c>
      <c r="BS8489">
        <f t="shared" si="529"/>
        <v>0</v>
      </c>
      <c r="BU8489">
        <f t="shared" si="530"/>
        <v>1</v>
      </c>
      <c r="BV8489">
        <f t="shared" si="531"/>
        <v>1</v>
      </c>
    </row>
    <row r="8490" spans="1:74" x14ac:dyDescent="0.3">
      <c r="A8490" s="201">
        <v>8485</v>
      </c>
      <c r="BM8490" s="19"/>
      <c r="BN8490" s="19"/>
      <c r="BO8490" s="19"/>
      <c r="BP8490" s="19"/>
      <c r="BR8490">
        <f t="shared" si="528"/>
        <v>0</v>
      </c>
      <c r="BS8490">
        <f t="shared" si="529"/>
        <v>0</v>
      </c>
      <c r="BU8490">
        <f t="shared" si="530"/>
        <v>1</v>
      </c>
      <c r="BV8490">
        <f t="shared" si="531"/>
        <v>1</v>
      </c>
    </row>
    <row r="8491" spans="1:74" x14ac:dyDescent="0.3">
      <c r="A8491" s="201">
        <v>8486</v>
      </c>
      <c r="BM8491" s="19"/>
      <c r="BN8491" s="19"/>
      <c r="BO8491" s="19"/>
      <c r="BP8491" s="19"/>
      <c r="BR8491">
        <f t="shared" si="528"/>
        <v>0</v>
      </c>
      <c r="BS8491">
        <f t="shared" si="529"/>
        <v>0</v>
      </c>
      <c r="BU8491">
        <f t="shared" si="530"/>
        <v>1</v>
      </c>
      <c r="BV8491">
        <f t="shared" si="531"/>
        <v>1</v>
      </c>
    </row>
    <row r="8492" spans="1:74" x14ac:dyDescent="0.3">
      <c r="A8492" s="201">
        <v>8487</v>
      </c>
      <c r="BM8492" s="19"/>
      <c r="BN8492" s="19"/>
      <c r="BO8492" s="19"/>
      <c r="BP8492" s="19"/>
      <c r="BR8492">
        <f t="shared" si="528"/>
        <v>0</v>
      </c>
      <c r="BS8492">
        <f t="shared" si="529"/>
        <v>0</v>
      </c>
      <c r="BU8492">
        <f t="shared" si="530"/>
        <v>1</v>
      </c>
      <c r="BV8492">
        <f t="shared" si="531"/>
        <v>1</v>
      </c>
    </row>
    <row r="8493" spans="1:74" x14ac:dyDescent="0.3">
      <c r="A8493" s="201">
        <v>8488</v>
      </c>
      <c r="BM8493" s="19"/>
      <c r="BN8493" s="19"/>
      <c r="BO8493" s="19"/>
      <c r="BP8493" s="19"/>
      <c r="BR8493">
        <f t="shared" si="528"/>
        <v>0</v>
      </c>
      <c r="BS8493">
        <f t="shared" si="529"/>
        <v>0</v>
      </c>
      <c r="BU8493">
        <f t="shared" si="530"/>
        <v>1</v>
      </c>
      <c r="BV8493">
        <f t="shared" si="531"/>
        <v>1</v>
      </c>
    </row>
    <row r="8494" spans="1:74" x14ac:dyDescent="0.3">
      <c r="A8494" s="201">
        <v>8489</v>
      </c>
      <c r="BM8494" s="19"/>
      <c r="BN8494" s="19"/>
      <c r="BO8494" s="19"/>
      <c r="BP8494" s="19"/>
      <c r="BR8494">
        <f t="shared" si="528"/>
        <v>0</v>
      </c>
      <c r="BS8494">
        <f t="shared" si="529"/>
        <v>0</v>
      </c>
      <c r="BU8494">
        <f t="shared" si="530"/>
        <v>1</v>
      </c>
      <c r="BV8494">
        <f t="shared" si="531"/>
        <v>1</v>
      </c>
    </row>
    <row r="8495" spans="1:74" x14ac:dyDescent="0.3">
      <c r="A8495" s="201">
        <v>8490</v>
      </c>
      <c r="BM8495" s="19"/>
      <c r="BN8495" s="19"/>
      <c r="BO8495" s="19"/>
      <c r="BP8495" s="19"/>
      <c r="BR8495">
        <f t="shared" si="528"/>
        <v>0</v>
      </c>
      <c r="BS8495">
        <f t="shared" si="529"/>
        <v>0</v>
      </c>
      <c r="BU8495">
        <f t="shared" si="530"/>
        <v>1</v>
      </c>
      <c r="BV8495">
        <f t="shared" si="531"/>
        <v>1</v>
      </c>
    </row>
    <row r="8496" spans="1:74" x14ac:dyDescent="0.3">
      <c r="A8496" s="201">
        <v>8491</v>
      </c>
      <c r="BM8496" s="19"/>
      <c r="BN8496" s="19"/>
      <c r="BO8496" s="19"/>
      <c r="BP8496" s="19"/>
      <c r="BR8496">
        <f t="shared" si="528"/>
        <v>0</v>
      </c>
      <c r="BS8496">
        <f t="shared" si="529"/>
        <v>0</v>
      </c>
      <c r="BU8496">
        <f t="shared" si="530"/>
        <v>1</v>
      </c>
      <c r="BV8496">
        <f t="shared" si="531"/>
        <v>1</v>
      </c>
    </row>
    <row r="8497" spans="1:74" x14ac:dyDescent="0.3">
      <c r="A8497" s="201">
        <v>8492</v>
      </c>
      <c r="BM8497" s="19"/>
      <c r="BN8497" s="19"/>
      <c r="BO8497" s="19"/>
      <c r="BP8497" s="19"/>
      <c r="BR8497">
        <f t="shared" si="528"/>
        <v>0</v>
      </c>
      <c r="BS8497">
        <f t="shared" si="529"/>
        <v>0</v>
      </c>
      <c r="BU8497">
        <f t="shared" si="530"/>
        <v>1</v>
      </c>
      <c r="BV8497">
        <f t="shared" si="531"/>
        <v>1</v>
      </c>
    </row>
    <row r="8498" spans="1:74" x14ac:dyDescent="0.3">
      <c r="A8498" s="201">
        <v>8493</v>
      </c>
      <c r="BM8498" s="19"/>
      <c r="BN8498" s="19"/>
      <c r="BO8498" s="19"/>
      <c r="BP8498" s="19"/>
      <c r="BR8498">
        <f t="shared" si="528"/>
        <v>0</v>
      </c>
      <c r="BS8498">
        <f t="shared" si="529"/>
        <v>0</v>
      </c>
      <c r="BU8498">
        <f t="shared" si="530"/>
        <v>1</v>
      </c>
      <c r="BV8498">
        <f t="shared" si="531"/>
        <v>1</v>
      </c>
    </row>
    <row r="8499" spans="1:74" x14ac:dyDescent="0.3">
      <c r="A8499" s="201">
        <v>8494</v>
      </c>
      <c r="BM8499" s="19"/>
      <c r="BN8499" s="19"/>
      <c r="BO8499" s="19"/>
      <c r="BP8499" s="19"/>
      <c r="BR8499">
        <f t="shared" si="528"/>
        <v>0</v>
      </c>
      <c r="BS8499">
        <f t="shared" si="529"/>
        <v>0</v>
      </c>
      <c r="BU8499">
        <f t="shared" si="530"/>
        <v>1</v>
      </c>
      <c r="BV8499">
        <f t="shared" si="531"/>
        <v>1</v>
      </c>
    </row>
    <row r="8500" spans="1:74" x14ac:dyDescent="0.3">
      <c r="A8500" s="201">
        <v>8495</v>
      </c>
      <c r="BM8500" s="19"/>
      <c r="BN8500" s="19"/>
      <c r="BO8500" s="19"/>
      <c r="BP8500" s="19"/>
      <c r="BR8500">
        <f t="shared" si="528"/>
        <v>0</v>
      </c>
      <c r="BS8500">
        <f t="shared" si="529"/>
        <v>0</v>
      </c>
      <c r="BU8500">
        <f t="shared" si="530"/>
        <v>1</v>
      </c>
      <c r="BV8500">
        <f t="shared" si="531"/>
        <v>1</v>
      </c>
    </row>
    <row r="8501" spans="1:74" x14ac:dyDescent="0.3">
      <c r="A8501" s="201">
        <v>8496</v>
      </c>
      <c r="BM8501" s="19"/>
      <c r="BN8501" s="19"/>
      <c r="BO8501" s="19"/>
      <c r="BP8501" s="19"/>
      <c r="BR8501">
        <f t="shared" si="528"/>
        <v>0</v>
      </c>
      <c r="BS8501">
        <f t="shared" si="529"/>
        <v>0</v>
      </c>
      <c r="BU8501">
        <f t="shared" si="530"/>
        <v>1</v>
      </c>
      <c r="BV8501">
        <f t="shared" si="531"/>
        <v>1</v>
      </c>
    </row>
    <row r="8502" spans="1:74" x14ac:dyDescent="0.3">
      <c r="A8502" s="201">
        <v>8497</v>
      </c>
      <c r="BM8502" s="19"/>
      <c r="BN8502" s="19"/>
      <c r="BO8502" s="19"/>
      <c r="BP8502" s="19"/>
      <c r="BR8502">
        <f t="shared" si="528"/>
        <v>0</v>
      </c>
      <c r="BS8502">
        <f t="shared" si="529"/>
        <v>0</v>
      </c>
      <c r="BU8502">
        <f t="shared" si="530"/>
        <v>1</v>
      </c>
      <c r="BV8502">
        <f t="shared" si="531"/>
        <v>1</v>
      </c>
    </row>
    <row r="8503" spans="1:74" x14ac:dyDescent="0.3">
      <c r="A8503" s="201">
        <v>8498</v>
      </c>
      <c r="BM8503" s="19"/>
      <c r="BN8503" s="19"/>
      <c r="BO8503" s="19"/>
      <c r="BP8503" s="19"/>
      <c r="BR8503">
        <f t="shared" si="528"/>
        <v>0</v>
      </c>
      <c r="BS8503">
        <f t="shared" si="529"/>
        <v>0</v>
      </c>
      <c r="BU8503">
        <f t="shared" si="530"/>
        <v>1</v>
      </c>
      <c r="BV8503">
        <f t="shared" si="531"/>
        <v>1</v>
      </c>
    </row>
    <row r="8504" spans="1:74" x14ac:dyDescent="0.3">
      <c r="A8504" s="201">
        <v>8499</v>
      </c>
      <c r="BM8504" s="19"/>
      <c r="BN8504" s="19"/>
      <c r="BO8504" s="19"/>
      <c r="BP8504" s="19"/>
      <c r="BR8504">
        <f t="shared" si="528"/>
        <v>0</v>
      </c>
      <c r="BS8504">
        <f t="shared" si="529"/>
        <v>0</v>
      </c>
      <c r="BU8504">
        <f t="shared" si="530"/>
        <v>1</v>
      </c>
      <c r="BV8504">
        <f t="shared" si="531"/>
        <v>1</v>
      </c>
    </row>
    <row r="8505" spans="1:74" x14ac:dyDescent="0.3">
      <c r="A8505" s="201">
        <v>8500</v>
      </c>
      <c r="BM8505" s="19"/>
      <c r="BN8505" s="19"/>
      <c r="BO8505" s="19"/>
      <c r="BP8505" s="19"/>
      <c r="BR8505">
        <f t="shared" si="528"/>
        <v>0</v>
      </c>
      <c r="BS8505">
        <f t="shared" si="529"/>
        <v>0</v>
      </c>
      <c r="BU8505">
        <f t="shared" si="530"/>
        <v>1</v>
      </c>
      <c r="BV8505">
        <f t="shared" si="531"/>
        <v>1</v>
      </c>
    </row>
    <row r="8506" spans="1:74" x14ac:dyDescent="0.3">
      <c r="A8506" s="201">
        <v>8501</v>
      </c>
      <c r="BM8506" s="19"/>
      <c r="BN8506" s="19"/>
      <c r="BO8506" s="19"/>
      <c r="BP8506" s="19"/>
      <c r="BR8506">
        <f t="shared" si="528"/>
        <v>0</v>
      </c>
      <c r="BS8506">
        <f t="shared" si="529"/>
        <v>0</v>
      </c>
      <c r="BU8506">
        <f t="shared" si="530"/>
        <v>1</v>
      </c>
      <c r="BV8506">
        <f t="shared" si="531"/>
        <v>1</v>
      </c>
    </row>
    <row r="8507" spans="1:74" x14ac:dyDescent="0.3">
      <c r="A8507" s="201">
        <v>8502</v>
      </c>
      <c r="BM8507" s="19"/>
      <c r="BN8507" s="19"/>
      <c r="BO8507" s="19"/>
      <c r="BP8507" s="19"/>
      <c r="BR8507">
        <f t="shared" si="528"/>
        <v>0</v>
      </c>
      <c r="BS8507">
        <f t="shared" si="529"/>
        <v>0</v>
      </c>
      <c r="BU8507">
        <f t="shared" si="530"/>
        <v>1</v>
      </c>
      <c r="BV8507">
        <f t="shared" si="531"/>
        <v>1</v>
      </c>
    </row>
    <row r="8508" spans="1:74" x14ac:dyDescent="0.3">
      <c r="A8508" s="201">
        <v>8503</v>
      </c>
      <c r="BM8508" s="19"/>
      <c r="BN8508" s="19"/>
      <c r="BO8508" s="19"/>
      <c r="BP8508" s="19"/>
      <c r="BR8508">
        <f t="shared" si="528"/>
        <v>0</v>
      </c>
      <c r="BS8508">
        <f t="shared" si="529"/>
        <v>0</v>
      </c>
      <c r="BU8508">
        <f t="shared" si="530"/>
        <v>1</v>
      </c>
      <c r="BV8508">
        <f t="shared" si="531"/>
        <v>1</v>
      </c>
    </row>
    <row r="8509" spans="1:74" x14ac:dyDescent="0.3">
      <c r="A8509" s="201">
        <v>8504</v>
      </c>
      <c r="BM8509" s="19"/>
      <c r="BN8509" s="19"/>
      <c r="BO8509" s="19"/>
      <c r="BP8509" s="19"/>
      <c r="BR8509">
        <f t="shared" si="528"/>
        <v>0</v>
      </c>
      <c r="BS8509">
        <f t="shared" si="529"/>
        <v>0</v>
      </c>
      <c r="BU8509">
        <f t="shared" si="530"/>
        <v>1</v>
      </c>
      <c r="BV8509">
        <f t="shared" si="531"/>
        <v>1</v>
      </c>
    </row>
    <row r="8510" spans="1:74" x14ac:dyDescent="0.3">
      <c r="A8510" s="201">
        <v>8505</v>
      </c>
      <c r="BM8510" s="19"/>
      <c r="BN8510" s="19"/>
      <c r="BO8510" s="19"/>
      <c r="BP8510" s="19"/>
      <c r="BR8510">
        <f t="shared" si="528"/>
        <v>0</v>
      </c>
      <c r="BS8510">
        <f t="shared" si="529"/>
        <v>0</v>
      </c>
      <c r="BU8510">
        <f t="shared" si="530"/>
        <v>1</v>
      </c>
      <c r="BV8510">
        <f t="shared" si="531"/>
        <v>1</v>
      </c>
    </row>
    <row r="8511" spans="1:74" x14ac:dyDescent="0.3">
      <c r="A8511" s="201">
        <v>8506</v>
      </c>
      <c r="BM8511" s="19"/>
      <c r="BN8511" s="19"/>
      <c r="BO8511" s="19"/>
      <c r="BP8511" s="19"/>
      <c r="BR8511">
        <f t="shared" si="528"/>
        <v>0</v>
      </c>
      <c r="BS8511">
        <f t="shared" si="529"/>
        <v>0</v>
      </c>
      <c r="BU8511">
        <f t="shared" si="530"/>
        <v>1</v>
      </c>
      <c r="BV8511">
        <f t="shared" si="531"/>
        <v>1</v>
      </c>
    </row>
    <row r="8512" spans="1:74" x14ac:dyDescent="0.3">
      <c r="A8512" s="201">
        <v>8507</v>
      </c>
      <c r="BM8512" s="19"/>
      <c r="BN8512" s="19"/>
      <c r="BO8512" s="19"/>
      <c r="BP8512" s="19"/>
      <c r="BR8512">
        <f t="shared" si="528"/>
        <v>0</v>
      </c>
      <c r="BS8512">
        <f t="shared" si="529"/>
        <v>0</v>
      </c>
      <c r="BU8512">
        <f t="shared" si="530"/>
        <v>1</v>
      </c>
      <c r="BV8512">
        <f t="shared" si="531"/>
        <v>1</v>
      </c>
    </row>
    <row r="8513" spans="1:74" x14ac:dyDescent="0.3">
      <c r="A8513" s="201">
        <v>8508</v>
      </c>
      <c r="BM8513" s="19"/>
      <c r="BN8513" s="19"/>
      <c r="BO8513" s="19"/>
      <c r="BP8513" s="19"/>
      <c r="BR8513">
        <f t="shared" si="528"/>
        <v>0</v>
      </c>
      <c r="BS8513">
        <f t="shared" si="529"/>
        <v>0</v>
      </c>
      <c r="BU8513">
        <f t="shared" si="530"/>
        <v>1</v>
      </c>
      <c r="BV8513">
        <f t="shared" si="531"/>
        <v>1</v>
      </c>
    </row>
    <row r="8514" spans="1:74" x14ac:dyDescent="0.3">
      <c r="A8514" s="201">
        <v>8509</v>
      </c>
      <c r="BM8514" s="19"/>
      <c r="BN8514" s="19"/>
      <c r="BO8514" s="19"/>
      <c r="BP8514" s="19"/>
      <c r="BR8514">
        <f t="shared" si="528"/>
        <v>0</v>
      </c>
      <c r="BS8514">
        <f t="shared" si="529"/>
        <v>0</v>
      </c>
      <c r="BU8514">
        <f t="shared" si="530"/>
        <v>1</v>
      </c>
      <c r="BV8514">
        <f t="shared" si="531"/>
        <v>1</v>
      </c>
    </row>
    <row r="8515" spans="1:74" x14ac:dyDescent="0.3">
      <c r="A8515" s="201">
        <v>8510</v>
      </c>
      <c r="BM8515" s="19"/>
      <c r="BN8515" s="19"/>
      <c r="BO8515" s="19"/>
      <c r="BP8515" s="19"/>
      <c r="BR8515">
        <f t="shared" si="528"/>
        <v>0</v>
      </c>
      <c r="BS8515">
        <f t="shared" si="529"/>
        <v>0</v>
      </c>
      <c r="BU8515">
        <f t="shared" si="530"/>
        <v>1</v>
      </c>
      <c r="BV8515">
        <f t="shared" si="531"/>
        <v>1</v>
      </c>
    </row>
    <row r="8516" spans="1:74" x14ac:dyDescent="0.3">
      <c r="A8516" s="201">
        <v>8511</v>
      </c>
      <c r="BM8516" s="19"/>
      <c r="BN8516" s="19"/>
      <c r="BO8516" s="19"/>
      <c r="BP8516" s="19"/>
      <c r="BR8516">
        <f t="shared" si="528"/>
        <v>0</v>
      </c>
      <c r="BS8516">
        <f t="shared" si="529"/>
        <v>0</v>
      </c>
      <c r="BU8516">
        <f t="shared" si="530"/>
        <v>1</v>
      </c>
      <c r="BV8516">
        <f t="shared" si="531"/>
        <v>1</v>
      </c>
    </row>
    <row r="8517" spans="1:74" x14ac:dyDescent="0.3">
      <c r="A8517" s="201">
        <v>8512</v>
      </c>
      <c r="BM8517" s="19"/>
      <c r="BN8517" s="19"/>
      <c r="BO8517" s="19"/>
      <c r="BP8517" s="19"/>
      <c r="BR8517">
        <f t="shared" si="528"/>
        <v>0</v>
      </c>
      <c r="BS8517">
        <f t="shared" si="529"/>
        <v>0</v>
      </c>
      <c r="BU8517">
        <f t="shared" si="530"/>
        <v>1</v>
      </c>
      <c r="BV8517">
        <f t="shared" si="531"/>
        <v>1</v>
      </c>
    </row>
    <row r="8518" spans="1:74" x14ac:dyDescent="0.3">
      <c r="A8518" s="201">
        <v>8513</v>
      </c>
      <c r="BM8518" s="19"/>
      <c r="BN8518" s="19"/>
      <c r="BO8518" s="19"/>
      <c r="BP8518" s="19"/>
      <c r="BR8518">
        <f t="shared" si="528"/>
        <v>0</v>
      </c>
      <c r="BS8518">
        <f t="shared" si="529"/>
        <v>0</v>
      </c>
      <c r="BU8518">
        <f t="shared" si="530"/>
        <v>1</v>
      </c>
      <c r="BV8518">
        <f t="shared" si="531"/>
        <v>1</v>
      </c>
    </row>
    <row r="8519" spans="1:74" x14ac:dyDescent="0.3">
      <c r="A8519" s="201">
        <v>8514</v>
      </c>
      <c r="BM8519" s="19"/>
      <c r="BN8519" s="19"/>
      <c r="BO8519" s="19"/>
      <c r="BP8519" s="19"/>
      <c r="BR8519">
        <f t="shared" ref="BR8519:BR8582" si="532">BM8519*$BS$1-BN8519</f>
        <v>0</v>
      </c>
      <c r="BS8519">
        <f t="shared" ref="BS8519:BS8582" si="533">BO8519*$BS$1-BP8519</f>
        <v>0</v>
      </c>
      <c r="BU8519">
        <f t="shared" ref="BU8519:BU8582" si="534">IF(BR8519=MAX($BR8519:$BS8519),1,0)</f>
        <v>1</v>
      </c>
      <c r="BV8519">
        <f t="shared" ref="BV8519:BV8582" si="535">IF(BS8519=MAX($BR8519:$BS8519),1,0)</f>
        <v>1</v>
      </c>
    </row>
    <row r="8520" spans="1:74" x14ac:dyDescent="0.3">
      <c r="A8520" s="201">
        <v>8515</v>
      </c>
      <c r="BM8520" s="19"/>
      <c r="BN8520" s="19"/>
      <c r="BO8520" s="19"/>
      <c r="BP8520" s="19"/>
      <c r="BR8520">
        <f t="shared" si="532"/>
        <v>0</v>
      </c>
      <c r="BS8520">
        <f t="shared" si="533"/>
        <v>0</v>
      </c>
      <c r="BU8520">
        <f t="shared" si="534"/>
        <v>1</v>
      </c>
      <c r="BV8520">
        <f t="shared" si="535"/>
        <v>1</v>
      </c>
    </row>
    <row r="8521" spans="1:74" x14ac:dyDescent="0.3">
      <c r="A8521" s="201">
        <v>8516</v>
      </c>
      <c r="BM8521" s="19"/>
      <c r="BN8521" s="19"/>
      <c r="BO8521" s="19"/>
      <c r="BP8521" s="19"/>
      <c r="BR8521">
        <f t="shared" si="532"/>
        <v>0</v>
      </c>
      <c r="BS8521">
        <f t="shared" si="533"/>
        <v>0</v>
      </c>
      <c r="BU8521">
        <f t="shared" si="534"/>
        <v>1</v>
      </c>
      <c r="BV8521">
        <f t="shared" si="535"/>
        <v>1</v>
      </c>
    </row>
    <row r="8522" spans="1:74" x14ac:dyDescent="0.3">
      <c r="A8522" s="201">
        <v>8517</v>
      </c>
      <c r="BM8522" s="19"/>
      <c r="BN8522" s="19"/>
      <c r="BO8522" s="19"/>
      <c r="BP8522" s="19"/>
      <c r="BR8522">
        <f t="shared" si="532"/>
        <v>0</v>
      </c>
      <c r="BS8522">
        <f t="shared" si="533"/>
        <v>0</v>
      </c>
      <c r="BU8522">
        <f t="shared" si="534"/>
        <v>1</v>
      </c>
      <c r="BV8522">
        <f t="shared" si="535"/>
        <v>1</v>
      </c>
    </row>
    <row r="8523" spans="1:74" x14ac:dyDescent="0.3">
      <c r="A8523" s="201">
        <v>8518</v>
      </c>
      <c r="BM8523" s="19"/>
      <c r="BN8523" s="19"/>
      <c r="BO8523" s="19"/>
      <c r="BP8523" s="19"/>
      <c r="BR8523">
        <f t="shared" si="532"/>
        <v>0</v>
      </c>
      <c r="BS8523">
        <f t="shared" si="533"/>
        <v>0</v>
      </c>
      <c r="BU8523">
        <f t="shared" si="534"/>
        <v>1</v>
      </c>
      <c r="BV8523">
        <f t="shared" si="535"/>
        <v>1</v>
      </c>
    </row>
    <row r="8524" spans="1:74" x14ac:dyDescent="0.3">
      <c r="A8524" s="201">
        <v>8519</v>
      </c>
      <c r="BM8524" s="19"/>
      <c r="BN8524" s="19"/>
      <c r="BO8524" s="19"/>
      <c r="BP8524" s="19"/>
      <c r="BR8524">
        <f t="shared" si="532"/>
        <v>0</v>
      </c>
      <c r="BS8524">
        <f t="shared" si="533"/>
        <v>0</v>
      </c>
      <c r="BU8524">
        <f t="shared" si="534"/>
        <v>1</v>
      </c>
      <c r="BV8524">
        <f t="shared" si="535"/>
        <v>1</v>
      </c>
    </row>
    <row r="8525" spans="1:74" x14ac:dyDescent="0.3">
      <c r="A8525" s="201">
        <v>8520</v>
      </c>
      <c r="BM8525" s="19"/>
      <c r="BN8525" s="19"/>
      <c r="BO8525" s="19"/>
      <c r="BP8525" s="19"/>
      <c r="BR8525">
        <f t="shared" si="532"/>
        <v>0</v>
      </c>
      <c r="BS8525">
        <f t="shared" si="533"/>
        <v>0</v>
      </c>
      <c r="BU8525">
        <f t="shared" si="534"/>
        <v>1</v>
      </c>
      <c r="BV8525">
        <f t="shared" si="535"/>
        <v>1</v>
      </c>
    </row>
    <row r="8526" spans="1:74" x14ac:dyDescent="0.3">
      <c r="A8526" s="201">
        <v>8521</v>
      </c>
      <c r="BM8526" s="19"/>
      <c r="BN8526" s="19"/>
      <c r="BO8526" s="19"/>
      <c r="BP8526" s="19"/>
      <c r="BR8526">
        <f t="shared" si="532"/>
        <v>0</v>
      </c>
      <c r="BS8526">
        <f t="shared" si="533"/>
        <v>0</v>
      </c>
      <c r="BU8526">
        <f t="shared" si="534"/>
        <v>1</v>
      </c>
      <c r="BV8526">
        <f t="shared" si="535"/>
        <v>1</v>
      </c>
    </row>
    <row r="8527" spans="1:74" x14ac:dyDescent="0.3">
      <c r="A8527" s="201">
        <v>8522</v>
      </c>
      <c r="BM8527" s="19"/>
      <c r="BN8527" s="19"/>
      <c r="BO8527" s="19"/>
      <c r="BP8527" s="19"/>
      <c r="BR8527">
        <f t="shared" si="532"/>
        <v>0</v>
      </c>
      <c r="BS8527">
        <f t="shared" si="533"/>
        <v>0</v>
      </c>
      <c r="BU8527">
        <f t="shared" si="534"/>
        <v>1</v>
      </c>
      <c r="BV8527">
        <f t="shared" si="535"/>
        <v>1</v>
      </c>
    </row>
    <row r="8528" spans="1:74" x14ac:dyDescent="0.3">
      <c r="A8528" s="201">
        <v>8523</v>
      </c>
      <c r="BM8528" s="19"/>
      <c r="BN8528" s="19"/>
      <c r="BO8528" s="19"/>
      <c r="BP8528" s="19"/>
      <c r="BR8528">
        <f t="shared" si="532"/>
        <v>0</v>
      </c>
      <c r="BS8528">
        <f t="shared" si="533"/>
        <v>0</v>
      </c>
      <c r="BU8528">
        <f t="shared" si="534"/>
        <v>1</v>
      </c>
      <c r="BV8528">
        <f t="shared" si="535"/>
        <v>1</v>
      </c>
    </row>
    <row r="8529" spans="1:74" x14ac:dyDescent="0.3">
      <c r="A8529" s="201">
        <v>8524</v>
      </c>
      <c r="BM8529" s="19"/>
      <c r="BN8529" s="19"/>
      <c r="BO8529" s="19"/>
      <c r="BP8529" s="19"/>
      <c r="BR8529">
        <f t="shared" si="532"/>
        <v>0</v>
      </c>
      <c r="BS8529">
        <f t="shared" si="533"/>
        <v>0</v>
      </c>
      <c r="BU8529">
        <f t="shared" si="534"/>
        <v>1</v>
      </c>
      <c r="BV8529">
        <f t="shared" si="535"/>
        <v>1</v>
      </c>
    </row>
    <row r="8530" spans="1:74" x14ac:dyDescent="0.3">
      <c r="A8530" s="201">
        <v>8525</v>
      </c>
      <c r="BM8530" s="19"/>
      <c r="BN8530" s="19"/>
      <c r="BO8530" s="19"/>
      <c r="BP8530" s="19"/>
      <c r="BR8530">
        <f t="shared" si="532"/>
        <v>0</v>
      </c>
      <c r="BS8530">
        <f t="shared" si="533"/>
        <v>0</v>
      </c>
      <c r="BU8530">
        <f t="shared" si="534"/>
        <v>1</v>
      </c>
      <c r="BV8530">
        <f t="shared" si="535"/>
        <v>1</v>
      </c>
    </row>
    <row r="8531" spans="1:74" x14ac:dyDescent="0.3">
      <c r="A8531" s="201">
        <v>8526</v>
      </c>
      <c r="BM8531" s="19"/>
      <c r="BN8531" s="19"/>
      <c r="BO8531" s="19"/>
      <c r="BP8531" s="19"/>
      <c r="BR8531">
        <f t="shared" si="532"/>
        <v>0</v>
      </c>
      <c r="BS8531">
        <f t="shared" si="533"/>
        <v>0</v>
      </c>
      <c r="BU8531">
        <f t="shared" si="534"/>
        <v>1</v>
      </c>
      <c r="BV8531">
        <f t="shared" si="535"/>
        <v>1</v>
      </c>
    </row>
    <row r="8532" spans="1:74" x14ac:dyDescent="0.3">
      <c r="A8532" s="201">
        <v>8527</v>
      </c>
      <c r="BM8532" s="19"/>
      <c r="BN8532" s="19"/>
      <c r="BO8532" s="19"/>
      <c r="BP8532" s="19"/>
      <c r="BR8532">
        <f t="shared" si="532"/>
        <v>0</v>
      </c>
      <c r="BS8532">
        <f t="shared" si="533"/>
        <v>0</v>
      </c>
      <c r="BU8532">
        <f t="shared" si="534"/>
        <v>1</v>
      </c>
      <c r="BV8532">
        <f t="shared" si="535"/>
        <v>1</v>
      </c>
    </row>
    <row r="8533" spans="1:74" x14ac:dyDescent="0.3">
      <c r="A8533" s="201">
        <v>8528</v>
      </c>
      <c r="BM8533" s="19"/>
      <c r="BN8533" s="19"/>
      <c r="BO8533" s="19"/>
      <c r="BP8533" s="19"/>
      <c r="BR8533">
        <f t="shared" si="532"/>
        <v>0</v>
      </c>
      <c r="BS8533">
        <f t="shared" si="533"/>
        <v>0</v>
      </c>
      <c r="BU8533">
        <f t="shared" si="534"/>
        <v>1</v>
      </c>
      <c r="BV8533">
        <f t="shared" si="535"/>
        <v>1</v>
      </c>
    </row>
    <row r="8534" spans="1:74" x14ac:dyDescent="0.3">
      <c r="A8534" s="201">
        <v>8529</v>
      </c>
      <c r="BM8534" s="19"/>
      <c r="BN8534" s="19"/>
      <c r="BO8534" s="19"/>
      <c r="BP8534" s="19"/>
      <c r="BR8534">
        <f t="shared" si="532"/>
        <v>0</v>
      </c>
      <c r="BS8534">
        <f t="shared" si="533"/>
        <v>0</v>
      </c>
      <c r="BU8534">
        <f t="shared" si="534"/>
        <v>1</v>
      </c>
      <c r="BV8534">
        <f t="shared" si="535"/>
        <v>1</v>
      </c>
    </row>
    <row r="8535" spans="1:74" x14ac:dyDescent="0.3">
      <c r="A8535" s="201">
        <v>8530</v>
      </c>
      <c r="BM8535" s="19"/>
      <c r="BN8535" s="19"/>
      <c r="BO8535" s="19"/>
      <c r="BP8535" s="19"/>
      <c r="BR8535">
        <f t="shared" si="532"/>
        <v>0</v>
      </c>
      <c r="BS8535">
        <f t="shared" si="533"/>
        <v>0</v>
      </c>
      <c r="BU8535">
        <f t="shared" si="534"/>
        <v>1</v>
      </c>
      <c r="BV8535">
        <f t="shared" si="535"/>
        <v>1</v>
      </c>
    </row>
    <row r="8536" spans="1:74" x14ac:dyDescent="0.3">
      <c r="A8536" s="201">
        <v>8531</v>
      </c>
      <c r="BM8536" s="19"/>
      <c r="BN8536" s="19"/>
      <c r="BO8536" s="19"/>
      <c r="BP8536" s="19"/>
      <c r="BR8536">
        <f t="shared" si="532"/>
        <v>0</v>
      </c>
      <c r="BS8536">
        <f t="shared" si="533"/>
        <v>0</v>
      </c>
      <c r="BU8536">
        <f t="shared" si="534"/>
        <v>1</v>
      </c>
      <c r="BV8536">
        <f t="shared" si="535"/>
        <v>1</v>
      </c>
    </row>
    <row r="8537" spans="1:74" x14ac:dyDescent="0.3">
      <c r="A8537" s="201">
        <v>8532</v>
      </c>
      <c r="BM8537" s="19"/>
      <c r="BN8537" s="19"/>
      <c r="BO8537" s="19"/>
      <c r="BP8537" s="19"/>
      <c r="BR8537">
        <f t="shared" si="532"/>
        <v>0</v>
      </c>
      <c r="BS8537">
        <f t="shared" si="533"/>
        <v>0</v>
      </c>
      <c r="BU8537">
        <f t="shared" si="534"/>
        <v>1</v>
      </c>
      <c r="BV8537">
        <f t="shared" si="535"/>
        <v>1</v>
      </c>
    </row>
    <row r="8538" spans="1:74" x14ac:dyDescent="0.3">
      <c r="A8538" s="201">
        <v>8533</v>
      </c>
      <c r="BM8538" s="19"/>
      <c r="BN8538" s="19"/>
      <c r="BO8538" s="19"/>
      <c r="BP8538" s="19"/>
      <c r="BR8538">
        <f t="shared" si="532"/>
        <v>0</v>
      </c>
      <c r="BS8538">
        <f t="shared" si="533"/>
        <v>0</v>
      </c>
      <c r="BU8538">
        <f t="shared" si="534"/>
        <v>1</v>
      </c>
      <c r="BV8538">
        <f t="shared" si="535"/>
        <v>1</v>
      </c>
    </row>
    <row r="8539" spans="1:74" x14ac:dyDescent="0.3">
      <c r="A8539" s="201">
        <v>8534</v>
      </c>
      <c r="BM8539" s="19"/>
      <c r="BN8539" s="19"/>
      <c r="BO8539" s="19"/>
      <c r="BP8539" s="19"/>
      <c r="BR8539">
        <f t="shared" si="532"/>
        <v>0</v>
      </c>
      <c r="BS8539">
        <f t="shared" si="533"/>
        <v>0</v>
      </c>
      <c r="BU8539">
        <f t="shared" si="534"/>
        <v>1</v>
      </c>
      <c r="BV8539">
        <f t="shared" si="535"/>
        <v>1</v>
      </c>
    </row>
    <row r="8540" spans="1:74" x14ac:dyDescent="0.3">
      <c r="A8540" s="201">
        <v>8535</v>
      </c>
      <c r="BM8540" s="19"/>
      <c r="BN8540" s="19"/>
      <c r="BO8540" s="19"/>
      <c r="BP8540" s="19"/>
      <c r="BR8540">
        <f t="shared" si="532"/>
        <v>0</v>
      </c>
      <c r="BS8540">
        <f t="shared" si="533"/>
        <v>0</v>
      </c>
      <c r="BU8540">
        <f t="shared" si="534"/>
        <v>1</v>
      </c>
      <c r="BV8540">
        <f t="shared" si="535"/>
        <v>1</v>
      </c>
    </row>
    <row r="8541" spans="1:74" x14ac:dyDescent="0.3">
      <c r="A8541" s="201">
        <v>8536</v>
      </c>
      <c r="BM8541" s="19"/>
      <c r="BN8541" s="19"/>
      <c r="BO8541" s="19"/>
      <c r="BP8541" s="19"/>
      <c r="BR8541">
        <f t="shared" si="532"/>
        <v>0</v>
      </c>
      <c r="BS8541">
        <f t="shared" si="533"/>
        <v>0</v>
      </c>
      <c r="BU8541">
        <f t="shared" si="534"/>
        <v>1</v>
      </c>
      <c r="BV8541">
        <f t="shared" si="535"/>
        <v>1</v>
      </c>
    </row>
    <row r="8542" spans="1:74" x14ac:dyDescent="0.3">
      <c r="A8542" s="201">
        <v>8537</v>
      </c>
      <c r="BM8542" s="19"/>
      <c r="BN8542" s="19"/>
      <c r="BO8542" s="19"/>
      <c r="BP8542" s="19"/>
      <c r="BR8542">
        <f t="shared" si="532"/>
        <v>0</v>
      </c>
      <c r="BS8542">
        <f t="shared" si="533"/>
        <v>0</v>
      </c>
      <c r="BU8542">
        <f t="shared" si="534"/>
        <v>1</v>
      </c>
      <c r="BV8542">
        <f t="shared" si="535"/>
        <v>1</v>
      </c>
    </row>
    <row r="8543" spans="1:74" x14ac:dyDescent="0.3">
      <c r="A8543" s="201">
        <v>8538</v>
      </c>
      <c r="BM8543" s="19"/>
      <c r="BN8543" s="19"/>
      <c r="BO8543" s="19"/>
      <c r="BP8543" s="19"/>
      <c r="BR8543">
        <f t="shared" si="532"/>
        <v>0</v>
      </c>
      <c r="BS8543">
        <f t="shared" si="533"/>
        <v>0</v>
      </c>
      <c r="BU8543">
        <f t="shared" si="534"/>
        <v>1</v>
      </c>
      <c r="BV8543">
        <f t="shared" si="535"/>
        <v>1</v>
      </c>
    </row>
    <row r="8544" spans="1:74" x14ac:dyDescent="0.3">
      <c r="A8544" s="201">
        <v>8539</v>
      </c>
      <c r="BM8544" s="19"/>
      <c r="BN8544" s="19"/>
      <c r="BO8544" s="19"/>
      <c r="BP8544" s="19"/>
      <c r="BR8544">
        <f t="shared" si="532"/>
        <v>0</v>
      </c>
      <c r="BS8544">
        <f t="shared" si="533"/>
        <v>0</v>
      </c>
      <c r="BU8544">
        <f t="shared" si="534"/>
        <v>1</v>
      </c>
      <c r="BV8544">
        <f t="shared" si="535"/>
        <v>1</v>
      </c>
    </row>
    <row r="8545" spans="1:74" x14ac:dyDescent="0.3">
      <c r="A8545" s="201">
        <v>8540</v>
      </c>
      <c r="BM8545" s="19"/>
      <c r="BN8545" s="19"/>
      <c r="BO8545" s="19"/>
      <c r="BP8545" s="19"/>
      <c r="BR8545">
        <f t="shared" si="532"/>
        <v>0</v>
      </c>
      <c r="BS8545">
        <f t="shared" si="533"/>
        <v>0</v>
      </c>
      <c r="BU8545">
        <f t="shared" si="534"/>
        <v>1</v>
      </c>
      <c r="BV8545">
        <f t="shared" si="535"/>
        <v>1</v>
      </c>
    </row>
    <row r="8546" spans="1:74" x14ac:dyDescent="0.3">
      <c r="A8546" s="201">
        <v>8541</v>
      </c>
      <c r="BM8546" s="19"/>
      <c r="BN8546" s="19"/>
      <c r="BO8546" s="19"/>
      <c r="BP8546" s="19"/>
      <c r="BR8546">
        <f t="shared" si="532"/>
        <v>0</v>
      </c>
      <c r="BS8546">
        <f t="shared" si="533"/>
        <v>0</v>
      </c>
      <c r="BU8546">
        <f t="shared" si="534"/>
        <v>1</v>
      </c>
      <c r="BV8546">
        <f t="shared" si="535"/>
        <v>1</v>
      </c>
    </row>
    <row r="8547" spans="1:74" x14ac:dyDescent="0.3">
      <c r="A8547" s="201">
        <v>8542</v>
      </c>
      <c r="BM8547" s="19"/>
      <c r="BN8547" s="19"/>
      <c r="BO8547" s="19"/>
      <c r="BP8547" s="19"/>
      <c r="BR8547">
        <f t="shared" si="532"/>
        <v>0</v>
      </c>
      <c r="BS8547">
        <f t="shared" si="533"/>
        <v>0</v>
      </c>
      <c r="BU8547">
        <f t="shared" si="534"/>
        <v>1</v>
      </c>
      <c r="BV8547">
        <f t="shared" si="535"/>
        <v>1</v>
      </c>
    </row>
    <row r="8548" spans="1:74" x14ac:dyDescent="0.3">
      <c r="A8548" s="201">
        <v>8543</v>
      </c>
      <c r="BM8548" s="19"/>
      <c r="BN8548" s="19"/>
      <c r="BO8548" s="19"/>
      <c r="BP8548" s="19"/>
      <c r="BR8548">
        <f t="shared" si="532"/>
        <v>0</v>
      </c>
      <c r="BS8548">
        <f t="shared" si="533"/>
        <v>0</v>
      </c>
      <c r="BU8548">
        <f t="shared" si="534"/>
        <v>1</v>
      </c>
      <c r="BV8548">
        <f t="shared" si="535"/>
        <v>1</v>
      </c>
    </row>
    <row r="8549" spans="1:74" x14ac:dyDescent="0.3">
      <c r="A8549" s="201">
        <v>8544</v>
      </c>
      <c r="BM8549" s="19"/>
      <c r="BN8549" s="19"/>
      <c r="BO8549" s="19"/>
      <c r="BP8549" s="19"/>
      <c r="BR8549">
        <f t="shared" si="532"/>
        <v>0</v>
      </c>
      <c r="BS8549">
        <f t="shared" si="533"/>
        <v>0</v>
      </c>
      <c r="BU8549">
        <f t="shared" si="534"/>
        <v>1</v>
      </c>
      <c r="BV8549">
        <f t="shared" si="535"/>
        <v>1</v>
      </c>
    </row>
    <row r="8550" spans="1:74" x14ac:dyDescent="0.3">
      <c r="A8550" s="201">
        <v>8545</v>
      </c>
      <c r="BM8550" s="19"/>
      <c r="BN8550" s="19"/>
      <c r="BO8550" s="19"/>
      <c r="BP8550" s="19"/>
      <c r="BR8550">
        <f t="shared" si="532"/>
        <v>0</v>
      </c>
      <c r="BS8550">
        <f t="shared" si="533"/>
        <v>0</v>
      </c>
      <c r="BU8550">
        <f t="shared" si="534"/>
        <v>1</v>
      </c>
      <c r="BV8550">
        <f t="shared" si="535"/>
        <v>1</v>
      </c>
    </row>
    <row r="8551" spans="1:74" x14ac:dyDescent="0.3">
      <c r="A8551" s="201">
        <v>8546</v>
      </c>
      <c r="BM8551" s="19"/>
      <c r="BN8551" s="19"/>
      <c r="BO8551" s="19"/>
      <c r="BP8551" s="19"/>
      <c r="BR8551">
        <f t="shared" si="532"/>
        <v>0</v>
      </c>
      <c r="BS8551">
        <f t="shared" si="533"/>
        <v>0</v>
      </c>
      <c r="BU8551">
        <f t="shared" si="534"/>
        <v>1</v>
      </c>
      <c r="BV8551">
        <f t="shared" si="535"/>
        <v>1</v>
      </c>
    </row>
    <row r="8552" spans="1:74" x14ac:dyDescent="0.3">
      <c r="A8552" s="201">
        <v>8547</v>
      </c>
      <c r="BM8552" s="19"/>
      <c r="BN8552" s="19"/>
      <c r="BO8552" s="19"/>
      <c r="BP8552" s="19"/>
      <c r="BR8552">
        <f t="shared" si="532"/>
        <v>0</v>
      </c>
      <c r="BS8552">
        <f t="shared" si="533"/>
        <v>0</v>
      </c>
      <c r="BU8552">
        <f t="shared" si="534"/>
        <v>1</v>
      </c>
      <c r="BV8552">
        <f t="shared" si="535"/>
        <v>1</v>
      </c>
    </row>
    <row r="8553" spans="1:74" x14ac:dyDescent="0.3">
      <c r="A8553" s="201">
        <v>8548</v>
      </c>
      <c r="BM8553" s="19"/>
      <c r="BN8553" s="19"/>
      <c r="BO8553" s="19"/>
      <c r="BP8553" s="19"/>
      <c r="BR8553">
        <f t="shared" si="532"/>
        <v>0</v>
      </c>
      <c r="BS8553">
        <f t="shared" si="533"/>
        <v>0</v>
      </c>
      <c r="BU8553">
        <f t="shared" si="534"/>
        <v>1</v>
      </c>
      <c r="BV8553">
        <f t="shared" si="535"/>
        <v>1</v>
      </c>
    </row>
    <row r="8554" spans="1:74" x14ac:dyDescent="0.3">
      <c r="A8554" s="201">
        <v>8549</v>
      </c>
      <c r="BM8554" s="19"/>
      <c r="BN8554" s="19"/>
      <c r="BO8554" s="19"/>
      <c r="BP8554" s="19"/>
      <c r="BR8554">
        <f t="shared" si="532"/>
        <v>0</v>
      </c>
      <c r="BS8554">
        <f t="shared" si="533"/>
        <v>0</v>
      </c>
      <c r="BU8554">
        <f t="shared" si="534"/>
        <v>1</v>
      </c>
      <c r="BV8554">
        <f t="shared" si="535"/>
        <v>1</v>
      </c>
    </row>
    <row r="8555" spans="1:74" x14ac:dyDescent="0.3">
      <c r="A8555" s="201">
        <v>8550</v>
      </c>
      <c r="BM8555" s="19"/>
      <c r="BN8555" s="19"/>
      <c r="BO8555" s="19"/>
      <c r="BP8555" s="19"/>
      <c r="BR8555">
        <f t="shared" si="532"/>
        <v>0</v>
      </c>
      <c r="BS8555">
        <f t="shared" si="533"/>
        <v>0</v>
      </c>
      <c r="BU8555">
        <f t="shared" si="534"/>
        <v>1</v>
      </c>
      <c r="BV8555">
        <f t="shared" si="535"/>
        <v>1</v>
      </c>
    </row>
    <row r="8556" spans="1:74" x14ac:dyDescent="0.3">
      <c r="A8556" s="201">
        <v>8551</v>
      </c>
      <c r="BM8556" s="19"/>
      <c r="BN8556" s="19"/>
      <c r="BO8556" s="19"/>
      <c r="BP8556" s="19"/>
      <c r="BR8556">
        <f t="shared" si="532"/>
        <v>0</v>
      </c>
      <c r="BS8556">
        <f t="shared" si="533"/>
        <v>0</v>
      </c>
      <c r="BU8556">
        <f t="shared" si="534"/>
        <v>1</v>
      </c>
      <c r="BV8556">
        <f t="shared" si="535"/>
        <v>1</v>
      </c>
    </row>
    <row r="8557" spans="1:74" x14ac:dyDescent="0.3">
      <c r="A8557" s="201">
        <v>8552</v>
      </c>
      <c r="BM8557" s="19"/>
      <c r="BN8557" s="19"/>
      <c r="BO8557" s="19"/>
      <c r="BP8557" s="19"/>
      <c r="BR8557">
        <f t="shared" si="532"/>
        <v>0</v>
      </c>
      <c r="BS8557">
        <f t="shared" si="533"/>
        <v>0</v>
      </c>
      <c r="BU8557">
        <f t="shared" si="534"/>
        <v>1</v>
      </c>
      <c r="BV8557">
        <f t="shared" si="535"/>
        <v>1</v>
      </c>
    </row>
    <row r="8558" spans="1:74" x14ac:dyDescent="0.3">
      <c r="A8558" s="201">
        <v>8553</v>
      </c>
      <c r="BM8558" s="19"/>
      <c r="BN8558" s="19"/>
      <c r="BO8558" s="19"/>
      <c r="BP8558" s="19"/>
      <c r="BR8558">
        <f t="shared" si="532"/>
        <v>0</v>
      </c>
      <c r="BS8558">
        <f t="shared" si="533"/>
        <v>0</v>
      </c>
      <c r="BU8558">
        <f t="shared" si="534"/>
        <v>1</v>
      </c>
      <c r="BV8558">
        <f t="shared" si="535"/>
        <v>1</v>
      </c>
    </row>
    <row r="8559" spans="1:74" x14ac:dyDescent="0.3">
      <c r="A8559" s="201">
        <v>8554</v>
      </c>
      <c r="BM8559" s="19"/>
      <c r="BN8559" s="19"/>
      <c r="BO8559" s="19"/>
      <c r="BP8559" s="19"/>
      <c r="BR8559">
        <f t="shared" si="532"/>
        <v>0</v>
      </c>
      <c r="BS8559">
        <f t="shared" si="533"/>
        <v>0</v>
      </c>
      <c r="BU8559">
        <f t="shared" si="534"/>
        <v>1</v>
      </c>
      <c r="BV8559">
        <f t="shared" si="535"/>
        <v>1</v>
      </c>
    </row>
    <row r="8560" spans="1:74" x14ac:dyDescent="0.3">
      <c r="A8560" s="201">
        <v>8555</v>
      </c>
      <c r="BM8560" s="19"/>
      <c r="BN8560" s="19"/>
      <c r="BO8560" s="19"/>
      <c r="BP8560" s="19"/>
      <c r="BR8560">
        <f t="shared" si="532"/>
        <v>0</v>
      </c>
      <c r="BS8560">
        <f t="shared" si="533"/>
        <v>0</v>
      </c>
      <c r="BU8560">
        <f t="shared" si="534"/>
        <v>1</v>
      </c>
      <c r="BV8560">
        <f t="shared" si="535"/>
        <v>1</v>
      </c>
    </row>
    <row r="8561" spans="1:74" x14ac:dyDescent="0.3">
      <c r="A8561" s="201">
        <v>8556</v>
      </c>
      <c r="BM8561" s="19"/>
      <c r="BN8561" s="19"/>
      <c r="BO8561" s="19"/>
      <c r="BP8561" s="19"/>
      <c r="BR8561">
        <f t="shared" si="532"/>
        <v>0</v>
      </c>
      <c r="BS8561">
        <f t="shared" si="533"/>
        <v>0</v>
      </c>
      <c r="BU8561">
        <f t="shared" si="534"/>
        <v>1</v>
      </c>
      <c r="BV8561">
        <f t="shared" si="535"/>
        <v>1</v>
      </c>
    </row>
    <row r="8562" spans="1:74" x14ac:dyDescent="0.3">
      <c r="A8562" s="201">
        <v>8557</v>
      </c>
      <c r="BM8562" s="19"/>
      <c r="BN8562" s="19"/>
      <c r="BO8562" s="19"/>
      <c r="BP8562" s="19"/>
      <c r="BR8562">
        <f t="shared" si="532"/>
        <v>0</v>
      </c>
      <c r="BS8562">
        <f t="shared" si="533"/>
        <v>0</v>
      </c>
      <c r="BU8562">
        <f t="shared" si="534"/>
        <v>1</v>
      </c>
      <c r="BV8562">
        <f t="shared" si="535"/>
        <v>1</v>
      </c>
    </row>
    <row r="8563" spans="1:74" x14ac:dyDescent="0.3">
      <c r="A8563" s="201">
        <v>8558</v>
      </c>
      <c r="BM8563" s="19"/>
      <c r="BN8563" s="19"/>
      <c r="BO8563" s="19"/>
      <c r="BP8563" s="19"/>
      <c r="BR8563">
        <f t="shared" si="532"/>
        <v>0</v>
      </c>
      <c r="BS8563">
        <f t="shared" si="533"/>
        <v>0</v>
      </c>
      <c r="BU8563">
        <f t="shared" si="534"/>
        <v>1</v>
      </c>
      <c r="BV8563">
        <f t="shared" si="535"/>
        <v>1</v>
      </c>
    </row>
    <row r="8564" spans="1:74" x14ac:dyDescent="0.3">
      <c r="A8564" s="201">
        <v>8559</v>
      </c>
      <c r="BM8564" s="19"/>
      <c r="BN8564" s="19"/>
      <c r="BO8564" s="19"/>
      <c r="BP8564" s="19"/>
      <c r="BR8564">
        <f t="shared" si="532"/>
        <v>0</v>
      </c>
      <c r="BS8564">
        <f t="shared" si="533"/>
        <v>0</v>
      </c>
      <c r="BU8564">
        <f t="shared" si="534"/>
        <v>1</v>
      </c>
      <c r="BV8564">
        <f t="shared" si="535"/>
        <v>1</v>
      </c>
    </row>
    <row r="8565" spans="1:74" x14ac:dyDescent="0.3">
      <c r="A8565" s="201">
        <v>8560</v>
      </c>
      <c r="BM8565" s="19"/>
      <c r="BN8565" s="19"/>
      <c r="BO8565" s="19"/>
      <c r="BP8565" s="19"/>
      <c r="BR8565">
        <f t="shared" si="532"/>
        <v>0</v>
      </c>
      <c r="BS8565">
        <f t="shared" si="533"/>
        <v>0</v>
      </c>
      <c r="BU8565">
        <f t="shared" si="534"/>
        <v>1</v>
      </c>
      <c r="BV8565">
        <f t="shared" si="535"/>
        <v>1</v>
      </c>
    </row>
    <row r="8566" spans="1:74" x14ac:dyDescent="0.3">
      <c r="A8566" s="201">
        <v>8561</v>
      </c>
      <c r="BM8566" s="19"/>
      <c r="BN8566" s="19"/>
      <c r="BO8566" s="19"/>
      <c r="BP8566" s="19"/>
      <c r="BR8566">
        <f t="shared" si="532"/>
        <v>0</v>
      </c>
      <c r="BS8566">
        <f t="shared" si="533"/>
        <v>0</v>
      </c>
      <c r="BU8566">
        <f t="shared" si="534"/>
        <v>1</v>
      </c>
      <c r="BV8566">
        <f t="shared" si="535"/>
        <v>1</v>
      </c>
    </row>
    <row r="8567" spans="1:74" x14ac:dyDescent="0.3">
      <c r="A8567" s="201">
        <v>8562</v>
      </c>
      <c r="BM8567" s="19"/>
      <c r="BN8567" s="19"/>
      <c r="BO8567" s="19"/>
      <c r="BP8567" s="19"/>
      <c r="BR8567">
        <f t="shared" si="532"/>
        <v>0</v>
      </c>
      <c r="BS8567">
        <f t="shared" si="533"/>
        <v>0</v>
      </c>
      <c r="BU8567">
        <f t="shared" si="534"/>
        <v>1</v>
      </c>
      <c r="BV8567">
        <f t="shared" si="535"/>
        <v>1</v>
      </c>
    </row>
    <row r="8568" spans="1:74" x14ac:dyDescent="0.3">
      <c r="A8568" s="201">
        <v>8563</v>
      </c>
      <c r="BM8568" s="19"/>
      <c r="BN8568" s="19"/>
      <c r="BO8568" s="19"/>
      <c r="BP8568" s="19"/>
      <c r="BR8568">
        <f t="shared" si="532"/>
        <v>0</v>
      </c>
      <c r="BS8568">
        <f t="shared" si="533"/>
        <v>0</v>
      </c>
      <c r="BU8568">
        <f t="shared" si="534"/>
        <v>1</v>
      </c>
      <c r="BV8568">
        <f t="shared" si="535"/>
        <v>1</v>
      </c>
    </row>
    <row r="8569" spans="1:74" x14ac:dyDescent="0.3">
      <c r="A8569" s="201">
        <v>8564</v>
      </c>
      <c r="BM8569" s="19"/>
      <c r="BN8569" s="19"/>
      <c r="BO8569" s="19"/>
      <c r="BP8569" s="19"/>
      <c r="BR8569">
        <f t="shared" si="532"/>
        <v>0</v>
      </c>
      <c r="BS8569">
        <f t="shared" si="533"/>
        <v>0</v>
      </c>
      <c r="BU8569">
        <f t="shared" si="534"/>
        <v>1</v>
      </c>
      <c r="BV8569">
        <f t="shared" si="535"/>
        <v>1</v>
      </c>
    </row>
    <row r="8570" spans="1:74" x14ac:dyDescent="0.3">
      <c r="A8570" s="201">
        <v>8565</v>
      </c>
      <c r="BM8570" s="19"/>
      <c r="BN8570" s="19"/>
      <c r="BO8570" s="19"/>
      <c r="BP8570" s="19"/>
      <c r="BR8570">
        <f t="shared" si="532"/>
        <v>0</v>
      </c>
      <c r="BS8570">
        <f t="shared" si="533"/>
        <v>0</v>
      </c>
      <c r="BU8570">
        <f t="shared" si="534"/>
        <v>1</v>
      </c>
      <c r="BV8570">
        <f t="shared" si="535"/>
        <v>1</v>
      </c>
    </row>
    <row r="8571" spans="1:74" x14ac:dyDescent="0.3">
      <c r="A8571" s="201">
        <v>8566</v>
      </c>
      <c r="BM8571" s="19"/>
      <c r="BN8571" s="19"/>
      <c r="BO8571" s="19"/>
      <c r="BP8571" s="19"/>
      <c r="BR8571">
        <f t="shared" si="532"/>
        <v>0</v>
      </c>
      <c r="BS8571">
        <f t="shared" si="533"/>
        <v>0</v>
      </c>
      <c r="BU8571">
        <f t="shared" si="534"/>
        <v>1</v>
      </c>
      <c r="BV8571">
        <f t="shared" si="535"/>
        <v>1</v>
      </c>
    </row>
    <row r="8572" spans="1:74" x14ac:dyDescent="0.3">
      <c r="A8572" s="201">
        <v>8567</v>
      </c>
      <c r="BM8572" s="19"/>
      <c r="BN8572" s="19"/>
      <c r="BO8572" s="19"/>
      <c r="BP8572" s="19"/>
      <c r="BR8572">
        <f t="shared" si="532"/>
        <v>0</v>
      </c>
      <c r="BS8572">
        <f t="shared" si="533"/>
        <v>0</v>
      </c>
      <c r="BU8572">
        <f t="shared" si="534"/>
        <v>1</v>
      </c>
      <c r="BV8572">
        <f t="shared" si="535"/>
        <v>1</v>
      </c>
    </row>
    <row r="8573" spans="1:74" x14ac:dyDescent="0.3">
      <c r="A8573" s="201">
        <v>8568</v>
      </c>
      <c r="BM8573" s="19"/>
      <c r="BN8573" s="19"/>
      <c r="BO8573" s="19"/>
      <c r="BP8573" s="19"/>
      <c r="BR8573">
        <f t="shared" si="532"/>
        <v>0</v>
      </c>
      <c r="BS8573">
        <f t="shared" si="533"/>
        <v>0</v>
      </c>
      <c r="BU8573">
        <f t="shared" si="534"/>
        <v>1</v>
      </c>
      <c r="BV8573">
        <f t="shared" si="535"/>
        <v>1</v>
      </c>
    </row>
    <row r="8574" spans="1:74" x14ac:dyDescent="0.3">
      <c r="A8574" s="201">
        <v>8569</v>
      </c>
      <c r="BM8574" s="19"/>
      <c r="BN8574" s="19"/>
      <c r="BO8574" s="19"/>
      <c r="BP8574" s="19"/>
      <c r="BR8574">
        <f t="shared" si="532"/>
        <v>0</v>
      </c>
      <c r="BS8574">
        <f t="shared" si="533"/>
        <v>0</v>
      </c>
      <c r="BU8574">
        <f t="shared" si="534"/>
        <v>1</v>
      </c>
      <c r="BV8574">
        <f t="shared" si="535"/>
        <v>1</v>
      </c>
    </row>
    <row r="8575" spans="1:74" x14ac:dyDescent="0.3">
      <c r="A8575" s="201">
        <v>8570</v>
      </c>
      <c r="BM8575" s="19"/>
      <c r="BN8575" s="19"/>
      <c r="BO8575" s="19"/>
      <c r="BP8575" s="19"/>
      <c r="BR8575">
        <f t="shared" si="532"/>
        <v>0</v>
      </c>
      <c r="BS8575">
        <f t="shared" si="533"/>
        <v>0</v>
      </c>
      <c r="BU8575">
        <f t="shared" si="534"/>
        <v>1</v>
      </c>
      <c r="BV8575">
        <f t="shared" si="535"/>
        <v>1</v>
      </c>
    </row>
    <row r="8576" spans="1:74" x14ac:dyDescent="0.3">
      <c r="A8576" s="201">
        <v>8571</v>
      </c>
      <c r="BM8576" s="19"/>
      <c r="BN8576" s="19"/>
      <c r="BO8576" s="19"/>
      <c r="BP8576" s="19"/>
      <c r="BR8576">
        <f t="shared" si="532"/>
        <v>0</v>
      </c>
      <c r="BS8576">
        <f t="shared" si="533"/>
        <v>0</v>
      </c>
      <c r="BU8576">
        <f t="shared" si="534"/>
        <v>1</v>
      </c>
      <c r="BV8576">
        <f t="shared" si="535"/>
        <v>1</v>
      </c>
    </row>
    <row r="8577" spans="1:74" x14ac:dyDescent="0.3">
      <c r="A8577" s="201">
        <v>8572</v>
      </c>
      <c r="BM8577" s="19"/>
      <c r="BN8577" s="19"/>
      <c r="BO8577" s="19"/>
      <c r="BP8577" s="19"/>
      <c r="BR8577">
        <f t="shared" si="532"/>
        <v>0</v>
      </c>
      <c r="BS8577">
        <f t="shared" si="533"/>
        <v>0</v>
      </c>
      <c r="BU8577">
        <f t="shared" si="534"/>
        <v>1</v>
      </c>
      <c r="BV8577">
        <f t="shared" si="535"/>
        <v>1</v>
      </c>
    </row>
    <row r="8578" spans="1:74" x14ac:dyDescent="0.3">
      <c r="A8578" s="201">
        <v>8573</v>
      </c>
      <c r="BM8578" s="19"/>
      <c r="BN8578" s="19"/>
      <c r="BO8578" s="19"/>
      <c r="BP8578" s="19"/>
      <c r="BR8578">
        <f t="shared" si="532"/>
        <v>0</v>
      </c>
      <c r="BS8578">
        <f t="shared" si="533"/>
        <v>0</v>
      </c>
      <c r="BU8578">
        <f t="shared" si="534"/>
        <v>1</v>
      </c>
      <c r="BV8578">
        <f t="shared" si="535"/>
        <v>1</v>
      </c>
    </row>
    <row r="8579" spans="1:74" x14ac:dyDescent="0.3">
      <c r="A8579" s="201">
        <v>8574</v>
      </c>
      <c r="BM8579" s="19"/>
      <c r="BN8579" s="19"/>
      <c r="BO8579" s="19"/>
      <c r="BP8579" s="19"/>
      <c r="BR8579">
        <f t="shared" si="532"/>
        <v>0</v>
      </c>
      <c r="BS8579">
        <f t="shared" si="533"/>
        <v>0</v>
      </c>
      <c r="BU8579">
        <f t="shared" si="534"/>
        <v>1</v>
      </c>
      <c r="BV8579">
        <f t="shared" si="535"/>
        <v>1</v>
      </c>
    </row>
    <row r="8580" spans="1:74" x14ac:dyDescent="0.3">
      <c r="A8580" s="201">
        <v>8575</v>
      </c>
      <c r="BM8580" s="19"/>
      <c r="BN8580" s="19"/>
      <c r="BO8580" s="19"/>
      <c r="BP8580" s="19"/>
      <c r="BR8580">
        <f t="shared" si="532"/>
        <v>0</v>
      </c>
      <c r="BS8580">
        <f t="shared" si="533"/>
        <v>0</v>
      </c>
      <c r="BU8580">
        <f t="shared" si="534"/>
        <v>1</v>
      </c>
      <c r="BV8580">
        <f t="shared" si="535"/>
        <v>1</v>
      </c>
    </row>
    <row r="8581" spans="1:74" x14ac:dyDescent="0.3">
      <c r="A8581" s="201">
        <v>8576</v>
      </c>
      <c r="BM8581" s="19"/>
      <c r="BN8581" s="19"/>
      <c r="BO8581" s="19"/>
      <c r="BP8581" s="19"/>
      <c r="BR8581">
        <f t="shared" si="532"/>
        <v>0</v>
      </c>
      <c r="BS8581">
        <f t="shared" si="533"/>
        <v>0</v>
      </c>
      <c r="BU8581">
        <f t="shared" si="534"/>
        <v>1</v>
      </c>
      <c r="BV8581">
        <f t="shared" si="535"/>
        <v>1</v>
      </c>
    </row>
    <row r="8582" spans="1:74" x14ac:dyDescent="0.3">
      <c r="A8582" s="201">
        <v>8577</v>
      </c>
      <c r="BM8582" s="19"/>
      <c r="BN8582" s="19"/>
      <c r="BO8582" s="19"/>
      <c r="BP8582" s="19"/>
      <c r="BR8582">
        <f t="shared" si="532"/>
        <v>0</v>
      </c>
      <c r="BS8582">
        <f t="shared" si="533"/>
        <v>0</v>
      </c>
      <c r="BU8582">
        <f t="shared" si="534"/>
        <v>1</v>
      </c>
      <c r="BV8582">
        <f t="shared" si="535"/>
        <v>1</v>
      </c>
    </row>
    <row r="8583" spans="1:74" x14ac:dyDescent="0.3">
      <c r="A8583" s="201">
        <v>8578</v>
      </c>
      <c r="BM8583" s="19"/>
      <c r="BN8583" s="19"/>
      <c r="BO8583" s="19"/>
      <c r="BP8583" s="19"/>
      <c r="BR8583">
        <f t="shared" ref="BR8583:BR8646" si="536">BM8583*$BS$1-BN8583</f>
        <v>0</v>
      </c>
      <c r="BS8583">
        <f t="shared" ref="BS8583:BS8646" si="537">BO8583*$BS$1-BP8583</f>
        <v>0</v>
      </c>
      <c r="BU8583">
        <f t="shared" ref="BU8583:BU8646" si="538">IF(BR8583=MAX($BR8583:$BS8583),1,0)</f>
        <v>1</v>
      </c>
      <c r="BV8583">
        <f t="shared" ref="BV8583:BV8646" si="539">IF(BS8583=MAX($BR8583:$BS8583),1,0)</f>
        <v>1</v>
      </c>
    </row>
    <row r="8584" spans="1:74" x14ac:dyDescent="0.3">
      <c r="A8584" s="201">
        <v>8579</v>
      </c>
      <c r="BM8584" s="19"/>
      <c r="BN8584" s="19"/>
      <c r="BO8584" s="19"/>
      <c r="BP8584" s="19"/>
      <c r="BR8584">
        <f t="shared" si="536"/>
        <v>0</v>
      </c>
      <c r="BS8584">
        <f t="shared" si="537"/>
        <v>0</v>
      </c>
      <c r="BU8584">
        <f t="shared" si="538"/>
        <v>1</v>
      </c>
      <c r="BV8584">
        <f t="shared" si="539"/>
        <v>1</v>
      </c>
    </row>
    <row r="8585" spans="1:74" x14ac:dyDescent="0.3">
      <c r="A8585" s="201">
        <v>8580</v>
      </c>
      <c r="BM8585" s="19"/>
      <c r="BN8585" s="19"/>
      <c r="BO8585" s="19"/>
      <c r="BP8585" s="19"/>
      <c r="BR8585">
        <f t="shared" si="536"/>
        <v>0</v>
      </c>
      <c r="BS8585">
        <f t="shared" si="537"/>
        <v>0</v>
      </c>
      <c r="BU8585">
        <f t="shared" si="538"/>
        <v>1</v>
      </c>
      <c r="BV8585">
        <f t="shared" si="539"/>
        <v>1</v>
      </c>
    </row>
    <row r="8586" spans="1:74" x14ac:dyDescent="0.3">
      <c r="A8586" s="201">
        <v>8581</v>
      </c>
      <c r="BM8586" s="19"/>
      <c r="BN8586" s="19"/>
      <c r="BO8586" s="19"/>
      <c r="BP8586" s="19"/>
      <c r="BR8586">
        <f t="shared" si="536"/>
        <v>0</v>
      </c>
      <c r="BS8586">
        <f t="shared" si="537"/>
        <v>0</v>
      </c>
      <c r="BU8586">
        <f t="shared" si="538"/>
        <v>1</v>
      </c>
      <c r="BV8586">
        <f t="shared" si="539"/>
        <v>1</v>
      </c>
    </row>
    <row r="8587" spans="1:74" x14ac:dyDescent="0.3">
      <c r="A8587" s="201">
        <v>8582</v>
      </c>
      <c r="BM8587" s="19"/>
      <c r="BN8587" s="19"/>
      <c r="BO8587" s="19"/>
      <c r="BP8587" s="19"/>
      <c r="BR8587">
        <f t="shared" si="536"/>
        <v>0</v>
      </c>
      <c r="BS8587">
        <f t="shared" si="537"/>
        <v>0</v>
      </c>
      <c r="BU8587">
        <f t="shared" si="538"/>
        <v>1</v>
      </c>
      <c r="BV8587">
        <f t="shared" si="539"/>
        <v>1</v>
      </c>
    </row>
    <row r="8588" spans="1:74" x14ac:dyDescent="0.3">
      <c r="A8588" s="201">
        <v>8583</v>
      </c>
      <c r="BM8588" s="19"/>
      <c r="BN8588" s="19"/>
      <c r="BO8588" s="19"/>
      <c r="BP8588" s="19"/>
      <c r="BR8588">
        <f t="shared" si="536"/>
        <v>0</v>
      </c>
      <c r="BS8588">
        <f t="shared" si="537"/>
        <v>0</v>
      </c>
      <c r="BU8588">
        <f t="shared" si="538"/>
        <v>1</v>
      </c>
      <c r="BV8588">
        <f t="shared" si="539"/>
        <v>1</v>
      </c>
    </row>
    <row r="8589" spans="1:74" x14ac:dyDescent="0.3">
      <c r="A8589" s="201">
        <v>8584</v>
      </c>
      <c r="BM8589" s="19"/>
      <c r="BN8589" s="19"/>
      <c r="BO8589" s="19"/>
      <c r="BP8589" s="19"/>
      <c r="BR8589">
        <f t="shared" si="536"/>
        <v>0</v>
      </c>
      <c r="BS8589">
        <f t="shared" si="537"/>
        <v>0</v>
      </c>
      <c r="BU8589">
        <f t="shared" si="538"/>
        <v>1</v>
      </c>
      <c r="BV8589">
        <f t="shared" si="539"/>
        <v>1</v>
      </c>
    </row>
    <row r="8590" spans="1:74" x14ac:dyDescent="0.3">
      <c r="A8590" s="201">
        <v>8585</v>
      </c>
      <c r="BM8590" s="19"/>
      <c r="BN8590" s="19"/>
      <c r="BO8590" s="19"/>
      <c r="BP8590" s="19"/>
      <c r="BR8590">
        <f t="shared" si="536"/>
        <v>0</v>
      </c>
      <c r="BS8590">
        <f t="shared" si="537"/>
        <v>0</v>
      </c>
      <c r="BU8590">
        <f t="shared" si="538"/>
        <v>1</v>
      </c>
      <c r="BV8590">
        <f t="shared" si="539"/>
        <v>1</v>
      </c>
    </row>
    <row r="8591" spans="1:74" x14ac:dyDescent="0.3">
      <c r="A8591" s="201">
        <v>8586</v>
      </c>
      <c r="BM8591" s="19"/>
      <c r="BN8591" s="19"/>
      <c r="BO8591" s="19"/>
      <c r="BP8591" s="19"/>
      <c r="BR8591">
        <f t="shared" si="536"/>
        <v>0</v>
      </c>
      <c r="BS8591">
        <f t="shared" si="537"/>
        <v>0</v>
      </c>
      <c r="BU8591">
        <f t="shared" si="538"/>
        <v>1</v>
      </c>
      <c r="BV8591">
        <f t="shared" si="539"/>
        <v>1</v>
      </c>
    </row>
    <row r="8592" spans="1:74" x14ac:dyDescent="0.3">
      <c r="A8592" s="201">
        <v>8587</v>
      </c>
      <c r="BM8592" s="19"/>
      <c r="BN8592" s="19"/>
      <c r="BO8592" s="19"/>
      <c r="BP8592" s="19"/>
      <c r="BR8592">
        <f t="shared" si="536"/>
        <v>0</v>
      </c>
      <c r="BS8592">
        <f t="shared" si="537"/>
        <v>0</v>
      </c>
      <c r="BU8592">
        <f t="shared" si="538"/>
        <v>1</v>
      </c>
      <c r="BV8592">
        <f t="shared" si="539"/>
        <v>1</v>
      </c>
    </row>
    <row r="8593" spans="1:74" x14ac:dyDescent="0.3">
      <c r="A8593" s="201">
        <v>8588</v>
      </c>
      <c r="BM8593" s="19"/>
      <c r="BN8593" s="19"/>
      <c r="BO8593" s="19"/>
      <c r="BP8593" s="19"/>
      <c r="BR8593">
        <f t="shared" si="536"/>
        <v>0</v>
      </c>
      <c r="BS8593">
        <f t="shared" si="537"/>
        <v>0</v>
      </c>
      <c r="BU8593">
        <f t="shared" si="538"/>
        <v>1</v>
      </c>
      <c r="BV8593">
        <f t="shared" si="539"/>
        <v>1</v>
      </c>
    </row>
    <row r="8594" spans="1:74" x14ac:dyDescent="0.3">
      <c r="A8594" s="201">
        <v>8589</v>
      </c>
      <c r="BM8594" s="19"/>
      <c r="BN8594" s="19"/>
      <c r="BO8594" s="19"/>
      <c r="BP8594" s="19"/>
      <c r="BR8594">
        <f t="shared" si="536"/>
        <v>0</v>
      </c>
      <c r="BS8594">
        <f t="shared" si="537"/>
        <v>0</v>
      </c>
      <c r="BU8594">
        <f t="shared" si="538"/>
        <v>1</v>
      </c>
      <c r="BV8594">
        <f t="shared" si="539"/>
        <v>1</v>
      </c>
    </row>
    <row r="8595" spans="1:74" x14ac:dyDescent="0.3">
      <c r="A8595" s="201">
        <v>8590</v>
      </c>
      <c r="BM8595" s="19"/>
      <c r="BN8595" s="19"/>
      <c r="BO8595" s="19"/>
      <c r="BP8595" s="19"/>
      <c r="BR8595">
        <f t="shared" si="536"/>
        <v>0</v>
      </c>
      <c r="BS8595">
        <f t="shared" si="537"/>
        <v>0</v>
      </c>
      <c r="BU8595">
        <f t="shared" si="538"/>
        <v>1</v>
      </c>
      <c r="BV8595">
        <f t="shared" si="539"/>
        <v>1</v>
      </c>
    </row>
    <row r="8596" spans="1:74" x14ac:dyDescent="0.3">
      <c r="A8596" s="201">
        <v>8591</v>
      </c>
      <c r="BM8596" s="19"/>
      <c r="BN8596" s="19"/>
      <c r="BO8596" s="19"/>
      <c r="BP8596" s="19"/>
      <c r="BR8596">
        <f t="shared" si="536"/>
        <v>0</v>
      </c>
      <c r="BS8596">
        <f t="shared" si="537"/>
        <v>0</v>
      </c>
      <c r="BU8596">
        <f t="shared" si="538"/>
        <v>1</v>
      </c>
      <c r="BV8596">
        <f t="shared" si="539"/>
        <v>1</v>
      </c>
    </row>
    <row r="8597" spans="1:74" x14ac:dyDescent="0.3">
      <c r="A8597" s="201">
        <v>8592</v>
      </c>
      <c r="BM8597" s="19"/>
      <c r="BN8597" s="19"/>
      <c r="BO8597" s="19"/>
      <c r="BP8597" s="19"/>
      <c r="BR8597">
        <f t="shared" si="536"/>
        <v>0</v>
      </c>
      <c r="BS8597">
        <f t="shared" si="537"/>
        <v>0</v>
      </c>
      <c r="BU8597">
        <f t="shared" si="538"/>
        <v>1</v>
      </c>
      <c r="BV8597">
        <f t="shared" si="539"/>
        <v>1</v>
      </c>
    </row>
    <row r="8598" spans="1:74" x14ac:dyDescent="0.3">
      <c r="A8598" s="201">
        <v>8593</v>
      </c>
      <c r="BM8598" s="19"/>
      <c r="BN8598" s="19"/>
      <c r="BO8598" s="19"/>
      <c r="BP8598" s="19"/>
      <c r="BR8598">
        <f t="shared" si="536"/>
        <v>0</v>
      </c>
      <c r="BS8598">
        <f t="shared" si="537"/>
        <v>0</v>
      </c>
      <c r="BU8598">
        <f t="shared" si="538"/>
        <v>1</v>
      </c>
      <c r="BV8598">
        <f t="shared" si="539"/>
        <v>1</v>
      </c>
    </row>
    <row r="8599" spans="1:74" x14ac:dyDescent="0.3">
      <c r="A8599" s="201">
        <v>8594</v>
      </c>
      <c r="BM8599" s="19"/>
      <c r="BN8599" s="19"/>
      <c r="BO8599" s="19"/>
      <c r="BP8599" s="19"/>
      <c r="BR8599">
        <f t="shared" si="536"/>
        <v>0</v>
      </c>
      <c r="BS8599">
        <f t="shared" si="537"/>
        <v>0</v>
      </c>
      <c r="BU8599">
        <f t="shared" si="538"/>
        <v>1</v>
      </c>
      <c r="BV8599">
        <f t="shared" si="539"/>
        <v>1</v>
      </c>
    </row>
    <row r="8600" spans="1:74" x14ac:dyDescent="0.3">
      <c r="A8600" s="201">
        <v>8595</v>
      </c>
      <c r="BM8600" s="19"/>
      <c r="BN8600" s="19"/>
      <c r="BO8600" s="19"/>
      <c r="BP8600" s="19"/>
      <c r="BR8600">
        <f t="shared" si="536"/>
        <v>0</v>
      </c>
      <c r="BS8600">
        <f t="shared" si="537"/>
        <v>0</v>
      </c>
      <c r="BU8600">
        <f t="shared" si="538"/>
        <v>1</v>
      </c>
      <c r="BV8600">
        <f t="shared" si="539"/>
        <v>1</v>
      </c>
    </row>
    <row r="8601" spans="1:74" x14ac:dyDescent="0.3">
      <c r="A8601" s="201">
        <v>8596</v>
      </c>
      <c r="BM8601" s="19"/>
      <c r="BN8601" s="19"/>
      <c r="BO8601" s="19"/>
      <c r="BP8601" s="19"/>
      <c r="BR8601">
        <f t="shared" si="536"/>
        <v>0</v>
      </c>
      <c r="BS8601">
        <f t="shared" si="537"/>
        <v>0</v>
      </c>
      <c r="BU8601">
        <f t="shared" si="538"/>
        <v>1</v>
      </c>
      <c r="BV8601">
        <f t="shared" si="539"/>
        <v>1</v>
      </c>
    </row>
    <row r="8602" spans="1:74" x14ac:dyDescent="0.3">
      <c r="A8602" s="201">
        <v>8597</v>
      </c>
      <c r="BM8602" s="19"/>
      <c r="BN8602" s="19"/>
      <c r="BO8602" s="19"/>
      <c r="BP8602" s="19"/>
      <c r="BR8602">
        <f t="shared" si="536"/>
        <v>0</v>
      </c>
      <c r="BS8602">
        <f t="shared" si="537"/>
        <v>0</v>
      </c>
      <c r="BU8602">
        <f t="shared" si="538"/>
        <v>1</v>
      </c>
      <c r="BV8602">
        <f t="shared" si="539"/>
        <v>1</v>
      </c>
    </row>
    <row r="8603" spans="1:74" x14ac:dyDescent="0.3">
      <c r="A8603" s="201">
        <v>8598</v>
      </c>
      <c r="BM8603" s="19"/>
      <c r="BN8603" s="19"/>
      <c r="BO8603" s="19"/>
      <c r="BP8603" s="19"/>
      <c r="BR8603">
        <f t="shared" si="536"/>
        <v>0</v>
      </c>
      <c r="BS8603">
        <f t="shared" si="537"/>
        <v>0</v>
      </c>
      <c r="BU8603">
        <f t="shared" si="538"/>
        <v>1</v>
      </c>
      <c r="BV8603">
        <f t="shared" si="539"/>
        <v>1</v>
      </c>
    </row>
    <row r="8604" spans="1:74" x14ac:dyDescent="0.3">
      <c r="A8604" s="201">
        <v>8599</v>
      </c>
      <c r="BM8604" s="19"/>
      <c r="BN8604" s="19"/>
      <c r="BO8604" s="19"/>
      <c r="BP8604" s="19"/>
      <c r="BR8604">
        <f t="shared" si="536"/>
        <v>0</v>
      </c>
      <c r="BS8604">
        <f t="shared" si="537"/>
        <v>0</v>
      </c>
      <c r="BU8604">
        <f t="shared" si="538"/>
        <v>1</v>
      </c>
      <c r="BV8604">
        <f t="shared" si="539"/>
        <v>1</v>
      </c>
    </row>
    <row r="8605" spans="1:74" x14ac:dyDescent="0.3">
      <c r="A8605" s="201">
        <v>8600</v>
      </c>
      <c r="BM8605" s="19"/>
      <c r="BN8605" s="19"/>
      <c r="BO8605" s="19"/>
      <c r="BP8605" s="19"/>
      <c r="BR8605">
        <f t="shared" si="536"/>
        <v>0</v>
      </c>
      <c r="BS8605">
        <f t="shared" si="537"/>
        <v>0</v>
      </c>
      <c r="BU8605">
        <f t="shared" si="538"/>
        <v>1</v>
      </c>
      <c r="BV8605">
        <f t="shared" si="539"/>
        <v>1</v>
      </c>
    </row>
    <row r="8606" spans="1:74" x14ac:dyDescent="0.3">
      <c r="A8606" s="201">
        <v>8601</v>
      </c>
      <c r="BM8606" s="19"/>
      <c r="BN8606" s="19"/>
      <c r="BO8606" s="19"/>
      <c r="BP8606" s="19"/>
      <c r="BR8606">
        <f t="shared" si="536"/>
        <v>0</v>
      </c>
      <c r="BS8606">
        <f t="shared" si="537"/>
        <v>0</v>
      </c>
      <c r="BU8606">
        <f t="shared" si="538"/>
        <v>1</v>
      </c>
      <c r="BV8606">
        <f t="shared" si="539"/>
        <v>1</v>
      </c>
    </row>
    <row r="8607" spans="1:74" x14ac:dyDescent="0.3">
      <c r="A8607" s="201">
        <v>8602</v>
      </c>
      <c r="BM8607" s="19"/>
      <c r="BN8607" s="19"/>
      <c r="BO8607" s="19"/>
      <c r="BP8607" s="19"/>
      <c r="BR8607">
        <f t="shared" si="536"/>
        <v>0</v>
      </c>
      <c r="BS8607">
        <f t="shared" si="537"/>
        <v>0</v>
      </c>
      <c r="BU8607">
        <f t="shared" si="538"/>
        <v>1</v>
      </c>
      <c r="BV8607">
        <f t="shared" si="539"/>
        <v>1</v>
      </c>
    </row>
    <row r="8608" spans="1:74" x14ac:dyDescent="0.3">
      <c r="A8608" s="201">
        <v>8603</v>
      </c>
      <c r="BM8608" s="19"/>
      <c r="BN8608" s="19"/>
      <c r="BO8608" s="19"/>
      <c r="BP8608" s="19"/>
      <c r="BR8608">
        <f t="shared" si="536"/>
        <v>0</v>
      </c>
      <c r="BS8608">
        <f t="shared" si="537"/>
        <v>0</v>
      </c>
      <c r="BU8608">
        <f t="shared" si="538"/>
        <v>1</v>
      </c>
      <c r="BV8608">
        <f t="shared" si="539"/>
        <v>1</v>
      </c>
    </row>
    <row r="8609" spans="1:74" x14ac:dyDescent="0.3">
      <c r="A8609" s="201">
        <v>8604</v>
      </c>
      <c r="BM8609" s="19"/>
      <c r="BN8609" s="19"/>
      <c r="BO8609" s="19"/>
      <c r="BP8609" s="19"/>
      <c r="BR8609">
        <f t="shared" si="536"/>
        <v>0</v>
      </c>
      <c r="BS8609">
        <f t="shared" si="537"/>
        <v>0</v>
      </c>
      <c r="BU8609">
        <f t="shared" si="538"/>
        <v>1</v>
      </c>
      <c r="BV8609">
        <f t="shared" si="539"/>
        <v>1</v>
      </c>
    </row>
    <row r="8610" spans="1:74" x14ac:dyDescent="0.3">
      <c r="A8610" s="201">
        <v>8605</v>
      </c>
      <c r="BM8610" s="19"/>
      <c r="BN8610" s="19"/>
      <c r="BO8610" s="19"/>
      <c r="BP8610" s="19"/>
      <c r="BR8610">
        <f t="shared" si="536"/>
        <v>0</v>
      </c>
      <c r="BS8610">
        <f t="shared" si="537"/>
        <v>0</v>
      </c>
      <c r="BU8610">
        <f t="shared" si="538"/>
        <v>1</v>
      </c>
      <c r="BV8610">
        <f t="shared" si="539"/>
        <v>1</v>
      </c>
    </row>
    <row r="8611" spans="1:74" x14ac:dyDescent="0.3">
      <c r="A8611" s="201">
        <v>8606</v>
      </c>
      <c r="BM8611" s="19"/>
      <c r="BN8611" s="19"/>
      <c r="BO8611" s="19"/>
      <c r="BP8611" s="19"/>
      <c r="BR8611">
        <f t="shared" si="536"/>
        <v>0</v>
      </c>
      <c r="BS8611">
        <f t="shared" si="537"/>
        <v>0</v>
      </c>
      <c r="BU8611">
        <f t="shared" si="538"/>
        <v>1</v>
      </c>
      <c r="BV8611">
        <f t="shared" si="539"/>
        <v>1</v>
      </c>
    </row>
    <row r="8612" spans="1:74" x14ac:dyDescent="0.3">
      <c r="A8612" s="201">
        <v>8607</v>
      </c>
      <c r="BM8612" s="19"/>
      <c r="BN8612" s="19"/>
      <c r="BO8612" s="19"/>
      <c r="BP8612" s="19"/>
      <c r="BR8612">
        <f t="shared" si="536"/>
        <v>0</v>
      </c>
      <c r="BS8612">
        <f t="shared" si="537"/>
        <v>0</v>
      </c>
      <c r="BU8612">
        <f t="shared" si="538"/>
        <v>1</v>
      </c>
      <c r="BV8612">
        <f t="shared" si="539"/>
        <v>1</v>
      </c>
    </row>
    <row r="8613" spans="1:74" x14ac:dyDescent="0.3">
      <c r="A8613" s="201">
        <v>8608</v>
      </c>
      <c r="BM8613" s="19"/>
      <c r="BN8613" s="19"/>
      <c r="BO8613" s="19"/>
      <c r="BP8613" s="19"/>
      <c r="BR8613">
        <f t="shared" si="536"/>
        <v>0</v>
      </c>
      <c r="BS8613">
        <f t="shared" si="537"/>
        <v>0</v>
      </c>
      <c r="BU8613">
        <f t="shared" si="538"/>
        <v>1</v>
      </c>
      <c r="BV8613">
        <f t="shared" si="539"/>
        <v>1</v>
      </c>
    </row>
    <row r="8614" spans="1:74" x14ac:dyDescent="0.3">
      <c r="A8614" s="201">
        <v>8609</v>
      </c>
      <c r="BM8614" s="19"/>
      <c r="BN8614" s="19"/>
      <c r="BO8614" s="19"/>
      <c r="BP8614" s="19"/>
      <c r="BR8614">
        <f t="shared" si="536"/>
        <v>0</v>
      </c>
      <c r="BS8614">
        <f t="shared" si="537"/>
        <v>0</v>
      </c>
      <c r="BU8614">
        <f t="shared" si="538"/>
        <v>1</v>
      </c>
      <c r="BV8614">
        <f t="shared" si="539"/>
        <v>1</v>
      </c>
    </row>
    <row r="8615" spans="1:74" x14ac:dyDescent="0.3">
      <c r="A8615" s="201">
        <v>8610</v>
      </c>
      <c r="BM8615" s="19"/>
      <c r="BN8615" s="19"/>
      <c r="BO8615" s="19"/>
      <c r="BP8615" s="19"/>
      <c r="BR8615">
        <f t="shared" si="536"/>
        <v>0</v>
      </c>
      <c r="BS8615">
        <f t="shared" si="537"/>
        <v>0</v>
      </c>
      <c r="BU8615">
        <f t="shared" si="538"/>
        <v>1</v>
      </c>
      <c r="BV8615">
        <f t="shared" si="539"/>
        <v>1</v>
      </c>
    </row>
    <row r="8616" spans="1:74" x14ac:dyDescent="0.3">
      <c r="A8616" s="201">
        <v>8611</v>
      </c>
      <c r="BM8616" s="19"/>
      <c r="BN8616" s="19"/>
      <c r="BO8616" s="19"/>
      <c r="BP8616" s="19"/>
      <c r="BR8616">
        <f t="shared" si="536"/>
        <v>0</v>
      </c>
      <c r="BS8616">
        <f t="shared" si="537"/>
        <v>0</v>
      </c>
      <c r="BU8616">
        <f t="shared" si="538"/>
        <v>1</v>
      </c>
      <c r="BV8616">
        <f t="shared" si="539"/>
        <v>1</v>
      </c>
    </row>
    <row r="8617" spans="1:74" x14ac:dyDescent="0.3">
      <c r="A8617" s="201">
        <v>8612</v>
      </c>
      <c r="BM8617" s="19"/>
      <c r="BN8617" s="19"/>
      <c r="BO8617" s="19"/>
      <c r="BP8617" s="19"/>
      <c r="BR8617">
        <f t="shared" si="536"/>
        <v>0</v>
      </c>
      <c r="BS8617">
        <f t="shared" si="537"/>
        <v>0</v>
      </c>
      <c r="BU8617">
        <f t="shared" si="538"/>
        <v>1</v>
      </c>
      <c r="BV8617">
        <f t="shared" si="539"/>
        <v>1</v>
      </c>
    </row>
    <row r="8618" spans="1:74" x14ac:dyDescent="0.3">
      <c r="A8618" s="201">
        <v>8613</v>
      </c>
      <c r="BM8618" s="19"/>
      <c r="BN8618" s="19"/>
      <c r="BO8618" s="19"/>
      <c r="BP8618" s="19"/>
      <c r="BR8618">
        <f t="shared" si="536"/>
        <v>0</v>
      </c>
      <c r="BS8618">
        <f t="shared" si="537"/>
        <v>0</v>
      </c>
      <c r="BU8618">
        <f t="shared" si="538"/>
        <v>1</v>
      </c>
      <c r="BV8618">
        <f t="shared" si="539"/>
        <v>1</v>
      </c>
    </row>
    <row r="8619" spans="1:74" x14ac:dyDescent="0.3">
      <c r="A8619" s="201">
        <v>8614</v>
      </c>
      <c r="BM8619" s="19"/>
      <c r="BN8619" s="19"/>
      <c r="BO8619" s="19"/>
      <c r="BP8619" s="19"/>
      <c r="BR8619">
        <f t="shared" si="536"/>
        <v>0</v>
      </c>
      <c r="BS8619">
        <f t="shared" si="537"/>
        <v>0</v>
      </c>
      <c r="BU8619">
        <f t="shared" si="538"/>
        <v>1</v>
      </c>
      <c r="BV8619">
        <f t="shared" si="539"/>
        <v>1</v>
      </c>
    </row>
    <row r="8620" spans="1:74" x14ac:dyDescent="0.3">
      <c r="A8620" s="201">
        <v>8615</v>
      </c>
      <c r="BM8620" s="19"/>
      <c r="BN8620" s="19"/>
      <c r="BO8620" s="19"/>
      <c r="BP8620" s="19"/>
      <c r="BR8620">
        <f t="shared" si="536"/>
        <v>0</v>
      </c>
      <c r="BS8620">
        <f t="shared" si="537"/>
        <v>0</v>
      </c>
      <c r="BU8620">
        <f t="shared" si="538"/>
        <v>1</v>
      </c>
      <c r="BV8620">
        <f t="shared" si="539"/>
        <v>1</v>
      </c>
    </row>
    <row r="8621" spans="1:74" x14ac:dyDescent="0.3">
      <c r="A8621" s="201">
        <v>8616</v>
      </c>
      <c r="BM8621" s="19"/>
      <c r="BN8621" s="19"/>
      <c r="BO8621" s="19"/>
      <c r="BP8621" s="19"/>
      <c r="BR8621">
        <f t="shared" si="536"/>
        <v>0</v>
      </c>
      <c r="BS8621">
        <f t="shared" si="537"/>
        <v>0</v>
      </c>
      <c r="BU8621">
        <f t="shared" si="538"/>
        <v>1</v>
      </c>
      <c r="BV8621">
        <f t="shared" si="539"/>
        <v>1</v>
      </c>
    </row>
    <row r="8622" spans="1:74" x14ac:dyDescent="0.3">
      <c r="A8622" s="201">
        <v>8617</v>
      </c>
      <c r="BM8622" s="19"/>
      <c r="BN8622" s="19"/>
      <c r="BO8622" s="19"/>
      <c r="BP8622" s="19"/>
      <c r="BR8622">
        <f t="shared" si="536"/>
        <v>0</v>
      </c>
      <c r="BS8622">
        <f t="shared" si="537"/>
        <v>0</v>
      </c>
      <c r="BU8622">
        <f t="shared" si="538"/>
        <v>1</v>
      </c>
      <c r="BV8622">
        <f t="shared" si="539"/>
        <v>1</v>
      </c>
    </row>
    <row r="8623" spans="1:74" x14ac:dyDescent="0.3">
      <c r="A8623" s="201">
        <v>8618</v>
      </c>
      <c r="BM8623" s="19"/>
      <c r="BN8623" s="19"/>
      <c r="BO8623" s="19"/>
      <c r="BP8623" s="19"/>
      <c r="BR8623">
        <f t="shared" si="536"/>
        <v>0</v>
      </c>
      <c r="BS8623">
        <f t="shared" si="537"/>
        <v>0</v>
      </c>
      <c r="BU8623">
        <f t="shared" si="538"/>
        <v>1</v>
      </c>
      <c r="BV8623">
        <f t="shared" si="539"/>
        <v>1</v>
      </c>
    </row>
    <row r="8624" spans="1:74" x14ac:dyDescent="0.3">
      <c r="A8624" s="201">
        <v>8619</v>
      </c>
      <c r="BM8624" s="19"/>
      <c r="BN8624" s="19"/>
      <c r="BO8624" s="19"/>
      <c r="BP8624" s="19"/>
      <c r="BR8624">
        <f t="shared" si="536"/>
        <v>0</v>
      </c>
      <c r="BS8624">
        <f t="shared" si="537"/>
        <v>0</v>
      </c>
      <c r="BU8624">
        <f t="shared" si="538"/>
        <v>1</v>
      </c>
      <c r="BV8624">
        <f t="shared" si="539"/>
        <v>1</v>
      </c>
    </row>
    <row r="8625" spans="1:74" x14ac:dyDescent="0.3">
      <c r="A8625" s="201">
        <v>8620</v>
      </c>
      <c r="BM8625" s="19"/>
      <c r="BN8625" s="19"/>
      <c r="BO8625" s="19"/>
      <c r="BP8625" s="19"/>
      <c r="BR8625">
        <f t="shared" si="536"/>
        <v>0</v>
      </c>
      <c r="BS8625">
        <f t="shared" si="537"/>
        <v>0</v>
      </c>
      <c r="BU8625">
        <f t="shared" si="538"/>
        <v>1</v>
      </c>
      <c r="BV8625">
        <f t="shared" si="539"/>
        <v>1</v>
      </c>
    </row>
    <row r="8626" spans="1:74" x14ac:dyDescent="0.3">
      <c r="A8626" s="201">
        <v>8621</v>
      </c>
      <c r="BM8626" s="19"/>
      <c r="BN8626" s="19"/>
      <c r="BO8626" s="19"/>
      <c r="BP8626" s="19"/>
      <c r="BR8626">
        <f t="shared" si="536"/>
        <v>0</v>
      </c>
      <c r="BS8626">
        <f t="shared" si="537"/>
        <v>0</v>
      </c>
      <c r="BU8626">
        <f t="shared" si="538"/>
        <v>1</v>
      </c>
      <c r="BV8626">
        <f t="shared" si="539"/>
        <v>1</v>
      </c>
    </row>
    <row r="8627" spans="1:74" x14ac:dyDescent="0.3">
      <c r="A8627" s="201">
        <v>8622</v>
      </c>
      <c r="BM8627" s="19"/>
      <c r="BN8627" s="19"/>
      <c r="BO8627" s="19"/>
      <c r="BP8627" s="19"/>
      <c r="BR8627">
        <f t="shared" si="536"/>
        <v>0</v>
      </c>
      <c r="BS8627">
        <f t="shared" si="537"/>
        <v>0</v>
      </c>
      <c r="BU8627">
        <f t="shared" si="538"/>
        <v>1</v>
      </c>
      <c r="BV8627">
        <f t="shared" si="539"/>
        <v>1</v>
      </c>
    </row>
    <row r="8628" spans="1:74" x14ac:dyDescent="0.3">
      <c r="A8628" s="201">
        <v>8623</v>
      </c>
      <c r="BM8628" s="19"/>
      <c r="BN8628" s="19"/>
      <c r="BO8628" s="19"/>
      <c r="BP8628" s="19"/>
      <c r="BR8628">
        <f t="shared" si="536"/>
        <v>0</v>
      </c>
      <c r="BS8628">
        <f t="shared" si="537"/>
        <v>0</v>
      </c>
      <c r="BU8628">
        <f t="shared" si="538"/>
        <v>1</v>
      </c>
      <c r="BV8628">
        <f t="shared" si="539"/>
        <v>1</v>
      </c>
    </row>
    <row r="8629" spans="1:74" x14ac:dyDescent="0.3">
      <c r="A8629" s="201">
        <v>8624</v>
      </c>
      <c r="BM8629" s="19"/>
      <c r="BN8629" s="19"/>
      <c r="BO8629" s="19"/>
      <c r="BP8629" s="19"/>
      <c r="BR8629">
        <f t="shared" si="536"/>
        <v>0</v>
      </c>
      <c r="BS8629">
        <f t="shared" si="537"/>
        <v>0</v>
      </c>
      <c r="BU8629">
        <f t="shared" si="538"/>
        <v>1</v>
      </c>
      <c r="BV8629">
        <f t="shared" si="539"/>
        <v>1</v>
      </c>
    </row>
    <row r="8630" spans="1:74" x14ac:dyDescent="0.3">
      <c r="A8630" s="201">
        <v>8625</v>
      </c>
      <c r="BM8630" s="19"/>
      <c r="BN8630" s="19"/>
      <c r="BO8630" s="19"/>
      <c r="BP8630" s="19"/>
      <c r="BR8630">
        <f t="shared" si="536"/>
        <v>0</v>
      </c>
      <c r="BS8630">
        <f t="shared" si="537"/>
        <v>0</v>
      </c>
      <c r="BU8630">
        <f t="shared" si="538"/>
        <v>1</v>
      </c>
      <c r="BV8630">
        <f t="shared" si="539"/>
        <v>1</v>
      </c>
    </row>
    <row r="8631" spans="1:74" x14ac:dyDescent="0.3">
      <c r="A8631" s="201">
        <v>8626</v>
      </c>
      <c r="BM8631" s="19"/>
      <c r="BN8631" s="19"/>
      <c r="BO8631" s="19"/>
      <c r="BP8631" s="19"/>
      <c r="BR8631">
        <f t="shared" si="536"/>
        <v>0</v>
      </c>
      <c r="BS8631">
        <f t="shared" si="537"/>
        <v>0</v>
      </c>
      <c r="BU8631">
        <f t="shared" si="538"/>
        <v>1</v>
      </c>
      <c r="BV8631">
        <f t="shared" si="539"/>
        <v>1</v>
      </c>
    </row>
    <row r="8632" spans="1:74" x14ac:dyDescent="0.3">
      <c r="A8632" s="201">
        <v>8627</v>
      </c>
      <c r="BM8632" s="19"/>
      <c r="BN8632" s="19"/>
      <c r="BO8632" s="19"/>
      <c r="BP8632" s="19"/>
      <c r="BR8632">
        <f t="shared" si="536"/>
        <v>0</v>
      </c>
      <c r="BS8632">
        <f t="shared" si="537"/>
        <v>0</v>
      </c>
      <c r="BU8632">
        <f t="shared" si="538"/>
        <v>1</v>
      </c>
      <c r="BV8632">
        <f t="shared" si="539"/>
        <v>1</v>
      </c>
    </row>
    <row r="8633" spans="1:74" x14ac:dyDescent="0.3">
      <c r="A8633" s="201">
        <v>8628</v>
      </c>
      <c r="BM8633" s="19"/>
      <c r="BN8633" s="19"/>
      <c r="BO8633" s="19"/>
      <c r="BP8633" s="19"/>
      <c r="BR8633">
        <f t="shared" si="536"/>
        <v>0</v>
      </c>
      <c r="BS8633">
        <f t="shared" si="537"/>
        <v>0</v>
      </c>
      <c r="BU8633">
        <f t="shared" si="538"/>
        <v>1</v>
      </c>
      <c r="BV8633">
        <f t="shared" si="539"/>
        <v>1</v>
      </c>
    </row>
    <row r="8634" spans="1:74" x14ac:dyDescent="0.3">
      <c r="A8634" s="201">
        <v>8629</v>
      </c>
      <c r="BM8634" s="19"/>
      <c r="BN8634" s="19"/>
      <c r="BO8634" s="19"/>
      <c r="BP8634" s="19"/>
      <c r="BR8634">
        <f t="shared" si="536"/>
        <v>0</v>
      </c>
      <c r="BS8634">
        <f t="shared" si="537"/>
        <v>0</v>
      </c>
      <c r="BU8634">
        <f t="shared" si="538"/>
        <v>1</v>
      </c>
      <c r="BV8634">
        <f t="shared" si="539"/>
        <v>1</v>
      </c>
    </row>
    <row r="8635" spans="1:74" x14ac:dyDescent="0.3">
      <c r="A8635" s="201">
        <v>8630</v>
      </c>
      <c r="BM8635" s="19"/>
      <c r="BN8635" s="19"/>
      <c r="BO8635" s="19"/>
      <c r="BP8635" s="19"/>
      <c r="BR8635">
        <f t="shared" si="536"/>
        <v>0</v>
      </c>
      <c r="BS8635">
        <f t="shared" si="537"/>
        <v>0</v>
      </c>
      <c r="BU8635">
        <f t="shared" si="538"/>
        <v>1</v>
      </c>
      <c r="BV8635">
        <f t="shared" si="539"/>
        <v>1</v>
      </c>
    </row>
    <row r="8636" spans="1:74" x14ac:dyDescent="0.3">
      <c r="A8636" s="201">
        <v>8631</v>
      </c>
      <c r="BM8636" s="19"/>
      <c r="BN8636" s="19"/>
      <c r="BO8636" s="19"/>
      <c r="BP8636" s="19"/>
      <c r="BR8636">
        <f t="shared" si="536"/>
        <v>0</v>
      </c>
      <c r="BS8636">
        <f t="shared" si="537"/>
        <v>0</v>
      </c>
      <c r="BU8636">
        <f t="shared" si="538"/>
        <v>1</v>
      </c>
      <c r="BV8636">
        <f t="shared" si="539"/>
        <v>1</v>
      </c>
    </row>
    <row r="8637" spans="1:74" x14ac:dyDescent="0.3">
      <c r="A8637" s="201">
        <v>8632</v>
      </c>
      <c r="BM8637" s="19"/>
      <c r="BN8637" s="19"/>
      <c r="BO8637" s="19"/>
      <c r="BP8637" s="19"/>
      <c r="BR8637">
        <f t="shared" si="536"/>
        <v>0</v>
      </c>
      <c r="BS8637">
        <f t="shared" si="537"/>
        <v>0</v>
      </c>
      <c r="BU8637">
        <f t="shared" si="538"/>
        <v>1</v>
      </c>
      <c r="BV8637">
        <f t="shared" si="539"/>
        <v>1</v>
      </c>
    </row>
    <row r="8638" spans="1:74" x14ac:dyDescent="0.3">
      <c r="A8638" s="201">
        <v>8633</v>
      </c>
      <c r="BM8638" s="19"/>
      <c r="BN8638" s="19"/>
      <c r="BO8638" s="19"/>
      <c r="BP8638" s="19"/>
      <c r="BR8638">
        <f t="shared" si="536"/>
        <v>0</v>
      </c>
      <c r="BS8638">
        <f t="shared" si="537"/>
        <v>0</v>
      </c>
      <c r="BU8638">
        <f t="shared" si="538"/>
        <v>1</v>
      </c>
      <c r="BV8638">
        <f t="shared" si="539"/>
        <v>1</v>
      </c>
    </row>
    <row r="8639" spans="1:74" x14ac:dyDescent="0.3">
      <c r="A8639" s="201">
        <v>8634</v>
      </c>
      <c r="BM8639" s="19"/>
      <c r="BN8639" s="19"/>
      <c r="BO8639" s="19"/>
      <c r="BP8639" s="19"/>
      <c r="BR8639">
        <f t="shared" si="536"/>
        <v>0</v>
      </c>
      <c r="BS8639">
        <f t="shared" si="537"/>
        <v>0</v>
      </c>
      <c r="BU8639">
        <f t="shared" si="538"/>
        <v>1</v>
      </c>
      <c r="BV8639">
        <f t="shared" si="539"/>
        <v>1</v>
      </c>
    </row>
    <row r="8640" spans="1:74" x14ac:dyDescent="0.3">
      <c r="A8640" s="201">
        <v>8635</v>
      </c>
      <c r="BM8640" s="19"/>
      <c r="BN8640" s="19"/>
      <c r="BO8640" s="19"/>
      <c r="BP8640" s="19"/>
      <c r="BR8640">
        <f t="shared" si="536"/>
        <v>0</v>
      </c>
      <c r="BS8640">
        <f t="shared" si="537"/>
        <v>0</v>
      </c>
      <c r="BU8640">
        <f t="shared" si="538"/>
        <v>1</v>
      </c>
      <c r="BV8640">
        <f t="shared" si="539"/>
        <v>1</v>
      </c>
    </row>
    <row r="8641" spans="1:74" x14ac:dyDescent="0.3">
      <c r="A8641" s="201">
        <v>8636</v>
      </c>
      <c r="BM8641" s="19"/>
      <c r="BN8641" s="19"/>
      <c r="BO8641" s="19"/>
      <c r="BP8641" s="19"/>
      <c r="BR8641">
        <f t="shared" si="536"/>
        <v>0</v>
      </c>
      <c r="BS8641">
        <f t="shared" si="537"/>
        <v>0</v>
      </c>
      <c r="BU8641">
        <f t="shared" si="538"/>
        <v>1</v>
      </c>
      <c r="BV8641">
        <f t="shared" si="539"/>
        <v>1</v>
      </c>
    </row>
    <row r="8642" spans="1:74" x14ac:dyDescent="0.3">
      <c r="A8642" s="201">
        <v>8637</v>
      </c>
      <c r="BM8642" s="19"/>
      <c r="BN8642" s="19"/>
      <c r="BO8642" s="19"/>
      <c r="BP8642" s="19"/>
      <c r="BR8642">
        <f t="shared" si="536"/>
        <v>0</v>
      </c>
      <c r="BS8642">
        <f t="shared" si="537"/>
        <v>0</v>
      </c>
      <c r="BU8642">
        <f t="shared" si="538"/>
        <v>1</v>
      </c>
      <c r="BV8642">
        <f t="shared" si="539"/>
        <v>1</v>
      </c>
    </row>
    <row r="8643" spans="1:74" x14ac:dyDescent="0.3">
      <c r="A8643" s="201">
        <v>8638</v>
      </c>
      <c r="BM8643" s="19"/>
      <c r="BN8643" s="19"/>
      <c r="BO8643" s="19"/>
      <c r="BP8643" s="19"/>
      <c r="BR8643">
        <f t="shared" si="536"/>
        <v>0</v>
      </c>
      <c r="BS8643">
        <f t="shared" si="537"/>
        <v>0</v>
      </c>
      <c r="BU8643">
        <f t="shared" si="538"/>
        <v>1</v>
      </c>
      <c r="BV8643">
        <f t="shared" si="539"/>
        <v>1</v>
      </c>
    </row>
    <row r="8644" spans="1:74" x14ac:dyDescent="0.3">
      <c r="A8644" s="201">
        <v>8639</v>
      </c>
      <c r="BM8644" s="19"/>
      <c r="BN8644" s="19"/>
      <c r="BO8644" s="19"/>
      <c r="BP8644" s="19"/>
      <c r="BR8644">
        <f t="shared" si="536"/>
        <v>0</v>
      </c>
      <c r="BS8644">
        <f t="shared" si="537"/>
        <v>0</v>
      </c>
      <c r="BU8644">
        <f t="shared" si="538"/>
        <v>1</v>
      </c>
      <c r="BV8644">
        <f t="shared" si="539"/>
        <v>1</v>
      </c>
    </row>
    <row r="8645" spans="1:74" x14ac:dyDescent="0.3">
      <c r="A8645" s="201">
        <v>8640</v>
      </c>
      <c r="BM8645" s="19"/>
      <c r="BN8645" s="19"/>
      <c r="BO8645" s="19"/>
      <c r="BP8645" s="19"/>
      <c r="BR8645">
        <f t="shared" si="536"/>
        <v>0</v>
      </c>
      <c r="BS8645">
        <f t="shared" si="537"/>
        <v>0</v>
      </c>
      <c r="BU8645">
        <f t="shared" si="538"/>
        <v>1</v>
      </c>
      <c r="BV8645">
        <f t="shared" si="539"/>
        <v>1</v>
      </c>
    </row>
    <row r="8646" spans="1:74" x14ac:dyDescent="0.3">
      <c r="A8646" s="201">
        <v>8641</v>
      </c>
      <c r="BM8646" s="19"/>
      <c r="BN8646" s="19"/>
      <c r="BO8646" s="19"/>
      <c r="BP8646" s="19"/>
      <c r="BR8646">
        <f t="shared" si="536"/>
        <v>0</v>
      </c>
      <c r="BS8646">
        <f t="shared" si="537"/>
        <v>0</v>
      </c>
      <c r="BU8646">
        <f t="shared" si="538"/>
        <v>1</v>
      </c>
      <c r="BV8646">
        <f t="shared" si="539"/>
        <v>1</v>
      </c>
    </row>
    <row r="8647" spans="1:74" x14ac:dyDescent="0.3">
      <c r="A8647" s="201">
        <v>8642</v>
      </c>
      <c r="BM8647" s="19"/>
      <c r="BN8647" s="19"/>
      <c r="BO8647" s="19"/>
      <c r="BP8647" s="19"/>
      <c r="BR8647">
        <f t="shared" ref="BR8647:BR8710" si="540">BM8647*$BS$1-BN8647</f>
        <v>0</v>
      </c>
      <c r="BS8647">
        <f t="shared" ref="BS8647:BS8710" si="541">BO8647*$BS$1-BP8647</f>
        <v>0</v>
      </c>
      <c r="BU8647">
        <f t="shared" ref="BU8647:BU8710" si="542">IF(BR8647=MAX($BR8647:$BS8647),1,0)</f>
        <v>1</v>
      </c>
      <c r="BV8647">
        <f t="shared" ref="BV8647:BV8710" si="543">IF(BS8647=MAX($BR8647:$BS8647),1,0)</f>
        <v>1</v>
      </c>
    </row>
    <row r="8648" spans="1:74" x14ac:dyDescent="0.3">
      <c r="A8648" s="201">
        <v>8643</v>
      </c>
      <c r="BM8648" s="19"/>
      <c r="BN8648" s="19"/>
      <c r="BO8648" s="19"/>
      <c r="BP8648" s="19"/>
      <c r="BR8648">
        <f t="shared" si="540"/>
        <v>0</v>
      </c>
      <c r="BS8648">
        <f t="shared" si="541"/>
        <v>0</v>
      </c>
      <c r="BU8648">
        <f t="shared" si="542"/>
        <v>1</v>
      </c>
      <c r="BV8648">
        <f t="shared" si="543"/>
        <v>1</v>
      </c>
    </row>
    <row r="8649" spans="1:74" x14ac:dyDescent="0.3">
      <c r="A8649" s="201">
        <v>8644</v>
      </c>
      <c r="BM8649" s="19"/>
      <c r="BN8649" s="19"/>
      <c r="BO8649" s="19"/>
      <c r="BP8649" s="19"/>
      <c r="BR8649">
        <f t="shared" si="540"/>
        <v>0</v>
      </c>
      <c r="BS8649">
        <f t="shared" si="541"/>
        <v>0</v>
      </c>
      <c r="BU8649">
        <f t="shared" si="542"/>
        <v>1</v>
      </c>
      <c r="BV8649">
        <f t="shared" si="543"/>
        <v>1</v>
      </c>
    </row>
    <row r="8650" spans="1:74" x14ac:dyDescent="0.3">
      <c r="A8650" s="201">
        <v>8645</v>
      </c>
      <c r="BM8650" s="19"/>
      <c r="BN8650" s="19"/>
      <c r="BO8650" s="19"/>
      <c r="BP8650" s="19"/>
      <c r="BR8650">
        <f t="shared" si="540"/>
        <v>0</v>
      </c>
      <c r="BS8650">
        <f t="shared" si="541"/>
        <v>0</v>
      </c>
      <c r="BU8650">
        <f t="shared" si="542"/>
        <v>1</v>
      </c>
      <c r="BV8650">
        <f t="shared" si="543"/>
        <v>1</v>
      </c>
    </row>
    <row r="8651" spans="1:74" x14ac:dyDescent="0.3">
      <c r="A8651" s="201">
        <v>8646</v>
      </c>
      <c r="BM8651" s="19"/>
      <c r="BN8651" s="19"/>
      <c r="BO8651" s="19"/>
      <c r="BP8651" s="19"/>
      <c r="BR8651">
        <f t="shared" si="540"/>
        <v>0</v>
      </c>
      <c r="BS8651">
        <f t="shared" si="541"/>
        <v>0</v>
      </c>
      <c r="BU8651">
        <f t="shared" si="542"/>
        <v>1</v>
      </c>
      <c r="BV8651">
        <f t="shared" si="543"/>
        <v>1</v>
      </c>
    </row>
    <row r="8652" spans="1:74" x14ac:dyDescent="0.3">
      <c r="A8652" s="201">
        <v>8647</v>
      </c>
      <c r="BM8652" s="19"/>
      <c r="BN8652" s="19"/>
      <c r="BO8652" s="19"/>
      <c r="BP8652" s="19"/>
      <c r="BR8652">
        <f t="shared" si="540"/>
        <v>0</v>
      </c>
      <c r="BS8652">
        <f t="shared" si="541"/>
        <v>0</v>
      </c>
      <c r="BU8652">
        <f t="shared" si="542"/>
        <v>1</v>
      </c>
      <c r="BV8652">
        <f t="shared" si="543"/>
        <v>1</v>
      </c>
    </row>
    <row r="8653" spans="1:74" x14ac:dyDescent="0.3">
      <c r="A8653" s="201">
        <v>8648</v>
      </c>
      <c r="BM8653" s="19"/>
      <c r="BN8653" s="19"/>
      <c r="BO8653" s="19"/>
      <c r="BP8653" s="19"/>
      <c r="BR8653">
        <f t="shared" si="540"/>
        <v>0</v>
      </c>
      <c r="BS8653">
        <f t="shared" si="541"/>
        <v>0</v>
      </c>
      <c r="BU8653">
        <f t="shared" si="542"/>
        <v>1</v>
      </c>
      <c r="BV8653">
        <f t="shared" si="543"/>
        <v>1</v>
      </c>
    </row>
    <row r="8654" spans="1:74" x14ac:dyDescent="0.3">
      <c r="A8654" s="201">
        <v>8649</v>
      </c>
      <c r="BM8654" s="19"/>
      <c r="BN8654" s="19"/>
      <c r="BO8654" s="19"/>
      <c r="BP8654" s="19"/>
      <c r="BR8654">
        <f t="shared" si="540"/>
        <v>0</v>
      </c>
      <c r="BS8654">
        <f t="shared" si="541"/>
        <v>0</v>
      </c>
      <c r="BU8654">
        <f t="shared" si="542"/>
        <v>1</v>
      </c>
      <c r="BV8654">
        <f t="shared" si="543"/>
        <v>1</v>
      </c>
    </row>
    <row r="8655" spans="1:74" x14ac:dyDescent="0.3">
      <c r="A8655" s="201">
        <v>8650</v>
      </c>
      <c r="BM8655" s="19"/>
      <c r="BN8655" s="19"/>
      <c r="BO8655" s="19"/>
      <c r="BP8655" s="19"/>
      <c r="BR8655">
        <f t="shared" si="540"/>
        <v>0</v>
      </c>
      <c r="BS8655">
        <f t="shared" si="541"/>
        <v>0</v>
      </c>
      <c r="BU8655">
        <f t="shared" si="542"/>
        <v>1</v>
      </c>
      <c r="BV8655">
        <f t="shared" si="543"/>
        <v>1</v>
      </c>
    </row>
    <row r="8656" spans="1:74" x14ac:dyDescent="0.3">
      <c r="A8656" s="201">
        <v>8651</v>
      </c>
      <c r="BM8656" s="19"/>
      <c r="BN8656" s="19"/>
      <c r="BO8656" s="19"/>
      <c r="BP8656" s="19"/>
      <c r="BR8656">
        <f t="shared" si="540"/>
        <v>0</v>
      </c>
      <c r="BS8656">
        <f t="shared" si="541"/>
        <v>0</v>
      </c>
      <c r="BU8656">
        <f t="shared" si="542"/>
        <v>1</v>
      </c>
      <c r="BV8656">
        <f t="shared" si="543"/>
        <v>1</v>
      </c>
    </row>
    <row r="8657" spans="1:74" x14ac:dyDescent="0.3">
      <c r="A8657" s="201">
        <v>8652</v>
      </c>
      <c r="BM8657" s="19"/>
      <c r="BN8657" s="19"/>
      <c r="BO8657" s="19"/>
      <c r="BP8657" s="19"/>
      <c r="BR8657">
        <f t="shared" si="540"/>
        <v>0</v>
      </c>
      <c r="BS8657">
        <f t="shared" si="541"/>
        <v>0</v>
      </c>
      <c r="BU8657">
        <f t="shared" si="542"/>
        <v>1</v>
      </c>
      <c r="BV8657">
        <f t="shared" si="543"/>
        <v>1</v>
      </c>
    </row>
    <row r="8658" spans="1:74" x14ac:dyDescent="0.3">
      <c r="A8658" s="201">
        <v>8653</v>
      </c>
      <c r="BM8658" s="19"/>
      <c r="BN8658" s="19"/>
      <c r="BO8658" s="19"/>
      <c r="BP8658" s="19"/>
      <c r="BR8658">
        <f t="shared" si="540"/>
        <v>0</v>
      </c>
      <c r="BS8658">
        <f t="shared" si="541"/>
        <v>0</v>
      </c>
      <c r="BU8658">
        <f t="shared" si="542"/>
        <v>1</v>
      </c>
      <c r="BV8658">
        <f t="shared" si="543"/>
        <v>1</v>
      </c>
    </row>
    <row r="8659" spans="1:74" x14ac:dyDescent="0.3">
      <c r="A8659" s="201">
        <v>8654</v>
      </c>
      <c r="BM8659" s="19"/>
      <c r="BN8659" s="19"/>
      <c r="BO8659" s="19"/>
      <c r="BP8659" s="19"/>
      <c r="BR8659">
        <f t="shared" si="540"/>
        <v>0</v>
      </c>
      <c r="BS8659">
        <f t="shared" si="541"/>
        <v>0</v>
      </c>
      <c r="BU8659">
        <f t="shared" si="542"/>
        <v>1</v>
      </c>
      <c r="BV8659">
        <f t="shared" si="543"/>
        <v>1</v>
      </c>
    </row>
    <row r="8660" spans="1:74" x14ac:dyDescent="0.3">
      <c r="A8660" s="201">
        <v>8655</v>
      </c>
      <c r="BM8660" s="19"/>
      <c r="BN8660" s="19"/>
      <c r="BO8660" s="19"/>
      <c r="BP8660" s="19"/>
      <c r="BR8660">
        <f t="shared" si="540"/>
        <v>0</v>
      </c>
      <c r="BS8660">
        <f t="shared" si="541"/>
        <v>0</v>
      </c>
      <c r="BU8660">
        <f t="shared" si="542"/>
        <v>1</v>
      </c>
      <c r="BV8660">
        <f t="shared" si="543"/>
        <v>1</v>
      </c>
    </row>
    <row r="8661" spans="1:74" x14ac:dyDescent="0.3">
      <c r="A8661" s="201">
        <v>8656</v>
      </c>
      <c r="BM8661" s="19"/>
      <c r="BN8661" s="19"/>
      <c r="BO8661" s="19"/>
      <c r="BP8661" s="19"/>
      <c r="BR8661">
        <f t="shared" si="540"/>
        <v>0</v>
      </c>
      <c r="BS8661">
        <f t="shared" si="541"/>
        <v>0</v>
      </c>
      <c r="BU8661">
        <f t="shared" si="542"/>
        <v>1</v>
      </c>
      <c r="BV8661">
        <f t="shared" si="543"/>
        <v>1</v>
      </c>
    </row>
    <row r="8662" spans="1:74" x14ac:dyDescent="0.3">
      <c r="A8662" s="201">
        <v>8657</v>
      </c>
      <c r="BM8662" s="19"/>
      <c r="BN8662" s="19"/>
      <c r="BO8662" s="19"/>
      <c r="BP8662" s="19"/>
      <c r="BR8662">
        <f t="shared" si="540"/>
        <v>0</v>
      </c>
      <c r="BS8662">
        <f t="shared" si="541"/>
        <v>0</v>
      </c>
      <c r="BU8662">
        <f t="shared" si="542"/>
        <v>1</v>
      </c>
      <c r="BV8662">
        <f t="shared" si="543"/>
        <v>1</v>
      </c>
    </row>
    <row r="8663" spans="1:74" x14ac:dyDescent="0.3">
      <c r="A8663" s="201">
        <v>8658</v>
      </c>
      <c r="BM8663" s="19"/>
      <c r="BN8663" s="19"/>
      <c r="BO8663" s="19"/>
      <c r="BP8663" s="19"/>
      <c r="BR8663">
        <f t="shared" si="540"/>
        <v>0</v>
      </c>
      <c r="BS8663">
        <f t="shared" si="541"/>
        <v>0</v>
      </c>
      <c r="BU8663">
        <f t="shared" si="542"/>
        <v>1</v>
      </c>
      <c r="BV8663">
        <f t="shared" si="543"/>
        <v>1</v>
      </c>
    </row>
    <row r="8664" spans="1:74" x14ac:dyDescent="0.3">
      <c r="A8664" s="201">
        <v>8659</v>
      </c>
      <c r="BM8664" s="19"/>
      <c r="BN8664" s="19"/>
      <c r="BO8664" s="19"/>
      <c r="BP8664" s="19"/>
      <c r="BR8664">
        <f t="shared" si="540"/>
        <v>0</v>
      </c>
      <c r="BS8664">
        <f t="shared" si="541"/>
        <v>0</v>
      </c>
      <c r="BU8664">
        <f t="shared" si="542"/>
        <v>1</v>
      </c>
      <c r="BV8664">
        <f t="shared" si="543"/>
        <v>1</v>
      </c>
    </row>
    <row r="8665" spans="1:74" x14ac:dyDescent="0.3">
      <c r="A8665" s="201">
        <v>8660</v>
      </c>
      <c r="BM8665" s="19"/>
      <c r="BN8665" s="19"/>
      <c r="BO8665" s="19"/>
      <c r="BP8665" s="19"/>
      <c r="BR8665">
        <f t="shared" si="540"/>
        <v>0</v>
      </c>
      <c r="BS8665">
        <f t="shared" si="541"/>
        <v>0</v>
      </c>
      <c r="BU8665">
        <f t="shared" si="542"/>
        <v>1</v>
      </c>
      <c r="BV8665">
        <f t="shared" si="543"/>
        <v>1</v>
      </c>
    </row>
    <row r="8666" spans="1:74" x14ac:dyDescent="0.3">
      <c r="A8666" s="201">
        <v>8661</v>
      </c>
      <c r="BM8666" s="19"/>
      <c r="BN8666" s="19"/>
      <c r="BO8666" s="19"/>
      <c r="BP8666" s="19"/>
      <c r="BR8666">
        <f t="shared" si="540"/>
        <v>0</v>
      </c>
      <c r="BS8666">
        <f t="shared" si="541"/>
        <v>0</v>
      </c>
      <c r="BU8666">
        <f t="shared" si="542"/>
        <v>1</v>
      </c>
      <c r="BV8666">
        <f t="shared" si="543"/>
        <v>1</v>
      </c>
    </row>
    <row r="8667" spans="1:74" x14ac:dyDescent="0.3">
      <c r="A8667" s="201">
        <v>8662</v>
      </c>
      <c r="BM8667" s="19"/>
      <c r="BN8667" s="19"/>
      <c r="BO8667" s="19"/>
      <c r="BP8667" s="19"/>
      <c r="BR8667">
        <f t="shared" si="540"/>
        <v>0</v>
      </c>
      <c r="BS8667">
        <f t="shared" si="541"/>
        <v>0</v>
      </c>
      <c r="BU8667">
        <f t="shared" si="542"/>
        <v>1</v>
      </c>
      <c r="BV8667">
        <f t="shared" si="543"/>
        <v>1</v>
      </c>
    </row>
    <row r="8668" spans="1:74" x14ac:dyDescent="0.3">
      <c r="A8668" s="201">
        <v>8663</v>
      </c>
      <c r="BM8668" s="19"/>
      <c r="BN8668" s="19"/>
      <c r="BO8668" s="19"/>
      <c r="BP8668" s="19"/>
      <c r="BR8668">
        <f t="shared" si="540"/>
        <v>0</v>
      </c>
      <c r="BS8668">
        <f t="shared" si="541"/>
        <v>0</v>
      </c>
      <c r="BU8668">
        <f t="shared" si="542"/>
        <v>1</v>
      </c>
      <c r="BV8668">
        <f t="shared" si="543"/>
        <v>1</v>
      </c>
    </row>
    <row r="8669" spans="1:74" x14ac:dyDescent="0.3">
      <c r="A8669" s="201">
        <v>8664</v>
      </c>
      <c r="BM8669" s="19"/>
      <c r="BN8669" s="19"/>
      <c r="BO8669" s="19"/>
      <c r="BP8669" s="19"/>
      <c r="BR8669">
        <f t="shared" si="540"/>
        <v>0</v>
      </c>
      <c r="BS8669">
        <f t="shared" si="541"/>
        <v>0</v>
      </c>
      <c r="BU8669">
        <f t="shared" si="542"/>
        <v>1</v>
      </c>
      <c r="BV8669">
        <f t="shared" si="543"/>
        <v>1</v>
      </c>
    </row>
    <row r="8670" spans="1:74" x14ac:dyDescent="0.3">
      <c r="A8670" s="201">
        <v>8665</v>
      </c>
      <c r="BM8670" s="19"/>
      <c r="BN8670" s="19"/>
      <c r="BO8670" s="19"/>
      <c r="BP8670" s="19"/>
      <c r="BR8670">
        <f t="shared" si="540"/>
        <v>0</v>
      </c>
      <c r="BS8670">
        <f t="shared" si="541"/>
        <v>0</v>
      </c>
      <c r="BU8670">
        <f t="shared" si="542"/>
        <v>1</v>
      </c>
      <c r="BV8670">
        <f t="shared" si="543"/>
        <v>1</v>
      </c>
    </row>
    <row r="8671" spans="1:74" x14ac:dyDescent="0.3">
      <c r="A8671" s="201">
        <v>8666</v>
      </c>
      <c r="BM8671" s="19"/>
      <c r="BN8671" s="19"/>
      <c r="BO8671" s="19"/>
      <c r="BP8671" s="19"/>
      <c r="BR8671">
        <f t="shared" si="540"/>
        <v>0</v>
      </c>
      <c r="BS8671">
        <f t="shared" si="541"/>
        <v>0</v>
      </c>
      <c r="BU8671">
        <f t="shared" si="542"/>
        <v>1</v>
      </c>
      <c r="BV8671">
        <f t="shared" si="543"/>
        <v>1</v>
      </c>
    </row>
    <row r="8672" spans="1:74" x14ac:dyDescent="0.3">
      <c r="A8672" s="201">
        <v>8667</v>
      </c>
      <c r="BM8672" s="19"/>
      <c r="BN8672" s="19"/>
      <c r="BO8672" s="19"/>
      <c r="BP8672" s="19"/>
      <c r="BR8672">
        <f t="shared" si="540"/>
        <v>0</v>
      </c>
      <c r="BS8672">
        <f t="shared" si="541"/>
        <v>0</v>
      </c>
      <c r="BU8672">
        <f t="shared" si="542"/>
        <v>1</v>
      </c>
      <c r="BV8672">
        <f t="shared" si="543"/>
        <v>1</v>
      </c>
    </row>
    <row r="8673" spans="1:74" x14ac:dyDescent="0.3">
      <c r="A8673" s="201">
        <v>8668</v>
      </c>
      <c r="BM8673" s="19"/>
      <c r="BN8673" s="19"/>
      <c r="BO8673" s="19"/>
      <c r="BP8673" s="19"/>
      <c r="BR8673">
        <f t="shared" si="540"/>
        <v>0</v>
      </c>
      <c r="BS8673">
        <f t="shared" si="541"/>
        <v>0</v>
      </c>
      <c r="BU8673">
        <f t="shared" si="542"/>
        <v>1</v>
      </c>
      <c r="BV8673">
        <f t="shared" si="543"/>
        <v>1</v>
      </c>
    </row>
    <row r="8674" spans="1:74" x14ac:dyDescent="0.3">
      <c r="A8674" s="201">
        <v>8669</v>
      </c>
      <c r="BM8674" s="19"/>
      <c r="BN8674" s="19"/>
      <c r="BO8674" s="19"/>
      <c r="BP8674" s="19"/>
      <c r="BR8674">
        <f t="shared" si="540"/>
        <v>0</v>
      </c>
      <c r="BS8674">
        <f t="shared" si="541"/>
        <v>0</v>
      </c>
      <c r="BU8674">
        <f t="shared" si="542"/>
        <v>1</v>
      </c>
      <c r="BV8674">
        <f t="shared" si="543"/>
        <v>1</v>
      </c>
    </row>
    <row r="8675" spans="1:74" x14ac:dyDescent="0.3">
      <c r="A8675" s="201">
        <v>8670</v>
      </c>
      <c r="BM8675" s="19"/>
      <c r="BN8675" s="19"/>
      <c r="BO8675" s="19"/>
      <c r="BP8675" s="19"/>
      <c r="BR8675">
        <f t="shared" si="540"/>
        <v>0</v>
      </c>
      <c r="BS8675">
        <f t="shared" si="541"/>
        <v>0</v>
      </c>
      <c r="BU8675">
        <f t="shared" si="542"/>
        <v>1</v>
      </c>
      <c r="BV8675">
        <f t="shared" si="543"/>
        <v>1</v>
      </c>
    </row>
    <row r="8676" spans="1:74" x14ac:dyDescent="0.3">
      <c r="A8676" s="201">
        <v>8671</v>
      </c>
      <c r="BM8676" s="19"/>
      <c r="BN8676" s="19"/>
      <c r="BO8676" s="19"/>
      <c r="BP8676" s="19"/>
      <c r="BR8676">
        <f t="shared" si="540"/>
        <v>0</v>
      </c>
      <c r="BS8676">
        <f t="shared" si="541"/>
        <v>0</v>
      </c>
      <c r="BU8676">
        <f t="shared" si="542"/>
        <v>1</v>
      </c>
      <c r="BV8676">
        <f t="shared" si="543"/>
        <v>1</v>
      </c>
    </row>
    <row r="8677" spans="1:74" x14ac:dyDescent="0.3">
      <c r="A8677" s="201">
        <v>8672</v>
      </c>
      <c r="BM8677" s="19"/>
      <c r="BN8677" s="19"/>
      <c r="BO8677" s="19"/>
      <c r="BP8677" s="19"/>
      <c r="BR8677">
        <f t="shared" si="540"/>
        <v>0</v>
      </c>
      <c r="BS8677">
        <f t="shared" si="541"/>
        <v>0</v>
      </c>
      <c r="BU8677">
        <f t="shared" si="542"/>
        <v>1</v>
      </c>
      <c r="BV8677">
        <f t="shared" si="543"/>
        <v>1</v>
      </c>
    </row>
    <row r="8678" spans="1:74" x14ac:dyDescent="0.3">
      <c r="A8678" s="201">
        <v>8673</v>
      </c>
      <c r="BM8678" s="19"/>
      <c r="BN8678" s="19"/>
      <c r="BO8678" s="19"/>
      <c r="BP8678" s="19"/>
      <c r="BR8678">
        <f t="shared" si="540"/>
        <v>0</v>
      </c>
      <c r="BS8678">
        <f t="shared" si="541"/>
        <v>0</v>
      </c>
      <c r="BU8678">
        <f t="shared" si="542"/>
        <v>1</v>
      </c>
      <c r="BV8678">
        <f t="shared" si="543"/>
        <v>1</v>
      </c>
    </row>
    <row r="8679" spans="1:74" x14ac:dyDescent="0.3">
      <c r="A8679" s="201">
        <v>8674</v>
      </c>
      <c r="BM8679" s="19"/>
      <c r="BN8679" s="19"/>
      <c r="BO8679" s="19"/>
      <c r="BP8679" s="19"/>
      <c r="BR8679">
        <f t="shared" si="540"/>
        <v>0</v>
      </c>
      <c r="BS8679">
        <f t="shared" si="541"/>
        <v>0</v>
      </c>
      <c r="BU8679">
        <f t="shared" si="542"/>
        <v>1</v>
      </c>
      <c r="BV8679">
        <f t="shared" si="543"/>
        <v>1</v>
      </c>
    </row>
    <row r="8680" spans="1:74" x14ac:dyDescent="0.3">
      <c r="A8680" s="201">
        <v>8675</v>
      </c>
      <c r="BM8680" s="19"/>
      <c r="BN8680" s="19"/>
      <c r="BO8680" s="19"/>
      <c r="BP8680" s="19"/>
      <c r="BR8680">
        <f t="shared" si="540"/>
        <v>0</v>
      </c>
      <c r="BS8680">
        <f t="shared" si="541"/>
        <v>0</v>
      </c>
      <c r="BU8680">
        <f t="shared" si="542"/>
        <v>1</v>
      </c>
      <c r="BV8680">
        <f t="shared" si="543"/>
        <v>1</v>
      </c>
    </row>
    <row r="8681" spans="1:74" x14ac:dyDescent="0.3">
      <c r="A8681" s="201">
        <v>8676</v>
      </c>
      <c r="BM8681" s="19"/>
      <c r="BN8681" s="19"/>
      <c r="BO8681" s="19"/>
      <c r="BP8681" s="19"/>
      <c r="BR8681">
        <f t="shared" si="540"/>
        <v>0</v>
      </c>
      <c r="BS8681">
        <f t="shared" si="541"/>
        <v>0</v>
      </c>
      <c r="BU8681">
        <f t="shared" si="542"/>
        <v>1</v>
      </c>
      <c r="BV8681">
        <f t="shared" si="543"/>
        <v>1</v>
      </c>
    </row>
    <row r="8682" spans="1:74" x14ac:dyDescent="0.3">
      <c r="A8682" s="201">
        <v>8677</v>
      </c>
      <c r="BM8682" s="19"/>
      <c r="BN8682" s="19"/>
      <c r="BO8682" s="19"/>
      <c r="BP8682" s="19"/>
      <c r="BR8682">
        <f t="shared" si="540"/>
        <v>0</v>
      </c>
      <c r="BS8682">
        <f t="shared" si="541"/>
        <v>0</v>
      </c>
      <c r="BU8682">
        <f t="shared" si="542"/>
        <v>1</v>
      </c>
      <c r="BV8682">
        <f t="shared" si="543"/>
        <v>1</v>
      </c>
    </row>
    <row r="8683" spans="1:74" x14ac:dyDescent="0.3">
      <c r="A8683" s="201">
        <v>8678</v>
      </c>
      <c r="BM8683" s="19"/>
      <c r="BN8683" s="19"/>
      <c r="BO8683" s="19"/>
      <c r="BP8683" s="19"/>
      <c r="BR8683">
        <f t="shared" si="540"/>
        <v>0</v>
      </c>
      <c r="BS8683">
        <f t="shared" si="541"/>
        <v>0</v>
      </c>
      <c r="BU8683">
        <f t="shared" si="542"/>
        <v>1</v>
      </c>
      <c r="BV8683">
        <f t="shared" si="543"/>
        <v>1</v>
      </c>
    </row>
    <row r="8684" spans="1:74" x14ac:dyDescent="0.3">
      <c r="A8684" s="201">
        <v>8679</v>
      </c>
      <c r="BM8684" s="19"/>
      <c r="BN8684" s="19"/>
      <c r="BO8684" s="19"/>
      <c r="BP8684" s="19"/>
      <c r="BR8684">
        <f t="shared" si="540"/>
        <v>0</v>
      </c>
      <c r="BS8684">
        <f t="shared" si="541"/>
        <v>0</v>
      </c>
      <c r="BU8684">
        <f t="shared" si="542"/>
        <v>1</v>
      </c>
      <c r="BV8684">
        <f t="shared" si="543"/>
        <v>1</v>
      </c>
    </row>
    <row r="8685" spans="1:74" x14ac:dyDescent="0.3">
      <c r="A8685" s="201">
        <v>8680</v>
      </c>
      <c r="BM8685" s="19"/>
      <c r="BN8685" s="19"/>
      <c r="BO8685" s="19"/>
      <c r="BP8685" s="19"/>
      <c r="BR8685">
        <f t="shared" si="540"/>
        <v>0</v>
      </c>
      <c r="BS8685">
        <f t="shared" si="541"/>
        <v>0</v>
      </c>
      <c r="BU8685">
        <f t="shared" si="542"/>
        <v>1</v>
      </c>
      <c r="BV8685">
        <f t="shared" si="543"/>
        <v>1</v>
      </c>
    </row>
    <row r="8686" spans="1:74" x14ac:dyDescent="0.3">
      <c r="A8686" s="201">
        <v>8681</v>
      </c>
      <c r="BM8686" s="19"/>
      <c r="BN8686" s="19"/>
      <c r="BO8686" s="19"/>
      <c r="BP8686" s="19"/>
      <c r="BR8686">
        <f t="shared" si="540"/>
        <v>0</v>
      </c>
      <c r="BS8686">
        <f t="shared" si="541"/>
        <v>0</v>
      </c>
      <c r="BU8686">
        <f t="shared" si="542"/>
        <v>1</v>
      </c>
      <c r="BV8686">
        <f t="shared" si="543"/>
        <v>1</v>
      </c>
    </row>
    <row r="8687" spans="1:74" x14ac:dyDescent="0.3">
      <c r="A8687" s="201">
        <v>8682</v>
      </c>
      <c r="BM8687" s="19"/>
      <c r="BN8687" s="19"/>
      <c r="BO8687" s="19"/>
      <c r="BP8687" s="19"/>
      <c r="BR8687">
        <f t="shared" si="540"/>
        <v>0</v>
      </c>
      <c r="BS8687">
        <f t="shared" si="541"/>
        <v>0</v>
      </c>
      <c r="BU8687">
        <f t="shared" si="542"/>
        <v>1</v>
      </c>
      <c r="BV8687">
        <f t="shared" si="543"/>
        <v>1</v>
      </c>
    </row>
    <row r="8688" spans="1:74" x14ac:dyDescent="0.3">
      <c r="A8688" s="201">
        <v>8683</v>
      </c>
      <c r="BM8688" s="19"/>
      <c r="BN8688" s="19"/>
      <c r="BO8688" s="19"/>
      <c r="BP8688" s="19"/>
      <c r="BR8688">
        <f t="shared" si="540"/>
        <v>0</v>
      </c>
      <c r="BS8688">
        <f t="shared" si="541"/>
        <v>0</v>
      </c>
      <c r="BU8688">
        <f t="shared" si="542"/>
        <v>1</v>
      </c>
      <c r="BV8688">
        <f t="shared" si="543"/>
        <v>1</v>
      </c>
    </row>
    <row r="8689" spans="1:74" x14ac:dyDescent="0.3">
      <c r="A8689" s="201">
        <v>8684</v>
      </c>
      <c r="BM8689" s="19"/>
      <c r="BN8689" s="19"/>
      <c r="BO8689" s="19"/>
      <c r="BP8689" s="19"/>
      <c r="BR8689">
        <f t="shared" si="540"/>
        <v>0</v>
      </c>
      <c r="BS8689">
        <f t="shared" si="541"/>
        <v>0</v>
      </c>
      <c r="BU8689">
        <f t="shared" si="542"/>
        <v>1</v>
      </c>
      <c r="BV8689">
        <f t="shared" si="543"/>
        <v>1</v>
      </c>
    </row>
    <row r="8690" spans="1:74" x14ac:dyDescent="0.3">
      <c r="A8690" s="201">
        <v>8685</v>
      </c>
      <c r="BM8690" s="19"/>
      <c r="BN8690" s="19"/>
      <c r="BO8690" s="19"/>
      <c r="BP8690" s="19"/>
      <c r="BR8690">
        <f t="shared" si="540"/>
        <v>0</v>
      </c>
      <c r="BS8690">
        <f t="shared" si="541"/>
        <v>0</v>
      </c>
      <c r="BU8690">
        <f t="shared" si="542"/>
        <v>1</v>
      </c>
      <c r="BV8690">
        <f t="shared" si="543"/>
        <v>1</v>
      </c>
    </row>
    <row r="8691" spans="1:74" x14ac:dyDescent="0.3">
      <c r="A8691" s="201">
        <v>8686</v>
      </c>
      <c r="BM8691" s="19"/>
      <c r="BN8691" s="19"/>
      <c r="BO8691" s="19"/>
      <c r="BP8691" s="19"/>
      <c r="BR8691">
        <f t="shared" si="540"/>
        <v>0</v>
      </c>
      <c r="BS8691">
        <f t="shared" si="541"/>
        <v>0</v>
      </c>
      <c r="BU8691">
        <f t="shared" si="542"/>
        <v>1</v>
      </c>
      <c r="BV8691">
        <f t="shared" si="543"/>
        <v>1</v>
      </c>
    </row>
    <row r="8692" spans="1:74" x14ac:dyDescent="0.3">
      <c r="A8692" s="201">
        <v>8687</v>
      </c>
      <c r="BM8692" s="19"/>
      <c r="BN8692" s="19"/>
      <c r="BO8692" s="19"/>
      <c r="BP8692" s="19"/>
      <c r="BR8692">
        <f t="shared" si="540"/>
        <v>0</v>
      </c>
      <c r="BS8692">
        <f t="shared" si="541"/>
        <v>0</v>
      </c>
      <c r="BU8692">
        <f t="shared" si="542"/>
        <v>1</v>
      </c>
      <c r="BV8692">
        <f t="shared" si="543"/>
        <v>1</v>
      </c>
    </row>
    <row r="8693" spans="1:74" x14ac:dyDescent="0.3">
      <c r="A8693" s="201">
        <v>8688</v>
      </c>
      <c r="BM8693" s="19"/>
      <c r="BN8693" s="19"/>
      <c r="BO8693" s="19"/>
      <c r="BP8693" s="19"/>
      <c r="BR8693">
        <f t="shared" si="540"/>
        <v>0</v>
      </c>
      <c r="BS8693">
        <f t="shared" si="541"/>
        <v>0</v>
      </c>
      <c r="BU8693">
        <f t="shared" si="542"/>
        <v>1</v>
      </c>
      <c r="BV8693">
        <f t="shared" si="543"/>
        <v>1</v>
      </c>
    </row>
    <row r="8694" spans="1:74" x14ac:dyDescent="0.3">
      <c r="A8694" s="201">
        <v>8689</v>
      </c>
      <c r="BM8694" s="19"/>
      <c r="BN8694" s="19"/>
      <c r="BO8694" s="19"/>
      <c r="BP8694" s="19"/>
      <c r="BR8694">
        <f t="shared" si="540"/>
        <v>0</v>
      </c>
      <c r="BS8694">
        <f t="shared" si="541"/>
        <v>0</v>
      </c>
      <c r="BU8694">
        <f t="shared" si="542"/>
        <v>1</v>
      </c>
      <c r="BV8694">
        <f t="shared" si="543"/>
        <v>1</v>
      </c>
    </row>
    <row r="8695" spans="1:74" x14ac:dyDescent="0.3">
      <c r="A8695" s="201">
        <v>8690</v>
      </c>
      <c r="BM8695" s="19"/>
      <c r="BN8695" s="19"/>
      <c r="BO8695" s="19"/>
      <c r="BP8695" s="19"/>
      <c r="BR8695">
        <f t="shared" si="540"/>
        <v>0</v>
      </c>
      <c r="BS8695">
        <f t="shared" si="541"/>
        <v>0</v>
      </c>
      <c r="BU8695">
        <f t="shared" si="542"/>
        <v>1</v>
      </c>
      <c r="BV8695">
        <f t="shared" si="543"/>
        <v>1</v>
      </c>
    </row>
    <row r="8696" spans="1:74" x14ac:dyDescent="0.3">
      <c r="A8696" s="201">
        <v>8691</v>
      </c>
      <c r="BM8696" s="19"/>
      <c r="BN8696" s="19"/>
      <c r="BO8696" s="19"/>
      <c r="BP8696" s="19"/>
      <c r="BR8696">
        <f t="shared" si="540"/>
        <v>0</v>
      </c>
      <c r="BS8696">
        <f t="shared" si="541"/>
        <v>0</v>
      </c>
      <c r="BU8696">
        <f t="shared" si="542"/>
        <v>1</v>
      </c>
      <c r="BV8696">
        <f t="shared" si="543"/>
        <v>1</v>
      </c>
    </row>
    <row r="8697" spans="1:74" x14ac:dyDescent="0.3">
      <c r="A8697" s="201">
        <v>8692</v>
      </c>
      <c r="BM8697" s="19"/>
      <c r="BN8697" s="19"/>
      <c r="BO8697" s="19"/>
      <c r="BP8697" s="19"/>
      <c r="BR8697">
        <f t="shared" si="540"/>
        <v>0</v>
      </c>
      <c r="BS8697">
        <f t="shared" si="541"/>
        <v>0</v>
      </c>
      <c r="BU8697">
        <f t="shared" si="542"/>
        <v>1</v>
      </c>
      <c r="BV8697">
        <f t="shared" si="543"/>
        <v>1</v>
      </c>
    </row>
    <row r="8698" spans="1:74" x14ac:dyDescent="0.3">
      <c r="A8698" s="201">
        <v>8693</v>
      </c>
      <c r="BM8698" s="19"/>
      <c r="BN8698" s="19"/>
      <c r="BO8698" s="19"/>
      <c r="BP8698" s="19"/>
      <c r="BR8698">
        <f t="shared" si="540"/>
        <v>0</v>
      </c>
      <c r="BS8698">
        <f t="shared" si="541"/>
        <v>0</v>
      </c>
      <c r="BU8698">
        <f t="shared" si="542"/>
        <v>1</v>
      </c>
      <c r="BV8698">
        <f t="shared" si="543"/>
        <v>1</v>
      </c>
    </row>
    <row r="8699" spans="1:74" x14ac:dyDescent="0.3">
      <c r="A8699" s="201">
        <v>8694</v>
      </c>
      <c r="BM8699" s="19"/>
      <c r="BN8699" s="19"/>
      <c r="BO8699" s="19"/>
      <c r="BP8699" s="19"/>
      <c r="BR8699">
        <f t="shared" si="540"/>
        <v>0</v>
      </c>
      <c r="BS8699">
        <f t="shared" si="541"/>
        <v>0</v>
      </c>
      <c r="BU8699">
        <f t="shared" si="542"/>
        <v>1</v>
      </c>
      <c r="BV8699">
        <f t="shared" si="543"/>
        <v>1</v>
      </c>
    </row>
    <row r="8700" spans="1:74" x14ac:dyDescent="0.3">
      <c r="A8700" s="201">
        <v>8695</v>
      </c>
      <c r="BM8700" s="19"/>
      <c r="BN8700" s="19"/>
      <c r="BO8700" s="19"/>
      <c r="BP8700" s="19"/>
      <c r="BR8700">
        <f t="shared" si="540"/>
        <v>0</v>
      </c>
      <c r="BS8700">
        <f t="shared" si="541"/>
        <v>0</v>
      </c>
      <c r="BU8700">
        <f t="shared" si="542"/>
        <v>1</v>
      </c>
      <c r="BV8700">
        <f t="shared" si="543"/>
        <v>1</v>
      </c>
    </row>
    <row r="8701" spans="1:74" x14ac:dyDescent="0.3">
      <c r="A8701" s="201">
        <v>8696</v>
      </c>
      <c r="BM8701" s="19"/>
      <c r="BN8701" s="19"/>
      <c r="BO8701" s="19"/>
      <c r="BP8701" s="19"/>
      <c r="BR8701">
        <f t="shared" si="540"/>
        <v>0</v>
      </c>
      <c r="BS8701">
        <f t="shared" si="541"/>
        <v>0</v>
      </c>
      <c r="BU8701">
        <f t="shared" si="542"/>
        <v>1</v>
      </c>
      <c r="BV8701">
        <f t="shared" si="543"/>
        <v>1</v>
      </c>
    </row>
    <row r="8702" spans="1:74" x14ac:dyDescent="0.3">
      <c r="A8702" s="201">
        <v>8697</v>
      </c>
      <c r="BM8702" s="19"/>
      <c r="BN8702" s="19"/>
      <c r="BO8702" s="19"/>
      <c r="BP8702" s="19"/>
      <c r="BR8702">
        <f t="shared" si="540"/>
        <v>0</v>
      </c>
      <c r="BS8702">
        <f t="shared" si="541"/>
        <v>0</v>
      </c>
      <c r="BU8702">
        <f t="shared" si="542"/>
        <v>1</v>
      </c>
      <c r="BV8702">
        <f t="shared" si="543"/>
        <v>1</v>
      </c>
    </row>
    <row r="8703" spans="1:74" x14ac:dyDescent="0.3">
      <c r="A8703" s="201">
        <v>8698</v>
      </c>
      <c r="BM8703" s="19"/>
      <c r="BN8703" s="19"/>
      <c r="BO8703" s="19"/>
      <c r="BP8703" s="19"/>
      <c r="BR8703">
        <f t="shared" si="540"/>
        <v>0</v>
      </c>
      <c r="BS8703">
        <f t="shared" si="541"/>
        <v>0</v>
      </c>
      <c r="BU8703">
        <f t="shared" si="542"/>
        <v>1</v>
      </c>
      <c r="BV8703">
        <f t="shared" si="543"/>
        <v>1</v>
      </c>
    </row>
    <row r="8704" spans="1:74" x14ac:dyDescent="0.3">
      <c r="A8704" s="201">
        <v>8699</v>
      </c>
      <c r="BM8704" s="19"/>
      <c r="BN8704" s="19"/>
      <c r="BO8704" s="19"/>
      <c r="BP8704" s="19"/>
      <c r="BR8704">
        <f t="shared" si="540"/>
        <v>0</v>
      </c>
      <c r="BS8704">
        <f t="shared" si="541"/>
        <v>0</v>
      </c>
      <c r="BU8704">
        <f t="shared" si="542"/>
        <v>1</v>
      </c>
      <c r="BV8704">
        <f t="shared" si="543"/>
        <v>1</v>
      </c>
    </row>
    <row r="8705" spans="1:74" x14ac:dyDescent="0.3">
      <c r="A8705" s="201">
        <v>8700</v>
      </c>
      <c r="BM8705" s="19"/>
      <c r="BN8705" s="19"/>
      <c r="BO8705" s="19"/>
      <c r="BP8705" s="19"/>
      <c r="BR8705">
        <f t="shared" si="540"/>
        <v>0</v>
      </c>
      <c r="BS8705">
        <f t="shared" si="541"/>
        <v>0</v>
      </c>
      <c r="BU8705">
        <f t="shared" si="542"/>
        <v>1</v>
      </c>
      <c r="BV8705">
        <f t="shared" si="543"/>
        <v>1</v>
      </c>
    </row>
    <row r="8706" spans="1:74" x14ac:dyDescent="0.3">
      <c r="A8706" s="201">
        <v>8701</v>
      </c>
      <c r="BM8706" s="19"/>
      <c r="BN8706" s="19"/>
      <c r="BO8706" s="19"/>
      <c r="BP8706" s="19"/>
      <c r="BR8706">
        <f t="shared" si="540"/>
        <v>0</v>
      </c>
      <c r="BS8706">
        <f t="shared" si="541"/>
        <v>0</v>
      </c>
      <c r="BU8706">
        <f t="shared" si="542"/>
        <v>1</v>
      </c>
      <c r="BV8706">
        <f t="shared" si="543"/>
        <v>1</v>
      </c>
    </row>
    <row r="8707" spans="1:74" x14ac:dyDescent="0.3">
      <c r="A8707" s="201">
        <v>8702</v>
      </c>
      <c r="BM8707" s="19"/>
      <c r="BN8707" s="19"/>
      <c r="BO8707" s="19"/>
      <c r="BP8707" s="19"/>
      <c r="BR8707">
        <f t="shared" si="540"/>
        <v>0</v>
      </c>
      <c r="BS8707">
        <f t="shared" si="541"/>
        <v>0</v>
      </c>
      <c r="BU8707">
        <f t="shared" si="542"/>
        <v>1</v>
      </c>
      <c r="BV8707">
        <f t="shared" si="543"/>
        <v>1</v>
      </c>
    </row>
    <row r="8708" spans="1:74" x14ac:dyDescent="0.3">
      <c r="A8708" s="201">
        <v>8703</v>
      </c>
      <c r="BM8708" s="19"/>
      <c r="BN8708" s="19"/>
      <c r="BO8708" s="19"/>
      <c r="BP8708" s="19"/>
      <c r="BR8708">
        <f t="shared" si="540"/>
        <v>0</v>
      </c>
      <c r="BS8708">
        <f t="shared" si="541"/>
        <v>0</v>
      </c>
      <c r="BU8708">
        <f t="shared" si="542"/>
        <v>1</v>
      </c>
      <c r="BV8708">
        <f t="shared" si="543"/>
        <v>1</v>
      </c>
    </row>
    <row r="8709" spans="1:74" x14ac:dyDescent="0.3">
      <c r="A8709" s="201">
        <v>8704</v>
      </c>
      <c r="BM8709" s="19"/>
      <c r="BN8709" s="19"/>
      <c r="BO8709" s="19"/>
      <c r="BP8709" s="19"/>
      <c r="BR8709">
        <f t="shared" si="540"/>
        <v>0</v>
      </c>
      <c r="BS8709">
        <f t="shared" si="541"/>
        <v>0</v>
      </c>
      <c r="BU8709">
        <f t="shared" si="542"/>
        <v>1</v>
      </c>
      <c r="BV8709">
        <f t="shared" si="543"/>
        <v>1</v>
      </c>
    </row>
    <row r="8710" spans="1:74" x14ac:dyDescent="0.3">
      <c r="A8710" s="201">
        <v>8705</v>
      </c>
      <c r="BM8710" s="19"/>
      <c r="BN8710" s="19"/>
      <c r="BO8710" s="19"/>
      <c r="BP8710" s="19"/>
      <c r="BR8710">
        <f t="shared" si="540"/>
        <v>0</v>
      </c>
      <c r="BS8710">
        <f t="shared" si="541"/>
        <v>0</v>
      </c>
      <c r="BU8710">
        <f t="shared" si="542"/>
        <v>1</v>
      </c>
      <c r="BV8710">
        <f t="shared" si="543"/>
        <v>1</v>
      </c>
    </row>
    <row r="8711" spans="1:74" x14ac:dyDescent="0.3">
      <c r="A8711" s="201">
        <v>8706</v>
      </c>
      <c r="BM8711" s="19"/>
      <c r="BN8711" s="19"/>
      <c r="BO8711" s="19"/>
      <c r="BP8711" s="19"/>
      <c r="BR8711">
        <f t="shared" ref="BR8711:BR8774" si="544">BM8711*$BS$1-BN8711</f>
        <v>0</v>
      </c>
      <c r="BS8711">
        <f t="shared" ref="BS8711:BS8774" si="545">BO8711*$BS$1-BP8711</f>
        <v>0</v>
      </c>
      <c r="BU8711">
        <f t="shared" ref="BU8711:BU8774" si="546">IF(BR8711=MAX($BR8711:$BS8711),1,0)</f>
        <v>1</v>
      </c>
      <c r="BV8711">
        <f t="shared" ref="BV8711:BV8774" si="547">IF(BS8711=MAX($BR8711:$BS8711),1,0)</f>
        <v>1</v>
      </c>
    </row>
    <row r="8712" spans="1:74" x14ac:dyDescent="0.3">
      <c r="A8712" s="201">
        <v>8707</v>
      </c>
      <c r="BM8712" s="19"/>
      <c r="BN8712" s="19"/>
      <c r="BO8712" s="19"/>
      <c r="BP8712" s="19"/>
      <c r="BR8712">
        <f t="shared" si="544"/>
        <v>0</v>
      </c>
      <c r="BS8712">
        <f t="shared" si="545"/>
        <v>0</v>
      </c>
      <c r="BU8712">
        <f t="shared" si="546"/>
        <v>1</v>
      </c>
      <c r="BV8712">
        <f t="shared" si="547"/>
        <v>1</v>
      </c>
    </row>
    <row r="8713" spans="1:74" x14ac:dyDescent="0.3">
      <c r="A8713" s="201">
        <v>8708</v>
      </c>
      <c r="BM8713" s="19"/>
      <c r="BN8713" s="19"/>
      <c r="BO8713" s="19"/>
      <c r="BP8713" s="19"/>
      <c r="BR8713">
        <f t="shared" si="544"/>
        <v>0</v>
      </c>
      <c r="BS8713">
        <f t="shared" si="545"/>
        <v>0</v>
      </c>
      <c r="BU8713">
        <f t="shared" si="546"/>
        <v>1</v>
      </c>
      <c r="BV8713">
        <f t="shared" si="547"/>
        <v>1</v>
      </c>
    </row>
    <row r="8714" spans="1:74" x14ac:dyDescent="0.3">
      <c r="A8714" s="201">
        <v>8709</v>
      </c>
      <c r="BM8714" s="19"/>
      <c r="BN8714" s="19"/>
      <c r="BO8714" s="19"/>
      <c r="BP8714" s="19"/>
      <c r="BR8714">
        <f t="shared" si="544"/>
        <v>0</v>
      </c>
      <c r="BS8714">
        <f t="shared" si="545"/>
        <v>0</v>
      </c>
      <c r="BU8714">
        <f t="shared" si="546"/>
        <v>1</v>
      </c>
      <c r="BV8714">
        <f t="shared" si="547"/>
        <v>1</v>
      </c>
    </row>
    <row r="8715" spans="1:74" x14ac:dyDescent="0.3">
      <c r="A8715" s="201">
        <v>8710</v>
      </c>
      <c r="BM8715" s="19"/>
      <c r="BN8715" s="19"/>
      <c r="BO8715" s="19"/>
      <c r="BP8715" s="19"/>
      <c r="BR8715">
        <f t="shared" si="544"/>
        <v>0</v>
      </c>
      <c r="BS8715">
        <f t="shared" si="545"/>
        <v>0</v>
      </c>
      <c r="BU8715">
        <f t="shared" si="546"/>
        <v>1</v>
      </c>
      <c r="BV8715">
        <f t="shared" si="547"/>
        <v>1</v>
      </c>
    </row>
    <row r="8716" spans="1:74" x14ac:dyDescent="0.3">
      <c r="A8716" s="201">
        <v>8711</v>
      </c>
      <c r="BM8716" s="19"/>
      <c r="BN8716" s="19"/>
      <c r="BO8716" s="19"/>
      <c r="BP8716" s="19"/>
      <c r="BR8716">
        <f t="shared" si="544"/>
        <v>0</v>
      </c>
      <c r="BS8716">
        <f t="shared" si="545"/>
        <v>0</v>
      </c>
      <c r="BU8716">
        <f t="shared" si="546"/>
        <v>1</v>
      </c>
      <c r="BV8716">
        <f t="shared" si="547"/>
        <v>1</v>
      </c>
    </row>
    <row r="8717" spans="1:74" x14ac:dyDescent="0.3">
      <c r="A8717" s="201">
        <v>8712</v>
      </c>
      <c r="BM8717" s="19"/>
      <c r="BN8717" s="19"/>
      <c r="BO8717" s="19"/>
      <c r="BP8717" s="19"/>
      <c r="BR8717">
        <f t="shared" si="544"/>
        <v>0</v>
      </c>
      <c r="BS8717">
        <f t="shared" si="545"/>
        <v>0</v>
      </c>
      <c r="BU8717">
        <f t="shared" si="546"/>
        <v>1</v>
      </c>
      <c r="BV8717">
        <f t="shared" si="547"/>
        <v>1</v>
      </c>
    </row>
    <row r="8718" spans="1:74" x14ac:dyDescent="0.3">
      <c r="A8718" s="201">
        <v>8713</v>
      </c>
      <c r="BM8718" s="19"/>
      <c r="BN8718" s="19"/>
      <c r="BO8718" s="19"/>
      <c r="BP8718" s="19"/>
      <c r="BR8718">
        <f t="shared" si="544"/>
        <v>0</v>
      </c>
      <c r="BS8718">
        <f t="shared" si="545"/>
        <v>0</v>
      </c>
      <c r="BU8718">
        <f t="shared" si="546"/>
        <v>1</v>
      </c>
      <c r="BV8718">
        <f t="shared" si="547"/>
        <v>1</v>
      </c>
    </row>
    <row r="8719" spans="1:74" x14ac:dyDescent="0.3">
      <c r="A8719" s="201">
        <v>8714</v>
      </c>
      <c r="BM8719" s="19"/>
      <c r="BN8719" s="19"/>
      <c r="BO8719" s="19"/>
      <c r="BP8719" s="19"/>
      <c r="BR8719">
        <f t="shared" si="544"/>
        <v>0</v>
      </c>
      <c r="BS8719">
        <f t="shared" si="545"/>
        <v>0</v>
      </c>
      <c r="BU8719">
        <f t="shared" si="546"/>
        <v>1</v>
      </c>
      <c r="BV8719">
        <f t="shared" si="547"/>
        <v>1</v>
      </c>
    </row>
    <row r="8720" spans="1:74" x14ac:dyDescent="0.3">
      <c r="A8720" s="201">
        <v>8715</v>
      </c>
      <c r="BM8720" s="19"/>
      <c r="BN8720" s="19"/>
      <c r="BO8720" s="19"/>
      <c r="BP8720" s="19"/>
      <c r="BR8720">
        <f t="shared" si="544"/>
        <v>0</v>
      </c>
      <c r="BS8720">
        <f t="shared" si="545"/>
        <v>0</v>
      </c>
      <c r="BU8720">
        <f t="shared" si="546"/>
        <v>1</v>
      </c>
      <c r="BV8720">
        <f t="shared" si="547"/>
        <v>1</v>
      </c>
    </row>
    <row r="8721" spans="1:74" x14ac:dyDescent="0.3">
      <c r="A8721" s="201">
        <v>8716</v>
      </c>
      <c r="BM8721" s="19"/>
      <c r="BN8721" s="19"/>
      <c r="BO8721" s="19"/>
      <c r="BP8721" s="19"/>
      <c r="BR8721">
        <f t="shared" si="544"/>
        <v>0</v>
      </c>
      <c r="BS8721">
        <f t="shared" si="545"/>
        <v>0</v>
      </c>
      <c r="BU8721">
        <f t="shared" si="546"/>
        <v>1</v>
      </c>
      <c r="BV8721">
        <f t="shared" si="547"/>
        <v>1</v>
      </c>
    </row>
    <row r="8722" spans="1:74" x14ac:dyDescent="0.3">
      <c r="A8722" s="201">
        <v>8717</v>
      </c>
      <c r="BM8722" s="19"/>
      <c r="BN8722" s="19"/>
      <c r="BO8722" s="19"/>
      <c r="BP8722" s="19"/>
      <c r="BR8722">
        <f t="shared" si="544"/>
        <v>0</v>
      </c>
      <c r="BS8722">
        <f t="shared" si="545"/>
        <v>0</v>
      </c>
      <c r="BU8722">
        <f t="shared" si="546"/>
        <v>1</v>
      </c>
      <c r="BV8722">
        <f t="shared" si="547"/>
        <v>1</v>
      </c>
    </row>
    <row r="8723" spans="1:74" x14ac:dyDescent="0.3">
      <c r="A8723" s="201">
        <v>8718</v>
      </c>
      <c r="BM8723" s="19"/>
      <c r="BN8723" s="19"/>
      <c r="BO8723" s="19"/>
      <c r="BP8723" s="19"/>
      <c r="BR8723">
        <f t="shared" si="544"/>
        <v>0</v>
      </c>
      <c r="BS8723">
        <f t="shared" si="545"/>
        <v>0</v>
      </c>
      <c r="BU8723">
        <f t="shared" si="546"/>
        <v>1</v>
      </c>
      <c r="BV8723">
        <f t="shared" si="547"/>
        <v>1</v>
      </c>
    </row>
    <row r="8724" spans="1:74" x14ac:dyDescent="0.3">
      <c r="A8724" s="201">
        <v>8719</v>
      </c>
      <c r="BM8724" s="19"/>
      <c r="BN8724" s="19"/>
      <c r="BO8724" s="19"/>
      <c r="BP8724" s="19"/>
      <c r="BR8724">
        <f t="shared" si="544"/>
        <v>0</v>
      </c>
      <c r="BS8724">
        <f t="shared" si="545"/>
        <v>0</v>
      </c>
      <c r="BU8724">
        <f t="shared" si="546"/>
        <v>1</v>
      </c>
      <c r="BV8724">
        <f t="shared" si="547"/>
        <v>1</v>
      </c>
    </row>
    <row r="8725" spans="1:74" x14ac:dyDescent="0.3">
      <c r="A8725" s="201">
        <v>8720</v>
      </c>
      <c r="BM8725" s="19"/>
      <c r="BN8725" s="19"/>
      <c r="BO8725" s="19"/>
      <c r="BP8725" s="19"/>
      <c r="BR8725">
        <f t="shared" si="544"/>
        <v>0</v>
      </c>
      <c r="BS8725">
        <f t="shared" si="545"/>
        <v>0</v>
      </c>
      <c r="BU8725">
        <f t="shared" si="546"/>
        <v>1</v>
      </c>
      <c r="BV8725">
        <f t="shared" si="547"/>
        <v>1</v>
      </c>
    </row>
    <row r="8726" spans="1:74" x14ac:dyDescent="0.3">
      <c r="A8726" s="201">
        <v>8721</v>
      </c>
      <c r="BM8726" s="19"/>
      <c r="BN8726" s="19"/>
      <c r="BO8726" s="19"/>
      <c r="BP8726" s="19"/>
      <c r="BR8726">
        <f t="shared" si="544"/>
        <v>0</v>
      </c>
      <c r="BS8726">
        <f t="shared" si="545"/>
        <v>0</v>
      </c>
      <c r="BU8726">
        <f t="shared" si="546"/>
        <v>1</v>
      </c>
      <c r="BV8726">
        <f t="shared" si="547"/>
        <v>1</v>
      </c>
    </row>
    <row r="8727" spans="1:74" x14ac:dyDescent="0.3">
      <c r="A8727" s="201">
        <v>8722</v>
      </c>
      <c r="BM8727" s="19"/>
      <c r="BN8727" s="19"/>
      <c r="BO8727" s="19"/>
      <c r="BP8727" s="19"/>
      <c r="BR8727">
        <f t="shared" si="544"/>
        <v>0</v>
      </c>
      <c r="BS8727">
        <f t="shared" si="545"/>
        <v>0</v>
      </c>
      <c r="BU8727">
        <f t="shared" si="546"/>
        <v>1</v>
      </c>
      <c r="BV8727">
        <f t="shared" si="547"/>
        <v>1</v>
      </c>
    </row>
    <row r="8728" spans="1:74" x14ac:dyDescent="0.3">
      <c r="A8728" s="201">
        <v>8723</v>
      </c>
      <c r="BM8728" s="19"/>
      <c r="BN8728" s="19"/>
      <c r="BO8728" s="19"/>
      <c r="BP8728" s="19"/>
      <c r="BR8728">
        <f t="shared" si="544"/>
        <v>0</v>
      </c>
      <c r="BS8728">
        <f t="shared" si="545"/>
        <v>0</v>
      </c>
      <c r="BU8728">
        <f t="shared" si="546"/>
        <v>1</v>
      </c>
      <c r="BV8728">
        <f t="shared" si="547"/>
        <v>1</v>
      </c>
    </row>
    <row r="8729" spans="1:74" x14ac:dyDescent="0.3">
      <c r="A8729" s="201">
        <v>8724</v>
      </c>
      <c r="BM8729" s="19"/>
      <c r="BN8729" s="19"/>
      <c r="BO8729" s="19"/>
      <c r="BP8729" s="19"/>
      <c r="BR8729">
        <f t="shared" si="544"/>
        <v>0</v>
      </c>
      <c r="BS8729">
        <f t="shared" si="545"/>
        <v>0</v>
      </c>
      <c r="BU8729">
        <f t="shared" si="546"/>
        <v>1</v>
      </c>
      <c r="BV8729">
        <f t="shared" si="547"/>
        <v>1</v>
      </c>
    </row>
    <row r="8730" spans="1:74" x14ac:dyDescent="0.3">
      <c r="A8730" s="201">
        <v>8725</v>
      </c>
      <c r="BM8730" s="19"/>
      <c r="BN8730" s="19"/>
      <c r="BO8730" s="19"/>
      <c r="BP8730" s="19"/>
      <c r="BR8730">
        <f t="shared" si="544"/>
        <v>0</v>
      </c>
      <c r="BS8730">
        <f t="shared" si="545"/>
        <v>0</v>
      </c>
      <c r="BU8730">
        <f t="shared" si="546"/>
        <v>1</v>
      </c>
      <c r="BV8730">
        <f t="shared" si="547"/>
        <v>1</v>
      </c>
    </row>
    <row r="8731" spans="1:74" x14ac:dyDescent="0.3">
      <c r="A8731" s="201">
        <v>8726</v>
      </c>
      <c r="BM8731" s="19"/>
      <c r="BN8731" s="19"/>
      <c r="BO8731" s="19"/>
      <c r="BP8731" s="19"/>
      <c r="BR8731">
        <f t="shared" si="544"/>
        <v>0</v>
      </c>
      <c r="BS8731">
        <f t="shared" si="545"/>
        <v>0</v>
      </c>
      <c r="BU8731">
        <f t="shared" si="546"/>
        <v>1</v>
      </c>
      <c r="BV8731">
        <f t="shared" si="547"/>
        <v>1</v>
      </c>
    </row>
    <row r="8732" spans="1:74" x14ac:dyDescent="0.3">
      <c r="A8732" s="201">
        <v>8727</v>
      </c>
      <c r="BM8732" s="19"/>
      <c r="BN8732" s="19"/>
      <c r="BO8732" s="19"/>
      <c r="BP8732" s="19"/>
      <c r="BR8732">
        <f t="shared" si="544"/>
        <v>0</v>
      </c>
      <c r="BS8732">
        <f t="shared" si="545"/>
        <v>0</v>
      </c>
      <c r="BU8732">
        <f t="shared" si="546"/>
        <v>1</v>
      </c>
      <c r="BV8732">
        <f t="shared" si="547"/>
        <v>1</v>
      </c>
    </row>
    <row r="8733" spans="1:74" x14ac:dyDescent="0.3">
      <c r="A8733" s="201">
        <v>8728</v>
      </c>
      <c r="BM8733" s="19"/>
      <c r="BN8733" s="19"/>
      <c r="BO8733" s="19"/>
      <c r="BP8733" s="19"/>
      <c r="BR8733">
        <f t="shared" si="544"/>
        <v>0</v>
      </c>
      <c r="BS8733">
        <f t="shared" si="545"/>
        <v>0</v>
      </c>
      <c r="BU8733">
        <f t="shared" si="546"/>
        <v>1</v>
      </c>
      <c r="BV8733">
        <f t="shared" si="547"/>
        <v>1</v>
      </c>
    </row>
    <row r="8734" spans="1:74" x14ac:dyDescent="0.3">
      <c r="A8734" s="201">
        <v>8729</v>
      </c>
      <c r="BM8734" s="19"/>
      <c r="BN8734" s="19"/>
      <c r="BO8734" s="19"/>
      <c r="BP8734" s="19"/>
      <c r="BR8734">
        <f t="shared" si="544"/>
        <v>0</v>
      </c>
      <c r="BS8734">
        <f t="shared" si="545"/>
        <v>0</v>
      </c>
      <c r="BU8734">
        <f t="shared" si="546"/>
        <v>1</v>
      </c>
      <c r="BV8734">
        <f t="shared" si="547"/>
        <v>1</v>
      </c>
    </row>
    <row r="8735" spans="1:74" x14ac:dyDescent="0.3">
      <c r="A8735" s="201">
        <v>8730</v>
      </c>
      <c r="BM8735" s="19"/>
      <c r="BN8735" s="19"/>
      <c r="BO8735" s="19"/>
      <c r="BP8735" s="19"/>
      <c r="BR8735">
        <f t="shared" si="544"/>
        <v>0</v>
      </c>
      <c r="BS8735">
        <f t="shared" si="545"/>
        <v>0</v>
      </c>
      <c r="BU8735">
        <f t="shared" si="546"/>
        <v>1</v>
      </c>
      <c r="BV8735">
        <f t="shared" si="547"/>
        <v>1</v>
      </c>
    </row>
    <row r="8736" spans="1:74" x14ac:dyDescent="0.3">
      <c r="A8736" s="201">
        <v>8731</v>
      </c>
      <c r="BM8736" s="19"/>
      <c r="BN8736" s="19"/>
      <c r="BO8736" s="19"/>
      <c r="BP8736" s="19"/>
      <c r="BR8736">
        <f t="shared" si="544"/>
        <v>0</v>
      </c>
      <c r="BS8736">
        <f t="shared" si="545"/>
        <v>0</v>
      </c>
      <c r="BU8736">
        <f t="shared" si="546"/>
        <v>1</v>
      </c>
      <c r="BV8736">
        <f t="shared" si="547"/>
        <v>1</v>
      </c>
    </row>
    <row r="8737" spans="1:74" x14ac:dyDescent="0.3">
      <c r="A8737" s="201">
        <v>8732</v>
      </c>
      <c r="BM8737" s="19"/>
      <c r="BN8737" s="19"/>
      <c r="BO8737" s="19"/>
      <c r="BP8737" s="19"/>
      <c r="BR8737">
        <f t="shared" si="544"/>
        <v>0</v>
      </c>
      <c r="BS8737">
        <f t="shared" si="545"/>
        <v>0</v>
      </c>
      <c r="BU8737">
        <f t="shared" si="546"/>
        <v>1</v>
      </c>
      <c r="BV8737">
        <f t="shared" si="547"/>
        <v>1</v>
      </c>
    </row>
    <row r="8738" spans="1:74" x14ac:dyDescent="0.3">
      <c r="A8738" s="201">
        <v>8733</v>
      </c>
      <c r="BM8738" s="19"/>
      <c r="BN8738" s="19"/>
      <c r="BO8738" s="19"/>
      <c r="BP8738" s="19"/>
      <c r="BR8738">
        <f t="shared" si="544"/>
        <v>0</v>
      </c>
      <c r="BS8738">
        <f t="shared" si="545"/>
        <v>0</v>
      </c>
      <c r="BU8738">
        <f t="shared" si="546"/>
        <v>1</v>
      </c>
      <c r="BV8738">
        <f t="shared" si="547"/>
        <v>1</v>
      </c>
    </row>
    <row r="8739" spans="1:74" x14ac:dyDescent="0.3">
      <c r="A8739" s="201">
        <v>8734</v>
      </c>
      <c r="BM8739" s="19"/>
      <c r="BN8739" s="19"/>
      <c r="BO8739" s="19"/>
      <c r="BP8739" s="19"/>
      <c r="BR8739">
        <f t="shared" si="544"/>
        <v>0</v>
      </c>
      <c r="BS8739">
        <f t="shared" si="545"/>
        <v>0</v>
      </c>
      <c r="BU8739">
        <f t="shared" si="546"/>
        <v>1</v>
      </c>
      <c r="BV8739">
        <f t="shared" si="547"/>
        <v>1</v>
      </c>
    </row>
    <row r="8740" spans="1:74" x14ac:dyDescent="0.3">
      <c r="A8740" s="201">
        <v>8735</v>
      </c>
      <c r="BM8740" s="19"/>
      <c r="BN8740" s="19"/>
      <c r="BO8740" s="19"/>
      <c r="BP8740" s="19"/>
      <c r="BR8740">
        <f t="shared" si="544"/>
        <v>0</v>
      </c>
      <c r="BS8740">
        <f t="shared" si="545"/>
        <v>0</v>
      </c>
      <c r="BU8740">
        <f t="shared" si="546"/>
        <v>1</v>
      </c>
      <c r="BV8740">
        <f t="shared" si="547"/>
        <v>1</v>
      </c>
    </row>
    <row r="8741" spans="1:74" x14ac:dyDescent="0.3">
      <c r="A8741" s="201">
        <v>8736</v>
      </c>
      <c r="BM8741" s="19"/>
      <c r="BN8741" s="19"/>
      <c r="BO8741" s="19"/>
      <c r="BP8741" s="19"/>
      <c r="BR8741">
        <f t="shared" si="544"/>
        <v>0</v>
      </c>
      <c r="BS8741">
        <f t="shared" si="545"/>
        <v>0</v>
      </c>
      <c r="BU8741">
        <f t="shared" si="546"/>
        <v>1</v>
      </c>
      <c r="BV8741">
        <f t="shared" si="547"/>
        <v>1</v>
      </c>
    </row>
    <row r="8742" spans="1:74" x14ac:dyDescent="0.3">
      <c r="A8742" s="201">
        <v>8737</v>
      </c>
      <c r="BM8742" s="19"/>
      <c r="BN8742" s="19"/>
      <c r="BO8742" s="19"/>
      <c r="BP8742" s="19"/>
      <c r="BR8742">
        <f t="shared" si="544"/>
        <v>0</v>
      </c>
      <c r="BS8742">
        <f t="shared" si="545"/>
        <v>0</v>
      </c>
      <c r="BU8742">
        <f t="shared" si="546"/>
        <v>1</v>
      </c>
      <c r="BV8742">
        <f t="shared" si="547"/>
        <v>1</v>
      </c>
    </row>
    <row r="8743" spans="1:74" x14ac:dyDescent="0.3">
      <c r="A8743" s="201">
        <v>8738</v>
      </c>
      <c r="BM8743" s="19"/>
      <c r="BN8743" s="19"/>
      <c r="BO8743" s="19"/>
      <c r="BP8743" s="19"/>
      <c r="BR8743">
        <f t="shared" si="544"/>
        <v>0</v>
      </c>
      <c r="BS8743">
        <f t="shared" si="545"/>
        <v>0</v>
      </c>
      <c r="BU8743">
        <f t="shared" si="546"/>
        <v>1</v>
      </c>
      <c r="BV8743">
        <f t="shared" si="547"/>
        <v>1</v>
      </c>
    </row>
    <row r="8744" spans="1:74" x14ac:dyDescent="0.3">
      <c r="A8744" s="201">
        <v>8739</v>
      </c>
      <c r="BM8744" s="19"/>
      <c r="BN8744" s="19"/>
      <c r="BO8744" s="19"/>
      <c r="BP8744" s="19"/>
      <c r="BR8744">
        <f t="shared" si="544"/>
        <v>0</v>
      </c>
      <c r="BS8744">
        <f t="shared" si="545"/>
        <v>0</v>
      </c>
      <c r="BU8744">
        <f t="shared" si="546"/>
        <v>1</v>
      </c>
      <c r="BV8744">
        <f t="shared" si="547"/>
        <v>1</v>
      </c>
    </row>
    <row r="8745" spans="1:74" x14ac:dyDescent="0.3">
      <c r="A8745" s="201">
        <v>8740</v>
      </c>
      <c r="BM8745" s="19"/>
      <c r="BN8745" s="19"/>
      <c r="BO8745" s="19"/>
      <c r="BP8745" s="19"/>
      <c r="BR8745">
        <f t="shared" si="544"/>
        <v>0</v>
      </c>
      <c r="BS8745">
        <f t="shared" si="545"/>
        <v>0</v>
      </c>
      <c r="BU8745">
        <f t="shared" si="546"/>
        <v>1</v>
      </c>
      <c r="BV8745">
        <f t="shared" si="547"/>
        <v>1</v>
      </c>
    </row>
    <row r="8746" spans="1:74" x14ac:dyDescent="0.3">
      <c r="A8746" s="201">
        <v>8741</v>
      </c>
      <c r="BM8746" s="19"/>
      <c r="BN8746" s="19"/>
      <c r="BO8746" s="19"/>
      <c r="BP8746" s="19"/>
      <c r="BR8746">
        <f t="shared" si="544"/>
        <v>0</v>
      </c>
      <c r="BS8746">
        <f t="shared" si="545"/>
        <v>0</v>
      </c>
      <c r="BU8746">
        <f t="shared" si="546"/>
        <v>1</v>
      </c>
      <c r="BV8746">
        <f t="shared" si="547"/>
        <v>1</v>
      </c>
    </row>
    <row r="8747" spans="1:74" x14ac:dyDescent="0.3">
      <c r="A8747" s="201">
        <v>8742</v>
      </c>
      <c r="BM8747" s="19"/>
      <c r="BN8747" s="19"/>
      <c r="BO8747" s="19"/>
      <c r="BP8747" s="19"/>
      <c r="BR8747">
        <f t="shared" si="544"/>
        <v>0</v>
      </c>
      <c r="BS8747">
        <f t="shared" si="545"/>
        <v>0</v>
      </c>
      <c r="BU8747">
        <f t="shared" si="546"/>
        <v>1</v>
      </c>
      <c r="BV8747">
        <f t="shared" si="547"/>
        <v>1</v>
      </c>
    </row>
    <row r="8748" spans="1:74" x14ac:dyDescent="0.3">
      <c r="A8748" s="201">
        <v>8743</v>
      </c>
      <c r="BM8748" s="19"/>
      <c r="BN8748" s="19"/>
      <c r="BO8748" s="19"/>
      <c r="BP8748" s="19"/>
      <c r="BR8748">
        <f t="shared" si="544"/>
        <v>0</v>
      </c>
      <c r="BS8748">
        <f t="shared" si="545"/>
        <v>0</v>
      </c>
      <c r="BU8748">
        <f t="shared" si="546"/>
        <v>1</v>
      </c>
      <c r="BV8748">
        <f t="shared" si="547"/>
        <v>1</v>
      </c>
    </row>
    <row r="8749" spans="1:74" x14ac:dyDescent="0.3">
      <c r="A8749" s="201">
        <v>8744</v>
      </c>
      <c r="BM8749" s="19"/>
      <c r="BN8749" s="19"/>
      <c r="BO8749" s="19"/>
      <c r="BP8749" s="19"/>
      <c r="BR8749">
        <f t="shared" si="544"/>
        <v>0</v>
      </c>
      <c r="BS8749">
        <f t="shared" si="545"/>
        <v>0</v>
      </c>
      <c r="BU8749">
        <f t="shared" si="546"/>
        <v>1</v>
      </c>
      <c r="BV8749">
        <f t="shared" si="547"/>
        <v>1</v>
      </c>
    </row>
    <row r="8750" spans="1:74" x14ac:dyDescent="0.3">
      <c r="A8750" s="201">
        <v>8745</v>
      </c>
      <c r="BM8750" s="19"/>
      <c r="BN8750" s="19"/>
      <c r="BO8750" s="19"/>
      <c r="BP8750" s="19"/>
      <c r="BR8750">
        <f t="shared" si="544"/>
        <v>0</v>
      </c>
      <c r="BS8750">
        <f t="shared" si="545"/>
        <v>0</v>
      </c>
      <c r="BU8750">
        <f t="shared" si="546"/>
        <v>1</v>
      </c>
      <c r="BV8750">
        <f t="shared" si="547"/>
        <v>1</v>
      </c>
    </row>
    <row r="8751" spans="1:74" x14ac:dyDescent="0.3">
      <c r="A8751" s="201">
        <v>8746</v>
      </c>
      <c r="BM8751" s="19"/>
      <c r="BN8751" s="19"/>
      <c r="BO8751" s="19"/>
      <c r="BP8751" s="19"/>
      <c r="BR8751">
        <f t="shared" si="544"/>
        <v>0</v>
      </c>
      <c r="BS8751">
        <f t="shared" si="545"/>
        <v>0</v>
      </c>
      <c r="BU8751">
        <f t="shared" si="546"/>
        <v>1</v>
      </c>
      <c r="BV8751">
        <f t="shared" si="547"/>
        <v>1</v>
      </c>
    </row>
    <row r="8752" spans="1:74" x14ac:dyDescent="0.3">
      <c r="A8752" s="201">
        <v>8747</v>
      </c>
      <c r="BM8752" s="19"/>
      <c r="BN8752" s="19"/>
      <c r="BO8752" s="19"/>
      <c r="BP8752" s="19"/>
      <c r="BR8752">
        <f t="shared" si="544"/>
        <v>0</v>
      </c>
      <c r="BS8752">
        <f t="shared" si="545"/>
        <v>0</v>
      </c>
      <c r="BU8752">
        <f t="shared" si="546"/>
        <v>1</v>
      </c>
      <c r="BV8752">
        <f t="shared" si="547"/>
        <v>1</v>
      </c>
    </row>
    <row r="8753" spans="1:74" x14ac:dyDescent="0.3">
      <c r="A8753" s="201">
        <v>8748</v>
      </c>
      <c r="BM8753" s="19"/>
      <c r="BN8753" s="19"/>
      <c r="BO8753" s="19"/>
      <c r="BP8753" s="19"/>
      <c r="BR8753">
        <f t="shared" si="544"/>
        <v>0</v>
      </c>
      <c r="BS8753">
        <f t="shared" si="545"/>
        <v>0</v>
      </c>
      <c r="BU8753">
        <f t="shared" si="546"/>
        <v>1</v>
      </c>
      <c r="BV8753">
        <f t="shared" si="547"/>
        <v>1</v>
      </c>
    </row>
    <row r="8754" spans="1:74" x14ac:dyDescent="0.3">
      <c r="A8754" s="201">
        <v>8749</v>
      </c>
      <c r="BM8754" s="19"/>
      <c r="BN8754" s="19"/>
      <c r="BO8754" s="19"/>
      <c r="BP8754" s="19"/>
      <c r="BR8754">
        <f t="shared" si="544"/>
        <v>0</v>
      </c>
      <c r="BS8754">
        <f t="shared" si="545"/>
        <v>0</v>
      </c>
      <c r="BU8754">
        <f t="shared" si="546"/>
        <v>1</v>
      </c>
      <c r="BV8754">
        <f t="shared" si="547"/>
        <v>1</v>
      </c>
    </row>
    <row r="8755" spans="1:74" x14ac:dyDescent="0.3">
      <c r="A8755" s="201">
        <v>8750</v>
      </c>
      <c r="BM8755" s="19"/>
      <c r="BN8755" s="19"/>
      <c r="BO8755" s="19"/>
      <c r="BP8755" s="19"/>
      <c r="BR8755">
        <f t="shared" si="544"/>
        <v>0</v>
      </c>
      <c r="BS8755">
        <f t="shared" si="545"/>
        <v>0</v>
      </c>
      <c r="BU8755">
        <f t="shared" si="546"/>
        <v>1</v>
      </c>
      <c r="BV8755">
        <f t="shared" si="547"/>
        <v>1</v>
      </c>
    </row>
    <row r="8756" spans="1:74" x14ac:dyDescent="0.3">
      <c r="A8756" s="201">
        <v>8751</v>
      </c>
      <c r="BM8756" s="19"/>
      <c r="BN8756" s="19"/>
      <c r="BO8756" s="19"/>
      <c r="BP8756" s="19"/>
      <c r="BR8756">
        <f t="shared" si="544"/>
        <v>0</v>
      </c>
      <c r="BS8756">
        <f t="shared" si="545"/>
        <v>0</v>
      </c>
      <c r="BU8756">
        <f t="shared" si="546"/>
        <v>1</v>
      </c>
      <c r="BV8756">
        <f t="shared" si="547"/>
        <v>1</v>
      </c>
    </row>
    <row r="8757" spans="1:74" x14ac:dyDescent="0.3">
      <c r="A8757" s="201">
        <v>8752</v>
      </c>
      <c r="BM8757" s="19"/>
      <c r="BN8757" s="19"/>
      <c r="BO8757" s="19"/>
      <c r="BP8757" s="19"/>
      <c r="BR8757">
        <f t="shared" si="544"/>
        <v>0</v>
      </c>
      <c r="BS8757">
        <f t="shared" si="545"/>
        <v>0</v>
      </c>
      <c r="BU8757">
        <f t="shared" si="546"/>
        <v>1</v>
      </c>
      <c r="BV8757">
        <f t="shared" si="547"/>
        <v>1</v>
      </c>
    </row>
    <row r="8758" spans="1:74" x14ac:dyDescent="0.3">
      <c r="A8758" s="201">
        <v>8753</v>
      </c>
      <c r="BM8758" s="19"/>
      <c r="BN8758" s="19"/>
      <c r="BO8758" s="19"/>
      <c r="BP8758" s="19"/>
      <c r="BR8758">
        <f t="shared" si="544"/>
        <v>0</v>
      </c>
      <c r="BS8758">
        <f t="shared" si="545"/>
        <v>0</v>
      </c>
      <c r="BU8758">
        <f t="shared" si="546"/>
        <v>1</v>
      </c>
      <c r="BV8758">
        <f t="shared" si="547"/>
        <v>1</v>
      </c>
    </row>
    <row r="8759" spans="1:74" x14ac:dyDescent="0.3">
      <c r="A8759" s="201">
        <v>8754</v>
      </c>
      <c r="BM8759" s="19"/>
      <c r="BN8759" s="19"/>
      <c r="BO8759" s="19"/>
      <c r="BP8759" s="19"/>
      <c r="BR8759">
        <f t="shared" si="544"/>
        <v>0</v>
      </c>
      <c r="BS8759">
        <f t="shared" si="545"/>
        <v>0</v>
      </c>
      <c r="BU8759">
        <f t="shared" si="546"/>
        <v>1</v>
      </c>
      <c r="BV8759">
        <f t="shared" si="547"/>
        <v>1</v>
      </c>
    </row>
    <row r="8760" spans="1:74" x14ac:dyDescent="0.3">
      <c r="A8760" s="201">
        <v>8755</v>
      </c>
      <c r="BM8760" s="19"/>
      <c r="BN8760" s="19"/>
      <c r="BO8760" s="19"/>
      <c r="BP8760" s="19"/>
      <c r="BR8760">
        <f t="shared" si="544"/>
        <v>0</v>
      </c>
      <c r="BS8760">
        <f t="shared" si="545"/>
        <v>0</v>
      </c>
      <c r="BU8760">
        <f t="shared" si="546"/>
        <v>1</v>
      </c>
      <c r="BV8760">
        <f t="shared" si="547"/>
        <v>1</v>
      </c>
    </row>
    <row r="8761" spans="1:74" x14ac:dyDescent="0.3">
      <c r="A8761" s="201">
        <v>8756</v>
      </c>
      <c r="BM8761" s="19"/>
      <c r="BN8761" s="19"/>
      <c r="BO8761" s="19"/>
      <c r="BP8761" s="19"/>
      <c r="BR8761">
        <f t="shared" si="544"/>
        <v>0</v>
      </c>
      <c r="BS8761">
        <f t="shared" si="545"/>
        <v>0</v>
      </c>
      <c r="BU8761">
        <f t="shared" si="546"/>
        <v>1</v>
      </c>
      <c r="BV8761">
        <f t="shared" si="547"/>
        <v>1</v>
      </c>
    </row>
    <row r="8762" spans="1:74" x14ac:dyDescent="0.3">
      <c r="A8762" s="201">
        <v>8757</v>
      </c>
      <c r="BM8762" s="19"/>
      <c r="BN8762" s="19"/>
      <c r="BO8762" s="19"/>
      <c r="BP8762" s="19"/>
      <c r="BR8762">
        <f t="shared" si="544"/>
        <v>0</v>
      </c>
      <c r="BS8762">
        <f t="shared" si="545"/>
        <v>0</v>
      </c>
      <c r="BU8762">
        <f t="shared" si="546"/>
        <v>1</v>
      </c>
      <c r="BV8762">
        <f t="shared" si="547"/>
        <v>1</v>
      </c>
    </row>
    <row r="8763" spans="1:74" x14ac:dyDescent="0.3">
      <c r="A8763" s="201">
        <v>8758</v>
      </c>
      <c r="BM8763" s="19"/>
      <c r="BN8763" s="19"/>
      <c r="BO8763" s="19"/>
      <c r="BP8763" s="19"/>
      <c r="BR8763">
        <f t="shared" si="544"/>
        <v>0</v>
      </c>
      <c r="BS8763">
        <f t="shared" si="545"/>
        <v>0</v>
      </c>
      <c r="BU8763">
        <f t="shared" si="546"/>
        <v>1</v>
      </c>
      <c r="BV8763">
        <f t="shared" si="547"/>
        <v>1</v>
      </c>
    </row>
    <row r="8764" spans="1:74" x14ac:dyDescent="0.3">
      <c r="A8764" s="201">
        <v>8759</v>
      </c>
      <c r="BM8764" s="19"/>
      <c r="BN8764" s="19"/>
      <c r="BO8764" s="19"/>
      <c r="BP8764" s="19"/>
      <c r="BR8764">
        <f t="shared" si="544"/>
        <v>0</v>
      </c>
      <c r="BS8764">
        <f t="shared" si="545"/>
        <v>0</v>
      </c>
      <c r="BU8764">
        <f t="shared" si="546"/>
        <v>1</v>
      </c>
      <c r="BV8764">
        <f t="shared" si="547"/>
        <v>1</v>
      </c>
    </row>
    <row r="8765" spans="1:74" x14ac:dyDescent="0.3">
      <c r="A8765" s="201">
        <v>8760</v>
      </c>
      <c r="BM8765" s="19"/>
      <c r="BN8765" s="19"/>
      <c r="BO8765" s="19"/>
      <c r="BP8765" s="19"/>
      <c r="BR8765">
        <f t="shared" si="544"/>
        <v>0</v>
      </c>
      <c r="BS8765">
        <f t="shared" si="545"/>
        <v>0</v>
      </c>
      <c r="BU8765">
        <f t="shared" si="546"/>
        <v>1</v>
      </c>
      <c r="BV8765">
        <f t="shared" si="547"/>
        <v>1</v>
      </c>
    </row>
    <row r="8766" spans="1:74" x14ac:dyDescent="0.3">
      <c r="A8766" s="201">
        <v>8761</v>
      </c>
      <c r="BM8766" s="19"/>
      <c r="BN8766" s="19"/>
      <c r="BO8766" s="19"/>
      <c r="BP8766" s="19"/>
      <c r="BR8766">
        <f t="shared" si="544"/>
        <v>0</v>
      </c>
      <c r="BS8766">
        <f t="shared" si="545"/>
        <v>0</v>
      </c>
      <c r="BU8766">
        <f t="shared" si="546"/>
        <v>1</v>
      </c>
      <c r="BV8766">
        <f t="shared" si="547"/>
        <v>1</v>
      </c>
    </row>
    <row r="8767" spans="1:74" x14ac:dyDescent="0.3">
      <c r="A8767" s="201">
        <v>8762</v>
      </c>
      <c r="BM8767" s="19"/>
      <c r="BN8767" s="19"/>
      <c r="BO8767" s="19"/>
      <c r="BP8767" s="19"/>
      <c r="BR8767">
        <f t="shared" si="544"/>
        <v>0</v>
      </c>
      <c r="BS8767">
        <f t="shared" si="545"/>
        <v>0</v>
      </c>
      <c r="BU8767">
        <f t="shared" si="546"/>
        <v>1</v>
      </c>
      <c r="BV8767">
        <f t="shared" si="547"/>
        <v>1</v>
      </c>
    </row>
    <row r="8768" spans="1:74" x14ac:dyDescent="0.3">
      <c r="A8768" s="201">
        <v>8763</v>
      </c>
      <c r="BM8768" s="19"/>
      <c r="BN8768" s="19"/>
      <c r="BO8768" s="19"/>
      <c r="BP8768" s="19"/>
      <c r="BR8768">
        <f t="shared" si="544"/>
        <v>0</v>
      </c>
      <c r="BS8768">
        <f t="shared" si="545"/>
        <v>0</v>
      </c>
      <c r="BU8768">
        <f t="shared" si="546"/>
        <v>1</v>
      </c>
      <c r="BV8768">
        <f t="shared" si="547"/>
        <v>1</v>
      </c>
    </row>
    <row r="8769" spans="1:74" x14ac:dyDescent="0.3">
      <c r="A8769" s="201">
        <v>8764</v>
      </c>
      <c r="BM8769" s="19"/>
      <c r="BN8769" s="19"/>
      <c r="BO8769" s="19"/>
      <c r="BP8769" s="19"/>
      <c r="BR8769">
        <f t="shared" si="544"/>
        <v>0</v>
      </c>
      <c r="BS8769">
        <f t="shared" si="545"/>
        <v>0</v>
      </c>
      <c r="BU8769">
        <f t="shared" si="546"/>
        <v>1</v>
      </c>
      <c r="BV8769">
        <f t="shared" si="547"/>
        <v>1</v>
      </c>
    </row>
    <row r="8770" spans="1:74" x14ac:dyDescent="0.3">
      <c r="A8770" s="201">
        <v>8765</v>
      </c>
      <c r="BM8770" s="19"/>
      <c r="BN8770" s="19"/>
      <c r="BO8770" s="19"/>
      <c r="BP8770" s="19"/>
      <c r="BR8770">
        <f t="shared" si="544"/>
        <v>0</v>
      </c>
      <c r="BS8770">
        <f t="shared" si="545"/>
        <v>0</v>
      </c>
      <c r="BU8770">
        <f t="shared" si="546"/>
        <v>1</v>
      </c>
      <c r="BV8770">
        <f t="shared" si="547"/>
        <v>1</v>
      </c>
    </row>
    <row r="8771" spans="1:74" x14ac:dyDescent="0.3">
      <c r="A8771" s="201">
        <v>8766</v>
      </c>
      <c r="BM8771" s="19"/>
      <c r="BN8771" s="19"/>
      <c r="BO8771" s="19"/>
      <c r="BP8771" s="19"/>
      <c r="BR8771">
        <f t="shared" si="544"/>
        <v>0</v>
      </c>
      <c r="BS8771">
        <f t="shared" si="545"/>
        <v>0</v>
      </c>
      <c r="BU8771">
        <f t="shared" si="546"/>
        <v>1</v>
      </c>
      <c r="BV8771">
        <f t="shared" si="547"/>
        <v>1</v>
      </c>
    </row>
    <row r="8772" spans="1:74" x14ac:dyDescent="0.3">
      <c r="A8772" s="201">
        <v>8767</v>
      </c>
      <c r="BM8772" s="19"/>
      <c r="BN8772" s="19"/>
      <c r="BO8772" s="19"/>
      <c r="BP8772" s="19"/>
      <c r="BR8772">
        <f t="shared" si="544"/>
        <v>0</v>
      </c>
      <c r="BS8772">
        <f t="shared" si="545"/>
        <v>0</v>
      </c>
      <c r="BU8772">
        <f t="shared" si="546"/>
        <v>1</v>
      </c>
      <c r="BV8772">
        <f t="shared" si="547"/>
        <v>1</v>
      </c>
    </row>
    <row r="8773" spans="1:74" x14ac:dyDescent="0.3">
      <c r="A8773" s="201">
        <v>8768</v>
      </c>
      <c r="BM8773" s="19"/>
      <c r="BN8773" s="19"/>
      <c r="BO8773" s="19"/>
      <c r="BP8773" s="19"/>
      <c r="BR8773">
        <f t="shared" si="544"/>
        <v>0</v>
      </c>
      <c r="BS8773">
        <f t="shared" si="545"/>
        <v>0</v>
      </c>
      <c r="BU8773">
        <f t="shared" si="546"/>
        <v>1</v>
      </c>
      <c r="BV8773">
        <f t="shared" si="547"/>
        <v>1</v>
      </c>
    </row>
    <row r="8774" spans="1:74" x14ac:dyDescent="0.3">
      <c r="A8774" s="201">
        <v>8769</v>
      </c>
      <c r="BM8774" s="19"/>
      <c r="BN8774" s="19"/>
      <c r="BO8774" s="19"/>
      <c r="BP8774" s="19"/>
      <c r="BR8774">
        <f t="shared" si="544"/>
        <v>0</v>
      </c>
      <c r="BS8774">
        <f t="shared" si="545"/>
        <v>0</v>
      </c>
      <c r="BU8774">
        <f t="shared" si="546"/>
        <v>1</v>
      </c>
      <c r="BV8774">
        <f t="shared" si="547"/>
        <v>1</v>
      </c>
    </row>
    <row r="8775" spans="1:74" x14ac:dyDescent="0.3">
      <c r="A8775" s="201">
        <v>8770</v>
      </c>
      <c r="BM8775" s="19"/>
      <c r="BN8775" s="19"/>
      <c r="BO8775" s="19"/>
      <c r="BP8775" s="19"/>
      <c r="BR8775">
        <f t="shared" ref="BR8775:BR8838" si="548">BM8775*$BS$1-BN8775</f>
        <v>0</v>
      </c>
      <c r="BS8775">
        <f t="shared" ref="BS8775:BS8838" si="549">BO8775*$BS$1-BP8775</f>
        <v>0</v>
      </c>
      <c r="BU8775">
        <f t="shared" ref="BU8775:BU8838" si="550">IF(BR8775=MAX($BR8775:$BS8775),1,0)</f>
        <v>1</v>
      </c>
      <c r="BV8775">
        <f t="shared" ref="BV8775:BV8838" si="551">IF(BS8775=MAX($BR8775:$BS8775),1,0)</f>
        <v>1</v>
      </c>
    </row>
    <row r="8776" spans="1:74" x14ac:dyDescent="0.3">
      <c r="A8776" s="201">
        <v>8771</v>
      </c>
      <c r="BM8776" s="19"/>
      <c r="BN8776" s="19"/>
      <c r="BO8776" s="19"/>
      <c r="BP8776" s="19"/>
      <c r="BR8776">
        <f t="shared" si="548"/>
        <v>0</v>
      </c>
      <c r="BS8776">
        <f t="shared" si="549"/>
        <v>0</v>
      </c>
      <c r="BU8776">
        <f t="shared" si="550"/>
        <v>1</v>
      </c>
      <c r="BV8776">
        <f t="shared" si="551"/>
        <v>1</v>
      </c>
    </row>
    <row r="8777" spans="1:74" x14ac:dyDescent="0.3">
      <c r="A8777" s="201">
        <v>8772</v>
      </c>
      <c r="BM8777" s="19"/>
      <c r="BN8777" s="19"/>
      <c r="BO8777" s="19"/>
      <c r="BP8777" s="19"/>
      <c r="BR8777">
        <f t="shared" si="548"/>
        <v>0</v>
      </c>
      <c r="BS8777">
        <f t="shared" si="549"/>
        <v>0</v>
      </c>
      <c r="BU8777">
        <f t="shared" si="550"/>
        <v>1</v>
      </c>
      <c r="BV8777">
        <f t="shared" si="551"/>
        <v>1</v>
      </c>
    </row>
    <row r="8778" spans="1:74" x14ac:dyDescent="0.3">
      <c r="A8778" s="201">
        <v>8773</v>
      </c>
      <c r="BM8778" s="19"/>
      <c r="BN8778" s="19"/>
      <c r="BO8778" s="19"/>
      <c r="BP8778" s="19"/>
      <c r="BR8778">
        <f t="shared" si="548"/>
        <v>0</v>
      </c>
      <c r="BS8778">
        <f t="shared" si="549"/>
        <v>0</v>
      </c>
      <c r="BU8778">
        <f t="shared" si="550"/>
        <v>1</v>
      </c>
      <c r="BV8778">
        <f t="shared" si="551"/>
        <v>1</v>
      </c>
    </row>
    <row r="8779" spans="1:74" x14ac:dyDescent="0.3">
      <c r="A8779" s="201">
        <v>8774</v>
      </c>
      <c r="BM8779" s="19"/>
      <c r="BN8779" s="19"/>
      <c r="BO8779" s="19"/>
      <c r="BP8779" s="19"/>
      <c r="BR8779">
        <f t="shared" si="548"/>
        <v>0</v>
      </c>
      <c r="BS8779">
        <f t="shared" si="549"/>
        <v>0</v>
      </c>
      <c r="BU8779">
        <f t="shared" si="550"/>
        <v>1</v>
      </c>
      <c r="BV8779">
        <f t="shared" si="551"/>
        <v>1</v>
      </c>
    </row>
    <row r="8780" spans="1:74" x14ac:dyDescent="0.3">
      <c r="A8780" s="201">
        <v>8775</v>
      </c>
      <c r="BM8780" s="19"/>
      <c r="BN8780" s="19"/>
      <c r="BO8780" s="19"/>
      <c r="BP8780" s="19"/>
      <c r="BR8780">
        <f t="shared" si="548"/>
        <v>0</v>
      </c>
      <c r="BS8780">
        <f t="shared" si="549"/>
        <v>0</v>
      </c>
      <c r="BU8780">
        <f t="shared" si="550"/>
        <v>1</v>
      </c>
      <c r="BV8780">
        <f t="shared" si="551"/>
        <v>1</v>
      </c>
    </row>
    <row r="8781" spans="1:74" x14ac:dyDescent="0.3">
      <c r="A8781" s="201">
        <v>8776</v>
      </c>
      <c r="BM8781" s="19"/>
      <c r="BN8781" s="19"/>
      <c r="BO8781" s="19"/>
      <c r="BP8781" s="19"/>
      <c r="BR8781">
        <f t="shared" si="548"/>
        <v>0</v>
      </c>
      <c r="BS8781">
        <f t="shared" si="549"/>
        <v>0</v>
      </c>
      <c r="BU8781">
        <f t="shared" si="550"/>
        <v>1</v>
      </c>
      <c r="BV8781">
        <f t="shared" si="551"/>
        <v>1</v>
      </c>
    </row>
    <row r="8782" spans="1:74" x14ac:dyDescent="0.3">
      <c r="A8782" s="201">
        <v>8777</v>
      </c>
      <c r="BM8782" s="19"/>
      <c r="BN8782" s="19"/>
      <c r="BO8782" s="19"/>
      <c r="BP8782" s="19"/>
      <c r="BR8782">
        <f t="shared" si="548"/>
        <v>0</v>
      </c>
      <c r="BS8782">
        <f t="shared" si="549"/>
        <v>0</v>
      </c>
      <c r="BU8782">
        <f t="shared" si="550"/>
        <v>1</v>
      </c>
      <c r="BV8782">
        <f t="shared" si="551"/>
        <v>1</v>
      </c>
    </row>
    <row r="8783" spans="1:74" x14ac:dyDescent="0.3">
      <c r="A8783" s="201">
        <v>8778</v>
      </c>
      <c r="BM8783" s="19"/>
      <c r="BN8783" s="19"/>
      <c r="BO8783" s="19"/>
      <c r="BP8783" s="19"/>
      <c r="BR8783">
        <f t="shared" si="548"/>
        <v>0</v>
      </c>
      <c r="BS8783">
        <f t="shared" si="549"/>
        <v>0</v>
      </c>
      <c r="BU8783">
        <f t="shared" si="550"/>
        <v>1</v>
      </c>
      <c r="BV8783">
        <f t="shared" si="551"/>
        <v>1</v>
      </c>
    </row>
    <row r="8784" spans="1:74" x14ac:dyDescent="0.3">
      <c r="A8784" s="201">
        <v>8779</v>
      </c>
      <c r="BM8784" s="19"/>
      <c r="BN8784" s="19"/>
      <c r="BO8784" s="19"/>
      <c r="BP8784" s="19"/>
      <c r="BR8784">
        <f t="shared" si="548"/>
        <v>0</v>
      </c>
      <c r="BS8784">
        <f t="shared" si="549"/>
        <v>0</v>
      </c>
      <c r="BU8784">
        <f t="shared" si="550"/>
        <v>1</v>
      </c>
      <c r="BV8784">
        <f t="shared" si="551"/>
        <v>1</v>
      </c>
    </row>
    <row r="8785" spans="1:74" x14ac:dyDescent="0.3">
      <c r="A8785" s="201">
        <v>8780</v>
      </c>
      <c r="BM8785" s="19"/>
      <c r="BN8785" s="19"/>
      <c r="BO8785" s="19"/>
      <c r="BP8785" s="19"/>
      <c r="BR8785">
        <f t="shared" si="548"/>
        <v>0</v>
      </c>
      <c r="BS8785">
        <f t="shared" si="549"/>
        <v>0</v>
      </c>
      <c r="BU8785">
        <f t="shared" si="550"/>
        <v>1</v>
      </c>
      <c r="BV8785">
        <f t="shared" si="551"/>
        <v>1</v>
      </c>
    </row>
    <row r="8786" spans="1:74" x14ac:dyDescent="0.3">
      <c r="A8786" s="201">
        <v>8781</v>
      </c>
      <c r="BM8786" s="19"/>
      <c r="BN8786" s="19"/>
      <c r="BO8786" s="19"/>
      <c r="BP8786" s="19"/>
      <c r="BR8786">
        <f t="shared" si="548"/>
        <v>0</v>
      </c>
      <c r="BS8786">
        <f t="shared" si="549"/>
        <v>0</v>
      </c>
      <c r="BU8786">
        <f t="shared" si="550"/>
        <v>1</v>
      </c>
      <c r="BV8786">
        <f t="shared" si="551"/>
        <v>1</v>
      </c>
    </row>
    <row r="8787" spans="1:74" x14ac:dyDescent="0.3">
      <c r="A8787" s="201">
        <v>8782</v>
      </c>
      <c r="BM8787" s="19"/>
      <c r="BN8787" s="19"/>
      <c r="BO8787" s="19"/>
      <c r="BP8787" s="19"/>
      <c r="BR8787">
        <f t="shared" si="548"/>
        <v>0</v>
      </c>
      <c r="BS8787">
        <f t="shared" si="549"/>
        <v>0</v>
      </c>
      <c r="BU8787">
        <f t="shared" si="550"/>
        <v>1</v>
      </c>
      <c r="BV8787">
        <f t="shared" si="551"/>
        <v>1</v>
      </c>
    </row>
    <row r="8788" spans="1:74" x14ac:dyDescent="0.3">
      <c r="A8788" s="201">
        <v>8783</v>
      </c>
      <c r="BM8788" s="19"/>
      <c r="BN8788" s="19"/>
      <c r="BO8788" s="19"/>
      <c r="BP8788" s="19"/>
      <c r="BR8788">
        <f t="shared" si="548"/>
        <v>0</v>
      </c>
      <c r="BS8788">
        <f t="shared" si="549"/>
        <v>0</v>
      </c>
      <c r="BU8788">
        <f t="shared" si="550"/>
        <v>1</v>
      </c>
      <c r="BV8788">
        <f t="shared" si="551"/>
        <v>1</v>
      </c>
    </row>
    <row r="8789" spans="1:74" x14ac:dyDescent="0.3">
      <c r="A8789" s="201">
        <v>8784</v>
      </c>
      <c r="BM8789" s="19"/>
      <c r="BN8789" s="19"/>
      <c r="BO8789" s="19"/>
      <c r="BP8789" s="19"/>
      <c r="BR8789">
        <f t="shared" si="548"/>
        <v>0</v>
      </c>
      <c r="BS8789">
        <f t="shared" si="549"/>
        <v>0</v>
      </c>
      <c r="BU8789">
        <f t="shared" si="550"/>
        <v>1</v>
      </c>
      <c r="BV8789">
        <f t="shared" si="551"/>
        <v>1</v>
      </c>
    </row>
    <row r="8790" spans="1:74" x14ac:dyDescent="0.3">
      <c r="A8790" s="201">
        <v>8785</v>
      </c>
      <c r="BM8790" s="19"/>
      <c r="BN8790" s="19"/>
      <c r="BO8790" s="19"/>
      <c r="BP8790" s="19"/>
      <c r="BR8790">
        <f t="shared" si="548"/>
        <v>0</v>
      </c>
      <c r="BS8790">
        <f t="shared" si="549"/>
        <v>0</v>
      </c>
      <c r="BU8790">
        <f t="shared" si="550"/>
        <v>1</v>
      </c>
      <c r="BV8790">
        <f t="shared" si="551"/>
        <v>1</v>
      </c>
    </row>
    <row r="8791" spans="1:74" x14ac:dyDescent="0.3">
      <c r="A8791" s="201">
        <v>8786</v>
      </c>
      <c r="BM8791" s="19"/>
      <c r="BN8791" s="19"/>
      <c r="BO8791" s="19"/>
      <c r="BP8791" s="19"/>
      <c r="BR8791">
        <f t="shared" si="548"/>
        <v>0</v>
      </c>
      <c r="BS8791">
        <f t="shared" si="549"/>
        <v>0</v>
      </c>
      <c r="BU8791">
        <f t="shared" si="550"/>
        <v>1</v>
      </c>
      <c r="BV8791">
        <f t="shared" si="551"/>
        <v>1</v>
      </c>
    </row>
    <row r="8792" spans="1:74" x14ac:dyDescent="0.3">
      <c r="A8792" s="201">
        <v>8787</v>
      </c>
      <c r="BM8792" s="19"/>
      <c r="BN8792" s="19"/>
      <c r="BO8792" s="19"/>
      <c r="BP8792" s="19"/>
      <c r="BR8792">
        <f t="shared" si="548"/>
        <v>0</v>
      </c>
      <c r="BS8792">
        <f t="shared" si="549"/>
        <v>0</v>
      </c>
      <c r="BU8792">
        <f t="shared" si="550"/>
        <v>1</v>
      </c>
      <c r="BV8792">
        <f t="shared" si="551"/>
        <v>1</v>
      </c>
    </row>
    <row r="8793" spans="1:74" x14ac:dyDescent="0.3">
      <c r="A8793" s="201">
        <v>8788</v>
      </c>
      <c r="BM8793" s="19"/>
      <c r="BN8793" s="19"/>
      <c r="BO8793" s="19"/>
      <c r="BP8793" s="19"/>
      <c r="BR8793">
        <f t="shared" si="548"/>
        <v>0</v>
      </c>
      <c r="BS8793">
        <f t="shared" si="549"/>
        <v>0</v>
      </c>
      <c r="BU8793">
        <f t="shared" si="550"/>
        <v>1</v>
      </c>
      <c r="BV8793">
        <f t="shared" si="551"/>
        <v>1</v>
      </c>
    </row>
    <row r="8794" spans="1:74" x14ac:dyDescent="0.3">
      <c r="A8794" s="201">
        <v>8789</v>
      </c>
      <c r="BM8794" s="19"/>
      <c r="BN8794" s="19"/>
      <c r="BO8794" s="19"/>
      <c r="BP8794" s="19"/>
      <c r="BR8794">
        <f t="shared" si="548"/>
        <v>0</v>
      </c>
      <c r="BS8794">
        <f t="shared" si="549"/>
        <v>0</v>
      </c>
      <c r="BU8794">
        <f t="shared" si="550"/>
        <v>1</v>
      </c>
      <c r="BV8794">
        <f t="shared" si="551"/>
        <v>1</v>
      </c>
    </row>
    <row r="8795" spans="1:74" x14ac:dyDescent="0.3">
      <c r="A8795" s="201">
        <v>8790</v>
      </c>
      <c r="BM8795" s="19"/>
      <c r="BN8795" s="19"/>
      <c r="BO8795" s="19"/>
      <c r="BP8795" s="19"/>
      <c r="BR8795">
        <f t="shared" si="548"/>
        <v>0</v>
      </c>
      <c r="BS8795">
        <f t="shared" si="549"/>
        <v>0</v>
      </c>
      <c r="BU8795">
        <f t="shared" si="550"/>
        <v>1</v>
      </c>
      <c r="BV8795">
        <f t="shared" si="551"/>
        <v>1</v>
      </c>
    </row>
    <row r="8796" spans="1:74" x14ac:dyDescent="0.3">
      <c r="A8796" s="201">
        <v>8791</v>
      </c>
      <c r="BM8796" s="19"/>
      <c r="BN8796" s="19"/>
      <c r="BO8796" s="19"/>
      <c r="BP8796" s="19"/>
      <c r="BR8796">
        <f t="shared" si="548"/>
        <v>0</v>
      </c>
      <c r="BS8796">
        <f t="shared" si="549"/>
        <v>0</v>
      </c>
      <c r="BU8796">
        <f t="shared" si="550"/>
        <v>1</v>
      </c>
      <c r="BV8796">
        <f t="shared" si="551"/>
        <v>1</v>
      </c>
    </row>
    <row r="8797" spans="1:74" x14ac:dyDescent="0.3">
      <c r="A8797" s="201">
        <v>8792</v>
      </c>
      <c r="BM8797" s="19"/>
      <c r="BN8797" s="19"/>
      <c r="BO8797" s="19"/>
      <c r="BP8797" s="19"/>
      <c r="BR8797">
        <f t="shared" si="548"/>
        <v>0</v>
      </c>
      <c r="BS8797">
        <f t="shared" si="549"/>
        <v>0</v>
      </c>
      <c r="BU8797">
        <f t="shared" si="550"/>
        <v>1</v>
      </c>
      <c r="BV8797">
        <f t="shared" si="551"/>
        <v>1</v>
      </c>
    </row>
    <row r="8798" spans="1:74" x14ac:dyDescent="0.3">
      <c r="A8798" s="201">
        <v>8793</v>
      </c>
      <c r="BM8798" s="19"/>
      <c r="BN8798" s="19"/>
      <c r="BO8798" s="19"/>
      <c r="BP8798" s="19"/>
      <c r="BR8798">
        <f t="shared" si="548"/>
        <v>0</v>
      </c>
      <c r="BS8798">
        <f t="shared" si="549"/>
        <v>0</v>
      </c>
      <c r="BU8798">
        <f t="shared" si="550"/>
        <v>1</v>
      </c>
      <c r="BV8798">
        <f t="shared" si="551"/>
        <v>1</v>
      </c>
    </row>
    <row r="8799" spans="1:74" x14ac:dyDescent="0.3">
      <c r="A8799" s="201">
        <v>8794</v>
      </c>
      <c r="BM8799" s="19"/>
      <c r="BN8799" s="19"/>
      <c r="BO8799" s="19"/>
      <c r="BP8799" s="19"/>
      <c r="BR8799">
        <f t="shared" si="548"/>
        <v>0</v>
      </c>
      <c r="BS8799">
        <f t="shared" si="549"/>
        <v>0</v>
      </c>
      <c r="BU8799">
        <f t="shared" si="550"/>
        <v>1</v>
      </c>
      <c r="BV8799">
        <f t="shared" si="551"/>
        <v>1</v>
      </c>
    </row>
    <row r="8800" spans="1:74" x14ac:dyDescent="0.3">
      <c r="A8800" s="201">
        <v>8795</v>
      </c>
      <c r="BM8800" s="19"/>
      <c r="BN8800" s="19"/>
      <c r="BO8800" s="19"/>
      <c r="BP8800" s="19"/>
      <c r="BR8800">
        <f t="shared" si="548"/>
        <v>0</v>
      </c>
      <c r="BS8800">
        <f t="shared" si="549"/>
        <v>0</v>
      </c>
      <c r="BU8800">
        <f t="shared" si="550"/>
        <v>1</v>
      </c>
      <c r="BV8800">
        <f t="shared" si="551"/>
        <v>1</v>
      </c>
    </row>
    <row r="8801" spans="1:74" x14ac:dyDescent="0.3">
      <c r="A8801" s="201">
        <v>8796</v>
      </c>
      <c r="BM8801" s="19"/>
      <c r="BN8801" s="19"/>
      <c r="BO8801" s="19"/>
      <c r="BP8801" s="19"/>
      <c r="BR8801">
        <f t="shared" si="548"/>
        <v>0</v>
      </c>
      <c r="BS8801">
        <f t="shared" si="549"/>
        <v>0</v>
      </c>
      <c r="BU8801">
        <f t="shared" si="550"/>
        <v>1</v>
      </c>
      <c r="BV8801">
        <f t="shared" si="551"/>
        <v>1</v>
      </c>
    </row>
    <row r="8802" spans="1:74" x14ac:dyDescent="0.3">
      <c r="A8802" s="201">
        <v>8797</v>
      </c>
      <c r="BM8802" s="19"/>
      <c r="BN8802" s="19"/>
      <c r="BO8802" s="19"/>
      <c r="BP8802" s="19"/>
      <c r="BR8802">
        <f t="shared" si="548"/>
        <v>0</v>
      </c>
      <c r="BS8802">
        <f t="shared" si="549"/>
        <v>0</v>
      </c>
      <c r="BU8802">
        <f t="shared" si="550"/>
        <v>1</v>
      </c>
      <c r="BV8802">
        <f t="shared" si="551"/>
        <v>1</v>
      </c>
    </row>
    <row r="8803" spans="1:74" x14ac:dyDescent="0.3">
      <c r="A8803" s="201">
        <v>8798</v>
      </c>
      <c r="BM8803" s="19"/>
      <c r="BN8803" s="19"/>
      <c r="BO8803" s="19"/>
      <c r="BP8803" s="19"/>
      <c r="BR8803">
        <f t="shared" si="548"/>
        <v>0</v>
      </c>
      <c r="BS8803">
        <f t="shared" si="549"/>
        <v>0</v>
      </c>
      <c r="BU8803">
        <f t="shared" si="550"/>
        <v>1</v>
      </c>
      <c r="BV8803">
        <f t="shared" si="551"/>
        <v>1</v>
      </c>
    </row>
    <row r="8804" spans="1:74" x14ac:dyDescent="0.3">
      <c r="A8804" s="201">
        <v>8799</v>
      </c>
      <c r="BM8804" s="19"/>
      <c r="BN8804" s="19"/>
      <c r="BO8804" s="19"/>
      <c r="BP8804" s="19"/>
      <c r="BR8804">
        <f t="shared" si="548"/>
        <v>0</v>
      </c>
      <c r="BS8804">
        <f t="shared" si="549"/>
        <v>0</v>
      </c>
      <c r="BU8804">
        <f t="shared" si="550"/>
        <v>1</v>
      </c>
      <c r="BV8804">
        <f t="shared" si="551"/>
        <v>1</v>
      </c>
    </row>
    <row r="8805" spans="1:74" x14ac:dyDescent="0.3">
      <c r="A8805" s="201">
        <v>8800</v>
      </c>
      <c r="BM8805" s="19"/>
      <c r="BN8805" s="19"/>
      <c r="BO8805" s="19"/>
      <c r="BP8805" s="19"/>
      <c r="BR8805">
        <f t="shared" si="548"/>
        <v>0</v>
      </c>
      <c r="BS8805">
        <f t="shared" si="549"/>
        <v>0</v>
      </c>
      <c r="BU8805">
        <f t="shared" si="550"/>
        <v>1</v>
      </c>
      <c r="BV8805">
        <f t="shared" si="551"/>
        <v>1</v>
      </c>
    </row>
    <row r="8806" spans="1:74" x14ac:dyDescent="0.3">
      <c r="A8806" s="201">
        <v>8801</v>
      </c>
      <c r="BM8806" s="19"/>
      <c r="BN8806" s="19"/>
      <c r="BO8806" s="19"/>
      <c r="BP8806" s="19"/>
      <c r="BR8806">
        <f t="shared" si="548"/>
        <v>0</v>
      </c>
      <c r="BS8806">
        <f t="shared" si="549"/>
        <v>0</v>
      </c>
      <c r="BU8806">
        <f t="shared" si="550"/>
        <v>1</v>
      </c>
      <c r="BV8806">
        <f t="shared" si="551"/>
        <v>1</v>
      </c>
    </row>
    <row r="8807" spans="1:74" x14ac:dyDescent="0.3">
      <c r="A8807" s="201">
        <v>8802</v>
      </c>
      <c r="BM8807" s="19"/>
      <c r="BN8807" s="19"/>
      <c r="BO8807" s="19"/>
      <c r="BP8807" s="19"/>
      <c r="BR8807">
        <f t="shared" si="548"/>
        <v>0</v>
      </c>
      <c r="BS8807">
        <f t="shared" si="549"/>
        <v>0</v>
      </c>
      <c r="BU8807">
        <f t="shared" si="550"/>
        <v>1</v>
      </c>
      <c r="BV8807">
        <f t="shared" si="551"/>
        <v>1</v>
      </c>
    </row>
    <row r="8808" spans="1:74" x14ac:dyDescent="0.3">
      <c r="A8808" s="201">
        <v>8803</v>
      </c>
      <c r="BM8808" s="19"/>
      <c r="BN8808" s="19"/>
      <c r="BO8808" s="19"/>
      <c r="BP8808" s="19"/>
      <c r="BR8808">
        <f t="shared" si="548"/>
        <v>0</v>
      </c>
      <c r="BS8808">
        <f t="shared" si="549"/>
        <v>0</v>
      </c>
      <c r="BU8808">
        <f t="shared" si="550"/>
        <v>1</v>
      </c>
      <c r="BV8808">
        <f t="shared" si="551"/>
        <v>1</v>
      </c>
    </row>
    <row r="8809" spans="1:74" x14ac:dyDescent="0.3">
      <c r="A8809" s="201">
        <v>8804</v>
      </c>
      <c r="BM8809" s="19"/>
      <c r="BN8809" s="19"/>
      <c r="BO8809" s="19"/>
      <c r="BP8809" s="19"/>
      <c r="BR8809">
        <f t="shared" si="548"/>
        <v>0</v>
      </c>
      <c r="BS8809">
        <f t="shared" si="549"/>
        <v>0</v>
      </c>
      <c r="BU8809">
        <f t="shared" si="550"/>
        <v>1</v>
      </c>
      <c r="BV8809">
        <f t="shared" si="551"/>
        <v>1</v>
      </c>
    </row>
    <row r="8810" spans="1:74" x14ac:dyDescent="0.3">
      <c r="A8810" s="201">
        <v>8805</v>
      </c>
      <c r="BM8810" s="19"/>
      <c r="BN8810" s="19"/>
      <c r="BO8810" s="19"/>
      <c r="BP8810" s="19"/>
      <c r="BR8810">
        <f t="shared" si="548"/>
        <v>0</v>
      </c>
      <c r="BS8810">
        <f t="shared" si="549"/>
        <v>0</v>
      </c>
      <c r="BU8810">
        <f t="shared" si="550"/>
        <v>1</v>
      </c>
      <c r="BV8810">
        <f t="shared" si="551"/>
        <v>1</v>
      </c>
    </row>
    <row r="8811" spans="1:74" x14ac:dyDescent="0.3">
      <c r="A8811" s="201">
        <v>8806</v>
      </c>
      <c r="BM8811" s="19"/>
      <c r="BN8811" s="19"/>
      <c r="BO8811" s="19"/>
      <c r="BP8811" s="19"/>
      <c r="BR8811">
        <f t="shared" si="548"/>
        <v>0</v>
      </c>
      <c r="BS8811">
        <f t="shared" si="549"/>
        <v>0</v>
      </c>
      <c r="BU8811">
        <f t="shared" si="550"/>
        <v>1</v>
      </c>
      <c r="BV8811">
        <f t="shared" si="551"/>
        <v>1</v>
      </c>
    </row>
    <row r="8812" spans="1:74" x14ac:dyDescent="0.3">
      <c r="A8812" s="201">
        <v>8807</v>
      </c>
      <c r="BM8812" s="19"/>
      <c r="BN8812" s="19"/>
      <c r="BO8812" s="19"/>
      <c r="BP8812" s="19"/>
      <c r="BR8812">
        <f t="shared" si="548"/>
        <v>0</v>
      </c>
      <c r="BS8812">
        <f t="shared" si="549"/>
        <v>0</v>
      </c>
      <c r="BU8812">
        <f t="shared" si="550"/>
        <v>1</v>
      </c>
      <c r="BV8812">
        <f t="shared" si="551"/>
        <v>1</v>
      </c>
    </row>
    <row r="8813" spans="1:74" x14ac:dyDescent="0.3">
      <c r="A8813" s="201">
        <v>8808</v>
      </c>
      <c r="BM8813" s="19"/>
      <c r="BN8813" s="19"/>
      <c r="BO8813" s="19"/>
      <c r="BP8813" s="19"/>
      <c r="BR8813">
        <f t="shared" si="548"/>
        <v>0</v>
      </c>
      <c r="BS8813">
        <f t="shared" si="549"/>
        <v>0</v>
      </c>
      <c r="BU8813">
        <f t="shared" si="550"/>
        <v>1</v>
      </c>
      <c r="BV8813">
        <f t="shared" si="551"/>
        <v>1</v>
      </c>
    </row>
    <row r="8814" spans="1:74" x14ac:dyDescent="0.3">
      <c r="A8814" s="201">
        <v>8809</v>
      </c>
      <c r="BM8814" s="19"/>
      <c r="BN8814" s="19"/>
      <c r="BO8814" s="19"/>
      <c r="BP8814" s="19"/>
      <c r="BR8814">
        <f t="shared" si="548"/>
        <v>0</v>
      </c>
      <c r="BS8814">
        <f t="shared" si="549"/>
        <v>0</v>
      </c>
      <c r="BU8814">
        <f t="shared" si="550"/>
        <v>1</v>
      </c>
      <c r="BV8814">
        <f t="shared" si="551"/>
        <v>1</v>
      </c>
    </row>
    <row r="8815" spans="1:74" x14ac:dyDescent="0.3">
      <c r="A8815" s="201">
        <v>8810</v>
      </c>
      <c r="BM8815" s="19"/>
      <c r="BN8815" s="19"/>
      <c r="BO8815" s="19"/>
      <c r="BP8815" s="19"/>
      <c r="BR8815">
        <f t="shared" si="548"/>
        <v>0</v>
      </c>
      <c r="BS8815">
        <f t="shared" si="549"/>
        <v>0</v>
      </c>
      <c r="BU8815">
        <f t="shared" si="550"/>
        <v>1</v>
      </c>
      <c r="BV8815">
        <f t="shared" si="551"/>
        <v>1</v>
      </c>
    </row>
    <row r="8816" spans="1:74" x14ac:dyDescent="0.3">
      <c r="A8816" s="201">
        <v>8811</v>
      </c>
      <c r="BM8816" s="19"/>
      <c r="BN8816" s="19"/>
      <c r="BO8816" s="19"/>
      <c r="BP8816" s="19"/>
      <c r="BR8816">
        <f t="shared" si="548"/>
        <v>0</v>
      </c>
      <c r="BS8816">
        <f t="shared" si="549"/>
        <v>0</v>
      </c>
      <c r="BU8816">
        <f t="shared" si="550"/>
        <v>1</v>
      </c>
      <c r="BV8816">
        <f t="shared" si="551"/>
        <v>1</v>
      </c>
    </row>
    <row r="8817" spans="1:74" x14ac:dyDescent="0.3">
      <c r="A8817" s="201">
        <v>8812</v>
      </c>
      <c r="BM8817" s="19"/>
      <c r="BN8817" s="19"/>
      <c r="BO8817" s="19"/>
      <c r="BP8817" s="19"/>
      <c r="BR8817">
        <f t="shared" si="548"/>
        <v>0</v>
      </c>
      <c r="BS8817">
        <f t="shared" si="549"/>
        <v>0</v>
      </c>
      <c r="BU8817">
        <f t="shared" si="550"/>
        <v>1</v>
      </c>
      <c r="BV8817">
        <f t="shared" si="551"/>
        <v>1</v>
      </c>
    </row>
    <row r="8818" spans="1:74" x14ac:dyDescent="0.3">
      <c r="A8818" s="201">
        <v>8813</v>
      </c>
      <c r="BM8818" s="19"/>
      <c r="BN8818" s="19"/>
      <c r="BO8818" s="19"/>
      <c r="BP8818" s="19"/>
      <c r="BR8818">
        <f t="shared" si="548"/>
        <v>0</v>
      </c>
      <c r="BS8818">
        <f t="shared" si="549"/>
        <v>0</v>
      </c>
      <c r="BU8818">
        <f t="shared" si="550"/>
        <v>1</v>
      </c>
      <c r="BV8818">
        <f t="shared" si="551"/>
        <v>1</v>
      </c>
    </row>
    <row r="8819" spans="1:74" x14ac:dyDescent="0.3">
      <c r="A8819" s="201">
        <v>8814</v>
      </c>
      <c r="BM8819" s="19"/>
      <c r="BN8819" s="19"/>
      <c r="BO8819" s="19"/>
      <c r="BP8819" s="19"/>
      <c r="BR8819">
        <f t="shared" si="548"/>
        <v>0</v>
      </c>
      <c r="BS8819">
        <f t="shared" si="549"/>
        <v>0</v>
      </c>
      <c r="BU8819">
        <f t="shared" si="550"/>
        <v>1</v>
      </c>
      <c r="BV8819">
        <f t="shared" si="551"/>
        <v>1</v>
      </c>
    </row>
    <row r="8820" spans="1:74" x14ac:dyDescent="0.3">
      <c r="A8820" s="201">
        <v>8815</v>
      </c>
      <c r="BM8820" s="19"/>
      <c r="BN8820" s="19"/>
      <c r="BO8820" s="19"/>
      <c r="BP8820" s="19"/>
      <c r="BR8820">
        <f t="shared" si="548"/>
        <v>0</v>
      </c>
      <c r="BS8820">
        <f t="shared" si="549"/>
        <v>0</v>
      </c>
      <c r="BU8820">
        <f t="shared" si="550"/>
        <v>1</v>
      </c>
      <c r="BV8820">
        <f t="shared" si="551"/>
        <v>1</v>
      </c>
    </row>
    <row r="8821" spans="1:74" x14ac:dyDescent="0.3">
      <c r="A8821" s="201">
        <v>8816</v>
      </c>
      <c r="BM8821" s="19"/>
      <c r="BN8821" s="19"/>
      <c r="BO8821" s="19"/>
      <c r="BP8821" s="19"/>
      <c r="BR8821">
        <f t="shared" si="548"/>
        <v>0</v>
      </c>
      <c r="BS8821">
        <f t="shared" si="549"/>
        <v>0</v>
      </c>
      <c r="BU8821">
        <f t="shared" si="550"/>
        <v>1</v>
      </c>
      <c r="BV8821">
        <f t="shared" si="551"/>
        <v>1</v>
      </c>
    </row>
    <row r="8822" spans="1:74" x14ac:dyDescent="0.3">
      <c r="A8822" s="201">
        <v>8817</v>
      </c>
      <c r="BM8822" s="19"/>
      <c r="BN8822" s="19"/>
      <c r="BO8822" s="19"/>
      <c r="BP8822" s="19"/>
      <c r="BR8822">
        <f t="shared" si="548"/>
        <v>0</v>
      </c>
      <c r="BS8822">
        <f t="shared" si="549"/>
        <v>0</v>
      </c>
      <c r="BU8822">
        <f t="shared" si="550"/>
        <v>1</v>
      </c>
      <c r="BV8822">
        <f t="shared" si="551"/>
        <v>1</v>
      </c>
    </row>
    <row r="8823" spans="1:74" x14ac:dyDescent="0.3">
      <c r="A8823" s="201">
        <v>8818</v>
      </c>
      <c r="BM8823" s="19"/>
      <c r="BN8823" s="19"/>
      <c r="BO8823" s="19"/>
      <c r="BP8823" s="19"/>
      <c r="BR8823">
        <f t="shared" si="548"/>
        <v>0</v>
      </c>
      <c r="BS8823">
        <f t="shared" si="549"/>
        <v>0</v>
      </c>
      <c r="BU8823">
        <f t="shared" si="550"/>
        <v>1</v>
      </c>
      <c r="BV8823">
        <f t="shared" si="551"/>
        <v>1</v>
      </c>
    </row>
    <row r="8824" spans="1:74" x14ac:dyDescent="0.3">
      <c r="A8824" s="201">
        <v>8819</v>
      </c>
      <c r="BM8824" s="19"/>
      <c r="BN8824" s="19"/>
      <c r="BO8824" s="19"/>
      <c r="BP8824" s="19"/>
      <c r="BR8824">
        <f t="shared" si="548"/>
        <v>0</v>
      </c>
      <c r="BS8824">
        <f t="shared" si="549"/>
        <v>0</v>
      </c>
      <c r="BU8824">
        <f t="shared" si="550"/>
        <v>1</v>
      </c>
      <c r="BV8824">
        <f t="shared" si="551"/>
        <v>1</v>
      </c>
    </row>
    <row r="8825" spans="1:74" x14ac:dyDescent="0.3">
      <c r="A8825" s="201">
        <v>8820</v>
      </c>
      <c r="BM8825" s="19"/>
      <c r="BN8825" s="19"/>
      <c r="BO8825" s="19"/>
      <c r="BP8825" s="19"/>
      <c r="BR8825">
        <f t="shared" si="548"/>
        <v>0</v>
      </c>
      <c r="BS8825">
        <f t="shared" si="549"/>
        <v>0</v>
      </c>
      <c r="BU8825">
        <f t="shared" si="550"/>
        <v>1</v>
      </c>
      <c r="BV8825">
        <f t="shared" si="551"/>
        <v>1</v>
      </c>
    </row>
    <row r="8826" spans="1:74" x14ac:dyDescent="0.3">
      <c r="A8826" s="201">
        <v>8821</v>
      </c>
      <c r="BM8826" s="19"/>
      <c r="BN8826" s="19"/>
      <c r="BO8826" s="19"/>
      <c r="BP8826" s="19"/>
      <c r="BR8826">
        <f t="shared" si="548"/>
        <v>0</v>
      </c>
      <c r="BS8826">
        <f t="shared" si="549"/>
        <v>0</v>
      </c>
      <c r="BU8826">
        <f t="shared" si="550"/>
        <v>1</v>
      </c>
      <c r="BV8826">
        <f t="shared" si="551"/>
        <v>1</v>
      </c>
    </row>
    <row r="8827" spans="1:74" x14ac:dyDescent="0.3">
      <c r="A8827" s="201">
        <v>8822</v>
      </c>
      <c r="BM8827" s="19"/>
      <c r="BN8827" s="19"/>
      <c r="BO8827" s="19"/>
      <c r="BP8827" s="19"/>
      <c r="BR8827">
        <f t="shared" si="548"/>
        <v>0</v>
      </c>
      <c r="BS8827">
        <f t="shared" si="549"/>
        <v>0</v>
      </c>
      <c r="BU8827">
        <f t="shared" si="550"/>
        <v>1</v>
      </c>
      <c r="BV8827">
        <f t="shared" si="551"/>
        <v>1</v>
      </c>
    </row>
    <row r="8828" spans="1:74" x14ac:dyDescent="0.3">
      <c r="A8828" s="201">
        <v>8823</v>
      </c>
      <c r="BM8828" s="19"/>
      <c r="BN8828" s="19"/>
      <c r="BO8828" s="19"/>
      <c r="BP8828" s="19"/>
      <c r="BR8828">
        <f t="shared" si="548"/>
        <v>0</v>
      </c>
      <c r="BS8828">
        <f t="shared" si="549"/>
        <v>0</v>
      </c>
      <c r="BU8828">
        <f t="shared" si="550"/>
        <v>1</v>
      </c>
      <c r="BV8828">
        <f t="shared" si="551"/>
        <v>1</v>
      </c>
    </row>
    <row r="8829" spans="1:74" x14ac:dyDescent="0.3">
      <c r="A8829" s="201">
        <v>8824</v>
      </c>
      <c r="BM8829" s="19"/>
      <c r="BN8829" s="19"/>
      <c r="BO8829" s="19"/>
      <c r="BP8829" s="19"/>
      <c r="BR8829">
        <f t="shared" si="548"/>
        <v>0</v>
      </c>
      <c r="BS8829">
        <f t="shared" si="549"/>
        <v>0</v>
      </c>
      <c r="BU8829">
        <f t="shared" si="550"/>
        <v>1</v>
      </c>
      <c r="BV8829">
        <f t="shared" si="551"/>
        <v>1</v>
      </c>
    </row>
    <row r="8830" spans="1:74" x14ac:dyDescent="0.3">
      <c r="A8830" s="201">
        <v>8825</v>
      </c>
      <c r="BM8830" s="19"/>
      <c r="BN8830" s="19"/>
      <c r="BO8830" s="19"/>
      <c r="BP8830" s="19"/>
      <c r="BR8830">
        <f t="shared" si="548"/>
        <v>0</v>
      </c>
      <c r="BS8830">
        <f t="shared" si="549"/>
        <v>0</v>
      </c>
      <c r="BU8830">
        <f t="shared" si="550"/>
        <v>1</v>
      </c>
      <c r="BV8830">
        <f t="shared" si="551"/>
        <v>1</v>
      </c>
    </row>
    <row r="8831" spans="1:74" x14ac:dyDescent="0.3">
      <c r="A8831" s="201">
        <v>8826</v>
      </c>
      <c r="BM8831" s="19"/>
      <c r="BN8831" s="19"/>
      <c r="BO8831" s="19"/>
      <c r="BP8831" s="19"/>
      <c r="BR8831">
        <f t="shared" si="548"/>
        <v>0</v>
      </c>
      <c r="BS8831">
        <f t="shared" si="549"/>
        <v>0</v>
      </c>
      <c r="BU8831">
        <f t="shared" si="550"/>
        <v>1</v>
      </c>
      <c r="BV8831">
        <f t="shared" si="551"/>
        <v>1</v>
      </c>
    </row>
    <row r="8832" spans="1:74" x14ac:dyDescent="0.3">
      <c r="A8832" s="201">
        <v>8827</v>
      </c>
      <c r="BM8832" s="19"/>
      <c r="BN8832" s="19"/>
      <c r="BO8832" s="19"/>
      <c r="BP8832" s="19"/>
      <c r="BR8832">
        <f t="shared" si="548"/>
        <v>0</v>
      </c>
      <c r="BS8832">
        <f t="shared" si="549"/>
        <v>0</v>
      </c>
      <c r="BU8832">
        <f t="shared" si="550"/>
        <v>1</v>
      </c>
      <c r="BV8832">
        <f t="shared" si="551"/>
        <v>1</v>
      </c>
    </row>
    <row r="8833" spans="1:74" x14ac:dyDescent="0.3">
      <c r="A8833" s="201">
        <v>8828</v>
      </c>
      <c r="BM8833" s="19"/>
      <c r="BN8833" s="19"/>
      <c r="BO8833" s="19"/>
      <c r="BP8833" s="19"/>
      <c r="BR8833">
        <f t="shared" si="548"/>
        <v>0</v>
      </c>
      <c r="BS8833">
        <f t="shared" si="549"/>
        <v>0</v>
      </c>
      <c r="BU8833">
        <f t="shared" si="550"/>
        <v>1</v>
      </c>
      <c r="BV8833">
        <f t="shared" si="551"/>
        <v>1</v>
      </c>
    </row>
    <row r="8834" spans="1:74" x14ac:dyDescent="0.3">
      <c r="A8834" s="201">
        <v>8829</v>
      </c>
      <c r="BM8834" s="19"/>
      <c r="BN8834" s="19"/>
      <c r="BO8834" s="19"/>
      <c r="BP8834" s="19"/>
      <c r="BR8834">
        <f t="shared" si="548"/>
        <v>0</v>
      </c>
      <c r="BS8834">
        <f t="shared" si="549"/>
        <v>0</v>
      </c>
      <c r="BU8834">
        <f t="shared" si="550"/>
        <v>1</v>
      </c>
      <c r="BV8834">
        <f t="shared" si="551"/>
        <v>1</v>
      </c>
    </row>
    <row r="8835" spans="1:74" x14ac:dyDescent="0.3">
      <c r="A8835" s="201">
        <v>8830</v>
      </c>
      <c r="BM8835" s="19"/>
      <c r="BN8835" s="19"/>
      <c r="BO8835" s="19"/>
      <c r="BP8835" s="19"/>
      <c r="BR8835">
        <f t="shared" si="548"/>
        <v>0</v>
      </c>
      <c r="BS8835">
        <f t="shared" si="549"/>
        <v>0</v>
      </c>
      <c r="BU8835">
        <f t="shared" si="550"/>
        <v>1</v>
      </c>
      <c r="BV8835">
        <f t="shared" si="551"/>
        <v>1</v>
      </c>
    </row>
    <row r="8836" spans="1:74" x14ac:dyDescent="0.3">
      <c r="A8836" s="201">
        <v>8831</v>
      </c>
      <c r="BM8836" s="19"/>
      <c r="BN8836" s="19"/>
      <c r="BO8836" s="19"/>
      <c r="BP8836" s="19"/>
      <c r="BR8836">
        <f t="shared" si="548"/>
        <v>0</v>
      </c>
      <c r="BS8836">
        <f t="shared" si="549"/>
        <v>0</v>
      </c>
      <c r="BU8836">
        <f t="shared" si="550"/>
        <v>1</v>
      </c>
      <c r="BV8836">
        <f t="shared" si="551"/>
        <v>1</v>
      </c>
    </row>
    <row r="8837" spans="1:74" x14ac:dyDescent="0.3">
      <c r="A8837" s="201">
        <v>8832</v>
      </c>
      <c r="BM8837" s="19"/>
      <c r="BN8837" s="19"/>
      <c r="BO8837" s="19"/>
      <c r="BP8837" s="19"/>
      <c r="BR8837">
        <f t="shared" si="548"/>
        <v>0</v>
      </c>
      <c r="BS8837">
        <f t="shared" si="549"/>
        <v>0</v>
      </c>
      <c r="BU8837">
        <f t="shared" si="550"/>
        <v>1</v>
      </c>
      <c r="BV8837">
        <f t="shared" si="551"/>
        <v>1</v>
      </c>
    </row>
    <row r="8838" spans="1:74" x14ac:dyDescent="0.3">
      <c r="A8838" s="201">
        <v>8833</v>
      </c>
      <c r="BM8838" s="19"/>
      <c r="BN8838" s="19"/>
      <c r="BO8838" s="19"/>
      <c r="BP8838" s="19"/>
      <c r="BR8838">
        <f t="shared" si="548"/>
        <v>0</v>
      </c>
      <c r="BS8838">
        <f t="shared" si="549"/>
        <v>0</v>
      </c>
      <c r="BU8838">
        <f t="shared" si="550"/>
        <v>1</v>
      </c>
      <c r="BV8838">
        <f t="shared" si="551"/>
        <v>1</v>
      </c>
    </row>
    <row r="8839" spans="1:74" x14ac:dyDescent="0.3">
      <c r="A8839" s="201">
        <v>8834</v>
      </c>
      <c r="BM8839" s="19"/>
      <c r="BN8839" s="19"/>
      <c r="BO8839" s="19"/>
      <c r="BP8839" s="19"/>
      <c r="BR8839">
        <f t="shared" ref="BR8839:BR8902" si="552">BM8839*$BS$1-BN8839</f>
        <v>0</v>
      </c>
      <c r="BS8839">
        <f t="shared" ref="BS8839:BS8902" si="553">BO8839*$BS$1-BP8839</f>
        <v>0</v>
      </c>
      <c r="BU8839">
        <f t="shared" ref="BU8839:BU8902" si="554">IF(BR8839=MAX($BR8839:$BS8839),1,0)</f>
        <v>1</v>
      </c>
      <c r="BV8839">
        <f t="shared" ref="BV8839:BV8902" si="555">IF(BS8839=MAX($BR8839:$BS8839),1,0)</f>
        <v>1</v>
      </c>
    </row>
    <row r="8840" spans="1:74" x14ac:dyDescent="0.3">
      <c r="A8840" s="201">
        <v>8835</v>
      </c>
      <c r="BM8840" s="19"/>
      <c r="BN8840" s="19"/>
      <c r="BO8840" s="19"/>
      <c r="BP8840" s="19"/>
      <c r="BR8840">
        <f t="shared" si="552"/>
        <v>0</v>
      </c>
      <c r="BS8840">
        <f t="shared" si="553"/>
        <v>0</v>
      </c>
      <c r="BU8840">
        <f t="shared" si="554"/>
        <v>1</v>
      </c>
      <c r="BV8840">
        <f t="shared" si="555"/>
        <v>1</v>
      </c>
    </row>
    <row r="8841" spans="1:74" x14ac:dyDescent="0.3">
      <c r="A8841" s="201">
        <v>8836</v>
      </c>
      <c r="BM8841" s="19"/>
      <c r="BN8841" s="19"/>
      <c r="BO8841" s="19"/>
      <c r="BP8841" s="19"/>
      <c r="BR8841">
        <f t="shared" si="552"/>
        <v>0</v>
      </c>
      <c r="BS8841">
        <f t="shared" si="553"/>
        <v>0</v>
      </c>
      <c r="BU8841">
        <f t="shared" si="554"/>
        <v>1</v>
      </c>
      <c r="BV8841">
        <f t="shared" si="555"/>
        <v>1</v>
      </c>
    </row>
    <row r="8842" spans="1:74" x14ac:dyDescent="0.3">
      <c r="A8842" s="201">
        <v>8837</v>
      </c>
      <c r="BM8842" s="19"/>
      <c r="BN8842" s="19"/>
      <c r="BO8842" s="19"/>
      <c r="BP8842" s="19"/>
      <c r="BR8842">
        <f t="shared" si="552"/>
        <v>0</v>
      </c>
      <c r="BS8842">
        <f t="shared" si="553"/>
        <v>0</v>
      </c>
      <c r="BU8842">
        <f t="shared" si="554"/>
        <v>1</v>
      </c>
      <c r="BV8842">
        <f t="shared" si="555"/>
        <v>1</v>
      </c>
    </row>
    <row r="8843" spans="1:74" x14ac:dyDescent="0.3">
      <c r="A8843" s="201">
        <v>8838</v>
      </c>
      <c r="BM8843" s="19"/>
      <c r="BN8843" s="19"/>
      <c r="BO8843" s="19"/>
      <c r="BP8843" s="19"/>
      <c r="BR8843">
        <f t="shared" si="552"/>
        <v>0</v>
      </c>
      <c r="BS8843">
        <f t="shared" si="553"/>
        <v>0</v>
      </c>
      <c r="BU8843">
        <f t="shared" si="554"/>
        <v>1</v>
      </c>
      <c r="BV8843">
        <f t="shared" si="555"/>
        <v>1</v>
      </c>
    </row>
    <row r="8844" spans="1:74" x14ac:dyDescent="0.3">
      <c r="A8844" s="201">
        <v>8839</v>
      </c>
      <c r="BM8844" s="19"/>
      <c r="BN8844" s="19"/>
      <c r="BO8844" s="19"/>
      <c r="BP8844" s="19"/>
      <c r="BR8844">
        <f t="shared" si="552"/>
        <v>0</v>
      </c>
      <c r="BS8844">
        <f t="shared" si="553"/>
        <v>0</v>
      </c>
      <c r="BU8844">
        <f t="shared" si="554"/>
        <v>1</v>
      </c>
      <c r="BV8844">
        <f t="shared" si="555"/>
        <v>1</v>
      </c>
    </row>
    <row r="8845" spans="1:74" x14ac:dyDescent="0.3">
      <c r="A8845" s="201">
        <v>8840</v>
      </c>
      <c r="BM8845" s="19"/>
      <c r="BN8845" s="19"/>
      <c r="BO8845" s="19"/>
      <c r="BP8845" s="19"/>
      <c r="BR8845">
        <f t="shared" si="552"/>
        <v>0</v>
      </c>
      <c r="BS8845">
        <f t="shared" si="553"/>
        <v>0</v>
      </c>
      <c r="BU8845">
        <f t="shared" si="554"/>
        <v>1</v>
      </c>
      <c r="BV8845">
        <f t="shared" si="555"/>
        <v>1</v>
      </c>
    </row>
    <row r="8846" spans="1:74" x14ac:dyDescent="0.3">
      <c r="A8846" s="201">
        <v>8841</v>
      </c>
      <c r="BM8846" s="19"/>
      <c r="BN8846" s="19"/>
      <c r="BO8846" s="19"/>
      <c r="BP8846" s="19"/>
      <c r="BR8846">
        <f t="shared" si="552"/>
        <v>0</v>
      </c>
      <c r="BS8846">
        <f t="shared" si="553"/>
        <v>0</v>
      </c>
      <c r="BU8846">
        <f t="shared" si="554"/>
        <v>1</v>
      </c>
      <c r="BV8846">
        <f t="shared" si="555"/>
        <v>1</v>
      </c>
    </row>
    <row r="8847" spans="1:74" x14ac:dyDescent="0.3">
      <c r="A8847" s="201">
        <v>8842</v>
      </c>
      <c r="BM8847" s="19"/>
      <c r="BN8847" s="19"/>
      <c r="BO8847" s="19"/>
      <c r="BP8847" s="19"/>
      <c r="BR8847">
        <f t="shared" si="552"/>
        <v>0</v>
      </c>
      <c r="BS8847">
        <f t="shared" si="553"/>
        <v>0</v>
      </c>
      <c r="BU8847">
        <f t="shared" si="554"/>
        <v>1</v>
      </c>
      <c r="BV8847">
        <f t="shared" si="555"/>
        <v>1</v>
      </c>
    </row>
    <row r="8848" spans="1:74" x14ac:dyDescent="0.3">
      <c r="A8848" s="201">
        <v>8843</v>
      </c>
      <c r="BM8848" s="19"/>
      <c r="BN8848" s="19"/>
      <c r="BO8848" s="19"/>
      <c r="BP8848" s="19"/>
      <c r="BR8848">
        <f t="shared" si="552"/>
        <v>0</v>
      </c>
      <c r="BS8848">
        <f t="shared" si="553"/>
        <v>0</v>
      </c>
      <c r="BU8848">
        <f t="shared" si="554"/>
        <v>1</v>
      </c>
      <c r="BV8848">
        <f t="shared" si="555"/>
        <v>1</v>
      </c>
    </row>
    <row r="8849" spans="1:74" x14ac:dyDescent="0.3">
      <c r="A8849" s="201">
        <v>8844</v>
      </c>
      <c r="BM8849" s="19"/>
      <c r="BN8849" s="19"/>
      <c r="BO8849" s="19"/>
      <c r="BP8849" s="19"/>
      <c r="BR8849">
        <f t="shared" si="552"/>
        <v>0</v>
      </c>
      <c r="BS8849">
        <f t="shared" si="553"/>
        <v>0</v>
      </c>
      <c r="BU8849">
        <f t="shared" si="554"/>
        <v>1</v>
      </c>
      <c r="BV8849">
        <f t="shared" si="555"/>
        <v>1</v>
      </c>
    </row>
    <row r="8850" spans="1:74" x14ac:dyDescent="0.3">
      <c r="A8850" s="201">
        <v>8845</v>
      </c>
      <c r="BM8850" s="19"/>
      <c r="BN8850" s="19"/>
      <c r="BO8850" s="19"/>
      <c r="BP8850" s="19"/>
      <c r="BR8850">
        <f t="shared" si="552"/>
        <v>0</v>
      </c>
      <c r="BS8850">
        <f t="shared" si="553"/>
        <v>0</v>
      </c>
      <c r="BU8850">
        <f t="shared" si="554"/>
        <v>1</v>
      </c>
      <c r="BV8850">
        <f t="shared" si="555"/>
        <v>1</v>
      </c>
    </row>
    <row r="8851" spans="1:74" x14ac:dyDescent="0.3">
      <c r="A8851" s="201">
        <v>8846</v>
      </c>
      <c r="BM8851" s="19"/>
      <c r="BN8851" s="19"/>
      <c r="BO8851" s="19"/>
      <c r="BP8851" s="19"/>
      <c r="BR8851">
        <f t="shared" si="552"/>
        <v>0</v>
      </c>
      <c r="BS8851">
        <f t="shared" si="553"/>
        <v>0</v>
      </c>
      <c r="BU8851">
        <f t="shared" si="554"/>
        <v>1</v>
      </c>
      <c r="BV8851">
        <f t="shared" si="555"/>
        <v>1</v>
      </c>
    </row>
    <row r="8852" spans="1:74" x14ac:dyDescent="0.3">
      <c r="A8852" s="201">
        <v>8847</v>
      </c>
      <c r="BM8852" s="19"/>
      <c r="BN8852" s="19"/>
      <c r="BO8852" s="19"/>
      <c r="BP8852" s="19"/>
      <c r="BR8852">
        <f t="shared" si="552"/>
        <v>0</v>
      </c>
      <c r="BS8852">
        <f t="shared" si="553"/>
        <v>0</v>
      </c>
      <c r="BU8852">
        <f t="shared" si="554"/>
        <v>1</v>
      </c>
      <c r="BV8852">
        <f t="shared" si="555"/>
        <v>1</v>
      </c>
    </row>
    <row r="8853" spans="1:74" x14ac:dyDescent="0.3">
      <c r="A8853" s="201">
        <v>8848</v>
      </c>
      <c r="BM8853" s="19"/>
      <c r="BN8853" s="19"/>
      <c r="BO8853" s="19"/>
      <c r="BP8853" s="19"/>
      <c r="BR8853">
        <f t="shared" si="552"/>
        <v>0</v>
      </c>
      <c r="BS8853">
        <f t="shared" si="553"/>
        <v>0</v>
      </c>
      <c r="BU8853">
        <f t="shared" si="554"/>
        <v>1</v>
      </c>
      <c r="BV8853">
        <f t="shared" si="555"/>
        <v>1</v>
      </c>
    </row>
    <row r="8854" spans="1:74" x14ac:dyDescent="0.3">
      <c r="A8854" s="201">
        <v>8849</v>
      </c>
      <c r="BM8854" s="19"/>
      <c r="BN8854" s="19"/>
      <c r="BO8854" s="19"/>
      <c r="BP8854" s="19"/>
      <c r="BR8854">
        <f t="shared" si="552"/>
        <v>0</v>
      </c>
      <c r="BS8854">
        <f t="shared" si="553"/>
        <v>0</v>
      </c>
      <c r="BU8854">
        <f t="shared" si="554"/>
        <v>1</v>
      </c>
      <c r="BV8854">
        <f t="shared" si="555"/>
        <v>1</v>
      </c>
    </row>
    <row r="8855" spans="1:74" x14ac:dyDescent="0.3">
      <c r="A8855" s="201">
        <v>8850</v>
      </c>
      <c r="BM8855" s="19"/>
      <c r="BN8855" s="19"/>
      <c r="BO8855" s="19"/>
      <c r="BP8855" s="19"/>
      <c r="BR8855">
        <f t="shared" si="552"/>
        <v>0</v>
      </c>
      <c r="BS8855">
        <f t="shared" si="553"/>
        <v>0</v>
      </c>
      <c r="BU8855">
        <f t="shared" si="554"/>
        <v>1</v>
      </c>
      <c r="BV8855">
        <f t="shared" si="555"/>
        <v>1</v>
      </c>
    </row>
    <row r="8856" spans="1:74" x14ac:dyDescent="0.3">
      <c r="A8856" s="201">
        <v>8851</v>
      </c>
      <c r="BM8856" s="19"/>
      <c r="BN8856" s="19"/>
      <c r="BO8856" s="19"/>
      <c r="BP8856" s="19"/>
      <c r="BR8856">
        <f t="shared" si="552"/>
        <v>0</v>
      </c>
      <c r="BS8856">
        <f t="shared" si="553"/>
        <v>0</v>
      </c>
      <c r="BU8856">
        <f t="shared" si="554"/>
        <v>1</v>
      </c>
      <c r="BV8856">
        <f t="shared" si="555"/>
        <v>1</v>
      </c>
    </row>
    <row r="8857" spans="1:74" x14ac:dyDescent="0.3">
      <c r="A8857" s="201">
        <v>8852</v>
      </c>
      <c r="BM8857" s="19"/>
      <c r="BN8857" s="19"/>
      <c r="BO8857" s="19"/>
      <c r="BP8857" s="19"/>
      <c r="BR8857">
        <f t="shared" si="552"/>
        <v>0</v>
      </c>
      <c r="BS8857">
        <f t="shared" si="553"/>
        <v>0</v>
      </c>
      <c r="BU8857">
        <f t="shared" si="554"/>
        <v>1</v>
      </c>
      <c r="BV8857">
        <f t="shared" si="555"/>
        <v>1</v>
      </c>
    </row>
    <row r="8858" spans="1:74" x14ac:dyDescent="0.3">
      <c r="A8858" s="201">
        <v>8853</v>
      </c>
      <c r="BM8858" s="19"/>
      <c r="BN8858" s="19"/>
      <c r="BO8858" s="19"/>
      <c r="BP8858" s="19"/>
      <c r="BR8858">
        <f t="shared" si="552"/>
        <v>0</v>
      </c>
      <c r="BS8858">
        <f t="shared" si="553"/>
        <v>0</v>
      </c>
      <c r="BU8858">
        <f t="shared" si="554"/>
        <v>1</v>
      </c>
      <c r="BV8858">
        <f t="shared" si="555"/>
        <v>1</v>
      </c>
    </row>
    <row r="8859" spans="1:74" x14ac:dyDescent="0.3">
      <c r="A8859" s="201">
        <v>8854</v>
      </c>
      <c r="BM8859" s="19"/>
      <c r="BN8859" s="19"/>
      <c r="BO8859" s="19"/>
      <c r="BP8859" s="19"/>
      <c r="BR8859">
        <f t="shared" si="552"/>
        <v>0</v>
      </c>
      <c r="BS8859">
        <f t="shared" si="553"/>
        <v>0</v>
      </c>
      <c r="BU8859">
        <f t="shared" si="554"/>
        <v>1</v>
      </c>
      <c r="BV8859">
        <f t="shared" si="555"/>
        <v>1</v>
      </c>
    </row>
    <row r="8860" spans="1:74" x14ac:dyDescent="0.3">
      <c r="A8860" s="201">
        <v>8855</v>
      </c>
      <c r="BM8860" s="19"/>
      <c r="BN8860" s="19"/>
      <c r="BO8860" s="19"/>
      <c r="BP8860" s="19"/>
      <c r="BR8860">
        <f t="shared" si="552"/>
        <v>0</v>
      </c>
      <c r="BS8860">
        <f t="shared" si="553"/>
        <v>0</v>
      </c>
      <c r="BU8860">
        <f t="shared" si="554"/>
        <v>1</v>
      </c>
      <c r="BV8860">
        <f t="shared" si="555"/>
        <v>1</v>
      </c>
    </row>
    <row r="8861" spans="1:74" x14ac:dyDescent="0.3">
      <c r="A8861" s="201">
        <v>8856</v>
      </c>
      <c r="BM8861" s="19"/>
      <c r="BN8861" s="19"/>
      <c r="BO8861" s="19"/>
      <c r="BP8861" s="19"/>
      <c r="BR8861">
        <f t="shared" si="552"/>
        <v>0</v>
      </c>
      <c r="BS8861">
        <f t="shared" si="553"/>
        <v>0</v>
      </c>
      <c r="BU8861">
        <f t="shared" si="554"/>
        <v>1</v>
      </c>
      <c r="BV8861">
        <f t="shared" si="555"/>
        <v>1</v>
      </c>
    </row>
    <row r="8862" spans="1:74" x14ac:dyDescent="0.3">
      <c r="A8862" s="201">
        <v>8857</v>
      </c>
      <c r="BM8862" s="19"/>
      <c r="BN8862" s="19"/>
      <c r="BO8862" s="19"/>
      <c r="BP8862" s="19"/>
      <c r="BR8862">
        <f t="shared" si="552"/>
        <v>0</v>
      </c>
      <c r="BS8862">
        <f t="shared" si="553"/>
        <v>0</v>
      </c>
      <c r="BU8862">
        <f t="shared" si="554"/>
        <v>1</v>
      </c>
      <c r="BV8862">
        <f t="shared" si="555"/>
        <v>1</v>
      </c>
    </row>
    <row r="8863" spans="1:74" x14ac:dyDescent="0.3">
      <c r="A8863" s="201">
        <v>8858</v>
      </c>
      <c r="BM8863" s="19"/>
      <c r="BN8863" s="19"/>
      <c r="BO8863" s="19"/>
      <c r="BP8863" s="19"/>
      <c r="BR8863">
        <f t="shared" si="552"/>
        <v>0</v>
      </c>
      <c r="BS8863">
        <f t="shared" si="553"/>
        <v>0</v>
      </c>
      <c r="BU8863">
        <f t="shared" si="554"/>
        <v>1</v>
      </c>
      <c r="BV8863">
        <f t="shared" si="555"/>
        <v>1</v>
      </c>
    </row>
    <row r="8864" spans="1:74" x14ac:dyDescent="0.3">
      <c r="A8864" s="201">
        <v>8859</v>
      </c>
      <c r="BM8864" s="19"/>
      <c r="BN8864" s="19"/>
      <c r="BO8864" s="19"/>
      <c r="BP8864" s="19"/>
      <c r="BR8864">
        <f t="shared" si="552"/>
        <v>0</v>
      </c>
      <c r="BS8864">
        <f t="shared" si="553"/>
        <v>0</v>
      </c>
      <c r="BU8864">
        <f t="shared" si="554"/>
        <v>1</v>
      </c>
      <c r="BV8864">
        <f t="shared" si="555"/>
        <v>1</v>
      </c>
    </row>
    <row r="8865" spans="1:74" x14ac:dyDescent="0.3">
      <c r="A8865" s="201">
        <v>8860</v>
      </c>
      <c r="BM8865" s="19"/>
      <c r="BN8865" s="19"/>
      <c r="BO8865" s="19"/>
      <c r="BP8865" s="19"/>
      <c r="BR8865">
        <f t="shared" si="552"/>
        <v>0</v>
      </c>
      <c r="BS8865">
        <f t="shared" si="553"/>
        <v>0</v>
      </c>
      <c r="BU8865">
        <f t="shared" si="554"/>
        <v>1</v>
      </c>
      <c r="BV8865">
        <f t="shared" si="555"/>
        <v>1</v>
      </c>
    </row>
    <row r="8866" spans="1:74" x14ac:dyDescent="0.3">
      <c r="A8866" s="201">
        <v>8861</v>
      </c>
      <c r="BM8866" s="19"/>
      <c r="BN8866" s="19"/>
      <c r="BO8866" s="19"/>
      <c r="BP8866" s="19"/>
      <c r="BR8866">
        <f t="shared" si="552"/>
        <v>0</v>
      </c>
      <c r="BS8866">
        <f t="shared" si="553"/>
        <v>0</v>
      </c>
      <c r="BU8866">
        <f t="shared" si="554"/>
        <v>1</v>
      </c>
      <c r="BV8866">
        <f t="shared" si="555"/>
        <v>1</v>
      </c>
    </row>
    <row r="8867" spans="1:74" x14ac:dyDescent="0.3">
      <c r="A8867" s="201">
        <v>8862</v>
      </c>
      <c r="BM8867" s="19"/>
      <c r="BN8867" s="19"/>
      <c r="BO8867" s="19"/>
      <c r="BP8867" s="19"/>
      <c r="BR8867">
        <f t="shared" si="552"/>
        <v>0</v>
      </c>
      <c r="BS8867">
        <f t="shared" si="553"/>
        <v>0</v>
      </c>
      <c r="BU8867">
        <f t="shared" si="554"/>
        <v>1</v>
      </c>
      <c r="BV8867">
        <f t="shared" si="555"/>
        <v>1</v>
      </c>
    </row>
    <row r="8868" spans="1:74" x14ac:dyDescent="0.3">
      <c r="A8868" s="201">
        <v>8863</v>
      </c>
      <c r="BM8868" s="19"/>
      <c r="BN8868" s="19"/>
      <c r="BO8868" s="19"/>
      <c r="BP8868" s="19"/>
      <c r="BR8868">
        <f t="shared" si="552"/>
        <v>0</v>
      </c>
      <c r="BS8868">
        <f t="shared" si="553"/>
        <v>0</v>
      </c>
      <c r="BU8868">
        <f t="shared" si="554"/>
        <v>1</v>
      </c>
      <c r="BV8868">
        <f t="shared" si="555"/>
        <v>1</v>
      </c>
    </row>
    <row r="8869" spans="1:74" x14ac:dyDescent="0.3">
      <c r="A8869" s="201">
        <v>8864</v>
      </c>
      <c r="BM8869" s="19"/>
      <c r="BN8869" s="19"/>
      <c r="BO8869" s="19"/>
      <c r="BP8869" s="19"/>
      <c r="BR8869">
        <f t="shared" si="552"/>
        <v>0</v>
      </c>
      <c r="BS8869">
        <f t="shared" si="553"/>
        <v>0</v>
      </c>
      <c r="BU8869">
        <f t="shared" si="554"/>
        <v>1</v>
      </c>
      <c r="BV8869">
        <f t="shared" si="555"/>
        <v>1</v>
      </c>
    </row>
    <row r="8870" spans="1:74" x14ac:dyDescent="0.3">
      <c r="A8870" s="201">
        <v>8865</v>
      </c>
      <c r="BM8870" s="19"/>
      <c r="BN8870" s="19"/>
      <c r="BO8870" s="19"/>
      <c r="BP8870" s="19"/>
      <c r="BR8870">
        <f t="shared" si="552"/>
        <v>0</v>
      </c>
      <c r="BS8870">
        <f t="shared" si="553"/>
        <v>0</v>
      </c>
      <c r="BU8870">
        <f t="shared" si="554"/>
        <v>1</v>
      </c>
      <c r="BV8870">
        <f t="shared" si="555"/>
        <v>1</v>
      </c>
    </row>
    <row r="8871" spans="1:74" x14ac:dyDescent="0.3">
      <c r="A8871" s="201">
        <v>8866</v>
      </c>
      <c r="BM8871" s="19"/>
      <c r="BN8871" s="19"/>
      <c r="BO8871" s="19"/>
      <c r="BP8871" s="19"/>
      <c r="BR8871">
        <f t="shared" si="552"/>
        <v>0</v>
      </c>
      <c r="BS8871">
        <f t="shared" si="553"/>
        <v>0</v>
      </c>
      <c r="BU8871">
        <f t="shared" si="554"/>
        <v>1</v>
      </c>
      <c r="BV8871">
        <f t="shared" si="555"/>
        <v>1</v>
      </c>
    </row>
    <row r="8872" spans="1:74" x14ac:dyDescent="0.3">
      <c r="A8872" s="201">
        <v>8867</v>
      </c>
      <c r="BM8872" s="19"/>
      <c r="BN8872" s="19"/>
      <c r="BO8872" s="19"/>
      <c r="BP8872" s="19"/>
      <c r="BR8872">
        <f t="shared" si="552"/>
        <v>0</v>
      </c>
      <c r="BS8872">
        <f t="shared" si="553"/>
        <v>0</v>
      </c>
      <c r="BU8872">
        <f t="shared" si="554"/>
        <v>1</v>
      </c>
      <c r="BV8872">
        <f t="shared" si="555"/>
        <v>1</v>
      </c>
    </row>
    <row r="8873" spans="1:74" x14ac:dyDescent="0.3">
      <c r="A8873" s="201">
        <v>8868</v>
      </c>
      <c r="BM8873" s="19"/>
      <c r="BN8873" s="19"/>
      <c r="BO8873" s="19"/>
      <c r="BP8873" s="19"/>
      <c r="BR8873">
        <f t="shared" si="552"/>
        <v>0</v>
      </c>
      <c r="BS8873">
        <f t="shared" si="553"/>
        <v>0</v>
      </c>
      <c r="BU8873">
        <f t="shared" si="554"/>
        <v>1</v>
      </c>
      <c r="BV8873">
        <f t="shared" si="555"/>
        <v>1</v>
      </c>
    </row>
    <row r="8874" spans="1:74" x14ac:dyDescent="0.3">
      <c r="A8874" s="201">
        <v>8869</v>
      </c>
      <c r="BM8874" s="19"/>
      <c r="BN8874" s="19"/>
      <c r="BO8874" s="19"/>
      <c r="BP8874" s="19"/>
      <c r="BR8874">
        <f t="shared" si="552"/>
        <v>0</v>
      </c>
      <c r="BS8874">
        <f t="shared" si="553"/>
        <v>0</v>
      </c>
      <c r="BU8874">
        <f t="shared" si="554"/>
        <v>1</v>
      </c>
      <c r="BV8874">
        <f t="shared" si="555"/>
        <v>1</v>
      </c>
    </row>
    <row r="8875" spans="1:74" x14ac:dyDescent="0.3">
      <c r="A8875" s="201">
        <v>8870</v>
      </c>
      <c r="BM8875" s="19"/>
      <c r="BN8875" s="19"/>
      <c r="BO8875" s="19"/>
      <c r="BP8875" s="19"/>
      <c r="BR8875">
        <f t="shared" si="552"/>
        <v>0</v>
      </c>
      <c r="BS8875">
        <f t="shared" si="553"/>
        <v>0</v>
      </c>
      <c r="BU8875">
        <f t="shared" si="554"/>
        <v>1</v>
      </c>
      <c r="BV8875">
        <f t="shared" si="555"/>
        <v>1</v>
      </c>
    </row>
    <row r="8876" spans="1:74" x14ac:dyDescent="0.3">
      <c r="A8876" s="201">
        <v>8871</v>
      </c>
      <c r="BM8876" s="19"/>
      <c r="BN8876" s="19"/>
      <c r="BO8876" s="19"/>
      <c r="BP8876" s="19"/>
      <c r="BR8876">
        <f t="shared" si="552"/>
        <v>0</v>
      </c>
      <c r="BS8876">
        <f t="shared" si="553"/>
        <v>0</v>
      </c>
      <c r="BU8876">
        <f t="shared" si="554"/>
        <v>1</v>
      </c>
      <c r="BV8876">
        <f t="shared" si="555"/>
        <v>1</v>
      </c>
    </row>
    <row r="8877" spans="1:74" x14ac:dyDescent="0.3">
      <c r="A8877" s="201">
        <v>8872</v>
      </c>
      <c r="BM8877" s="19"/>
      <c r="BN8877" s="19"/>
      <c r="BO8877" s="19"/>
      <c r="BP8877" s="19"/>
      <c r="BR8877">
        <f t="shared" si="552"/>
        <v>0</v>
      </c>
      <c r="BS8877">
        <f t="shared" si="553"/>
        <v>0</v>
      </c>
      <c r="BU8877">
        <f t="shared" si="554"/>
        <v>1</v>
      </c>
      <c r="BV8877">
        <f t="shared" si="555"/>
        <v>1</v>
      </c>
    </row>
    <row r="8878" spans="1:74" x14ac:dyDescent="0.3">
      <c r="A8878" s="201">
        <v>8873</v>
      </c>
      <c r="BM8878" s="19"/>
      <c r="BN8878" s="19"/>
      <c r="BO8878" s="19"/>
      <c r="BP8878" s="19"/>
      <c r="BR8878">
        <f t="shared" si="552"/>
        <v>0</v>
      </c>
      <c r="BS8878">
        <f t="shared" si="553"/>
        <v>0</v>
      </c>
      <c r="BU8878">
        <f t="shared" si="554"/>
        <v>1</v>
      </c>
      <c r="BV8878">
        <f t="shared" si="555"/>
        <v>1</v>
      </c>
    </row>
    <row r="8879" spans="1:74" x14ac:dyDescent="0.3">
      <c r="A8879" s="201">
        <v>8874</v>
      </c>
      <c r="BM8879" s="19"/>
      <c r="BN8879" s="19"/>
      <c r="BO8879" s="19"/>
      <c r="BP8879" s="19"/>
      <c r="BR8879">
        <f t="shared" si="552"/>
        <v>0</v>
      </c>
      <c r="BS8879">
        <f t="shared" si="553"/>
        <v>0</v>
      </c>
      <c r="BU8879">
        <f t="shared" si="554"/>
        <v>1</v>
      </c>
      <c r="BV8879">
        <f t="shared" si="555"/>
        <v>1</v>
      </c>
    </row>
    <row r="8880" spans="1:74" x14ac:dyDescent="0.3">
      <c r="A8880" s="201">
        <v>8875</v>
      </c>
      <c r="BM8880" s="19"/>
      <c r="BN8880" s="19"/>
      <c r="BO8880" s="19"/>
      <c r="BP8880" s="19"/>
      <c r="BR8880">
        <f t="shared" si="552"/>
        <v>0</v>
      </c>
      <c r="BS8880">
        <f t="shared" si="553"/>
        <v>0</v>
      </c>
      <c r="BU8880">
        <f t="shared" si="554"/>
        <v>1</v>
      </c>
      <c r="BV8880">
        <f t="shared" si="555"/>
        <v>1</v>
      </c>
    </row>
    <row r="8881" spans="1:74" x14ac:dyDescent="0.3">
      <c r="A8881" s="201">
        <v>8876</v>
      </c>
      <c r="BM8881" s="19"/>
      <c r="BN8881" s="19"/>
      <c r="BO8881" s="19"/>
      <c r="BP8881" s="19"/>
      <c r="BR8881">
        <f t="shared" si="552"/>
        <v>0</v>
      </c>
      <c r="BS8881">
        <f t="shared" si="553"/>
        <v>0</v>
      </c>
      <c r="BU8881">
        <f t="shared" si="554"/>
        <v>1</v>
      </c>
      <c r="BV8881">
        <f t="shared" si="555"/>
        <v>1</v>
      </c>
    </row>
    <row r="8882" spans="1:74" x14ac:dyDescent="0.3">
      <c r="A8882" s="201">
        <v>8877</v>
      </c>
      <c r="BM8882" s="19"/>
      <c r="BN8882" s="19"/>
      <c r="BO8882" s="19"/>
      <c r="BP8882" s="19"/>
      <c r="BR8882">
        <f t="shared" si="552"/>
        <v>0</v>
      </c>
      <c r="BS8882">
        <f t="shared" si="553"/>
        <v>0</v>
      </c>
      <c r="BU8882">
        <f t="shared" si="554"/>
        <v>1</v>
      </c>
      <c r="BV8882">
        <f t="shared" si="555"/>
        <v>1</v>
      </c>
    </row>
    <row r="8883" spans="1:74" x14ac:dyDescent="0.3">
      <c r="A8883" s="201">
        <v>8878</v>
      </c>
      <c r="BM8883" s="19"/>
      <c r="BN8883" s="19"/>
      <c r="BO8883" s="19"/>
      <c r="BP8883" s="19"/>
      <c r="BR8883">
        <f t="shared" si="552"/>
        <v>0</v>
      </c>
      <c r="BS8883">
        <f t="shared" si="553"/>
        <v>0</v>
      </c>
      <c r="BU8883">
        <f t="shared" si="554"/>
        <v>1</v>
      </c>
      <c r="BV8883">
        <f t="shared" si="555"/>
        <v>1</v>
      </c>
    </row>
    <row r="8884" spans="1:74" x14ac:dyDescent="0.3">
      <c r="A8884" s="201">
        <v>8879</v>
      </c>
      <c r="BM8884" s="19"/>
      <c r="BN8884" s="19"/>
      <c r="BO8884" s="19"/>
      <c r="BP8884" s="19"/>
      <c r="BR8884">
        <f t="shared" si="552"/>
        <v>0</v>
      </c>
      <c r="BS8884">
        <f t="shared" si="553"/>
        <v>0</v>
      </c>
      <c r="BU8884">
        <f t="shared" si="554"/>
        <v>1</v>
      </c>
      <c r="BV8884">
        <f t="shared" si="555"/>
        <v>1</v>
      </c>
    </row>
    <row r="8885" spans="1:74" x14ac:dyDescent="0.3">
      <c r="A8885" s="201">
        <v>8880</v>
      </c>
      <c r="BM8885" s="19"/>
      <c r="BN8885" s="19"/>
      <c r="BO8885" s="19"/>
      <c r="BP8885" s="19"/>
      <c r="BR8885">
        <f t="shared" si="552"/>
        <v>0</v>
      </c>
      <c r="BS8885">
        <f t="shared" si="553"/>
        <v>0</v>
      </c>
      <c r="BU8885">
        <f t="shared" si="554"/>
        <v>1</v>
      </c>
      <c r="BV8885">
        <f t="shared" si="555"/>
        <v>1</v>
      </c>
    </row>
    <row r="8886" spans="1:74" x14ac:dyDescent="0.3">
      <c r="A8886" s="201">
        <v>8881</v>
      </c>
      <c r="BM8886" s="19"/>
      <c r="BN8886" s="19"/>
      <c r="BO8886" s="19"/>
      <c r="BP8886" s="19"/>
      <c r="BR8886">
        <f t="shared" si="552"/>
        <v>0</v>
      </c>
      <c r="BS8886">
        <f t="shared" si="553"/>
        <v>0</v>
      </c>
      <c r="BU8886">
        <f t="shared" si="554"/>
        <v>1</v>
      </c>
      <c r="BV8886">
        <f t="shared" si="555"/>
        <v>1</v>
      </c>
    </row>
    <row r="8887" spans="1:74" x14ac:dyDescent="0.3">
      <c r="A8887" s="201">
        <v>8882</v>
      </c>
      <c r="BM8887" s="19"/>
      <c r="BN8887" s="19"/>
      <c r="BO8887" s="19"/>
      <c r="BP8887" s="19"/>
      <c r="BR8887">
        <f t="shared" si="552"/>
        <v>0</v>
      </c>
      <c r="BS8887">
        <f t="shared" si="553"/>
        <v>0</v>
      </c>
      <c r="BU8887">
        <f t="shared" si="554"/>
        <v>1</v>
      </c>
      <c r="BV8887">
        <f t="shared" si="555"/>
        <v>1</v>
      </c>
    </row>
    <row r="8888" spans="1:74" x14ac:dyDescent="0.3">
      <c r="A8888" s="201">
        <v>8883</v>
      </c>
      <c r="BM8888" s="19"/>
      <c r="BN8888" s="19"/>
      <c r="BO8888" s="19"/>
      <c r="BP8888" s="19"/>
      <c r="BR8888">
        <f t="shared" si="552"/>
        <v>0</v>
      </c>
      <c r="BS8888">
        <f t="shared" si="553"/>
        <v>0</v>
      </c>
      <c r="BU8888">
        <f t="shared" si="554"/>
        <v>1</v>
      </c>
      <c r="BV8888">
        <f t="shared" si="555"/>
        <v>1</v>
      </c>
    </row>
    <row r="8889" spans="1:74" x14ac:dyDescent="0.3">
      <c r="A8889" s="201">
        <v>8884</v>
      </c>
      <c r="BM8889" s="19"/>
      <c r="BN8889" s="19"/>
      <c r="BO8889" s="19"/>
      <c r="BP8889" s="19"/>
      <c r="BR8889">
        <f t="shared" si="552"/>
        <v>0</v>
      </c>
      <c r="BS8889">
        <f t="shared" si="553"/>
        <v>0</v>
      </c>
      <c r="BU8889">
        <f t="shared" si="554"/>
        <v>1</v>
      </c>
      <c r="BV8889">
        <f t="shared" si="555"/>
        <v>1</v>
      </c>
    </row>
    <row r="8890" spans="1:74" x14ac:dyDescent="0.3">
      <c r="A8890" s="201">
        <v>8885</v>
      </c>
      <c r="BM8890" s="19"/>
      <c r="BN8890" s="19"/>
      <c r="BO8890" s="19"/>
      <c r="BP8890" s="19"/>
      <c r="BR8890">
        <f t="shared" si="552"/>
        <v>0</v>
      </c>
      <c r="BS8890">
        <f t="shared" si="553"/>
        <v>0</v>
      </c>
      <c r="BU8890">
        <f t="shared" si="554"/>
        <v>1</v>
      </c>
      <c r="BV8890">
        <f t="shared" si="555"/>
        <v>1</v>
      </c>
    </row>
    <row r="8891" spans="1:74" x14ac:dyDescent="0.3">
      <c r="A8891" s="201">
        <v>8886</v>
      </c>
      <c r="BM8891" s="19"/>
      <c r="BN8891" s="19"/>
      <c r="BO8891" s="19"/>
      <c r="BP8891" s="19"/>
      <c r="BR8891">
        <f t="shared" si="552"/>
        <v>0</v>
      </c>
      <c r="BS8891">
        <f t="shared" si="553"/>
        <v>0</v>
      </c>
      <c r="BU8891">
        <f t="shared" si="554"/>
        <v>1</v>
      </c>
      <c r="BV8891">
        <f t="shared" si="555"/>
        <v>1</v>
      </c>
    </row>
    <row r="8892" spans="1:74" x14ac:dyDescent="0.3">
      <c r="A8892" s="201">
        <v>8887</v>
      </c>
      <c r="BM8892" s="19"/>
      <c r="BN8892" s="19"/>
      <c r="BO8892" s="19"/>
      <c r="BP8892" s="19"/>
      <c r="BR8892">
        <f t="shared" si="552"/>
        <v>0</v>
      </c>
      <c r="BS8892">
        <f t="shared" si="553"/>
        <v>0</v>
      </c>
      <c r="BU8892">
        <f t="shared" si="554"/>
        <v>1</v>
      </c>
      <c r="BV8892">
        <f t="shared" si="555"/>
        <v>1</v>
      </c>
    </row>
    <row r="8893" spans="1:74" x14ac:dyDescent="0.3">
      <c r="A8893" s="201">
        <v>8888</v>
      </c>
      <c r="BM8893" s="19"/>
      <c r="BN8893" s="19"/>
      <c r="BO8893" s="19"/>
      <c r="BP8893" s="19"/>
      <c r="BR8893">
        <f t="shared" si="552"/>
        <v>0</v>
      </c>
      <c r="BS8893">
        <f t="shared" si="553"/>
        <v>0</v>
      </c>
      <c r="BU8893">
        <f t="shared" si="554"/>
        <v>1</v>
      </c>
      <c r="BV8893">
        <f t="shared" si="555"/>
        <v>1</v>
      </c>
    </row>
    <row r="8894" spans="1:74" x14ac:dyDescent="0.3">
      <c r="A8894" s="201">
        <v>8889</v>
      </c>
      <c r="BM8894" s="19"/>
      <c r="BN8894" s="19"/>
      <c r="BO8894" s="19"/>
      <c r="BP8894" s="19"/>
      <c r="BR8894">
        <f t="shared" si="552"/>
        <v>0</v>
      </c>
      <c r="BS8894">
        <f t="shared" si="553"/>
        <v>0</v>
      </c>
      <c r="BU8894">
        <f t="shared" si="554"/>
        <v>1</v>
      </c>
      <c r="BV8894">
        <f t="shared" si="555"/>
        <v>1</v>
      </c>
    </row>
    <row r="8895" spans="1:74" x14ac:dyDescent="0.3">
      <c r="A8895" s="201">
        <v>8890</v>
      </c>
      <c r="BM8895" s="19"/>
      <c r="BN8895" s="19"/>
      <c r="BO8895" s="19"/>
      <c r="BP8895" s="19"/>
      <c r="BR8895">
        <f t="shared" si="552"/>
        <v>0</v>
      </c>
      <c r="BS8895">
        <f t="shared" si="553"/>
        <v>0</v>
      </c>
      <c r="BU8895">
        <f t="shared" si="554"/>
        <v>1</v>
      </c>
      <c r="BV8895">
        <f t="shared" si="555"/>
        <v>1</v>
      </c>
    </row>
    <row r="8896" spans="1:74" x14ac:dyDescent="0.3">
      <c r="A8896" s="201">
        <v>8891</v>
      </c>
      <c r="BM8896" s="19"/>
      <c r="BN8896" s="19"/>
      <c r="BO8896" s="19"/>
      <c r="BP8896" s="19"/>
      <c r="BR8896">
        <f t="shared" si="552"/>
        <v>0</v>
      </c>
      <c r="BS8896">
        <f t="shared" si="553"/>
        <v>0</v>
      </c>
      <c r="BU8896">
        <f t="shared" si="554"/>
        <v>1</v>
      </c>
      <c r="BV8896">
        <f t="shared" si="555"/>
        <v>1</v>
      </c>
    </row>
    <row r="8897" spans="1:74" x14ac:dyDescent="0.3">
      <c r="A8897" s="201">
        <v>8892</v>
      </c>
      <c r="BM8897" s="19"/>
      <c r="BN8897" s="19"/>
      <c r="BO8897" s="19"/>
      <c r="BP8897" s="19"/>
      <c r="BR8897">
        <f t="shared" si="552"/>
        <v>0</v>
      </c>
      <c r="BS8897">
        <f t="shared" si="553"/>
        <v>0</v>
      </c>
      <c r="BU8897">
        <f t="shared" si="554"/>
        <v>1</v>
      </c>
      <c r="BV8897">
        <f t="shared" si="555"/>
        <v>1</v>
      </c>
    </row>
    <row r="8898" spans="1:74" x14ac:dyDescent="0.3">
      <c r="A8898" s="201">
        <v>8893</v>
      </c>
      <c r="BM8898" s="19"/>
      <c r="BN8898" s="19"/>
      <c r="BO8898" s="19"/>
      <c r="BP8898" s="19"/>
      <c r="BR8898">
        <f t="shared" si="552"/>
        <v>0</v>
      </c>
      <c r="BS8898">
        <f t="shared" si="553"/>
        <v>0</v>
      </c>
      <c r="BU8898">
        <f t="shared" si="554"/>
        <v>1</v>
      </c>
      <c r="BV8898">
        <f t="shared" si="555"/>
        <v>1</v>
      </c>
    </row>
    <row r="8899" spans="1:74" x14ac:dyDescent="0.3">
      <c r="A8899" s="201">
        <v>8894</v>
      </c>
      <c r="BM8899" s="19"/>
      <c r="BN8899" s="19"/>
      <c r="BO8899" s="19"/>
      <c r="BP8899" s="19"/>
      <c r="BR8899">
        <f t="shared" si="552"/>
        <v>0</v>
      </c>
      <c r="BS8899">
        <f t="shared" si="553"/>
        <v>0</v>
      </c>
      <c r="BU8899">
        <f t="shared" si="554"/>
        <v>1</v>
      </c>
      <c r="BV8899">
        <f t="shared" si="555"/>
        <v>1</v>
      </c>
    </row>
    <row r="8900" spans="1:74" x14ac:dyDescent="0.3">
      <c r="A8900" s="201">
        <v>8895</v>
      </c>
      <c r="BM8900" s="19"/>
      <c r="BN8900" s="19"/>
      <c r="BO8900" s="19"/>
      <c r="BP8900" s="19"/>
      <c r="BR8900">
        <f t="shared" si="552"/>
        <v>0</v>
      </c>
      <c r="BS8900">
        <f t="shared" si="553"/>
        <v>0</v>
      </c>
      <c r="BU8900">
        <f t="shared" si="554"/>
        <v>1</v>
      </c>
      <c r="BV8900">
        <f t="shared" si="555"/>
        <v>1</v>
      </c>
    </row>
    <row r="8901" spans="1:74" x14ac:dyDescent="0.3">
      <c r="A8901" s="201">
        <v>8896</v>
      </c>
      <c r="BM8901" s="19"/>
      <c r="BN8901" s="19"/>
      <c r="BO8901" s="19"/>
      <c r="BP8901" s="19"/>
      <c r="BR8901">
        <f t="shared" si="552"/>
        <v>0</v>
      </c>
      <c r="BS8901">
        <f t="shared" si="553"/>
        <v>0</v>
      </c>
      <c r="BU8901">
        <f t="shared" si="554"/>
        <v>1</v>
      </c>
      <c r="BV8901">
        <f t="shared" si="555"/>
        <v>1</v>
      </c>
    </row>
    <row r="8902" spans="1:74" x14ac:dyDescent="0.3">
      <c r="A8902" s="201">
        <v>8897</v>
      </c>
      <c r="BM8902" s="19"/>
      <c r="BN8902" s="19"/>
      <c r="BO8902" s="19"/>
      <c r="BP8902" s="19"/>
      <c r="BR8902">
        <f t="shared" si="552"/>
        <v>0</v>
      </c>
      <c r="BS8902">
        <f t="shared" si="553"/>
        <v>0</v>
      </c>
      <c r="BU8902">
        <f t="shared" si="554"/>
        <v>1</v>
      </c>
      <c r="BV8902">
        <f t="shared" si="555"/>
        <v>1</v>
      </c>
    </row>
    <row r="8903" spans="1:74" x14ac:dyDescent="0.3">
      <c r="A8903" s="201">
        <v>8898</v>
      </c>
      <c r="BM8903" s="19"/>
      <c r="BN8903" s="19"/>
      <c r="BO8903" s="19"/>
      <c r="BP8903" s="19"/>
      <c r="BR8903">
        <f t="shared" ref="BR8903:BR8966" si="556">BM8903*$BS$1-BN8903</f>
        <v>0</v>
      </c>
      <c r="BS8903">
        <f t="shared" ref="BS8903:BS8966" si="557">BO8903*$BS$1-BP8903</f>
        <v>0</v>
      </c>
      <c r="BU8903">
        <f t="shared" ref="BU8903:BU8966" si="558">IF(BR8903=MAX($BR8903:$BS8903),1,0)</f>
        <v>1</v>
      </c>
      <c r="BV8903">
        <f t="shared" ref="BV8903:BV8966" si="559">IF(BS8903=MAX($BR8903:$BS8903),1,0)</f>
        <v>1</v>
      </c>
    </row>
    <row r="8904" spans="1:74" x14ac:dyDescent="0.3">
      <c r="A8904" s="201">
        <v>8899</v>
      </c>
      <c r="BM8904" s="19"/>
      <c r="BN8904" s="19"/>
      <c r="BO8904" s="19"/>
      <c r="BP8904" s="19"/>
      <c r="BR8904">
        <f t="shared" si="556"/>
        <v>0</v>
      </c>
      <c r="BS8904">
        <f t="shared" si="557"/>
        <v>0</v>
      </c>
      <c r="BU8904">
        <f t="shared" si="558"/>
        <v>1</v>
      </c>
      <c r="BV8904">
        <f t="shared" si="559"/>
        <v>1</v>
      </c>
    </row>
    <row r="8905" spans="1:74" x14ac:dyDescent="0.3">
      <c r="A8905" s="201">
        <v>8900</v>
      </c>
      <c r="BM8905" s="19"/>
      <c r="BN8905" s="19"/>
      <c r="BO8905" s="19"/>
      <c r="BP8905" s="19"/>
      <c r="BR8905">
        <f t="shared" si="556"/>
        <v>0</v>
      </c>
      <c r="BS8905">
        <f t="shared" si="557"/>
        <v>0</v>
      </c>
      <c r="BU8905">
        <f t="shared" si="558"/>
        <v>1</v>
      </c>
      <c r="BV8905">
        <f t="shared" si="559"/>
        <v>1</v>
      </c>
    </row>
    <row r="8906" spans="1:74" x14ac:dyDescent="0.3">
      <c r="A8906" s="201">
        <v>8901</v>
      </c>
      <c r="BM8906" s="19"/>
      <c r="BN8906" s="19"/>
      <c r="BO8906" s="19"/>
      <c r="BP8906" s="19"/>
      <c r="BR8906">
        <f t="shared" si="556"/>
        <v>0</v>
      </c>
      <c r="BS8906">
        <f t="shared" si="557"/>
        <v>0</v>
      </c>
      <c r="BU8906">
        <f t="shared" si="558"/>
        <v>1</v>
      </c>
      <c r="BV8906">
        <f t="shared" si="559"/>
        <v>1</v>
      </c>
    </row>
    <row r="8907" spans="1:74" x14ac:dyDescent="0.3">
      <c r="A8907" s="201">
        <v>8902</v>
      </c>
      <c r="BM8907" s="19"/>
      <c r="BN8907" s="19"/>
      <c r="BO8907" s="19"/>
      <c r="BP8907" s="19"/>
      <c r="BR8907">
        <f t="shared" si="556"/>
        <v>0</v>
      </c>
      <c r="BS8907">
        <f t="shared" si="557"/>
        <v>0</v>
      </c>
      <c r="BU8907">
        <f t="shared" si="558"/>
        <v>1</v>
      </c>
      <c r="BV8907">
        <f t="shared" si="559"/>
        <v>1</v>
      </c>
    </row>
    <row r="8908" spans="1:74" x14ac:dyDescent="0.3">
      <c r="A8908" s="201">
        <v>8903</v>
      </c>
      <c r="BM8908" s="19"/>
      <c r="BN8908" s="19"/>
      <c r="BO8908" s="19"/>
      <c r="BP8908" s="19"/>
      <c r="BR8908">
        <f t="shared" si="556"/>
        <v>0</v>
      </c>
      <c r="BS8908">
        <f t="shared" si="557"/>
        <v>0</v>
      </c>
      <c r="BU8908">
        <f t="shared" si="558"/>
        <v>1</v>
      </c>
      <c r="BV8908">
        <f t="shared" si="559"/>
        <v>1</v>
      </c>
    </row>
    <row r="8909" spans="1:74" x14ac:dyDescent="0.3">
      <c r="A8909" s="201">
        <v>8904</v>
      </c>
      <c r="BM8909" s="19"/>
      <c r="BN8909" s="19"/>
      <c r="BO8909" s="19"/>
      <c r="BP8909" s="19"/>
      <c r="BR8909">
        <f t="shared" si="556"/>
        <v>0</v>
      </c>
      <c r="BS8909">
        <f t="shared" si="557"/>
        <v>0</v>
      </c>
      <c r="BU8909">
        <f t="shared" si="558"/>
        <v>1</v>
      </c>
      <c r="BV8909">
        <f t="shared" si="559"/>
        <v>1</v>
      </c>
    </row>
    <row r="8910" spans="1:74" x14ac:dyDescent="0.3">
      <c r="A8910" s="201">
        <v>8905</v>
      </c>
      <c r="BM8910" s="19"/>
      <c r="BN8910" s="19"/>
      <c r="BO8910" s="19"/>
      <c r="BP8910" s="19"/>
      <c r="BR8910">
        <f t="shared" si="556"/>
        <v>0</v>
      </c>
      <c r="BS8910">
        <f t="shared" si="557"/>
        <v>0</v>
      </c>
      <c r="BU8910">
        <f t="shared" si="558"/>
        <v>1</v>
      </c>
      <c r="BV8910">
        <f t="shared" si="559"/>
        <v>1</v>
      </c>
    </row>
    <row r="8911" spans="1:74" x14ac:dyDescent="0.3">
      <c r="A8911" s="201">
        <v>8906</v>
      </c>
      <c r="BM8911" s="19"/>
      <c r="BN8911" s="19"/>
      <c r="BO8911" s="19"/>
      <c r="BP8911" s="19"/>
      <c r="BR8911">
        <f t="shared" si="556"/>
        <v>0</v>
      </c>
      <c r="BS8911">
        <f t="shared" si="557"/>
        <v>0</v>
      </c>
      <c r="BU8911">
        <f t="shared" si="558"/>
        <v>1</v>
      </c>
      <c r="BV8911">
        <f t="shared" si="559"/>
        <v>1</v>
      </c>
    </row>
    <row r="8912" spans="1:74" x14ac:dyDescent="0.3">
      <c r="A8912" s="201">
        <v>8907</v>
      </c>
      <c r="BM8912" s="19"/>
      <c r="BN8912" s="19"/>
      <c r="BO8912" s="19"/>
      <c r="BP8912" s="19"/>
      <c r="BR8912">
        <f t="shared" si="556"/>
        <v>0</v>
      </c>
      <c r="BS8912">
        <f t="shared" si="557"/>
        <v>0</v>
      </c>
      <c r="BU8912">
        <f t="shared" si="558"/>
        <v>1</v>
      </c>
      <c r="BV8912">
        <f t="shared" si="559"/>
        <v>1</v>
      </c>
    </row>
    <row r="8913" spans="1:74" x14ac:dyDescent="0.3">
      <c r="A8913" s="201">
        <v>8908</v>
      </c>
      <c r="BM8913" s="19"/>
      <c r="BN8913" s="19"/>
      <c r="BO8913" s="19"/>
      <c r="BP8913" s="19"/>
      <c r="BR8913">
        <f t="shared" si="556"/>
        <v>0</v>
      </c>
      <c r="BS8913">
        <f t="shared" si="557"/>
        <v>0</v>
      </c>
      <c r="BU8913">
        <f t="shared" si="558"/>
        <v>1</v>
      </c>
      <c r="BV8913">
        <f t="shared" si="559"/>
        <v>1</v>
      </c>
    </row>
    <row r="8914" spans="1:74" x14ac:dyDescent="0.3">
      <c r="A8914" s="201">
        <v>8909</v>
      </c>
      <c r="BM8914" s="19"/>
      <c r="BN8914" s="19"/>
      <c r="BO8914" s="19"/>
      <c r="BP8914" s="19"/>
      <c r="BR8914">
        <f t="shared" si="556"/>
        <v>0</v>
      </c>
      <c r="BS8914">
        <f t="shared" si="557"/>
        <v>0</v>
      </c>
      <c r="BU8914">
        <f t="shared" si="558"/>
        <v>1</v>
      </c>
      <c r="BV8914">
        <f t="shared" si="559"/>
        <v>1</v>
      </c>
    </row>
    <row r="8915" spans="1:74" x14ac:dyDescent="0.3">
      <c r="A8915" s="201">
        <v>8910</v>
      </c>
      <c r="BM8915" s="19"/>
      <c r="BN8915" s="19"/>
      <c r="BO8915" s="19"/>
      <c r="BP8915" s="19"/>
      <c r="BR8915">
        <f t="shared" si="556"/>
        <v>0</v>
      </c>
      <c r="BS8915">
        <f t="shared" si="557"/>
        <v>0</v>
      </c>
      <c r="BU8915">
        <f t="shared" si="558"/>
        <v>1</v>
      </c>
      <c r="BV8915">
        <f t="shared" si="559"/>
        <v>1</v>
      </c>
    </row>
    <row r="8916" spans="1:74" x14ac:dyDescent="0.3">
      <c r="A8916" s="201">
        <v>8911</v>
      </c>
      <c r="BM8916" s="19"/>
      <c r="BN8916" s="19"/>
      <c r="BO8916" s="19"/>
      <c r="BP8916" s="19"/>
      <c r="BR8916">
        <f t="shared" si="556"/>
        <v>0</v>
      </c>
      <c r="BS8916">
        <f t="shared" si="557"/>
        <v>0</v>
      </c>
      <c r="BU8916">
        <f t="shared" si="558"/>
        <v>1</v>
      </c>
      <c r="BV8916">
        <f t="shared" si="559"/>
        <v>1</v>
      </c>
    </row>
    <row r="8917" spans="1:74" x14ac:dyDescent="0.3">
      <c r="A8917" s="201">
        <v>8912</v>
      </c>
      <c r="BM8917" s="19"/>
      <c r="BN8917" s="19"/>
      <c r="BO8917" s="19"/>
      <c r="BP8917" s="19"/>
      <c r="BR8917">
        <f t="shared" si="556"/>
        <v>0</v>
      </c>
      <c r="BS8917">
        <f t="shared" si="557"/>
        <v>0</v>
      </c>
      <c r="BU8917">
        <f t="shared" si="558"/>
        <v>1</v>
      </c>
      <c r="BV8917">
        <f t="shared" si="559"/>
        <v>1</v>
      </c>
    </row>
    <row r="8918" spans="1:74" x14ac:dyDescent="0.3">
      <c r="A8918" s="201">
        <v>8913</v>
      </c>
      <c r="BM8918" s="19"/>
      <c r="BN8918" s="19"/>
      <c r="BO8918" s="19"/>
      <c r="BP8918" s="19"/>
      <c r="BR8918">
        <f t="shared" si="556"/>
        <v>0</v>
      </c>
      <c r="BS8918">
        <f t="shared" si="557"/>
        <v>0</v>
      </c>
      <c r="BU8918">
        <f t="shared" si="558"/>
        <v>1</v>
      </c>
      <c r="BV8918">
        <f t="shared" si="559"/>
        <v>1</v>
      </c>
    </row>
    <row r="8919" spans="1:74" x14ac:dyDescent="0.3">
      <c r="A8919" s="201">
        <v>8914</v>
      </c>
      <c r="BM8919" s="19"/>
      <c r="BN8919" s="19"/>
      <c r="BO8919" s="19"/>
      <c r="BP8919" s="19"/>
      <c r="BR8919">
        <f t="shared" si="556"/>
        <v>0</v>
      </c>
      <c r="BS8919">
        <f t="shared" si="557"/>
        <v>0</v>
      </c>
      <c r="BU8919">
        <f t="shared" si="558"/>
        <v>1</v>
      </c>
      <c r="BV8919">
        <f t="shared" si="559"/>
        <v>1</v>
      </c>
    </row>
    <row r="8920" spans="1:74" x14ac:dyDescent="0.3">
      <c r="A8920" s="201">
        <v>8915</v>
      </c>
      <c r="BM8920" s="19"/>
      <c r="BN8920" s="19"/>
      <c r="BO8920" s="19"/>
      <c r="BP8920" s="19"/>
      <c r="BR8920">
        <f t="shared" si="556"/>
        <v>0</v>
      </c>
      <c r="BS8920">
        <f t="shared" si="557"/>
        <v>0</v>
      </c>
      <c r="BU8920">
        <f t="shared" si="558"/>
        <v>1</v>
      </c>
      <c r="BV8920">
        <f t="shared" si="559"/>
        <v>1</v>
      </c>
    </row>
    <row r="8921" spans="1:74" x14ac:dyDescent="0.3">
      <c r="A8921" s="201">
        <v>8916</v>
      </c>
      <c r="BM8921" s="19"/>
      <c r="BN8921" s="19"/>
      <c r="BO8921" s="19"/>
      <c r="BP8921" s="19"/>
      <c r="BR8921">
        <f t="shared" si="556"/>
        <v>0</v>
      </c>
      <c r="BS8921">
        <f t="shared" si="557"/>
        <v>0</v>
      </c>
      <c r="BU8921">
        <f t="shared" si="558"/>
        <v>1</v>
      </c>
      <c r="BV8921">
        <f t="shared" si="559"/>
        <v>1</v>
      </c>
    </row>
    <row r="8922" spans="1:74" x14ac:dyDescent="0.3">
      <c r="A8922" s="201">
        <v>8917</v>
      </c>
      <c r="BM8922" s="19"/>
      <c r="BN8922" s="19"/>
      <c r="BO8922" s="19"/>
      <c r="BP8922" s="19"/>
      <c r="BR8922">
        <f t="shared" si="556"/>
        <v>0</v>
      </c>
      <c r="BS8922">
        <f t="shared" si="557"/>
        <v>0</v>
      </c>
      <c r="BU8922">
        <f t="shared" si="558"/>
        <v>1</v>
      </c>
      <c r="BV8922">
        <f t="shared" si="559"/>
        <v>1</v>
      </c>
    </row>
    <row r="8923" spans="1:74" x14ac:dyDescent="0.3">
      <c r="A8923" s="201">
        <v>8918</v>
      </c>
      <c r="BM8923" s="19"/>
      <c r="BN8923" s="19"/>
      <c r="BO8923" s="19"/>
      <c r="BP8923" s="19"/>
      <c r="BR8923">
        <f t="shared" si="556"/>
        <v>0</v>
      </c>
      <c r="BS8923">
        <f t="shared" si="557"/>
        <v>0</v>
      </c>
      <c r="BU8923">
        <f t="shared" si="558"/>
        <v>1</v>
      </c>
      <c r="BV8923">
        <f t="shared" si="559"/>
        <v>1</v>
      </c>
    </row>
    <row r="8924" spans="1:74" x14ac:dyDescent="0.3">
      <c r="A8924" s="201">
        <v>8919</v>
      </c>
      <c r="BM8924" s="19"/>
      <c r="BN8924" s="19"/>
      <c r="BO8924" s="19"/>
      <c r="BP8924" s="19"/>
      <c r="BR8924">
        <f t="shared" si="556"/>
        <v>0</v>
      </c>
      <c r="BS8924">
        <f t="shared" si="557"/>
        <v>0</v>
      </c>
      <c r="BU8924">
        <f t="shared" si="558"/>
        <v>1</v>
      </c>
      <c r="BV8924">
        <f t="shared" si="559"/>
        <v>1</v>
      </c>
    </row>
    <row r="8925" spans="1:74" x14ac:dyDescent="0.3">
      <c r="A8925" s="201">
        <v>8920</v>
      </c>
      <c r="BM8925" s="19"/>
      <c r="BN8925" s="19"/>
      <c r="BO8925" s="19"/>
      <c r="BP8925" s="19"/>
      <c r="BR8925">
        <f t="shared" si="556"/>
        <v>0</v>
      </c>
      <c r="BS8925">
        <f t="shared" si="557"/>
        <v>0</v>
      </c>
      <c r="BU8925">
        <f t="shared" si="558"/>
        <v>1</v>
      </c>
      <c r="BV8925">
        <f t="shared" si="559"/>
        <v>1</v>
      </c>
    </row>
    <row r="8926" spans="1:74" x14ac:dyDescent="0.3">
      <c r="A8926" s="201">
        <v>8921</v>
      </c>
      <c r="BM8926" s="19"/>
      <c r="BN8926" s="19"/>
      <c r="BO8926" s="19"/>
      <c r="BP8926" s="19"/>
      <c r="BR8926">
        <f t="shared" si="556"/>
        <v>0</v>
      </c>
      <c r="BS8926">
        <f t="shared" si="557"/>
        <v>0</v>
      </c>
      <c r="BU8926">
        <f t="shared" si="558"/>
        <v>1</v>
      </c>
      <c r="BV8926">
        <f t="shared" si="559"/>
        <v>1</v>
      </c>
    </row>
    <row r="8927" spans="1:74" x14ac:dyDescent="0.3">
      <c r="A8927" s="201">
        <v>8922</v>
      </c>
      <c r="BM8927" s="19"/>
      <c r="BN8927" s="19"/>
      <c r="BO8927" s="19"/>
      <c r="BP8927" s="19"/>
      <c r="BR8927">
        <f t="shared" si="556"/>
        <v>0</v>
      </c>
      <c r="BS8927">
        <f t="shared" si="557"/>
        <v>0</v>
      </c>
      <c r="BU8927">
        <f t="shared" si="558"/>
        <v>1</v>
      </c>
      <c r="BV8927">
        <f t="shared" si="559"/>
        <v>1</v>
      </c>
    </row>
    <row r="8928" spans="1:74" x14ac:dyDescent="0.3">
      <c r="A8928" s="201">
        <v>8923</v>
      </c>
      <c r="BM8928" s="19"/>
      <c r="BN8928" s="19"/>
      <c r="BO8928" s="19"/>
      <c r="BP8928" s="19"/>
      <c r="BR8928">
        <f t="shared" si="556"/>
        <v>0</v>
      </c>
      <c r="BS8928">
        <f t="shared" si="557"/>
        <v>0</v>
      </c>
      <c r="BU8928">
        <f t="shared" si="558"/>
        <v>1</v>
      </c>
      <c r="BV8928">
        <f t="shared" si="559"/>
        <v>1</v>
      </c>
    </row>
    <row r="8929" spans="1:74" x14ac:dyDescent="0.3">
      <c r="A8929" s="201">
        <v>8924</v>
      </c>
      <c r="BM8929" s="19"/>
      <c r="BN8929" s="19"/>
      <c r="BO8929" s="19"/>
      <c r="BP8929" s="19"/>
      <c r="BR8929">
        <f t="shared" si="556"/>
        <v>0</v>
      </c>
      <c r="BS8929">
        <f t="shared" si="557"/>
        <v>0</v>
      </c>
      <c r="BU8929">
        <f t="shared" si="558"/>
        <v>1</v>
      </c>
      <c r="BV8929">
        <f t="shared" si="559"/>
        <v>1</v>
      </c>
    </row>
    <row r="8930" spans="1:74" x14ac:dyDescent="0.3">
      <c r="A8930" s="201">
        <v>8925</v>
      </c>
      <c r="BM8930" s="19"/>
      <c r="BN8930" s="19"/>
      <c r="BO8930" s="19"/>
      <c r="BP8930" s="19"/>
      <c r="BR8930">
        <f t="shared" si="556"/>
        <v>0</v>
      </c>
      <c r="BS8930">
        <f t="shared" si="557"/>
        <v>0</v>
      </c>
      <c r="BU8930">
        <f t="shared" si="558"/>
        <v>1</v>
      </c>
      <c r="BV8930">
        <f t="shared" si="559"/>
        <v>1</v>
      </c>
    </row>
    <row r="8931" spans="1:74" x14ac:dyDescent="0.3">
      <c r="A8931" s="201">
        <v>8926</v>
      </c>
      <c r="BM8931" s="19"/>
      <c r="BN8931" s="19"/>
      <c r="BO8931" s="19"/>
      <c r="BP8931" s="19"/>
      <c r="BR8931">
        <f t="shared" si="556"/>
        <v>0</v>
      </c>
      <c r="BS8931">
        <f t="shared" si="557"/>
        <v>0</v>
      </c>
      <c r="BU8931">
        <f t="shared" si="558"/>
        <v>1</v>
      </c>
      <c r="BV8931">
        <f t="shared" si="559"/>
        <v>1</v>
      </c>
    </row>
    <row r="8932" spans="1:74" x14ac:dyDescent="0.3">
      <c r="A8932" s="201">
        <v>8927</v>
      </c>
      <c r="BM8932" s="19"/>
      <c r="BN8932" s="19"/>
      <c r="BO8932" s="19"/>
      <c r="BP8932" s="19"/>
      <c r="BR8932">
        <f t="shared" si="556"/>
        <v>0</v>
      </c>
      <c r="BS8932">
        <f t="shared" si="557"/>
        <v>0</v>
      </c>
      <c r="BU8932">
        <f t="shared" si="558"/>
        <v>1</v>
      </c>
      <c r="BV8932">
        <f t="shared" si="559"/>
        <v>1</v>
      </c>
    </row>
    <row r="8933" spans="1:74" x14ac:dyDescent="0.3">
      <c r="A8933" s="201">
        <v>8928</v>
      </c>
      <c r="BM8933" s="19"/>
      <c r="BN8933" s="19"/>
      <c r="BO8933" s="19"/>
      <c r="BP8933" s="19"/>
      <c r="BR8933">
        <f t="shared" si="556"/>
        <v>0</v>
      </c>
      <c r="BS8933">
        <f t="shared" si="557"/>
        <v>0</v>
      </c>
      <c r="BU8933">
        <f t="shared" si="558"/>
        <v>1</v>
      </c>
      <c r="BV8933">
        <f t="shared" si="559"/>
        <v>1</v>
      </c>
    </row>
    <row r="8934" spans="1:74" x14ac:dyDescent="0.3">
      <c r="A8934" s="201">
        <v>8929</v>
      </c>
      <c r="BM8934" s="19"/>
      <c r="BN8934" s="19"/>
      <c r="BO8934" s="19"/>
      <c r="BP8934" s="19"/>
      <c r="BR8934">
        <f t="shared" si="556"/>
        <v>0</v>
      </c>
      <c r="BS8934">
        <f t="shared" si="557"/>
        <v>0</v>
      </c>
      <c r="BU8934">
        <f t="shared" si="558"/>
        <v>1</v>
      </c>
      <c r="BV8934">
        <f t="shared" si="559"/>
        <v>1</v>
      </c>
    </row>
    <row r="8935" spans="1:74" x14ac:dyDescent="0.3">
      <c r="A8935" s="201">
        <v>8930</v>
      </c>
      <c r="BM8935" s="19"/>
      <c r="BN8935" s="19"/>
      <c r="BO8935" s="19"/>
      <c r="BP8935" s="19"/>
      <c r="BR8935">
        <f t="shared" si="556"/>
        <v>0</v>
      </c>
      <c r="BS8935">
        <f t="shared" si="557"/>
        <v>0</v>
      </c>
      <c r="BU8935">
        <f t="shared" si="558"/>
        <v>1</v>
      </c>
      <c r="BV8935">
        <f t="shared" si="559"/>
        <v>1</v>
      </c>
    </row>
    <row r="8936" spans="1:74" x14ac:dyDescent="0.3">
      <c r="A8936" s="201">
        <v>8931</v>
      </c>
      <c r="BM8936" s="19"/>
      <c r="BN8936" s="19"/>
      <c r="BO8936" s="19"/>
      <c r="BP8936" s="19"/>
      <c r="BR8936">
        <f t="shared" si="556"/>
        <v>0</v>
      </c>
      <c r="BS8936">
        <f t="shared" si="557"/>
        <v>0</v>
      </c>
      <c r="BU8936">
        <f t="shared" si="558"/>
        <v>1</v>
      </c>
      <c r="BV8936">
        <f t="shared" si="559"/>
        <v>1</v>
      </c>
    </row>
    <row r="8937" spans="1:74" x14ac:dyDescent="0.3">
      <c r="A8937" s="201">
        <v>8932</v>
      </c>
      <c r="BM8937" s="19"/>
      <c r="BN8937" s="19"/>
      <c r="BO8937" s="19"/>
      <c r="BP8937" s="19"/>
      <c r="BR8937">
        <f t="shared" si="556"/>
        <v>0</v>
      </c>
      <c r="BS8937">
        <f t="shared" si="557"/>
        <v>0</v>
      </c>
      <c r="BU8937">
        <f t="shared" si="558"/>
        <v>1</v>
      </c>
      <c r="BV8937">
        <f t="shared" si="559"/>
        <v>1</v>
      </c>
    </row>
    <row r="8938" spans="1:74" x14ac:dyDescent="0.3">
      <c r="A8938" s="201">
        <v>8933</v>
      </c>
      <c r="BM8938" s="19"/>
      <c r="BN8938" s="19"/>
      <c r="BO8938" s="19"/>
      <c r="BP8938" s="19"/>
      <c r="BR8938">
        <f t="shared" si="556"/>
        <v>0</v>
      </c>
      <c r="BS8938">
        <f t="shared" si="557"/>
        <v>0</v>
      </c>
      <c r="BU8938">
        <f t="shared" si="558"/>
        <v>1</v>
      </c>
      <c r="BV8938">
        <f t="shared" si="559"/>
        <v>1</v>
      </c>
    </row>
    <row r="8939" spans="1:74" x14ac:dyDescent="0.3">
      <c r="A8939" s="201">
        <v>8934</v>
      </c>
      <c r="BM8939" s="19"/>
      <c r="BN8939" s="19"/>
      <c r="BO8939" s="19"/>
      <c r="BP8939" s="19"/>
      <c r="BR8939">
        <f t="shared" si="556"/>
        <v>0</v>
      </c>
      <c r="BS8939">
        <f t="shared" si="557"/>
        <v>0</v>
      </c>
      <c r="BU8939">
        <f t="shared" si="558"/>
        <v>1</v>
      </c>
      <c r="BV8939">
        <f t="shared" si="559"/>
        <v>1</v>
      </c>
    </row>
    <row r="8940" spans="1:74" x14ac:dyDescent="0.3">
      <c r="A8940" s="201">
        <v>8935</v>
      </c>
      <c r="BM8940" s="19"/>
      <c r="BN8940" s="19"/>
      <c r="BO8940" s="19"/>
      <c r="BP8940" s="19"/>
      <c r="BR8940">
        <f t="shared" si="556"/>
        <v>0</v>
      </c>
      <c r="BS8940">
        <f t="shared" si="557"/>
        <v>0</v>
      </c>
      <c r="BU8940">
        <f t="shared" si="558"/>
        <v>1</v>
      </c>
      <c r="BV8940">
        <f t="shared" si="559"/>
        <v>1</v>
      </c>
    </row>
    <row r="8941" spans="1:74" x14ac:dyDescent="0.3">
      <c r="A8941" s="201">
        <v>8936</v>
      </c>
      <c r="BM8941" s="19"/>
      <c r="BN8941" s="19"/>
      <c r="BO8941" s="19"/>
      <c r="BP8941" s="19"/>
      <c r="BR8941">
        <f t="shared" si="556"/>
        <v>0</v>
      </c>
      <c r="BS8941">
        <f t="shared" si="557"/>
        <v>0</v>
      </c>
      <c r="BU8941">
        <f t="shared" si="558"/>
        <v>1</v>
      </c>
      <c r="BV8941">
        <f t="shared" si="559"/>
        <v>1</v>
      </c>
    </row>
    <row r="8942" spans="1:74" x14ac:dyDescent="0.3">
      <c r="A8942" s="201">
        <v>8937</v>
      </c>
      <c r="BM8942" s="19"/>
      <c r="BN8942" s="19"/>
      <c r="BO8942" s="19"/>
      <c r="BP8942" s="19"/>
      <c r="BR8942">
        <f t="shared" si="556"/>
        <v>0</v>
      </c>
      <c r="BS8942">
        <f t="shared" si="557"/>
        <v>0</v>
      </c>
      <c r="BU8942">
        <f t="shared" si="558"/>
        <v>1</v>
      </c>
      <c r="BV8942">
        <f t="shared" si="559"/>
        <v>1</v>
      </c>
    </row>
    <row r="8943" spans="1:74" x14ac:dyDescent="0.3">
      <c r="A8943" s="201">
        <v>8938</v>
      </c>
      <c r="BM8943" s="19"/>
      <c r="BN8943" s="19"/>
      <c r="BO8943" s="19"/>
      <c r="BP8943" s="19"/>
      <c r="BR8943">
        <f t="shared" si="556"/>
        <v>0</v>
      </c>
      <c r="BS8943">
        <f t="shared" si="557"/>
        <v>0</v>
      </c>
      <c r="BU8943">
        <f t="shared" si="558"/>
        <v>1</v>
      </c>
      <c r="BV8943">
        <f t="shared" si="559"/>
        <v>1</v>
      </c>
    </row>
    <row r="8944" spans="1:74" x14ac:dyDescent="0.3">
      <c r="A8944" s="201">
        <v>8939</v>
      </c>
      <c r="BM8944" s="19"/>
      <c r="BN8944" s="19"/>
      <c r="BO8944" s="19"/>
      <c r="BP8944" s="19"/>
      <c r="BR8944">
        <f t="shared" si="556"/>
        <v>0</v>
      </c>
      <c r="BS8944">
        <f t="shared" si="557"/>
        <v>0</v>
      </c>
      <c r="BU8944">
        <f t="shared" si="558"/>
        <v>1</v>
      </c>
      <c r="BV8944">
        <f t="shared" si="559"/>
        <v>1</v>
      </c>
    </row>
    <row r="8945" spans="1:74" x14ac:dyDescent="0.3">
      <c r="A8945" s="201">
        <v>8940</v>
      </c>
      <c r="BM8945" s="19"/>
      <c r="BN8945" s="19"/>
      <c r="BO8945" s="19"/>
      <c r="BP8945" s="19"/>
      <c r="BR8945">
        <f t="shared" si="556"/>
        <v>0</v>
      </c>
      <c r="BS8945">
        <f t="shared" si="557"/>
        <v>0</v>
      </c>
      <c r="BU8945">
        <f t="shared" si="558"/>
        <v>1</v>
      </c>
      <c r="BV8945">
        <f t="shared" si="559"/>
        <v>1</v>
      </c>
    </row>
    <row r="8946" spans="1:74" x14ac:dyDescent="0.3">
      <c r="A8946" s="201">
        <v>8941</v>
      </c>
      <c r="BM8946" s="19"/>
      <c r="BN8946" s="19"/>
      <c r="BO8946" s="19"/>
      <c r="BP8946" s="19"/>
      <c r="BR8946">
        <f t="shared" si="556"/>
        <v>0</v>
      </c>
      <c r="BS8946">
        <f t="shared" si="557"/>
        <v>0</v>
      </c>
      <c r="BU8946">
        <f t="shared" si="558"/>
        <v>1</v>
      </c>
      <c r="BV8946">
        <f t="shared" si="559"/>
        <v>1</v>
      </c>
    </row>
    <row r="8947" spans="1:74" x14ac:dyDescent="0.3">
      <c r="A8947" s="201">
        <v>8942</v>
      </c>
      <c r="BM8947" s="19"/>
      <c r="BN8947" s="19"/>
      <c r="BO8947" s="19"/>
      <c r="BP8947" s="19"/>
      <c r="BR8947">
        <f t="shared" si="556"/>
        <v>0</v>
      </c>
      <c r="BS8947">
        <f t="shared" si="557"/>
        <v>0</v>
      </c>
      <c r="BU8947">
        <f t="shared" si="558"/>
        <v>1</v>
      </c>
      <c r="BV8947">
        <f t="shared" si="559"/>
        <v>1</v>
      </c>
    </row>
    <row r="8948" spans="1:74" x14ac:dyDescent="0.3">
      <c r="A8948" s="201">
        <v>8943</v>
      </c>
      <c r="BM8948" s="19"/>
      <c r="BN8948" s="19"/>
      <c r="BO8948" s="19"/>
      <c r="BP8948" s="19"/>
      <c r="BR8948">
        <f t="shared" si="556"/>
        <v>0</v>
      </c>
      <c r="BS8948">
        <f t="shared" si="557"/>
        <v>0</v>
      </c>
      <c r="BU8948">
        <f t="shared" si="558"/>
        <v>1</v>
      </c>
      <c r="BV8948">
        <f t="shared" si="559"/>
        <v>1</v>
      </c>
    </row>
    <row r="8949" spans="1:74" x14ac:dyDescent="0.3">
      <c r="A8949" s="201">
        <v>8944</v>
      </c>
      <c r="BM8949" s="19"/>
      <c r="BN8949" s="19"/>
      <c r="BO8949" s="19"/>
      <c r="BP8949" s="19"/>
      <c r="BR8949">
        <f t="shared" si="556"/>
        <v>0</v>
      </c>
      <c r="BS8949">
        <f t="shared" si="557"/>
        <v>0</v>
      </c>
      <c r="BU8949">
        <f t="shared" si="558"/>
        <v>1</v>
      </c>
      <c r="BV8949">
        <f t="shared" si="559"/>
        <v>1</v>
      </c>
    </row>
    <row r="8950" spans="1:74" x14ac:dyDescent="0.3">
      <c r="A8950" s="201">
        <v>8945</v>
      </c>
      <c r="BM8950" s="19"/>
      <c r="BN8950" s="19"/>
      <c r="BO8950" s="19"/>
      <c r="BP8950" s="19"/>
      <c r="BR8950">
        <f t="shared" si="556"/>
        <v>0</v>
      </c>
      <c r="BS8950">
        <f t="shared" si="557"/>
        <v>0</v>
      </c>
      <c r="BU8950">
        <f t="shared" si="558"/>
        <v>1</v>
      </c>
      <c r="BV8950">
        <f t="shared" si="559"/>
        <v>1</v>
      </c>
    </row>
    <row r="8951" spans="1:74" x14ac:dyDescent="0.3">
      <c r="A8951" s="201">
        <v>8946</v>
      </c>
      <c r="BM8951" s="19"/>
      <c r="BN8951" s="19"/>
      <c r="BO8951" s="19"/>
      <c r="BP8951" s="19"/>
      <c r="BR8951">
        <f t="shared" si="556"/>
        <v>0</v>
      </c>
      <c r="BS8951">
        <f t="shared" si="557"/>
        <v>0</v>
      </c>
      <c r="BU8951">
        <f t="shared" si="558"/>
        <v>1</v>
      </c>
      <c r="BV8951">
        <f t="shared" si="559"/>
        <v>1</v>
      </c>
    </row>
    <row r="8952" spans="1:74" x14ac:dyDescent="0.3">
      <c r="A8952" s="201">
        <v>8947</v>
      </c>
      <c r="BM8952" s="19"/>
      <c r="BN8952" s="19"/>
      <c r="BO8952" s="19"/>
      <c r="BP8952" s="19"/>
      <c r="BR8952">
        <f t="shared" si="556"/>
        <v>0</v>
      </c>
      <c r="BS8952">
        <f t="shared" si="557"/>
        <v>0</v>
      </c>
      <c r="BU8952">
        <f t="shared" si="558"/>
        <v>1</v>
      </c>
      <c r="BV8952">
        <f t="shared" si="559"/>
        <v>1</v>
      </c>
    </row>
    <row r="8953" spans="1:74" x14ac:dyDescent="0.3">
      <c r="A8953" s="201">
        <v>8948</v>
      </c>
      <c r="BM8953" s="19"/>
      <c r="BN8953" s="19"/>
      <c r="BO8953" s="19"/>
      <c r="BP8953" s="19"/>
      <c r="BR8953">
        <f t="shared" si="556"/>
        <v>0</v>
      </c>
      <c r="BS8953">
        <f t="shared" si="557"/>
        <v>0</v>
      </c>
      <c r="BU8953">
        <f t="shared" si="558"/>
        <v>1</v>
      </c>
      <c r="BV8953">
        <f t="shared" si="559"/>
        <v>1</v>
      </c>
    </row>
    <row r="8954" spans="1:74" x14ac:dyDescent="0.3">
      <c r="A8954" s="201">
        <v>8949</v>
      </c>
      <c r="BM8954" s="19"/>
      <c r="BN8954" s="19"/>
      <c r="BO8954" s="19"/>
      <c r="BP8954" s="19"/>
      <c r="BR8954">
        <f t="shared" si="556"/>
        <v>0</v>
      </c>
      <c r="BS8954">
        <f t="shared" si="557"/>
        <v>0</v>
      </c>
      <c r="BU8954">
        <f t="shared" si="558"/>
        <v>1</v>
      </c>
      <c r="BV8954">
        <f t="shared" si="559"/>
        <v>1</v>
      </c>
    </row>
    <row r="8955" spans="1:74" x14ac:dyDescent="0.3">
      <c r="A8955" s="201">
        <v>8950</v>
      </c>
      <c r="BM8955" s="19"/>
      <c r="BN8955" s="19"/>
      <c r="BO8955" s="19"/>
      <c r="BP8955" s="19"/>
      <c r="BR8955">
        <f t="shared" si="556"/>
        <v>0</v>
      </c>
      <c r="BS8955">
        <f t="shared" si="557"/>
        <v>0</v>
      </c>
      <c r="BU8955">
        <f t="shared" si="558"/>
        <v>1</v>
      </c>
      <c r="BV8955">
        <f t="shared" si="559"/>
        <v>1</v>
      </c>
    </row>
    <row r="8956" spans="1:74" x14ac:dyDescent="0.3">
      <c r="A8956" s="201">
        <v>8951</v>
      </c>
      <c r="BM8956" s="19"/>
      <c r="BN8956" s="19"/>
      <c r="BO8956" s="19"/>
      <c r="BP8956" s="19"/>
      <c r="BR8956">
        <f t="shared" si="556"/>
        <v>0</v>
      </c>
      <c r="BS8956">
        <f t="shared" si="557"/>
        <v>0</v>
      </c>
      <c r="BU8956">
        <f t="shared" si="558"/>
        <v>1</v>
      </c>
      <c r="BV8956">
        <f t="shared" si="559"/>
        <v>1</v>
      </c>
    </row>
    <row r="8957" spans="1:74" x14ac:dyDescent="0.3">
      <c r="A8957" s="201">
        <v>8952</v>
      </c>
      <c r="BM8957" s="19"/>
      <c r="BN8957" s="19"/>
      <c r="BO8957" s="19"/>
      <c r="BP8957" s="19"/>
      <c r="BR8957">
        <f t="shared" si="556"/>
        <v>0</v>
      </c>
      <c r="BS8957">
        <f t="shared" si="557"/>
        <v>0</v>
      </c>
      <c r="BU8957">
        <f t="shared" si="558"/>
        <v>1</v>
      </c>
      <c r="BV8957">
        <f t="shared" si="559"/>
        <v>1</v>
      </c>
    </row>
    <row r="8958" spans="1:74" x14ac:dyDescent="0.3">
      <c r="A8958" s="201">
        <v>8953</v>
      </c>
      <c r="BM8958" s="19"/>
      <c r="BN8958" s="19"/>
      <c r="BO8958" s="19"/>
      <c r="BP8958" s="19"/>
      <c r="BR8958">
        <f t="shared" si="556"/>
        <v>0</v>
      </c>
      <c r="BS8958">
        <f t="shared" si="557"/>
        <v>0</v>
      </c>
      <c r="BU8958">
        <f t="shared" si="558"/>
        <v>1</v>
      </c>
      <c r="BV8958">
        <f t="shared" si="559"/>
        <v>1</v>
      </c>
    </row>
    <row r="8959" spans="1:74" x14ac:dyDescent="0.3">
      <c r="A8959" s="201">
        <v>8954</v>
      </c>
      <c r="BM8959" s="19"/>
      <c r="BN8959" s="19"/>
      <c r="BO8959" s="19"/>
      <c r="BP8959" s="19"/>
      <c r="BR8959">
        <f t="shared" si="556"/>
        <v>0</v>
      </c>
      <c r="BS8959">
        <f t="shared" si="557"/>
        <v>0</v>
      </c>
      <c r="BU8959">
        <f t="shared" si="558"/>
        <v>1</v>
      </c>
      <c r="BV8959">
        <f t="shared" si="559"/>
        <v>1</v>
      </c>
    </row>
    <row r="8960" spans="1:74" x14ac:dyDescent="0.3">
      <c r="A8960" s="201">
        <v>8955</v>
      </c>
      <c r="BM8960" s="19"/>
      <c r="BN8960" s="19"/>
      <c r="BO8960" s="19"/>
      <c r="BP8960" s="19"/>
      <c r="BR8960">
        <f t="shared" si="556"/>
        <v>0</v>
      </c>
      <c r="BS8960">
        <f t="shared" si="557"/>
        <v>0</v>
      </c>
      <c r="BU8960">
        <f t="shared" si="558"/>
        <v>1</v>
      </c>
      <c r="BV8960">
        <f t="shared" si="559"/>
        <v>1</v>
      </c>
    </row>
    <row r="8961" spans="1:74" x14ac:dyDescent="0.3">
      <c r="A8961" s="201">
        <v>8956</v>
      </c>
      <c r="BM8961" s="19"/>
      <c r="BN8961" s="19"/>
      <c r="BO8961" s="19"/>
      <c r="BP8961" s="19"/>
      <c r="BR8961">
        <f t="shared" si="556"/>
        <v>0</v>
      </c>
      <c r="BS8961">
        <f t="shared" si="557"/>
        <v>0</v>
      </c>
      <c r="BU8961">
        <f t="shared" si="558"/>
        <v>1</v>
      </c>
      <c r="BV8961">
        <f t="shared" si="559"/>
        <v>1</v>
      </c>
    </row>
    <row r="8962" spans="1:74" x14ac:dyDescent="0.3">
      <c r="A8962" s="201">
        <v>8957</v>
      </c>
      <c r="BM8962" s="19"/>
      <c r="BN8962" s="19"/>
      <c r="BO8962" s="19"/>
      <c r="BP8962" s="19"/>
      <c r="BR8962">
        <f t="shared" si="556"/>
        <v>0</v>
      </c>
      <c r="BS8962">
        <f t="shared" si="557"/>
        <v>0</v>
      </c>
      <c r="BU8962">
        <f t="shared" si="558"/>
        <v>1</v>
      </c>
      <c r="BV8962">
        <f t="shared" si="559"/>
        <v>1</v>
      </c>
    </row>
    <row r="8963" spans="1:74" x14ac:dyDescent="0.3">
      <c r="A8963" s="201">
        <v>8958</v>
      </c>
      <c r="BM8963" s="19"/>
      <c r="BN8963" s="19"/>
      <c r="BO8963" s="19"/>
      <c r="BP8963" s="19"/>
      <c r="BR8963">
        <f t="shared" si="556"/>
        <v>0</v>
      </c>
      <c r="BS8963">
        <f t="shared" si="557"/>
        <v>0</v>
      </c>
      <c r="BU8963">
        <f t="shared" si="558"/>
        <v>1</v>
      </c>
      <c r="BV8963">
        <f t="shared" si="559"/>
        <v>1</v>
      </c>
    </row>
    <row r="8964" spans="1:74" x14ac:dyDescent="0.3">
      <c r="A8964" s="201">
        <v>8959</v>
      </c>
      <c r="BM8964" s="19"/>
      <c r="BN8964" s="19"/>
      <c r="BO8964" s="19"/>
      <c r="BP8964" s="19"/>
      <c r="BR8964">
        <f t="shared" si="556"/>
        <v>0</v>
      </c>
      <c r="BS8964">
        <f t="shared" si="557"/>
        <v>0</v>
      </c>
      <c r="BU8964">
        <f t="shared" si="558"/>
        <v>1</v>
      </c>
      <c r="BV8964">
        <f t="shared" si="559"/>
        <v>1</v>
      </c>
    </row>
    <row r="8965" spans="1:74" x14ac:dyDescent="0.3">
      <c r="A8965" s="201">
        <v>8960</v>
      </c>
      <c r="BM8965" s="19"/>
      <c r="BN8965" s="19"/>
      <c r="BO8965" s="19"/>
      <c r="BP8965" s="19"/>
      <c r="BR8965">
        <f t="shared" si="556"/>
        <v>0</v>
      </c>
      <c r="BS8965">
        <f t="shared" si="557"/>
        <v>0</v>
      </c>
      <c r="BU8965">
        <f t="shared" si="558"/>
        <v>1</v>
      </c>
      <c r="BV8965">
        <f t="shared" si="559"/>
        <v>1</v>
      </c>
    </row>
    <row r="8966" spans="1:74" x14ac:dyDescent="0.3">
      <c r="A8966" s="201">
        <v>8961</v>
      </c>
      <c r="BM8966" s="19"/>
      <c r="BN8966" s="19"/>
      <c r="BO8966" s="19"/>
      <c r="BP8966" s="19"/>
      <c r="BR8966">
        <f t="shared" si="556"/>
        <v>0</v>
      </c>
      <c r="BS8966">
        <f t="shared" si="557"/>
        <v>0</v>
      </c>
      <c r="BU8966">
        <f t="shared" si="558"/>
        <v>1</v>
      </c>
      <c r="BV8966">
        <f t="shared" si="559"/>
        <v>1</v>
      </c>
    </row>
    <row r="8967" spans="1:74" x14ac:dyDescent="0.3">
      <c r="A8967" s="201">
        <v>8962</v>
      </c>
      <c r="BM8967" s="19"/>
      <c r="BN8967" s="19"/>
      <c r="BO8967" s="19"/>
      <c r="BP8967" s="19"/>
      <c r="BR8967">
        <f t="shared" ref="BR8967:BR9030" si="560">BM8967*$BS$1-BN8967</f>
        <v>0</v>
      </c>
      <c r="BS8967">
        <f t="shared" ref="BS8967:BS9030" si="561">BO8967*$BS$1-BP8967</f>
        <v>0</v>
      </c>
      <c r="BU8967">
        <f t="shared" ref="BU8967:BU9030" si="562">IF(BR8967=MAX($BR8967:$BS8967),1,0)</f>
        <v>1</v>
      </c>
      <c r="BV8967">
        <f t="shared" ref="BV8967:BV9030" si="563">IF(BS8967=MAX($BR8967:$BS8967),1,0)</f>
        <v>1</v>
      </c>
    </row>
    <row r="8968" spans="1:74" x14ac:dyDescent="0.3">
      <c r="A8968" s="201">
        <v>8963</v>
      </c>
      <c r="BM8968" s="19"/>
      <c r="BN8968" s="19"/>
      <c r="BO8968" s="19"/>
      <c r="BP8968" s="19"/>
      <c r="BR8968">
        <f t="shared" si="560"/>
        <v>0</v>
      </c>
      <c r="BS8968">
        <f t="shared" si="561"/>
        <v>0</v>
      </c>
      <c r="BU8968">
        <f t="shared" si="562"/>
        <v>1</v>
      </c>
      <c r="BV8968">
        <f t="shared" si="563"/>
        <v>1</v>
      </c>
    </row>
    <row r="8969" spans="1:74" x14ac:dyDescent="0.3">
      <c r="A8969" s="201">
        <v>8964</v>
      </c>
      <c r="BM8969" s="19"/>
      <c r="BN8969" s="19"/>
      <c r="BO8969" s="19"/>
      <c r="BP8969" s="19"/>
      <c r="BR8969">
        <f t="shared" si="560"/>
        <v>0</v>
      </c>
      <c r="BS8969">
        <f t="shared" si="561"/>
        <v>0</v>
      </c>
      <c r="BU8969">
        <f t="shared" si="562"/>
        <v>1</v>
      </c>
      <c r="BV8969">
        <f t="shared" si="563"/>
        <v>1</v>
      </c>
    </row>
    <row r="8970" spans="1:74" x14ac:dyDescent="0.3">
      <c r="A8970" s="201">
        <v>8965</v>
      </c>
      <c r="BM8970" s="19"/>
      <c r="BN8970" s="19"/>
      <c r="BO8970" s="19"/>
      <c r="BP8970" s="19"/>
      <c r="BR8970">
        <f t="shared" si="560"/>
        <v>0</v>
      </c>
      <c r="BS8970">
        <f t="shared" si="561"/>
        <v>0</v>
      </c>
      <c r="BU8970">
        <f t="shared" si="562"/>
        <v>1</v>
      </c>
      <c r="BV8970">
        <f t="shared" si="563"/>
        <v>1</v>
      </c>
    </row>
    <row r="8971" spans="1:74" x14ac:dyDescent="0.3">
      <c r="A8971" s="201">
        <v>8966</v>
      </c>
      <c r="BM8971" s="19"/>
      <c r="BN8971" s="19"/>
      <c r="BO8971" s="19"/>
      <c r="BP8971" s="19"/>
      <c r="BR8971">
        <f t="shared" si="560"/>
        <v>0</v>
      </c>
      <c r="BS8971">
        <f t="shared" si="561"/>
        <v>0</v>
      </c>
      <c r="BU8971">
        <f t="shared" si="562"/>
        <v>1</v>
      </c>
      <c r="BV8971">
        <f t="shared" si="563"/>
        <v>1</v>
      </c>
    </row>
    <row r="8972" spans="1:74" x14ac:dyDescent="0.3">
      <c r="A8972" s="201">
        <v>8967</v>
      </c>
      <c r="BM8972" s="19"/>
      <c r="BN8972" s="19"/>
      <c r="BO8972" s="19"/>
      <c r="BP8972" s="19"/>
      <c r="BR8972">
        <f t="shared" si="560"/>
        <v>0</v>
      </c>
      <c r="BS8972">
        <f t="shared" si="561"/>
        <v>0</v>
      </c>
      <c r="BU8972">
        <f t="shared" si="562"/>
        <v>1</v>
      </c>
      <c r="BV8972">
        <f t="shared" si="563"/>
        <v>1</v>
      </c>
    </row>
    <row r="8973" spans="1:74" x14ac:dyDescent="0.3">
      <c r="A8973" s="201">
        <v>8968</v>
      </c>
      <c r="BM8973" s="19"/>
      <c r="BN8973" s="19"/>
      <c r="BO8973" s="19"/>
      <c r="BP8973" s="19"/>
      <c r="BR8973">
        <f t="shared" si="560"/>
        <v>0</v>
      </c>
      <c r="BS8973">
        <f t="shared" si="561"/>
        <v>0</v>
      </c>
      <c r="BU8973">
        <f t="shared" si="562"/>
        <v>1</v>
      </c>
      <c r="BV8973">
        <f t="shared" si="563"/>
        <v>1</v>
      </c>
    </row>
    <row r="8974" spans="1:74" x14ac:dyDescent="0.3">
      <c r="A8974" s="201">
        <v>8969</v>
      </c>
      <c r="BM8974" s="19"/>
      <c r="BN8974" s="19"/>
      <c r="BO8974" s="19"/>
      <c r="BP8974" s="19"/>
      <c r="BR8974">
        <f t="shared" si="560"/>
        <v>0</v>
      </c>
      <c r="BS8974">
        <f t="shared" si="561"/>
        <v>0</v>
      </c>
      <c r="BU8974">
        <f t="shared" si="562"/>
        <v>1</v>
      </c>
      <c r="BV8974">
        <f t="shared" si="563"/>
        <v>1</v>
      </c>
    </row>
    <row r="8975" spans="1:74" x14ac:dyDescent="0.3">
      <c r="A8975" s="201">
        <v>8970</v>
      </c>
      <c r="BM8975" s="19"/>
      <c r="BN8975" s="19"/>
      <c r="BO8975" s="19"/>
      <c r="BP8975" s="19"/>
      <c r="BR8975">
        <f t="shared" si="560"/>
        <v>0</v>
      </c>
      <c r="BS8975">
        <f t="shared" si="561"/>
        <v>0</v>
      </c>
      <c r="BU8975">
        <f t="shared" si="562"/>
        <v>1</v>
      </c>
      <c r="BV8975">
        <f t="shared" si="563"/>
        <v>1</v>
      </c>
    </row>
    <row r="8976" spans="1:74" x14ac:dyDescent="0.3">
      <c r="A8976" s="201">
        <v>8971</v>
      </c>
      <c r="BM8976" s="19"/>
      <c r="BN8976" s="19"/>
      <c r="BO8976" s="19"/>
      <c r="BP8976" s="19"/>
      <c r="BR8976">
        <f t="shared" si="560"/>
        <v>0</v>
      </c>
      <c r="BS8976">
        <f t="shared" si="561"/>
        <v>0</v>
      </c>
      <c r="BU8976">
        <f t="shared" si="562"/>
        <v>1</v>
      </c>
      <c r="BV8976">
        <f t="shared" si="563"/>
        <v>1</v>
      </c>
    </row>
    <row r="8977" spans="1:74" x14ac:dyDescent="0.3">
      <c r="A8977" s="201">
        <v>8972</v>
      </c>
      <c r="BM8977" s="19"/>
      <c r="BN8977" s="19"/>
      <c r="BO8977" s="19"/>
      <c r="BP8977" s="19"/>
      <c r="BR8977">
        <f t="shared" si="560"/>
        <v>0</v>
      </c>
      <c r="BS8977">
        <f t="shared" si="561"/>
        <v>0</v>
      </c>
      <c r="BU8977">
        <f t="shared" si="562"/>
        <v>1</v>
      </c>
      <c r="BV8977">
        <f t="shared" si="563"/>
        <v>1</v>
      </c>
    </row>
    <row r="8978" spans="1:74" x14ac:dyDescent="0.3">
      <c r="A8978" s="201">
        <v>8973</v>
      </c>
      <c r="BM8978" s="19"/>
      <c r="BN8978" s="19"/>
      <c r="BO8978" s="19"/>
      <c r="BP8978" s="19"/>
      <c r="BR8978">
        <f t="shared" si="560"/>
        <v>0</v>
      </c>
      <c r="BS8978">
        <f t="shared" si="561"/>
        <v>0</v>
      </c>
      <c r="BU8978">
        <f t="shared" si="562"/>
        <v>1</v>
      </c>
      <c r="BV8978">
        <f t="shared" si="563"/>
        <v>1</v>
      </c>
    </row>
    <row r="8979" spans="1:74" x14ac:dyDescent="0.3">
      <c r="A8979" s="201">
        <v>8974</v>
      </c>
      <c r="BM8979" s="19"/>
      <c r="BN8979" s="19"/>
      <c r="BO8979" s="19"/>
      <c r="BP8979" s="19"/>
      <c r="BR8979">
        <f t="shared" si="560"/>
        <v>0</v>
      </c>
      <c r="BS8979">
        <f t="shared" si="561"/>
        <v>0</v>
      </c>
      <c r="BU8979">
        <f t="shared" si="562"/>
        <v>1</v>
      </c>
      <c r="BV8979">
        <f t="shared" si="563"/>
        <v>1</v>
      </c>
    </row>
    <row r="8980" spans="1:74" x14ac:dyDescent="0.3">
      <c r="A8980" s="201">
        <v>8975</v>
      </c>
      <c r="BM8980" s="19"/>
      <c r="BN8980" s="19"/>
      <c r="BO8980" s="19"/>
      <c r="BP8980" s="19"/>
      <c r="BR8980">
        <f t="shared" si="560"/>
        <v>0</v>
      </c>
      <c r="BS8980">
        <f t="shared" si="561"/>
        <v>0</v>
      </c>
      <c r="BU8980">
        <f t="shared" si="562"/>
        <v>1</v>
      </c>
      <c r="BV8980">
        <f t="shared" si="563"/>
        <v>1</v>
      </c>
    </row>
    <row r="8981" spans="1:74" x14ac:dyDescent="0.3">
      <c r="A8981" s="201">
        <v>8976</v>
      </c>
      <c r="BM8981" s="19"/>
      <c r="BN8981" s="19"/>
      <c r="BO8981" s="19"/>
      <c r="BP8981" s="19"/>
      <c r="BR8981">
        <f t="shared" si="560"/>
        <v>0</v>
      </c>
      <c r="BS8981">
        <f t="shared" si="561"/>
        <v>0</v>
      </c>
      <c r="BU8981">
        <f t="shared" si="562"/>
        <v>1</v>
      </c>
      <c r="BV8981">
        <f t="shared" si="563"/>
        <v>1</v>
      </c>
    </row>
    <row r="8982" spans="1:74" x14ac:dyDescent="0.3">
      <c r="A8982" s="201">
        <v>8977</v>
      </c>
      <c r="BM8982" s="19"/>
      <c r="BN8982" s="19"/>
      <c r="BO8982" s="19"/>
      <c r="BP8982" s="19"/>
      <c r="BR8982">
        <f t="shared" si="560"/>
        <v>0</v>
      </c>
      <c r="BS8982">
        <f t="shared" si="561"/>
        <v>0</v>
      </c>
      <c r="BU8982">
        <f t="shared" si="562"/>
        <v>1</v>
      </c>
      <c r="BV8982">
        <f t="shared" si="563"/>
        <v>1</v>
      </c>
    </row>
    <row r="8983" spans="1:74" x14ac:dyDescent="0.3">
      <c r="A8983" s="201">
        <v>8978</v>
      </c>
      <c r="BM8983" s="19"/>
      <c r="BN8983" s="19"/>
      <c r="BO8983" s="19"/>
      <c r="BP8983" s="19"/>
      <c r="BR8983">
        <f t="shared" si="560"/>
        <v>0</v>
      </c>
      <c r="BS8983">
        <f t="shared" si="561"/>
        <v>0</v>
      </c>
      <c r="BU8983">
        <f t="shared" si="562"/>
        <v>1</v>
      </c>
      <c r="BV8983">
        <f t="shared" si="563"/>
        <v>1</v>
      </c>
    </row>
    <row r="8984" spans="1:74" x14ac:dyDescent="0.3">
      <c r="A8984" s="201">
        <v>8979</v>
      </c>
      <c r="BM8984" s="19"/>
      <c r="BN8984" s="19"/>
      <c r="BO8984" s="19"/>
      <c r="BP8984" s="19"/>
      <c r="BR8984">
        <f t="shared" si="560"/>
        <v>0</v>
      </c>
      <c r="BS8984">
        <f t="shared" si="561"/>
        <v>0</v>
      </c>
      <c r="BU8984">
        <f t="shared" si="562"/>
        <v>1</v>
      </c>
      <c r="BV8984">
        <f t="shared" si="563"/>
        <v>1</v>
      </c>
    </row>
    <row r="8985" spans="1:74" x14ac:dyDescent="0.3">
      <c r="A8985" s="201">
        <v>8980</v>
      </c>
      <c r="BM8985" s="19"/>
      <c r="BN8985" s="19"/>
      <c r="BO8985" s="19"/>
      <c r="BP8985" s="19"/>
      <c r="BR8985">
        <f t="shared" si="560"/>
        <v>0</v>
      </c>
      <c r="BS8985">
        <f t="shared" si="561"/>
        <v>0</v>
      </c>
      <c r="BU8985">
        <f t="shared" si="562"/>
        <v>1</v>
      </c>
      <c r="BV8985">
        <f t="shared" si="563"/>
        <v>1</v>
      </c>
    </row>
    <row r="8986" spans="1:74" x14ac:dyDescent="0.3">
      <c r="A8986" s="201">
        <v>8981</v>
      </c>
      <c r="BM8986" s="19"/>
      <c r="BN8986" s="19"/>
      <c r="BO8986" s="19"/>
      <c r="BP8986" s="19"/>
      <c r="BR8986">
        <f t="shared" si="560"/>
        <v>0</v>
      </c>
      <c r="BS8986">
        <f t="shared" si="561"/>
        <v>0</v>
      </c>
      <c r="BU8986">
        <f t="shared" si="562"/>
        <v>1</v>
      </c>
      <c r="BV8986">
        <f t="shared" si="563"/>
        <v>1</v>
      </c>
    </row>
    <row r="8987" spans="1:74" x14ac:dyDescent="0.3">
      <c r="A8987" s="201">
        <v>8982</v>
      </c>
      <c r="BM8987" s="19"/>
      <c r="BN8987" s="19"/>
      <c r="BO8987" s="19"/>
      <c r="BP8987" s="19"/>
      <c r="BR8987">
        <f t="shared" si="560"/>
        <v>0</v>
      </c>
      <c r="BS8987">
        <f t="shared" si="561"/>
        <v>0</v>
      </c>
      <c r="BU8987">
        <f t="shared" si="562"/>
        <v>1</v>
      </c>
      <c r="BV8987">
        <f t="shared" si="563"/>
        <v>1</v>
      </c>
    </row>
    <row r="8988" spans="1:74" x14ac:dyDescent="0.3">
      <c r="A8988" s="201">
        <v>8983</v>
      </c>
      <c r="BM8988" s="19"/>
      <c r="BN8988" s="19"/>
      <c r="BO8988" s="19"/>
      <c r="BP8988" s="19"/>
      <c r="BR8988">
        <f t="shared" si="560"/>
        <v>0</v>
      </c>
      <c r="BS8988">
        <f t="shared" si="561"/>
        <v>0</v>
      </c>
      <c r="BU8988">
        <f t="shared" si="562"/>
        <v>1</v>
      </c>
      <c r="BV8988">
        <f t="shared" si="563"/>
        <v>1</v>
      </c>
    </row>
    <row r="8989" spans="1:74" x14ac:dyDescent="0.3">
      <c r="A8989" s="201">
        <v>8984</v>
      </c>
      <c r="BM8989" s="19"/>
      <c r="BN8989" s="19"/>
      <c r="BO8989" s="19"/>
      <c r="BP8989" s="19"/>
      <c r="BR8989">
        <f t="shared" si="560"/>
        <v>0</v>
      </c>
      <c r="BS8989">
        <f t="shared" si="561"/>
        <v>0</v>
      </c>
      <c r="BU8989">
        <f t="shared" si="562"/>
        <v>1</v>
      </c>
      <c r="BV8989">
        <f t="shared" si="563"/>
        <v>1</v>
      </c>
    </row>
    <row r="8990" spans="1:74" x14ac:dyDescent="0.3">
      <c r="A8990" s="201">
        <v>8985</v>
      </c>
      <c r="BM8990" s="19"/>
      <c r="BN8990" s="19"/>
      <c r="BO8990" s="19"/>
      <c r="BP8990" s="19"/>
      <c r="BR8990">
        <f t="shared" si="560"/>
        <v>0</v>
      </c>
      <c r="BS8990">
        <f t="shared" si="561"/>
        <v>0</v>
      </c>
      <c r="BU8990">
        <f t="shared" si="562"/>
        <v>1</v>
      </c>
      <c r="BV8990">
        <f t="shared" si="563"/>
        <v>1</v>
      </c>
    </row>
    <row r="8991" spans="1:74" x14ac:dyDescent="0.3">
      <c r="A8991" s="201">
        <v>8986</v>
      </c>
      <c r="BM8991" s="19"/>
      <c r="BN8991" s="19"/>
      <c r="BO8991" s="19"/>
      <c r="BP8991" s="19"/>
      <c r="BR8991">
        <f t="shared" si="560"/>
        <v>0</v>
      </c>
      <c r="BS8991">
        <f t="shared" si="561"/>
        <v>0</v>
      </c>
      <c r="BU8991">
        <f t="shared" si="562"/>
        <v>1</v>
      </c>
      <c r="BV8991">
        <f t="shared" si="563"/>
        <v>1</v>
      </c>
    </row>
    <row r="8992" spans="1:74" x14ac:dyDescent="0.3">
      <c r="A8992" s="201">
        <v>8987</v>
      </c>
      <c r="BM8992" s="19"/>
      <c r="BN8992" s="19"/>
      <c r="BO8992" s="19"/>
      <c r="BP8992" s="19"/>
      <c r="BR8992">
        <f t="shared" si="560"/>
        <v>0</v>
      </c>
      <c r="BS8992">
        <f t="shared" si="561"/>
        <v>0</v>
      </c>
      <c r="BU8992">
        <f t="shared" si="562"/>
        <v>1</v>
      </c>
      <c r="BV8992">
        <f t="shared" si="563"/>
        <v>1</v>
      </c>
    </row>
    <row r="8993" spans="1:74" x14ac:dyDescent="0.3">
      <c r="A8993" s="201">
        <v>8988</v>
      </c>
      <c r="BM8993" s="19"/>
      <c r="BN8993" s="19"/>
      <c r="BO8993" s="19"/>
      <c r="BP8993" s="19"/>
      <c r="BR8993">
        <f t="shared" si="560"/>
        <v>0</v>
      </c>
      <c r="BS8993">
        <f t="shared" si="561"/>
        <v>0</v>
      </c>
      <c r="BU8993">
        <f t="shared" si="562"/>
        <v>1</v>
      </c>
      <c r="BV8993">
        <f t="shared" si="563"/>
        <v>1</v>
      </c>
    </row>
    <row r="8994" spans="1:74" x14ac:dyDescent="0.3">
      <c r="A8994" s="201">
        <v>8989</v>
      </c>
      <c r="BM8994" s="19"/>
      <c r="BN8994" s="19"/>
      <c r="BO8994" s="19"/>
      <c r="BP8994" s="19"/>
      <c r="BR8994">
        <f t="shared" si="560"/>
        <v>0</v>
      </c>
      <c r="BS8994">
        <f t="shared" si="561"/>
        <v>0</v>
      </c>
      <c r="BU8994">
        <f t="shared" si="562"/>
        <v>1</v>
      </c>
      <c r="BV8994">
        <f t="shared" si="563"/>
        <v>1</v>
      </c>
    </row>
    <row r="8995" spans="1:74" x14ac:dyDescent="0.3">
      <c r="A8995" s="201">
        <v>8990</v>
      </c>
      <c r="BM8995" s="19"/>
      <c r="BN8995" s="19"/>
      <c r="BO8995" s="19"/>
      <c r="BP8995" s="19"/>
      <c r="BR8995">
        <f t="shared" si="560"/>
        <v>0</v>
      </c>
      <c r="BS8995">
        <f t="shared" si="561"/>
        <v>0</v>
      </c>
      <c r="BU8995">
        <f t="shared" si="562"/>
        <v>1</v>
      </c>
      <c r="BV8995">
        <f t="shared" si="563"/>
        <v>1</v>
      </c>
    </row>
    <row r="8996" spans="1:74" x14ac:dyDescent="0.3">
      <c r="A8996" s="201">
        <v>8991</v>
      </c>
      <c r="BM8996" s="19"/>
      <c r="BN8996" s="19"/>
      <c r="BO8996" s="19"/>
      <c r="BP8996" s="19"/>
      <c r="BR8996">
        <f t="shared" si="560"/>
        <v>0</v>
      </c>
      <c r="BS8996">
        <f t="shared" si="561"/>
        <v>0</v>
      </c>
      <c r="BU8996">
        <f t="shared" si="562"/>
        <v>1</v>
      </c>
      <c r="BV8996">
        <f t="shared" si="563"/>
        <v>1</v>
      </c>
    </row>
    <row r="8997" spans="1:74" x14ac:dyDescent="0.3">
      <c r="A8997" s="201">
        <v>8992</v>
      </c>
      <c r="BM8997" s="19"/>
      <c r="BN8997" s="19"/>
      <c r="BO8997" s="19"/>
      <c r="BP8997" s="19"/>
      <c r="BR8997">
        <f t="shared" si="560"/>
        <v>0</v>
      </c>
      <c r="BS8997">
        <f t="shared" si="561"/>
        <v>0</v>
      </c>
      <c r="BU8997">
        <f t="shared" si="562"/>
        <v>1</v>
      </c>
      <c r="BV8997">
        <f t="shared" si="563"/>
        <v>1</v>
      </c>
    </row>
    <row r="8998" spans="1:74" x14ac:dyDescent="0.3">
      <c r="A8998" s="201">
        <v>8993</v>
      </c>
      <c r="BM8998" s="19"/>
      <c r="BN8998" s="19"/>
      <c r="BO8998" s="19"/>
      <c r="BP8998" s="19"/>
      <c r="BR8998">
        <f t="shared" si="560"/>
        <v>0</v>
      </c>
      <c r="BS8998">
        <f t="shared" si="561"/>
        <v>0</v>
      </c>
      <c r="BU8998">
        <f t="shared" si="562"/>
        <v>1</v>
      </c>
      <c r="BV8998">
        <f t="shared" si="563"/>
        <v>1</v>
      </c>
    </row>
    <row r="8999" spans="1:74" x14ac:dyDescent="0.3">
      <c r="A8999" s="201">
        <v>8994</v>
      </c>
      <c r="BM8999" s="19"/>
      <c r="BN8999" s="19"/>
      <c r="BO8999" s="19"/>
      <c r="BP8999" s="19"/>
      <c r="BR8999">
        <f t="shared" si="560"/>
        <v>0</v>
      </c>
      <c r="BS8999">
        <f t="shared" si="561"/>
        <v>0</v>
      </c>
      <c r="BU8999">
        <f t="shared" si="562"/>
        <v>1</v>
      </c>
      <c r="BV8999">
        <f t="shared" si="563"/>
        <v>1</v>
      </c>
    </row>
    <row r="9000" spans="1:74" x14ac:dyDescent="0.3">
      <c r="A9000" s="201">
        <v>8995</v>
      </c>
      <c r="BM9000" s="19"/>
      <c r="BN9000" s="19"/>
      <c r="BO9000" s="19"/>
      <c r="BP9000" s="19"/>
      <c r="BR9000">
        <f t="shared" si="560"/>
        <v>0</v>
      </c>
      <c r="BS9000">
        <f t="shared" si="561"/>
        <v>0</v>
      </c>
      <c r="BU9000">
        <f t="shared" si="562"/>
        <v>1</v>
      </c>
      <c r="BV9000">
        <f t="shared" si="563"/>
        <v>1</v>
      </c>
    </row>
    <row r="9001" spans="1:74" x14ac:dyDescent="0.3">
      <c r="A9001" s="201">
        <v>8996</v>
      </c>
      <c r="BM9001" s="19"/>
      <c r="BN9001" s="19"/>
      <c r="BO9001" s="19"/>
      <c r="BP9001" s="19"/>
      <c r="BR9001">
        <f t="shared" si="560"/>
        <v>0</v>
      </c>
      <c r="BS9001">
        <f t="shared" si="561"/>
        <v>0</v>
      </c>
      <c r="BU9001">
        <f t="shared" si="562"/>
        <v>1</v>
      </c>
      <c r="BV9001">
        <f t="shared" si="563"/>
        <v>1</v>
      </c>
    </row>
    <row r="9002" spans="1:74" x14ac:dyDescent="0.3">
      <c r="A9002" s="201">
        <v>8997</v>
      </c>
      <c r="BM9002" s="19"/>
      <c r="BN9002" s="19"/>
      <c r="BO9002" s="19"/>
      <c r="BP9002" s="19"/>
      <c r="BR9002">
        <f t="shared" si="560"/>
        <v>0</v>
      </c>
      <c r="BS9002">
        <f t="shared" si="561"/>
        <v>0</v>
      </c>
      <c r="BU9002">
        <f t="shared" si="562"/>
        <v>1</v>
      </c>
      <c r="BV9002">
        <f t="shared" si="563"/>
        <v>1</v>
      </c>
    </row>
    <row r="9003" spans="1:74" x14ac:dyDescent="0.3">
      <c r="A9003" s="201">
        <v>8998</v>
      </c>
      <c r="BM9003" s="19"/>
      <c r="BN9003" s="19"/>
      <c r="BO9003" s="19"/>
      <c r="BP9003" s="19"/>
      <c r="BR9003">
        <f t="shared" si="560"/>
        <v>0</v>
      </c>
      <c r="BS9003">
        <f t="shared" si="561"/>
        <v>0</v>
      </c>
      <c r="BU9003">
        <f t="shared" si="562"/>
        <v>1</v>
      </c>
      <c r="BV9003">
        <f t="shared" si="563"/>
        <v>1</v>
      </c>
    </row>
    <row r="9004" spans="1:74" x14ac:dyDescent="0.3">
      <c r="A9004" s="201">
        <v>8999</v>
      </c>
      <c r="BM9004" s="19"/>
      <c r="BN9004" s="19"/>
      <c r="BO9004" s="19"/>
      <c r="BP9004" s="19"/>
      <c r="BR9004">
        <f t="shared" si="560"/>
        <v>0</v>
      </c>
      <c r="BS9004">
        <f t="shared" si="561"/>
        <v>0</v>
      </c>
      <c r="BU9004">
        <f t="shared" si="562"/>
        <v>1</v>
      </c>
      <c r="BV9004">
        <f t="shared" si="563"/>
        <v>1</v>
      </c>
    </row>
    <row r="9005" spans="1:74" x14ac:dyDescent="0.3">
      <c r="A9005" s="201">
        <v>9000</v>
      </c>
      <c r="BM9005" s="19"/>
      <c r="BN9005" s="19"/>
      <c r="BO9005" s="19"/>
      <c r="BP9005" s="19"/>
      <c r="BR9005">
        <f t="shared" si="560"/>
        <v>0</v>
      </c>
      <c r="BS9005">
        <f t="shared" si="561"/>
        <v>0</v>
      </c>
      <c r="BU9005">
        <f t="shared" si="562"/>
        <v>1</v>
      </c>
      <c r="BV9005">
        <f t="shared" si="563"/>
        <v>1</v>
      </c>
    </row>
    <row r="9006" spans="1:74" x14ac:dyDescent="0.3">
      <c r="A9006" s="129">
        <v>9001</v>
      </c>
      <c r="BM9006" s="19"/>
      <c r="BN9006" s="19"/>
      <c r="BO9006" s="19"/>
      <c r="BP9006" s="19"/>
      <c r="BR9006">
        <f t="shared" si="560"/>
        <v>0</v>
      </c>
      <c r="BS9006">
        <f t="shared" si="561"/>
        <v>0</v>
      </c>
      <c r="BU9006">
        <f t="shared" si="562"/>
        <v>1</v>
      </c>
      <c r="BV9006">
        <f t="shared" si="563"/>
        <v>1</v>
      </c>
    </row>
    <row r="9007" spans="1:74" x14ac:dyDescent="0.3">
      <c r="A9007" s="129">
        <v>9002</v>
      </c>
      <c r="BM9007" s="19"/>
      <c r="BN9007" s="19"/>
      <c r="BO9007" s="19"/>
      <c r="BP9007" s="19"/>
      <c r="BR9007">
        <f t="shared" si="560"/>
        <v>0</v>
      </c>
      <c r="BS9007">
        <f t="shared" si="561"/>
        <v>0</v>
      </c>
      <c r="BU9007">
        <f t="shared" si="562"/>
        <v>1</v>
      </c>
      <c r="BV9007">
        <f t="shared" si="563"/>
        <v>1</v>
      </c>
    </row>
    <row r="9008" spans="1:74" x14ac:dyDescent="0.3">
      <c r="A9008" s="129">
        <v>9003</v>
      </c>
      <c r="BM9008" s="19"/>
      <c r="BN9008" s="19"/>
      <c r="BO9008" s="19"/>
      <c r="BP9008" s="19"/>
      <c r="BR9008">
        <f t="shared" si="560"/>
        <v>0</v>
      </c>
      <c r="BS9008">
        <f t="shared" si="561"/>
        <v>0</v>
      </c>
      <c r="BU9008">
        <f t="shared" si="562"/>
        <v>1</v>
      </c>
      <c r="BV9008">
        <f t="shared" si="563"/>
        <v>1</v>
      </c>
    </row>
    <row r="9009" spans="1:74" x14ac:dyDescent="0.3">
      <c r="A9009" s="129">
        <v>9004</v>
      </c>
      <c r="BM9009" s="19"/>
      <c r="BN9009" s="19"/>
      <c r="BO9009" s="19"/>
      <c r="BP9009" s="19"/>
      <c r="BR9009">
        <f t="shared" si="560"/>
        <v>0</v>
      </c>
      <c r="BS9009">
        <f t="shared" si="561"/>
        <v>0</v>
      </c>
      <c r="BU9009">
        <f t="shared" si="562"/>
        <v>1</v>
      </c>
      <c r="BV9009">
        <f t="shared" si="563"/>
        <v>1</v>
      </c>
    </row>
    <row r="9010" spans="1:74" x14ac:dyDescent="0.3">
      <c r="A9010" s="129">
        <v>9005</v>
      </c>
      <c r="BM9010" s="19"/>
      <c r="BN9010" s="19"/>
      <c r="BO9010" s="19"/>
      <c r="BP9010" s="19"/>
      <c r="BR9010">
        <f t="shared" si="560"/>
        <v>0</v>
      </c>
      <c r="BS9010">
        <f t="shared" si="561"/>
        <v>0</v>
      </c>
      <c r="BU9010">
        <f t="shared" si="562"/>
        <v>1</v>
      </c>
      <c r="BV9010">
        <f t="shared" si="563"/>
        <v>1</v>
      </c>
    </row>
    <row r="9011" spans="1:74" x14ac:dyDescent="0.3">
      <c r="A9011" s="129">
        <v>9006</v>
      </c>
      <c r="BM9011" s="19"/>
      <c r="BN9011" s="19"/>
      <c r="BO9011" s="19"/>
      <c r="BP9011" s="19"/>
      <c r="BR9011">
        <f t="shared" si="560"/>
        <v>0</v>
      </c>
      <c r="BS9011">
        <f t="shared" si="561"/>
        <v>0</v>
      </c>
      <c r="BU9011">
        <f t="shared" si="562"/>
        <v>1</v>
      </c>
      <c r="BV9011">
        <f t="shared" si="563"/>
        <v>1</v>
      </c>
    </row>
    <row r="9012" spans="1:74" x14ac:dyDescent="0.3">
      <c r="A9012" s="129">
        <v>9007</v>
      </c>
      <c r="BM9012" s="19"/>
      <c r="BN9012" s="19"/>
      <c r="BO9012" s="19"/>
      <c r="BP9012" s="19"/>
      <c r="BR9012">
        <f t="shared" si="560"/>
        <v>0</v>
      </c>
      <c r="BS9012">
        <f t="shared" si="561"/>
        <v>0</v>
      </c>
      <c r="BU9012">
        <f t="shared" si="562"/>
        <v>1</v>
      </c>
      <c r="BV9012">
        <f t="shared" si="563"/>
        <v>1</v>
      </c>
    </row>
    <row r="9013" spans="1:74" x14ac:dyDescent="0.3">
      <c r="A9013" s="129">
        <v>9008</v>
      </c>
      <c r="BM9013" s="19"/>
      <c r="BN9013" s="19"/>
      <c r="BO9013" s="19"/>
      <c r="BP9013" s="19"/>
      <c r="BR9013">
        <f t="shared" si="560"/>
        <v>0</v>
      </c>
      <c r="BS9013">
        <f t="shared" si="561"/>
        <v>0</v>
      </c>
      <c r="BU9013">
        <f t="shared" si="562"/>
        <v>1</v>
      </c>
      <c r="BV9013">
        <f t="shared" si="563"/>
        <v>1</v>
      </c>
    </row>
    <row r="9014" spans="1:74" x14ac:dyDescent="0.3">
      <c r="A9014" s="129">
        <v>9009</v>
      </c>
      <c r="BM9014" s="19"/>
      <c r="BN9014" s="19"/>
      <c r="BO9014" s="19"/>
      <c r="BP9014" s="19"/>
      <c r="BR9014">
        <f t="shared" si="560"/>
        <v>0</v>
      </c>
      <c r="BS9014">
        <f t="shared" si="561"/>
        <v>0</v>
      </c>
      <c r="BU9014">
        <f t="shared" si="562"/>
        <v>1</v>
      </c>
      <c r="BV9014">
        <f t="shared" si="563"/>
        <v>1</v>
      </c>
    </row>
    <row r="9015" spans="1:74" x14ac:dyDescent="0.3">
      <c r="A9015" s="129">
        <v>9010</v>
      </c>
      <c r="BM9015" s="19"/>
      <c r="BN9015" s="19"/>
      <c r="BO9015" s="19"/>
      <c r="BP9015" s="19"/>
      <c r="BR9015">
        <f t="shared" si="560"/>
        <v>0</v>
      </c>
      <c r="BS9015">
        <f t="shared" si="561"/>
        <v>0</v>
      </c>
      <c r="BU9015">
        <f t="shared" si="562"/>
        <v>1</v>
      </c>
      <c r="BV9015">
        <f t="shared" si="563"/>
        <v>1</v>
      </c>
    </row>
    <row r="9016" spans="1:74" x14ac:dyDescent="0.3">
      <c r="A9016" s="129">
        <v>9011</v>
      </c>
      <c r="BM9016" s="19"/>
      <c r="BN9016" s="19"/>
      <c r="BO9016" s="19"/>
      <c r="BP9016" s="19"/>
      <c r="BR9016">
        <f t="shared" si="560"/>
        <v>0</v>
      </c>
      <c r="BS9016">
        <f t="shared" si="561"/>
        <v>0</v>
      </c>
      <c r="BU9016">
        <f t="shared" si="562"/>
        <v>1</v>
      </c>
      <c r="BV9016">
        <f t="shared" si="563"/>
        <v>1</v>
      </c>
    </row>
    <row r="9017" spans="1:74" x14ac:dyDescent="0.3">
      <c r="A9017" s="129">
        <v>9012</v>
      </c>
      <c r="BM9017" s="19"/>
      <c r="BN9017" s="19"/>
      <c r="BO9017" s="19"/>
      <c r="BP9017" s="19"/>
      <c r="BR9017">
        <f t="shared" si="560"/>
        <v>0</v>
      </c>
      <c r="BS9017">
        <f t="shared" si="561"/>
        <v>0</v>
      </c>
      <c r="BU9017">
        <f t="shared" si="562"/>
        <v>1</v>
      </c>
      <c r="BV9017">
        <f t="shared" si="563"/>
        <v>1</v>
      </c>
    </row>
    <row r="9018" spans="1:74" x14ac:dyDescent="0.3">
      <c r="A9018" s="129">
        <v>9013</v>
      </c>
      <c r="BM9018" s="19"/>
      <c r="BN9018" s="19"/>
      <c r="BO9018" s="19"/>
      <c r="BP9018" s="19"/>
      <c r="BR9018">
        <f t="shared" si="560"/>
        <v>0</v>
      </c>
      <c r="BS9018">
        <f t="shared" si="561"/>
        <v>0</v>
      </c>
      <c r="BU9018">
        <f t="shared" si="562"/>
        <v>1</v>
      </c>
      <c r="BV9018">
        <f t="shared" si="563"/>
        <v>1</v>
      </c>
    </row>
    <row r="9019" spans="1:74" x14ac:dyDescent="0.3">
      <c r="A9019" s="129">
        <v>9014</v>
      </c>
      <c r="BM9019" s="19"/>
      <c r="BN9019" s="19"/>
      <c r="BO9019" s="19"/>
      <c r="BP9019" s="19"/>
      <c r="BR9019">
        <f t="shared" si="560"/>
        <v>0</v>
      </c>
      <c r="BS9019">
        <f t="shared" si="561"/>
        <v>0</v>
      </c>
      <c r="BU9019">
        <f t="shared" si="562"/>
        <v>1</v>
      </c>
      <c r="BV9019">
        <f t="shared" si="563"/>
        <v>1</v>
      </c>
    </row>
    <row r="9020" spans="1:74" x14ac:dyDescent="0.3">
      <c r="A9020" s="129">
        <v>9015</v>
      </c>
      <c r="BM9020" s="19"/>
      <c r="BN9020" s="19"/>
      <c r="BO9020" s="19"/>
      <c r="BP9020" s="19"/>
      <c r="BR9020">
        <f t="shared" si="560"/>
        <v>0</v>
      </c>
      <c r="BS9020">
        <f t="shared" si="561"/>
        <v>0</v>
      </c>
      <c r="BU9020">
        <f t="shared" si="562"/>
        <v>1</v>
      </c>
      <c r="BV9020">
        <f t="shared" si="563"/>
        <v>1</v>
      </c>
    </row>
    <row r="9021" spans="1:74" x14ac:dyDescent="0.3">
      <c r="A9021" s="129">
        <v>9016</v>
      </c>
      <c r="BM9021" s="19"/>
      <c r="BN9021" s="19"/>
      <c r="BO9021" s="19"/>
      <c r="BP9021" s="19"/>
      <c r="BR9021">
        <f t="shared" si="560"/>
        <v>0</v>
      </c>
      <c r="BS9021">
        <f t="shared" si="561"/>
        <v>0</v>
      </c>
      <c r="BU9021">
        <f t="shared" si="562"/>
        <v>1</v>
      </c>
      <c r="BV9021">
        <f t="shared" si="563"/>
        <v>1</v>
      </c>
    </row>
    <row r="9022" spans="1:74" x14ac:dyDescent="0.3">
      <c r="A9022" s="129">
        <v>9017</v>
      </c>
      <c r="BM9022" s="19"/>
      <c r="BN9022" s="19"/>
      <c r="BO9022" s="19"/>
      <c r="BP9022" s="19"/>
      <c r="BR9022">
        <f t="shared" si="560"/>
        <v>0</v>
      </c>
      <c r="BS9022">
        <f t="shared" si="561"/>
        <v>0</v>
      </c>
      <c r="BU9022">
        <f t="shared" si="562"/>
        <v>1</v>
      </c>
      <c r="BV9022">
        <f t="shared" si="563"/>
        <v>1</v>
      </c>
    </row>
    <row r="9023" spans="1:74" x14ac:dyDescent="0.3">
      <c r="A9023" s="129">
        <v>9018</v>
      </c>
      <c r="BM9023" s="19"/>
      <c r="BN9023" s="19"/>
      <c r="BO9023" s="19"/>
      <c r="BP9023" s="19"/>
      <c r="BR9023">
        <f t="shared" si="560"/>
        <v>0</v>
      </c>
      <c r="BS9023">
        <f t="shared" si="561"/>
        <v>0</v>
      </c>
      <c r="BU9023">
        <f t="shared" si="562"/>
        <v>1</v>
      </c>
      <c r="BV9023">
        <f t="shared" si="563"/>
        <v>1</v>
      </c>
    </row>
    <row r="9024" spans="1:74" x14ac:dyDescent="0.3">
      <c r="A9024" s="129">
        <v>9019</v>
      </c>
      <c r="BM9024" s="19"/>
      <c r="BN9024" s="19"/>
      <c r="BO9024" s="19"/>
      <c r="BP9024" s="19"/>
      <c r="BR9024">
        <f t="shared" si="560"/>
        <v>0</v>
      </c>
      <c r="BS9024">
        <f t="shared" si="561"/>
        <v>0</v>
      </c>
      <c r="BU9024">
        <f t="shared" si="562"/>
        <v>1</v>
      </c>
      <c r="BV9024">
        <f t="shared" si="563"/>
        <v>1</v>
      </c>
    </row>
    <row r="9025" spans="1:74" x14ac:dyDescent="0.3">
      <c r="A9025" s="129">
        <v>9020</v>
      </c>
      <c r="BM9025" s="19"/>
      <c r="BN9025" s="19"/>
      <c r="BO9025" s="19"/>
      <c r="BP9025" s="19"/>
      <c r="BR9025">
        <f t="shared" si="560"/>
        <v>0</v>
      </c>
      <c r="BS9025">
        <f t="shared" si="561"/>
        <v>0</v>
      </c>
      <c r="BU9025">
        <f t="shared" si="562"/>
        <v>1</v>
      </c>
      <c r="BV9025">
        <f t="shared" si="563"/>
        <v>1</v>
      </c>
    </row>
    <row r="9026" spans="1:74" x14ac:dyDescent="0.3">
      <c r="A9026" s="129">
        <v>9021</v>
      </c>
      <c r="BM9026" s="19"/>
      <c r="BN9026" s="19"/>
      <c r="BO9026" s="19"/>
      <c r="BP9026" s="19"/>
      <c r="BR9026">
        <f t="shared" si="560"/>
        <v>0</v>
      </c>
      <c r="BS9026">
        <f t="shared" si="561"/>
        <v>0</v>
      </c>
      <c r="BU9026">
        <f t="shared" si="562"/>
        <v>1</v>
      </c>
      <c r="BV9026">
        <f t="shared" si="563"/>
        <v>1</v>
      </c>
    </row>
    <row r="9027" spans="1:74" x14ac:dyDescent="0.3">
      <c r="A9027" s="129">
        <v>9022</v>
      </c>
      <c r="BM9027" s="19"/>
      <c r="BN9027" s="19"/>
      <c r="BO9027" s="19"/>
      <c r="BP9027" s="19"/>
      <c r="BR9027">
        <f t="shared" si="560"/>
        <v>0</v>
      </c>
      <c r="BS9027">
        <f t="shared" si="561"/>
        <v>0</v>
      </c>
      <c r="BU9027">
        <f t="shared" si="562"/>
        <v>1</v>
      </c>
      <c r="BV9027">
        <f t="shared" si="563"/>
        <v>1</v>
      </c>
    </row>
    <row r="9028" spans="1:74" x14ac:dyDescent="0.3">
      <c r="A9028" s="129">
        <v>9023</v>
      </c>
      <c r="BM9028" s="19"/>
      <c r="BN9028" s="19"/>
      <c r="BO9028" s="19"/>
      <c r="BP9028" s="19"/>
      <c r="BR9028">
        <f t="shared" si="560"/>
        <v>0</v>
      </c>
      <c r="BS9028">
        <f t="shared" si="561"/>
        <v>0</v>
      </c>
      <c r="BU9028">
        <f t="shared" si="562"/>
        <v>1</v>
      </c>
      <c r="BV9028">
        <f t="shared" si="563"/>
        <v>1</v>
      </c>
    </row>
    <row r="9029" spans="1:74" x14ac:dyDescent="0.3">
      <c r="A9029" s="129">
        <v>9024</v>
      </c>
      <c r="BM9029" s="19"/>
      <c r="BN9029" s="19"/>
      <c r="BO9029" s="19"/>
      <c r="BP9029" s="19"/>
      <c r="BR9029">
        <f t="shared" si="560"/>
        <v>0</v>
      </c>
      <c r="BS9029">
        <f t="shared" si="561"/>
        <v>0</v>
      </c>
      <c r="BU9029">
        <f t="shared" si="562"/>
        <v>1</v>
      </c>
      <c r="BV9029">
        <f t="shared" si="563"/>
        <v>1</v>
      </c>
    </row>
    <row r="9030" spans="1:74" x14ac:dyDescent="0.3">
      <c r="A9030" s="129">
        <v>9025</v>
      </c>
      <c r="BM9030" s="19"/>
      <c r="BN9030" s="19"/>
      <c r="BO9030" s="19"/>
      <c r="BP9030" s="19"/>
      <c r="BR9030">
        <f t="shared" si="560"/>
        <v>0</v>
      </c>
      <c r="BS9030">
        <f t="shared" si="561"/>
        <v>0</v>
      </c>
      <c r="BU9030">
        <f t="shared" si="562"/>
        <v>1</v>
      </c>
      <c r="BV9030">
        <f t="shared" si="563"/>
        <v>1</v>
      </c>
    </row>
    <row r="9031" spans="1:74" x14ac:dyDescent="0.3">
      <c r="A9031" s="129">
        <v>9026</v>
      </c>
      <c r="BM9031" s="19"/>
      <c r="BN9031" s="19"/>
      <c r="BO9031" s="19"/>
      <c r="BP9031" s="19"/>
      <c r="BR9031">
        <f t="shared" ref="BR9031:BR9094" si="564">BM9031*$BS$1-BN9031</f>
        <v>0</v>
      </c>
      <c r="BS9031">
        <f t="shared" ref="BS9031:BS9094" si="565">BO9031*$BS$1-BP9031</f>
        <v>0</v>
      </c>
      <c r="BU9031">
        <f t="shared" ref="BU9031:BU9094" si="566">IF(BR9031=MAX($BR9031:$BS9031),1,0)</f>
        <v>1</v>
      </c>
      <c r="BV9031">
        <f t="shared" ref="BV9031:BV9094" si="567">IF(BS9031=MAX($BR9031:$BS9031),1,0)</f>
        <v>1</v>
      </c>
    </row>
    <row r="9032" spans="1:74" x14ac:dyDescent="0.3">
      <c r="A9032" s="129">
        <v>9027</v>
      </c>
      <c r="BM9032" s="19"/>
      <c r="BN9032" s="19"/>
      <c r="BO9032" s="19"/>
      <c r="BP9032" s="19"/>
      <c r="BR9032">
        <f t="shared" si="564"/>
        <v>0</v>
      </c>
      <c r="BS9032">
        <f t="shared" si="565"/>
        <v>0</v>
      </c>
      <c r="BU9032">
        <f t="shared" si="566"/>
        <v>1</v>
      </c>
      <c r="BV9032">
        <f t="shared" si="567"/>
        <v>1</v>
      </c>
    </row>
    <row r="9033" spans="1:74" x14ac:dyDescent="0.3">
      <c r="A9033" s="129">
        <v>9028</v>
      </c>
      <c r="BM9033" s="19"/>
      <c r="BN9033" s="19"/>
      <c r="BO9033" s="19"/>
      <c r="BP9033" s="19"/>
      <c r="BR9033">
        <f t="shared" si="564"/>
        <v>0</v>
      </c>
      <c r="BS9033">
        <f t="shared" si="565"/>
        <v>0</v>
      </c>
      <c r="BU9033">
        <f t="shared" si="566"/>
        <v>1</v>
      </c>
      <c r="BV9033">
        <f t="shared" si="567"/>
        <v>1</v>
      </c>
    </row>
    <row r="9034" spans="1:74" x14ac:dyDescent="0.3">
      <c r="A9034" s="129">
        <v>9029</v>
      </c>
      <c r="BM9034" s="19"/>
      <c r="BN9034" s="19"/>
      <c r="BO9034" s="19"/>
      <c r="BP9034" s="19"/>
      <c r="BR9034">
        <f t="shared" si="564"/>
        <v>0</v>
      </c>
      <c r="BS9034">
        <f t="shared" si="565"/>
        <v>0</v>
      </c>
      <c r="BU9034">
        <f t="shared" si="566"/>
        <v>1</v>
      </c>
      <c r="BV9034">
        <f t="shared" si="567"/>
        <v>1</v>
      </c>
    </row>
    <row r="9035" spans="1:74" x14ac:dyDescent="0.3">
      <c r="A9035" s="129">
        <v>9030</v>
      </c>
      <c r="BM9035" s="19"/>
      <c r="BN9035" s="19"/>
      <c r="BO9035" s="19"/>
      <c r="BP9035" s="19"/>
      <c r="BR9035">
        <f t="shared" si="564"/>
        <v>0</v>
      </c>
      <c r="BS9035">
        <f t="shared" si="565"/>
        <v>0</v>
      </c>
      <c r="BU9035">
        <f t="shared" si="566"/>
        <v>1</v>
      </c>
      <c r="BV9035">
        <f t="shared" si="567"/>
        <v>1</v>
      </c>
    </row>
    <row r="9036" spans="1:74" x14ac:dyDescent="0.3">
      <c r="A9036" s="129">
        <v>9031</v>
      </c>
      <c r="BM9036" s="19"/>
      <c r="BN9036" s="19"/>
      <c r="BO9036" s="19"/>
      <c r="BP9036" s="19"/>
      <c r="BR9036">
        <f t="shared" si="564"/>
        <v>0</v>
      </c>
      <c r="BS9036">
        <f t="shared" si="565"/>
        <v>0</v>
      </c>
      <c r="BU9036">
        <f t="shared" si="566"/>
        <v>1</v>
      </c>
      <c r="BV9036">
        <f t="shared" si="567"/>
        <v>1</v>
      </c>
    </row>
    <row r="9037" spans="1:74" x14ac:dyDescent="0.3">
      <c r="A9037" s="129">
        <v>9032</v>
      </c>
      <c r="BM9037" s="19"/>
      <c r="BN9037" s="19"/>
      <c r="BO9037" s="19"/>
      <c r="BP9037" s="19"/>
      <c r="BR9037">
        <f t="shared" si="564"/>
        <v>0</v>
      </c>
      <c r="BS9037">
        <f t="shared" si="565"/>
        <v>0</v>
      </c>
      <c r="BU9037">
        <f t="shared" si="566"/>
        <v>1</v>
      </c>
      <c r="BV9037">
        <f t="shared" si="567"/>
        <v>1</v>
      </c>
    </row>
    <row r="9038" spans="1:74" x14ac:dyDescent="0.3">
      <c r="A9038" s="129">
        <v>9033</v>
      </c>
      <c r="BM9038" s="19"/>
      <c r="BN9038" s="19"/>
      <c r="BO9038" s="19"/>
      <c r="BP9038" s="19"/>
      <c r="BR9038">
        <f t="shared" si="564"/>
        <v>0</v>
      </c>
      <c r="BS9038">
        <f t="shared" si="565"/>
        <v>0</v>
      </c>
      <c r="BU9038">
        <f t="shared" si="566"/>
        <v>1</v>
      </c>
      <c r="BV9038">
        <f t="shared" si="567"/>
        <v>1</v>
      </c>
    </row>
    <row r="9039" spans="1:74" x14ac:dyDescent="0.3">
      <c r="A9039" s="129">
        <v>9034</v>
      </c>
      <c r="BM9039" s="19"/>
      <c r="BN9039" s="19"/>
      <c r="BO9039" s="19"/>
      <c r="BP9039" s="19"/>
      <c r="BR9039">
        <f t="shared" si="564"/>
        <v>0</v>
      </c>
      <c r="BS9039">
        <f t="shared" si="565"/>
        <v>0</v>
      </c>
      <c r="BU9039">
        <f t="shared" si="566"/>
        <v>1</v>
      </c>
      <c r="BV9039">
        <f t="shared" si="567"/>
        <v>1</v>
      </c>
    </row>
    <row r="9040" spans="1:74" x14ac:dyDescent="0.3">
      <c r="A9040" s="129">
        <v>9035</v>
      </c>
      <c r="BM9040" s="19"/>
      <c r="BN9040" s="19"/>
      <c r="BO9040" s="19"/>
      <c r="BP9040" s="19"/>
      <c r="BR9040">
        <f t="shared" si="564"/>
        <v>0</v>
      </c>
      <c r="BS9040">
        <f t="shared" si="565"/>
        <v>0</v>
      </c>
      <c r="BU9040">
        <f t="shared" si="566"/>
        <v>1</v>
      </c>
      <c r="BV9040">
        <f t="shared" si="567"/>
        <v>1</v>
      </c>
    </row>
    <row r="9041" spans="1:74" x14ac:dyDescent="0.3">
      <c r="A9041" s="129">
        <v>9036</v>
      </c>
      <c r="BM9041" s="19"/>
      <c r="BN9041" s="19"/>
      <c r="BO9041" s="19"/>
      <c r="BP9041" s="19"/>
      <c r="BR9041">
        <f t="shared" si="564"/>
        <v>0</v>
      </c>
      <c r="BS9041">
        <f t="shared" si="565"/>
        <v>0</v>
      </c>
      <c r="BU9041">
        <f t="shared" si="566"/>
        <v>1</v>
      </c>
      <c r="BV9041">
        <f t="shared" si="567"/>
        <v>1</v>
      </c>
    </row>
    <row r="9042" spans="1:74" x14ac:dyDescent="0.3">
      <c r="A9042" s="129">
        <v>9037</v>
      </c>
      <c r="BM9042" s="19"/>
      <c r="BN9042" s="19"/>
      <c r="BO9042" s="19"/>
      <c r="BP9042" s="19"/>
      <c r="BR9042">
        <f t="shared" si="564"/>
        <v>0</v>
      </c>
      <c r="BS9042">
        <f t="shared" si="565"/>
        <v>0</v>
      </c>
      <c r="BU9042">
        <f t="shared" si="566"/>
        <v>1</v>
      </c>
      <c r="BV9042">
        <f t="shared" si="567"/>
        <v>1</v>
      </c>
    </row>
    <row r="9043" spans="1:74" x14ac:dyDescent="0.3">
      <c r="A9043" s="129">
        <v>9038</v>
      </c>
      <c r="BM9043" s="19"/>
      <c r="BN9043" s="19"/>
      <c r="BO9043" s="19"/>
      <c r="BP9043" s="19"/>
      <c r="BR9043">
        <f t="shared" si="564"/>
        <v>0</v>
      </c>
      <c r="BS9043">
        <f t="shared" si="565"/>
        <v>0</v>
      </c>
      <c r="BU9043">
        <f t="shared" si="566"/>
        <v>1</v>
      </c>
      <c r="BV9043">
        <f t="shared" si="567"/>
        <v>1</v>
      </c>
    </row>
    <row r="9044" spans="1:74" x14ac:dyDescent="0.3">
      <c r="A9044" s="129">
        <v>9039</v>
      </c>
      <c r="BM9044" s="19"/>
      <c r="BN9044" s="19"/>
      <c r="BO9044" s="19"/>
      <c r="BP9044" s="19"/>
      <c r="BR9044">
        <f t="shared" si="564"/>
        <v>0</v>
      </c>
      <c r="BS9044">
        <f t="shared" si="565"/>
        <v>0</v>
      </c>
      <c r="BU9044">
        <f t="shared" si="566"/>
        <v>1</v>
      </c>
      <c r="BV9044">
        <f t="shared" si="567"/>
        <v>1</v>
      </c>
    </row>
    <row r="9045" spans="1:74" x14ac:dyDescent="0.3">
      <c r="A9045" s="129">
        <v>9040</v>
      </c>
      <c r="BM9045" s="19"/>
      <c r="BN9045" s="19"/>
      <c r="BO9045" s="19"/>
      <c r="BP9045" s="19"/>
      <c r="BR9045">
        <f t="shared" si="564"/>
        <v>0</v>
      </c>
      <c r="BS9045">
        <f t="shared" si="565"/>
        <v>0</v>
      </c>
      <c r="BU9045">
        <f t="shared" si="566"/>
        <v>1</v>
      </c>
      <c r="BV9045">
        <f t="shared" si="567"/>
        <v>1</v>
      </c>
    </row>
    <row r="9046" spans="1:74" x14ac:dyDescent="0.3">
      <c r="A9046" s="129">
        <v>9041</v>
      </c>
      <c r="BM9046" s="19"/>
      <c r="BN9046" s="19"/>
      <c r="BO9046" s="19"/>
      <c r="BP9046" s="19"/>
      <c r="BR9046">
        <f t="shared" si="564"/>
        <v>0</v>
      </c>
      <c r="BS9046">
        <f t="shared" si="565"/>
        <v>0</v>
      </c>
      <c r="BU9046">
        <f t="shared" si="566"/>
        <v>1</v>
      </c>
      <c r="BV9046">
        <f t="shared" si="567"/>
        <v>1</v>
      </c>
    </row>
    <row r="9047" spans="1:74" x14ac:dyDescent="0.3">
      <c r="A9047" s="129">
        <v>9042</v>
      </c>
      <c r="BM9047" s="19"/>
      <c r="BN9047" s="19"/>
      <c r="BO9047" s="19"/>
      <c r="BP9047" s="19"/>
      <c r="BR9047">
        <f t="shared" si="564"/>
        <v>0</v>
      </c>
      <c r="BS9047">
        <f t="shared" si="565"/>
        <v>0</v>
      </c>
      <c r="BU9047">
        <f t="shared" si="566"/>
        <v>1</v>
      </c>
      <c r="BV9047">
        <f t="shared" si="567"/>
        <v>1</v>
      </c>
    </row>
    <row r="9048" spans="1:74" x14ac:dyDescent="0.3">
      <c r="A9048" s="129">
        <v>9043</v>
      </c>
      <c r="BM9048" s="19"/>
      <c r="BN9048" s="19"/>
      <c r="BO9048" s="19"/>
      <c r="BP9048" s="19"/>
      <c r="BR9048">
        <f t="shared" si="564"/>
        <v>0</v>
      </c>
      <c r="BS9048">
        <f t="shared" si="565"/>
        <v>0</v>
      </c>
      <c r="BU9048">
        <f t="shared" si="566"/>
        <v>1</v>
      </c>
      <c r="BV9048">
        <f t="shared" si="567"/>
        <v>1</v>
      </c>
    </row>
    <row r="9049" spans="1:74" x14ac:dyDescent="0.3">
      <c r="A9049" s="129">
        <v>9044</v>
      </c>
      <c r="BM9049" s="19"/>
      <c r="BN9049" s="19"/>
      <c r="BO9049" s="19"/>
      <c r="BP9049" s="19"/>
      <c r="BR9049">
        <f t="shared" si="564"/>
        <v>0</v>
      </c>
      <c r="BS9049">
        <f t="shared" si="565"/>
        <v>0</v>
      </c>
      <c r="BU9049">
        <f t="shared" si="566"/>
        <v>1</v>
      </c>
      <c r="BV9049">
        <f t="shared" si="567"/>
        <v>1</v>
      </c>
    </row>
    <row r="9050" spans="1:74" x14ac:dyDescent="0.3">
      <c r="A9050" s="129">
        <v>9045</v>
      </c>
      <c r="BM9050" s="19"/>
      <c r="BN9050" s="19"/>
      <c r="BO9050" s="19"/>
      <c r="BP9050" s="19"/>
      <c r="BR9050">
        <f t="shared" si="564"/>
        <v>0</v>
      </c>
      <c r="BS9050">
        <f t="shared" si="565"/>
        <v>0</v>
      </c>
      <c r="BU9050">
        <f t="shared" si="566"/>
        <v>1</v>
      </c>
      <c r="BV9050">
        <f t="shared" si="567"/>
        <v>1</v>
      </c>
    </row>
    <row r="9051" spans="1:74" x14ac:dyDescent="0.3">
      <c r="A9051" s="129">
        <v>9046</v>
      </c>
      <c r="BM9051" s="19"/>
      <c r="BN9051" s="19"/>
      <c r="BO9051" s="19"/>
      <c r="BP9051" s="19"/>
      <c r="BR9051">
        <f t="shared" si="564"/>
        <v>0</v>
      </c>
      <c r="BS9051">
        <f t="shared" si="565"/>
        <v>0</v>
      </c>
      <c r="BU9051">
        <f t="shared" si="566"/>
        <v>1</v>
      </c>
      <c r="BV9051">
        <f t="shared" si="567"/>
        <v>1</v>
      </c>
    </row>
    <row r="9052" spans="1:74" x14ac:dyDescent="0.3">
      <c r="A9052" s="129">
        <v>9047</v>
      </c>
      <c r="BM9052" s="19"/>
      <c r="BN9052" s="19"/>
      <c r="BO9052" s="19"/>
      <c r="BP9052" s="19"/>
      <c r="BR9052">
        <f t="shared" si="564"/>
        <v>0</v>
      </c>
      <c r="BS9052">
        <f t="shared" si="565"/>
        <v>0</v>
      </c>
      <c r="BU9052">
        <f t="shared" si="566"/>
        <v>1</v>
      </c>
      <c r="BV9052">
        <f t="shared" si="567"/>
        <v>1</v>
      </c>
    </row>
    <row r="9053" spans="1:74" x14ac:dyDescent="0.3">
      <c r="A9053" s="129">
        <v>9048</v>
      </c>
      <c r="BM9053" s="19"/>
      <c r="BN9053" s="19"/>
      <c r="BO9053" s="19"/>
      <c r="BP9053" s="19"/>
      <c r="BR9053">
        <f t="shared" si="564"/>
        <v>0</v>
      </c>
      <c r="BS9053">
        <f t="shared" si="565"/>
        <v>0</v>
      </c>
      <c r="BU9053">
        <f t="shared" si="566"/>
        <v>1</v>
      </c>
      <c r="BV9053">
        <f t="shared" si="567"/>
        <v>1</v>
      </c>
    </row>
    <row r="9054" spans="1:74" x14ac:dyDescent="0.3">
      <c r="A9054" s="129">
        <v>9049</v>
      </c>
      <c r="BM9054" s="19"/>
      <c r="BN9054" s="19"/>
      <c r="BO9054" s="19"/>
      <c r="BP9054" s="19"/>
      <c r="BR9054">
        <f t="shared" si="564"/>
        <v>0</v>
      </c>
      <c r="BS9054">
        <f t="shared" si="565"/>
        <v>0</v>
      </c>
      <c r="BU9054">
        <f t="shared" si="566"/>
        <v>1</v>
      </c>
      <c r="BV9054">
        <f t="shared" si="567"/>
        <v>1</v>
      </c>
    </row>
    <row r="9055" spans="1:74" x14ac:dyDescent="0.3">
      <c r="A9055" s="129">
        <v>9050</v>
      </c>
      <c r="BM9055" s="19"/>
      <c r="BN9055" s="19"/>
      <c r="BO9055" s="19"/>
      <c r="BP9055" s="19"/>
      <c r="BR9055">
        <f t="shared" si="564"/>
        <v>0</v>
      </c>
      <c r="BS9055">
        <f t="shared" si="565"/>
        <v>0</v>
      </c>
      <c r="BU9055">
        <f t="shared" si="566"/>
        <v>1</v>
      </c>
      <c r="BV9055">
        <f t="shared" si="567"/>
        <v>1</v>
      </c>
    </row>
    <row r="9056" spans="1:74" x14ac:dyDescent="0.3">
      <c r="A9056" s="129">
        <v>9051</v>
      </c>
      <c r="BM9056" s="19"/>
      <c r="BN9056" s="19"/>
      <c r="BO9056" s="19"/>
      <c r="BP9056" s="19"/>
      <c r="BR9056">
        <f t="shared" si="564"/>
        <v>0</v>
      </c>
      <c r="BS9056">
        <f t="shared" si="565"/>
        <v>0</v>
      </c>
      <c r="BU9056">
        <f t="shared" si="566"/>
        <v>1</v>
      </c>
      <c r="BV9056">
        <f t="shared" si="567"/>
        <v>1</v>
      </c>
    </row>
    <row r="9057" spans="1:74" x14ac:dyDescent="0.3">
      <c r="A9057" s="129">
        <v>9052</v>
      </c>
      <c r="BM9057" s="19"/>
      <c r="BN9057" s="19"/>
      <c r="BO9057" s="19"/>
      <c r="BP9057" s="19"/>
      <c r="BR9057">
        <f t="shared" si="564"/>
        <v>0</v>
      </c>
      <c r="BS9057">
        <f t="shared" si="565"/>
        <v>0</v>
      </c>
      <c r="BU9057">
        <f t="shared" si="566"/>
        <v>1</v>
      </c>
      <c r="BV9057">
        <f t="shared" si="567"/>
        <v>1</v>
      </c>
    </row>
    <row r="9058" spans="1:74" x14ac:dyDescent="0.3">
      <c r="A9058" s="129">
        <v>9053</v>
      </c>
      <c r="BM9058" s="19"/>
      <c r="BN9058" s="19"/>
      <c r="BO9058" s="19"/>
      <c r="BP9058" s="19"/>
      <c r="BR9058">
        <f t="shared" si="564"/>
        <v>0</v>
      </c>
      <c r="BS9058">
        <f t="shared" si="565"/>
        <v>0</v>
      </c>
      <c r="BU9058">
        <f t="shared" si="566"/>
        <v>1</v>
      </c>
      <c r="BV9058">
        <f t="shared" si="567"/>
        <v>1</v>
      </c>
    </row>
    <row r="9059" spans="1:74" x14ac:dyDescent="0.3">
      <c r="A9059" s="129">
        <v>9054</v>
      </c>
      <c r="BM9059" s="19"/>
      <c r="BN9059" s="19"/>
      <c r="BO9059" s="19"/>
      <c r="BP9059" s="19"/>
      <c r="BR9059">
        <f t="shared" si="564"/>
        <v>0</v>
      </c>
      <c r="BS9059">
        <f t="shared" si="565"/>
        <v>0</v>
      </c>
      <c r="BU9059">
        <f t="shared" si="566"/>
        <v>1</v>
      </c>
      <c r="BV9059">
        <f t="shared" si="567"/>
        <v>1</v>
      </c>
    </row>
    <row r="9060" spans="1:74" x14ac:dyDescent="0.3">
      <c r="A9060" s="129">
        <v>9055</v>
      </c>
      <c r="BM9060" s="19"/>
      <c r="BN9060" s="19"/>
      <c r="BO9060" s="19"/>
      <c r="BP9060" s="19"/>
      <c r="BR9060">
        <f t="shared" si="564"/>
        <v>0</v>
      </c>
      <c r="BS9060">
        <f t="shared" si="565"/>
        <v>0</v>
      </c>
      <c r="BU9060">
        <f t="shared" si="566"/>
        <v>1</v>
      </c>
      <c r="BV9060">
        <f t="shared" si="567"/>
        <v>1</v>
      </c>
    </row>
    <row r="9061" spans="1:74" x14ac:dyDescent="0.3">
      <c r="A9061" s="129">
        <v>9056</v>
      </c>
      <c r="BM9061" s="19"/>
      <c r="BN9061" s="19"/>
      <c r="BO9061" s="19"/>
      <c r="BP9061" s="19"/>
      <c r="BR9061">
        <f t="shared" si="564"/>
        <v>0</v>
      </c>
      <c r="BS9061">
        <f t="shared" si="565"/>
        <v>0</v>
      </c>
      <c r="BU9061">
        <f t="shared" si="566"/>
        <v>1</v>
      </c>
      <c r="BV9061">
        <f t="shared" si="567"/>
        <v>1</v>
      </c>
    </row>
    <row r="9062" spans="1:74" x14ac:dyDescent="0.3">
      <c r="A9062" s="129">
        <v>9057</v>
      </c>
      <c r="BM9062" s="19"/>
      <c r="BN9062" s="19"/>
      <c r="BO9062" s="19"/>
      <c r="BP9062" s="19"/>
      <c r="BR9062">
        <f t="shared" si="564"/>
        <v>0</v>
      </c>
      <c r="BS9062">
        <f t="shared" si="565"/>
        <v>0</v>
      </c>
      <c r="BU9062">
        <f t="shared" si="566"/>
        <v>1</v>
      </c>
      <c r="BV9062">
        <f t="shared" si="567"/>
        <v>1</v>
      </c>
    </row>
    <row r="9063" spans="1:74" x14ac:dyDescent="0.3">
      <c r="A9063" s="129">
        <v>9058</v>
      </c>
      <c r="BM9063" s="19"/>
      <c r="BN9063" s="19"/>
      <c r="BO9063" s="19"/>
      <c r="BP9063" s="19"/>
      <c r="BR9063">
        <f t="shared" si="564"/>
        <v>0</v>
      </c>
      <c r="BS9063">
        <f t="shared" si="565"/>
        <v>0</v>
      </c>
      <c r="BU9063">
        <f t="shared" si="566"/>
        <v>1</v>
      </c>
      <c r="BV9063">
        <f t="shared" si="567"/>
        <v>1</v>
      </c>
    </row>
    <row r="9064" spans="1:74" x14ac:dyDescent="0.3">
      <c r="A9064" s="129">
        <v>9059</v>
      </c>
      <c r="BM9064" s="19"/>
      <c r="BN9064" s="19"/>
      <c r="BO9064" s="19"/>
      <c r="BP9064" s="19"/>
      <c r="BR9064">
        <f t="shared" si="564"/>
        <v>0</v>
      </c>
      <c r="BS9064">
        <f t="shared" si="565"/>
        <v>0</v>
      </c>
      <c r="BU9064">
        <f t="shared" si="566"/>
        <v>1</v>
      </c>
      <c r="BV9064">
        <f t="shared" si="567"/>
        <v>1</v>
      </c>
    </row>
    <row r="9065" spans="1:74" x14ac:dyDescent="0.3">
      <c r="A9065" s="129">
        <v>9060</v>
      </c>
      <c r="BM9065" s="19"/>
      <c r="BN9065" s="19"/>
      <c r="BO9065" s="19"/>
      <c r="BP9065" s="19"/>
      <c r="BR9065">
        <f t="shared" si="564"/>
        <v>0</v>
      </c>
      <c r="BS9065">
        <f t="shared" si="565"/>
        <v>0</v>
      </c>
      <c r="BU9065">
        <f t="shared" si="566"/>
        <v>1</v>
      </c>
      <c r="BV9065">
        <f t="shared" si="567"/>
        <v>1</v>
      </c>
    </row>
    <row r="9066" spans="1:74" x14ac:dyDescent="0.3">
      <c r="A9066" s="129">
        <v>9061</v>
      </c>
      <c r="BM9066" s="19"/>
      <c r="BN9066" s="19"/>
      <c r="BO9066" s="19"/>
      <c r="BP9066" s="19"/>
      <c r="BR9066">
        <f t="shared" si="564"/>
        <v>0</v>
      </c>
      <c r="BS9066">
        <f t="shared" si="565"/>
        <v>0</v>
      </c>
      <c r="BU9066">
        <f t="shared" si="566"/>
        <v>1</v>
      </c>
      <c r="BV9066">
        <f t="shared" si="567"/>
        <v>1</v>
      </c>
    </row>
    <row r="9067" spans="1:74" x14ac:dyDescent="0.3">
      <c r="A9067" s="129">
        <v>9062</v>
      </c>
      <c r="BM9067" s="19"/>
      <c r="BN9067" s="19"/>
      <c r="BO9067" s="19"/>
      <c r="BP9067" s="19"/>
      <c r="BR9067">
        <f t="shared" si="564"/>
        <v>0</v>
      </c>
      <c r="BS9067">
        <f t="shared" si="565"/>
        <v>0</v>
      </c>
      <c r="BU9067">
        <f t="shared" si="566"/>
        <v>1</v>
      </c>
      <c r="BV9067">
        <f t="shared" si="567"/>
        <v>1</v>
      </c>
    </row>
    <row r="9068" spans="1:74" x14ac:dyDescent="0.3">
      <c r="A9068" s="129">
        <v>9063</v>
      </c>
      <c r="BM9068" s="19"/>
      <c r="BN9068" s="19"/>
      <c r="BO9068" s="19"/>
      <c r="BP9068" s="19"/>
      <c r="BR9068">
        <f t="shared" si="564"/>
        <v>0</v>
      </c>
      <c r="BS9068">
        <f t="shared" si="565"/>
        <v>0</v>
      </c>
      <c r="BU9068">
        <f t="shared" si="566"/>
        <v>1</v>
      </c>
      <c r="BV9068">
        <f t="shared" si="567"/>
        <v>1</v>
      </c>
    </row>
    <row r="9069" spans="1:74" x14ac:dyDescent="0.3">
      <c r="A9069" s="129">
        <v>9064</v>
      </c>
      <c r="BM9069" s="19"/>
      <c r="BN9069" s="19"/>
      <c r="BO9069" s="19"/>
      <c r="BP9069" s="19"/>
      <c r="BR9069">
        <f t="shared" si="564"/>
        <v>0</v>
      </c>
      <c r="BS9069">
        <f t="shared" si="565"/>
        <v>0</v>
      </c>
      <c r="BU9069">
        <f t="shared" si="566"/>
        <v>1</v>
      </c>
      <c r="BV9069">
        <f t="shared" si="567"/>
        <v>1</v>
      </c>
    </row>
    <row r="9070" spans="1:74" x14ac:dyDescent="0.3">
      <c r="A9070" s="129">
        <v>9065</v>
      </c>
      <c r="BM9070" s="19"/>
      <c r="BN9070" s="19"/>
      <c r="BO9070" s="19"/>
      <c r="BP9070" s="19"/>
      <c r="BR9070">
        <f t="shared" si="564"/>
        <v>0</v>
      </c>
      <c r="BS9070">
        <f t="shared" si="565"/>
        <v>0</v>
      </c>
      <c r="BU9070">
        <f t="shared" si="566"/>
        <v>1</v>
      </c>
      <c r="BV9070">
        <f t="shared" si="567"/>
        <v>1</v>
      </c>
    </row>
    <row r="9071" spans="1:74" x14ac:dyDescent="0.3">
      <c r="A9071" s="129">
        <v>9066</v>
      </c>
      <c r="BM9071" s="19"/>
      <c r="BN9071" s="19"/>
      <c r="BO9071" s="19"/>
      <c r="BP9071" s="19"/>
      <c r="BR9071">
        <f t="shared" si="564"/>
        <v>0</v>
      </c>
      <c r="BS9071">
        <f t="shared" si="565"/>
        <v>0</v>
      </c>
      <c r="BU9071">
        <f t="shared" si="566"/>
        <v>1</v>
      </c>
      <c r="BV9071">
        <f t="shared" si="567"/>
        <v>1</v>
      </c>
    </row>
    <row r="9072" spans="1:74" x14ac:dyDescent="0.3">
      <c r="A9072" s="129">
        <v>9067</v>
      </c>
      <c r="BM9072" s="19"/>
      <c r="BN9072" s="19"/>
      <c r="BO9072" s="19"/>
      <c r="BP9072" s="19"/>
      <c r="BR9072">
        <f t="shared" si="564"/>
        <v>0</v>
      </c>
      <c r="BS9072">
        <f t="shared" si="565"/>
        <v>0</v>
      </c>
      <c r="BU9072">
        <f t="shared" si="566"/>
        <v>1</v>
      </c>
      <c r="BV9072">
        <f t="shared" si="567"/>
        <v>1</v>
      </c>
    </row>
    <row r="9073" spans="1:74" x14ac:dyDescent="0.3">
      <c r="A9073" s="129">
        <v>9068</v>
      </c>
      <c r="BM9073" s="19"/>
      <c r="BN9073" s="19"/>
      <c r="BO9073" s="19"/>
      <c r="BP9073" s="19"/>
      <c r="BR9073">
        <f t="shared" si="564"/>
        <v>0</v>
      </c>
      <c r="BS9073">
        <f t="shared" si="565"/>
        <v>0</v>
      </c>
      <c r="BU9073">
        <f t="shared" si="566"/>
        <v>1</v>
      </c>
      <c r="BV9073">
        <f t="shared" si="567"/>
        <v>1</v>
      </c>
    </row>
    <row r="9074" spans="1:74" x14ac:dyDescent="0.3">
      <c r="A9074" s="129">
        <v>9069</v>
      </c>
      <c r="BM9074" s="19"/>
      <c r="BN9074" s="19"/>
      <c r="BO9074" s="19"/>
      <c r="BP9074" s="19"/>
      <c r="BR9074">
        <f t="shared" si="564"/>
        <v>0</v>
      </c>
      <c r="BS9074">
        <f t="shared" si="565"/>
        <v>0</v>
      </c>
      <c r="BU9074">
        <f t="shared" si="566"/>
        <v>1</v>
      </c>
      <c r="BV9074">
        <f t="shared" si="567"/>
        <v>1</v>
      </c>
    </row>
    <row r="9075" spans="1:74" x14ac:dyDescent="0.3">
      <c r="A9075" s="129">
        <v>9070</v>
      </c>
      <c r="BM9075" s="19"/>
      <c r="BN9075" s="19"/>
      <c r="BO9075" s="19"/>
      <c r="BP9075" s="19"/>
      <c r="BR9075">
        <f t="shared" si="564"/>
        <v>0</v>
      </c>
      <c r="BS9075">
        <f t="shared" si="565"/>
        <v>0</v>
      </c>
      <c r="BU9075">
        <f t="shared" si="566"/>
        <v>1</v>
      </c>
      <c r="BV9075">
        <f t="shared" si="567"/>
        <v>1</v>
      </c>
    </row>
    <row r="9076" spans="1:74" x14ac:dyDescent="0.3">
      <c r="A9076" s="129">
        <v>9071</v>
      </c>
      <c r="BM9076" s="19"/>
      <c r="BN9076" s="19"/>
      <c r="BO9076" s="19"/>
      <c r="BP9076" s="19"/>
      <c r="BR9076">
        <f t="shared" si="564"/>
        <v>0</v>
      </c>
      <c r="BS9076">
        <f t="shared" si="565"/>
        <v>0</v>
      </c>
      <c r="BU9076">
        <f t="shared" si="566"/>
        <v>1</v>
      </c>
      <c r="BV9076">
        <f t="shared" si="567"/>
        <v>1</v>
      </c>
    </row>
    <row r="9077" spans="1:74" x14ac:dyDescent="0.3">
      <c r="A9077" s="129">
        <v>9072</v>
      </c>
      <c r="BM9077" s="19"/>
      <c r="BN9077" s="19"/>
      <c r="BO9077" s="19"/>
      <c r="BP9077" s="19"/>
      <c r="BR9077">
        <f t="shared" si="564"/>
        <v>0</v>
      </c>
      <c r="BS9077">
        <f t="shared" si="565"/>
        <v>0</v>
      </c>
      <c r="BU9077">
        <f t="shared" si="566"/>
        <v>1</v>
      </c>
      <c r="BV9077">
        <f t="shared" si="567"/>
        <v>1</v>
      </c>
    </row>
    <row r="9078" spans="1:74" x14ac:dyDescent="0.3">
      <c r="A9078" s="129">
        <v>9073</v>
      </c>
      <c r="BM9078" s="19"/>
      <c r="BN9078" s="19"/>
      <c r="BO9078" s="19"/>
      <c r="BP9078" s="19"/>
      <c r="BR9078">
        <f t="shared" si="564"/>
        <v>0</v>
      </c>
      <c r="BS9078">
        <f t="shared" si="565"/>
        <v>0</v>
      </c>
      <c r="BU9078">
        <f t="shared" si="566"/>
        <v>1</v>
      </c>
      <c r="BV9078">
        <f t="shared" si="567"/>
        <v>1</v>
      </c>
    </row>
    <row r="9079" spans="1:74" x14ac:dyDescent="0.3">
      <c r="A9079" s="129">
        <v>9074</v>
      </c>
      <c r="BM9079" s="19"/>
      <c r="BN9079" s="19"/>
      <c r="BO9079" s="19"/>
      <c r="BP9079" s="19"/>
      <c r="BR9079">
        <f t="shared" si="564"/>
        <v>0</v>
      </c>
      <c r="BS9079">
        <f t="shared" si="565"/>
        <v>0</v>
      </c>
      <c r="BU9079">
        <f t="shared" si="566"/>
        <v>1</v>
      </c>
      <c r="BV9079">
        <f t="shared" si="567"/>
        <v>1</v>
      </c>
    </row>
    <row r="9080" spans="1:74" x14ac:dyDescent="0.3">
      <c r="A9080" s="129">
        <v>9075</v>
      </c>
      <c r="BM9080" s="19"/>
      <c r="BN9080" s="19"/>
      <c r="BO9080" s="19"/>
      <c r="BP9080" s="19"/>
      <c r="BR9080">
        <f t="shared" si="564"/>
        <v>0</v>
      </c>
      <c r="BS9080">
        <f t="shared" si="565"/>
        <v>0</v>
      </c>
      <c r="BU9080">
        <f t="shared" si="566"/>
        <v>1</v>
      </c>
      <c r="BV9080">
        <f t="shared" si="567"/>
        <v>1</v>
      </c>
    </row>
    <row r="9081" spans="1:74" x14ac:dyDescent="0.3">
      <c r="A9081" s="129">
        <v>9076</v>
      </c>
      <c r="BM9081" s="19"/>
      <c r="BN9081" s="19"/>
      <c r="BO9081" s="19"/>
      <c r="BP9081" s="19"/>
      <c r="BR9081">
        <f t="shared" si="564"/>
        <v>0</v>
      </c>
      <c r="BS9081">
        <f t="shared" si="565"/>
        <v>0</v>
      </c>
      <c r="BU9081">
        <f t="shared" si="566"/>
        <v>1</v>
      </c>
      <c r="BV9081">
        <f t="shared" si="567"/>
        <v>1</v>
      </c>
    </row>
    <row r="9082" spans="1:74" x14ac:dyDescent="0.3">
      <c r="A9082" s="129">
        <v>9077</v>
      </c>
      <c r="BM9082" s="19"/>
      <c r="BN9082" s="19"/>
      <c r="BO9082" s="19"/>
      <c r="BP9082" s="19"/>
      <c r="BR9082">
        <f t="shared" si="564"/>
        <v>0</v>
      </c>
      <c r="BS9082">
        <f t="shared" si="565"/>
        <v>0</v>
      </c>
      <c r="BU9082">
        <f t="shared" si="566"/>
        <v>1</v>
      </c>
      <c r="BV9082">
        <f t="shared" si="567"/>
        <v>1</v>
      </c>
    </row>
    <row r="9083" spans="1:74" x14ac:dyDescent="0.3">
      <c r="A9083" s="129">
        <v>9078</v>
      </c>
      <c r="BM9083" s="19"/>
      <c r="BN9083" s="19"/>
      <c r="BO9083" s="19"/>
      <c r="BP9083" s="19"/>
      <c r="BR9083">
        <f t="shared" si="564"/>
        <v>0</v>
      </c>
      <c r="BS9083">
        <f t="shared" si="565"/>
        <v>0</v>
      </c>
      <c r="BU9083">
        <f t="shared" si="566"/>
        <v>1</v>
      </c>
      <c r="BV9083">
        <f t="shared" si="567"/>
        <v>1</v>
      </c>
    </row>
    <row r="9084" spans="1:74" x14ac:dyDescent="0.3">
      <c r="A9084" s="129">
        <v>9079</v>
      </c>
      <c r="BM9084" s="19"/>
      <c r="BN9084" s="19"/>
      <c r="BO9084" s="19"/>
      <c r="BP9084" s="19"/>
      <c r="BR9084">
        <f t="shared" si="564"/>
        <v>0</v>
      </c>
      <c r="BS9084">
        <f t="shared" si="565"/>
        <v>0</v>
      </c>
      <c r="BU9084">
        <f t="shared" si="566"/>
        <v>1</v>
      </c>
      <c r="BV9084">
        <f t="shared" si="567"/>
        <v>1</v>
      </c>
    </row>
    <row r="9085" spans="1:74" x14ac:dyDescent="0.3">
      <c r="A9085" s="129">
        <v>9080</v>
      </c>
      <c r="BM9085" s="19"/>
      <c r="BN9085" s="19"/>
      <c r="BO9085" s="19"/>
      <c r="BP9085" s="19"/>
      <c r="BR9085">
        <f t="shared" si="564"/>
        <v>0</v>
      </c>
      <c r="BS9085">
        <f t="shared" si="565"/>
        <v>0</v>
      </c>
      <c r="BU9085">
        <f t="shared" si="566"/>
        <v>1</v>
      </c>
      <c r="BV9085">
        <f t="shared" si="567"/>
        <v>1</v>
      </c>
    </row>
    <row r="9086" spans="1:74" x14ac:dyDescent="0.3">
      <c r="A9086" s="129">
        <v>9081</v>
      </c>
      <c r="BM9086" s="19"/>
      <c r="BN9086" s="19"/>
      <c r="BO9086" s="19"/>
      <c r="BP9086" s="19"/>
      <c r="BR9086">
        <f t="shared" si="564"/>
        <v>0</v>
      </c>
      <c r="BS9086">
        <f t="shared" si="565"/>
        <v>0</v>
      </c>
      <c r="BU9086">
        <f t="shared" si="566"/>
        <v>1</v>
      </c>
      <c r="BV9086">
        <f t="shared" si="567"/>
        <v>1</v>
      </c>
    </row>
    <row r="9087" spans="1:74" x14ac:dyDescent="0.3">
      <c r="A9087" s="129">
        <v>9082</v>
      </c>
      <c r="BM9087" s="19"/>
      <c r="BN9087" s="19"/>
      <c r="BO9087" s="19"/>
      <c r="BP9087" s="19"/>
      <c r="BR9087">
        <f t="shared" si="564"/>
        <v>0</v>
      </c>
      <c r="BS9087">
        <f t="shared" si="565"/>
        <v>0</v>
      </c>
      <c r="BU9087">
        <f t="shared" si="566"/>
        <v>1</v>
      </c>
      <c r="BV9087">
        <f t="shared" si="567"/>
        <v>1</v>
      </c>
    </row>
    <row r="9088" spans="1:74" x14ac:dyDescent="0.3">
      <c r="A9088" s="129">
        <v>9083</v>
      </c>
      <c r="BM9088" s="19"/>
      <c r="BN9088" s="19"/>
      <c r="BO9088" s="19"/>
      <c r="BP9088" s="19"/>
      <c r="BR9088">
        <f t="shared" si="564"/>
        <v>0</v>
      </c>
      <c r="BS9088">
        <f t="shared" si="565"/>
        <v>0</v>
      </c>
      <c r="BU9088">
        <f t="shared" si="566"/>
        <v>1</v>
      </c>
      <c r="BV9088">
        <f t="shared" si="567"/>
        <v>1</v>
      </c>
    </row>
    <row r="9089" spans="1:74" x14ac:dyDescent="0.3">
      <c r="A9089" s="129">
        <v>9084</v>
      </c>
      <c r="BM9089" s="19"/>
      <c r="BN9089" s="19"/>
      <c r="BO9089" s="19"/>
      <c r="BP9089" s="19"/>
      <c r="BR9089">
        <f t="shared" si="564"/>
        <v>0</v>
      </c>
      <c r="BS9089">
        <f t="shared" si="565"/>
        <v>0</v>
      </c>
      <c r="BU9089">
        <f t="shared" si="566"/>
        <v>1</v>
      </c>
      <c r="BV9089">
        <f t="shared" si="567"/>
        <v>1</v>
      </c>
    </row>
    <row r="9090" spans="1:74" x14ac:dyDescent="0.3">
      <c r="A9090" s="129">
        <v>9085</v>
      </c>
      <c r="BM9090" s="19"/>
      <c r="BN9090" s="19"/>
      <c r="BO9090" s="19"/>
      <c r="BP9090" s="19"/>
      <c r="BR9090">
        <f t="shared" si="564"/>
        <v>0</v>
      </c>
      <c r="BS9090">
        <f t="shared" si="565"/>
        <v>0</v>
      </c>
      <c r="BU9090">
        <f t="shared" si="566"/>
        <v>1</v>
      </c>
      <c r="BV9090">
        <f t="shared" si="567"/>
        <v>1</v>
      </c>
    </row>
    <row r="9091" spans="1:74" x14ac:dyDescent="0.3">
      <c r="A9091" s="129">
        <v>9086</v>
      </c>
      <c r="BM9091" s="19"/>
      <c r="BN9091" s="19"/>
      <c r="BO9091" s="19"/>
      <c r="BP9091" s="19"/>
      <c r="BR9091">
        <f t="shared" si="564"/>
        <v>0</v>
      </c>
      <c r="BS9091">
        <f t="shared" si="565"/>
        <v>0</v>
      </c>
      <c r="BU9091">
        <f t="shared" si="566"/>
        <v>1</v>
      </c>
      <c r="BV9091">
        <f t="shared" si="567"/>
        <v>1</v>
      </c>
    </row>
    <row r="9092" spans="1:74" x14ac:dyDescent="0.3">
      <c r="A9092" s="129">
        <v>9087</v>
      </c>
      <c r="BM9092" s="19"/>
      <c r="BN9092" s="19"/>
      <c r="BO9092" s="19"/>
      <c r="BP9092" s="19"/>
      <c r="BR9092">
        <f t="shared" si="564"/>
        <v>0</v>
      </c>
      <c r="BS9092">
        <f t="shared" si="565"/>
        <v>0</v>
      </c>
      <c r="BU9092">
        <f t="shared" si="566"/>
        <v>1</v>
      </c>
      <c r="BV9092">
        <f t="shared" si="567"/>
        <v>1</v>
      </c>
    </row>
    <row r="9093" spans="1:74" x14ac:dyDescent="0.3">
      <c r="A9093" s="129">
        <v>9088</v>
      </c>
      <c r="BM9093" s="19"/>
      <c r="BN9093" s="19"/>
      <c r="BO9093" s="19"/>
      <c r="BP9093" s="19"/>
      <c r="BR9093">
        <f t="shared" si="564"/>
        <v>0</v>
      </c>
      <c r="BS9093">
        <f t="shared" si="565"/>
        <v>0</v>
      </c>
      <c r="BU9093">
        <f t="shared" si="566"/>
        <v>1</v>
      </c>
      <c r="BV9093">
        <f t="shared" si="567"/>
        <v>1</v>
      </c>
    </row>
    <row r="9094" spans="1:74" x14ac:dyDescent="0.3">
      <c r="A9094" s="129">
        <v>9089</v>
      </c>
      <c r="BM9094" s="19"/>
      <c r="BN9094" s="19"/>
      <c r="BO9094" s="19"/>
      <c r="BP9094" s="19"/>
      <c r="BR9094">
        <f t="shared" si="564"/>
        <v>0</v>
      </c>
      <c r="BS9094">
        <f t="shared" si="565"/>
        <v>0</v>
      </c>
      <c r="BU9094">
        <f t="shared" si="566"/>
        <v>1</v>
      </c>
      <c r="BV9094">
        <f t="shared" si="567"/>
        <v>1</v>
      </c>
    </row>
    <row r="9095" spans="1:74" x14ac:dyDescent="0.3">
      <c r="A9095" s="129">
        <v>9090</v>
      </c>
      <c r="BM9095" s="19"/>
      <c r="BN9095" s="19"/>
      <c r="BO9095" s="19"/>
      <c r="BP9095" s="19"/>
      <c r="BR9095">
        <f t="shared" ref="BR9095:BR9158" si="568">BM9095*$BS$1-BN9095</f>
        <v>0</v>
      </c>
      <c r="BS9095">
        <f t="shared" ref="BS9095:BS9158" si="569">BO9095*$BS$1-BP9095</f>
        <v>0</v>
      </c>
      <c r="BU9095">
        <f t="shared" ref="BU9095:BU9158" si="570">IF(BR9095=MAX($BR9095:$BS9095),1,0)</f>
        <v>1</v>
      </c>
      <c r="BV9095">
        <f t="shared" ref="BV9095:BV9158" si="571">IF(BS9095=MAX($BR9095:$BS9095),1,0)</f>
        <v>1</v>
      </c>
    </row>
    <row r="9096" spans="1:74" x14ac:dyDescent="0.3">
      <c r="A9096" s="129">
        <v>9091</v>
      </c>
      <c r="BM9096" s="19"/>
      <c r="BN9096" s="19"/>
      <c r="BO9096" s="19"/>
      <c r="BP9096" s="19"/>
      <c r="BR9096">
        <f t="shared" si="568"/>
        <v>0</v>
      </c>
      <c r="BS9096">
        <f t="shared" si="569"/>
        <v>0</v>
      </c>
      <c r="BU9096">
        <f t="shared" si="570"/>
        <v>1</v>
      </c>
      <c r="BV9096">
        <f t="shared" si="571"/>
        <v>1</v>
      </c>
    </row>
    <row r="9097" spans="1:74" x14ac:dyDescent="0.3">
      <c r="A9097" s="129">
        <v>9092</v>
      </c>
      <c r="BM9097" s="19"/>
      <c r="BN9097" s="19"/>
      <c r="BO9097" s="19"/>
      <c r="BP9097" s="19"/>
      <c r="BR9097">
        <f t="shared" si="568"/>
        <v>0</v>
      </c>
      <c r="BS9097">
        <f t="shared" si="569"/>
        <v>0</v>
      </c>
      <c r="BU9097">
        <f t="shared" si="570"/>
        <v>1</v>
      </c>
      <c r="BV9097">
        <f t="shared" si="571"/>
        <v>1</v>
      </c>
    </row>
    <row r="9098" spans="1:74" x14ac:dyDescent="0.3">
      <c r="A9098" s="129">
        <v>9093</v>
      </c>
      <c r="BM9098" s="19"/>
      <c r="BN9098" s="19"/>
      <c r="BO9098" s="19"/>
      <c r="BP9098" s="19"/>
      <c r="BR9098">
        <f t="shared" si="568"/>
        <v>0</v>
      </c>
      <c r="BS9098">
        <f t="shared" si="569"/>
        <v>0</v>
      </c>
      <c r="BU9098">
        <f t="shared" si="570"/>
        <v>1</v>
      </c>
      <c r="BV9098">
        <f t="shared" si="571"/>
        <v>1</v>
      </c>
    </row>
    <row r="9099" spans="1:74" x14ac:dyDescent="0.3">
      <c r="A9099" s="129">
        <v>9094</v>
      </c>
      <c r="BM9099" s="19"/>
      <c r="BN9099" s="19"/>
      <c r="BO9099" s="19"/>
      <c r="BP9099" s="19"/>
      <c r="BR9099">
        <f t="shared" si="568"/>
        <v>0</v>
      </c>
      <c r="BS9099">
        <f t="shared" si="569"/>
        <v>0</v>
      </c>
      <c r="BU9099">
        <f t="shared" si="570"/>
        <v>1</v>
      </c>
      <c r="BV9099">
        <f t="shared" si="571"/>
        <v>1</v>
      </c>
    </row>
    <row r="9100" spans="1:74" x14ac:dyDescent="0.3">
      <c r="A9100" s="129">
        <v>9095</v>
      </c>
      <c r="BM9100" s="19"/>
      <c r="BN9100" s="19"/>
      <c r="BO9100" s="19"/>
      <c r="BP9100" s="19"/>
      <c r="BR9100">
        <f t="shared" si="568"/>
        <v>0</v>
      </c>
      <c r="BS9100">
        <f t="shared" si="569"/>
        <v>0</v>
      </c>
      <c r="BU9100">
        <f t="shared" si="570"/>
        <v>1</v>
      </c>
      <c r="BV9100">
        <f t="shared" si="571"/>
        <v>1</v>
      </c>
    </row>
    <row r="9101" spans="1:74" x14ac:dyDescent="0.3">
      <c r="A9101" s="129">
        <v>9096</v>
      </c>
      <c r="BM9101" s="19"/>
      <c r="BN9101" s="19"/>
      <c r="BO9101" s="19"/>
      <c r="BP9101" s="19"/>
      <c r="BR9101">
        <f t="shared" si="568"/>
        <v>0</v>
      </c>
      <c r="BS9101">
        <f t="shared" si="569"/>
        <v>0</v>
      </c>
      <c r="BU9101">
        <f t="shared" si="570"/>
        <v>1</v>
      </c>
      <c r="BV9101">
        <f t="shared" si="571"/>
        <v>1</v>
      </c>
    </row>
    <row r="9102" spans="1:74" x14ac:dyDescent="0.3">
      <c r="A9102" s="129">
        <v>9097</v>
      </c>
      <c r="BM9102" s="19"/>
      <c r="BN9102" s="19"/>
      <c r="BO9102" s="19"/>
      <c r="BP9102" s="19"/>
      <c r="BR9102">
        <f t="shared" si="568"/>
        <v>0</v>
      </c>
      <c r="BS9102">
        <f t="shared" si="569"/>
        <v>0</v>
      </c>
      <c r="BU9102">
        <f t="shared" si="570"/>
        <v>1</v>
      </c>
      <c r="BV9102">
        <f t="shared" si="571"/>
        <v>1</v>
      </c>
    </row>
    <row r="9103" spans="1:74" x14ac:dyDescent="0.3">
      <c r="A9103" s="129">
        <v>9098</v>
      </c>
      <c r="BM9103" s="19"/>
      <c r="BN9103" s="19"/>
      <c r="BO9103" s="19"/>
      <c r="BP9103" s="19"/>
      <c r="BR9103">
        <f t="shared" si="568"/>
        <v>0</v>
      </c>
      <c r="BS9103">
        <f t="shared" si="569"/>
        <v>0</v>
      </c>
      <c r="BU9103">
        <f t="shared" si="570"/>
        <v>1</v>
      </c>
      <c r="BV9103">
        <f t="shared" si="571"/>
        <v>1</v>
      </c>
    </row>
    <row r="9104" spans="1:74" x14ac:dyDescent="0.3">
      <c r="A9104" s="129">
        <v>9099</v>
      </c>
      <c r="BM9104" s="19"/>
      <c r="BN9104" s="19"/>
      <c r="BO9104" s="19"/>
      <c r="BP9104" s="19"/>
      <c r="BR9104">
        <f t="shared" si="568"/>
        <v>0</v>
      </c>
      <c r="BS9104">
        <f t="shared" si="569"/>
        <v>0</v>
      </c>
      <c r="BU9104">
        <f t="shared" si="570"/>
        <v>1</v>
      </c>
      <c r="BV9104">
        <f t="shared" si="571"/>
        <v>1</v>
      </c>
    </row>
    <row r="9105" spans="1:74" x14ac:dyDescent="0.3">
      <c r="A9105" s="129">
        <v>9100</v>
      </c>
      <c r="BM9105" s="19"/>
      <c r="BN9105" s="19"/>
      <c r="BO9105" s="19"/>
      <c r="BP9105" s="19"/>
      <c r="BR9105">
        <f t="shared" si="568"/>
        <v>0</v>
      </c>
      <c r="BS9105">
        <f t="shared" si="569"/>
        <v>0</v>
      </c>
      <c r="BU9105">
        <f t="shared" si="570"/>
        <v>1</v>
      </c>
      <c r="BV9105">
        <f t="shared" si="571"/>
        <v>1</v>
      </c>
    </row>
    <row r="9106" spans="1:74" x14ac:dyDescent="0.3">
      <c r="A9106" s="129">
        <v>9101</v>
      </c>
      <c r="BM9106" s="19"/>
      <c r="BN9106" s="19"/>
      <c r="BO9106" s="19"/>
      <c r="BP9106" s="19"/>
      <c r="BR9106">
        <f t="shared" si="568"/>
        <v>0</v>
      </c>
      <c r="BS9106">
        <f t="shared" si="569"/>
        <v>0</v>
      </c>
      <c r="BU9106">
        <f t="shared" si="570"/>
        <v>1</v>
      </c>
      <c r="BV9106">
        <f t="shared" si="571"/>
        <v>1</v>
      </c>
    </row>
    <row r="9107" spans="1:74" x14ac:dyDescent="0.3">
      <c r="A9107" s="129">
        <v>9102</v>
      </c>
      <c r="BM9107" s="19"/>
      <c r="BN9107" s="19"/>
      <c r="BO9107" s="19"/>
      <c r="BP9107" s="19"/>
      <c r="BR9107">
        <f t="shared" si="568"/>
        <v>0</v>
      </c>
      <c r="BS9107">
        <f t="shared" si="569"/>
        <v>0</v>
      </c>
      <c r="BU9107">
        <f t="shared" si="570"/>
        <v>1</v>
      </c>
      <c r="BV9107">
        <f t="shared" si="571"/>
        <v>1</v>
      </c>
    </row>
    <row r="9108" spans="1:74" x14ac:dyDescent="0.3">
      <c r="A9108" s="129">
        <v>9103</v>
      </c>
      <c r="BM9108" s="19"/>
      <c r="BN9108" s="19"/>
      <c r="BO9108" s="19"/>
      <c r="BP9108" s="19"/>
      <c r="BR9108">
        <f t="shared" si="568"/>
        <v>0</v>
      </c>
      <c r="BS9108">
        <f t="shared" si="569"/>
        <v>0</v>
      </c>
      <c r="BU9108">
        <f t="shared" si="570"/>
        <v>1</v>
      </c>
      <c r="BV9108">
        <f t="shared" si="571"/>
        <v>1</v>
      </c>
    </row>
    <row r="9109" spans="1:74" x14ac:dyDescent="0.3">
      <c r="A9109" s="129">
        <v>9104</v>
      </c>
      <c r="BM9109" s="19"/>
      <c r="BN9109" s="19"/>
      <c r="BO9109" s="19"/>
      <c r="BP9109" s="19"/>
      <c r="BR9109">
        <f t="shared" si="568"/>
        <v>0</v>
      </c>
      <c r="BS9109">
        <f t="shared" si="569"/>
        <v>0</v>
      </c>
      <c r="BU9109">
        <f t="shared" si="570"/>
        <v>1</v>
      </c>
      <c r="BV9109">
        <f t="shared" si="571"/>
        <v>1</v>
      </c>
    </row>
    <row r="9110" spans="1:74" x14ac:dyDescent="0.3">
      <c r="A9110" s="129">
        <v>9105</v>
      </c>
      <c r="BM9110" s="19"/>
      <c r="BN9110" s="19"/>
      <c r="BO9110" s="19"/>
      <c r="BP9110" s="19"/>
      <c r="BR9110">
        <f t="shared" si="568"/>
        <v>0</v>
      </c>
      <c r="BS9110">
        <f t="shared" si="569"/>
        <v>0</v>
      </c>
      <c r="BU9110">
        <f t="shared" si="570"/>
        <v>1</v>
      </c>
      <c r="BV9110">
        <f t="shared" si="571"/>
        <v>1</v>
      </c>
    </row>
    <row r="9111" spans="1:74" x14ac:dyDescent="0.3">
      <c r="A9111" s="129">
        <v>9106</v>
      </c>
      <c r="BM9111" s="19"/>
      <c r="BN9111" s="19"/>
      <c r="BO9111" s="19"/>
      <c r="BP9111" s="19"/>
      <c r="BR9111">
        <f t="shared" si="568"/>
        <v>0</v>
      </c>
      <c r="BS9111">
        <f t="shared" si="569"/>
        <v>0</v>
      </c>
      <c r="BU9111">
        <f t="shared" si="570"/>
        <v>1</v>
      </c>
      <c r="BV9111">
        <f t="shared" si="571"/>
        <v>1</v>
      </c>
    </row>
    <row r="9112" spans="1:74" x14ac:dyDescent="0.3">
      <c r="A9112" s="129">
        <v>9107</v>
      </c>
      <c r="BM9112" s="19"/>
      <c r="BN9112" s="19"/>
      <c r="BO9112" s="19"/>
      <c r="BP9112" s="19"/>
      <c r="BR9112">
        <f t="shared" si="568"/>
        <v>0</v>
      </c>
      <c r="BS9112">
        <f t="shared" si="569"/>
        <v>0</v>
      </c>
      <c r="BU9112">
        <f t="shared" si="570"/>
        <v>1</v>
      </c>
      <c r="BV9112">
        <f t="shared" si="571"/>
        <v>1</v>
      </c>
    </row>
    <row r="9113" spans="1:74" x14ac:dyDescent="0.3">
      <c r="A9113" s="129">
        <v>9108</v>
      </c>
      <c r="BM9113" s="19"/>
      <c r="BN9113" s="19"/>
      <c r="BO9113" s="19"/>
      <c r="BP9113" s="19"/>
      <c r="BR9113">
        <f t="shared" si="568"/>
        <v>0</v>
      </c>
      <c r="BS9113">
        <f t="shared" si="569"/>
        <v>0</v>
      </c>
      <c r="BU9113">
        <f t="shared" si="570"/>
        <v>1</v>
      </c>
      <c r="BV9113">
        <f t="shared" si="571"/>
        <v>1</v>
      </c>
    </row>
    <row r="9114" spans="1:74" x14ac:dyDescent="0.3">
      <c r="A9114" s="129">
        <v>9109</v>
      </c>
      <c r="BM9114" s="19"/>
      <c r="BN9114" s="19"/>
      <c r="BO9114" s="19"/>
      <c r="BP9114" s="19"/>
      <c r="BR9114">
        <f t="shared" si="568"/>
        <v>0</v>
      </c>
      <c r="BS9114">
        <f t="shared" si="569"/>
        <v>0</v>
      </c>
      <c r="BU9114">
        <f t="shared" si="570"/>
        <v>1</v>
      </c>
      <c r="BV9114">
        <f t="shared" si="571"/>
        <v>1</v>
      </c>
    </row>
    <row r="9115" spans="1:74" x14ac:dyDescent="0.3">
      <c r="A9115" s="129">
        <v>9110</v>
      </c>
      <c r="BM9115" s="19"/>
      <c r="BN9115" s="19"/>
      <c r="BO9115" s="19"/>
      <c r="BP9115" s="19"/>
      <c r="BR9115">
        <f t="shared" si="568"/>
        <v>0</v>
      </c>
      <c r="BS9115">
        <f t="shared" si="569"/>
        <v>0</v>
      </c>
      <c r="BU9115">
        <f t="shared" si="570"/>
        <v>1</v>
      </c>
      <c r="BV9115">
        <f t="shared" si="571"/>
        <v>1</v>
      </c>
    </row>
    <row r="9116" spans="1:74" x14ac:dyDescent="0.3">
      <c r="A9116" s="129">
        <v>9111</v>
      </c>
      <c r="BM9116" s="19"/>
      <c r="BN9116" s="19"/>
      <c r="BO9116" s="19"/>
      <c r="BP9116" s="19"/>
      <c r="BR9116">
        <f t="shared" si="568"/>
        <v>0</v>
      </c>
      <c r="BS9116">
        <f t="shared" si="569"/>
        <v>0</v>
      </c>
      <c r="BU9116">
        <f t="shared" si="570"/>
        <v>1</v>
      </c>
      <c r="BV9116">
        <f t="shared" si="571"/>
        <v>1</v>
      </c>
    </row>
    <row r="9117" spans="1:74" x14ac:dyDescent="0.3">
      <c r="A9117" s="129">
        <v>9112</v>
      </c>
      <c r="BM9117" s="19"/>
      <c r="BN9117" s="19"/>
      <c r="BO9117" s="19"/>
      <c r="BP9117" s="19"/>
      <c r="BR9117">
        <f t="shared" si="568"/>
        <v>0</v>
      </c>
      <c r="BS9117">
        <f t="shared" si="569"/>
        <v>0</v>
      </c>
      <c r="BU9117">
        <f t="shared" si="570"/>
        <v>1</v>
      </c>
      <c r="BV9117">
        <f t="shared" si="571"/>
        <v>1</v>
      </c>
    </row>
    <row r="9118" spans="1:74" x14ac:dyDescent="0.3">
      <c r="A9118" s="129">
        <v>9113</v>
      </c>
      <c r="BM9118" s="19"/>
      <c r="BN9118" s="19"/>
      <c r="BO9118" s="19"/>
      <c r="BP9118" s="19"/>
      <c r="BR9118">
        <f t="shared" si="568"/>
        <v>0</v>
      </c>
      <c r="BS9118">
        <f t="shared" si="569"/>
        <v>0</v>
      </c>
      <c r="BU9118">
        <f t="shared" si="570"/>
        <v>1</v>
      </c>
      <c r="BV9118">
        <f t="shared" si="571"/>
        <v>1</v>
      </c>
    </row>
    <row r="9119" spans="1:74" x14ac:dyDescent="0.3">
      <c r="A9119" s="129">
        <v>9114</v>
      </c>
      <c r="BM9119" s="19"/>
      <c r="BN9119" s="19"/>
      <c r="BO9119" s="19"/>
      <c r="BP9119" s="19"/>
      <c r="BR9119">
        <f t="shared" si="568"/>
        <v>0</v>
      </c>
      <c r="BS9119">
        <f t="shared" si="569"/>
        <v>0</v>
      </c>
      <c r="BU9119">
        <f t="shared" si="570"/>
        <v>1</v>
      </c>
      <c r="BV9119">
        <f t="shared" si="571"/>
        <v>1</v>
      </c>
    </row>
    <row r="9120" spans="1:74" x14ac:dyDescent="0.3">
      <c r="A9120" s="129">
        <v>9115</v>
      </c>
      <c r="BM9120" s="19"/>
      <c r="BN9120" s="19"/>
      <c r="BO9120" s="19"/>
      <c r="BP9120" s="19"/>
      <c r="BR9120">
        <f t="shared" si="568"/>
        <v>0</v>
      </c>
      <c r="BS9120">
        <f t="shared" si="569"/>
        <v>0</v>
      </c>
      <c r="BU9120">
        <f t="shared" si="570"/>
        <v>1</v>
      </c>
      <c r="BV9120">
        <f t="shared" si="571"/>
        <v>1</v>
      </c>
    </row>
    <row r="9121" spans="1:74" x14ac:dyDescent="0.3">
      <c r="A9121" s="129">
        <v>9116</v>
      </c>
      <c r="BM9121" s="19"/>
      <c r="BN9121" s="19"/>
      <c r="BO9121" s="19"/>
      <c r="BP9121" s="19"/>
      <c r="BR9121">
        <f t="shared" si="568"/>
        <v>0</v>
      </c>
      <c r="BS9121">
        <f t="shared" si="569"/>
        <v>0</v>
      </c>
      <c r="BU9121">
        <f t="shared" si="570"/>
        <v>1</v>
      </c>
      <c r="BV9121">
        <f t="shared" si="571"/>
        <v>1</v>
      </c>
    </row>
    <row r="9122" spans="1:74" x14ac:dyDescent="0.3">
      <c r="A9122" s="129">
        <v>9117</v>
      </c>
      <c r="BM9122" s="19"/>
      <c r="BN9122" s="19"/>
      <c r="BO9122" s="19"/>
      <c r="BP9122" s="19"/>
      <c r="BR9122">
        <f t="shared" si="568"/>
        <v>0</v>
      </c>
      <c r="BS9122">
        <f t="shared" si="569"/>
        <v>0</v>
      </c>
      <c r="BU9122">
        <f t="shared" si="570"/>
        <v>1</v>
      </c>
      <c r="BV9122">
        <f t="shared" si="571"/>
        <v>1</v>
      </c>
    </row>
    <row r="9123" spans="1:74" x14ac:dyDescent="0.3">
      <c r="A9123" s="129">
        <v>9118</v>
      </c>
      <c r="BM9123" s="19"/>
      <c r="BN9123" s="19"/>
      <c r="BO9123" s="19"/>
      <c r="BP9123" s="19"/>
      <c r="BR9123">
        <f t="shared" si="568"/>
        <v>0</v>
      </c>
      <c r="BS9123">
        <f t="shared" si="569"/>
        <v>0</v>
      </c>
      <c r="BU9123">
        <f t="shared" si="570"/>
        <v>1</v>
      </c>
      <c r="BV9123">
        <f t="shared" si="571"/>
        <v>1</v>
      </c>
    </row>
    <row r="9124" spans="1:74" x14ac:dyDescent="0.3">
      <c r="A9124" s="129">
        <v>9119</v>
      </c>
      <c r="BM9124" s="19"/>
      <c r="BN9124" s="19"/>
      <c r="BO9124" s="19"/>
      <c r="BP9124" s="19"/>
      <c r="BR9124">
        <f t="shared" si="568"/>
        <v>0</v>
      </c>
      <c r="BS9124">
        <f t="shared" si="569"/>
        <v>0</v>
      </c>
      <c r="BU9124">
        <f t="shared" si="570"/>
        <v>1</v>
      </c>
      <c r="BV9124">
        <f t="shared" si="571"/>
        <v>1</v>
      </c>
    </row>
    <row r="9125" spans="1:74" x14ac:dyDescent="0.3">
      <c r="A9125" s="129">
        <v>9120</v>
      </c>
      <c r="BM9125" s="19"/>
      <c r="BN9125" s="19"/>
      <c r="BO9125" s="19"/>
      <c r="BP9125" s="19"/>
      <c r="BR9125">
        <f t="shared" si="568"/>
        <v>0</v>
      </c>
      <c r="BS9125">
        <f t="shared" si="569"/>
        <v>0</v>
      </c>
      <c r="BU9125">
        <f t="shared" si="570"/>
        <v>1</v>
      </c>
      <c r="BV9125">
        <f t="shared" si="571"/>
        <v>1</v>
      </c>
    </row>
    <row r="9126" spans="1:74" x14ac:dyDescent="0.3">
      <c r="A9126" s="129">
        <v>9121</v>
      </c>
      <c r="BM9126" s="19"/>
      <c r="BN9126" s="19"/>
      <c r="BO9126" s="19"/>
      <c r="BP9126" s="19"/>
      <c r="BR9126">
        <f t="shared" si="568"/>
        <v>0</v>
      </c>
      <c r="BS9126">
        <f t="shared" si="569"/>
        <v>0</v>
      </c>
      <c r="BU9126">
        <f t="shared" si="570"/>
        <v>1</v>
      </c>
      <c r="BV9126">
        <f t="shared" si="571"/>
        <v>1</v>
      </c>
    </row>
    <row r="9127" spans="1:74" x14ac:dyDescent="0.3">
      <c r="A9127" s="129">
        <v>9122</v>
      </c>
      <c r="BM9127" s="19"/>
      <c r="BN9127" s="19"/>
      <c r="BO9127" s="19"/>
      <c r="BP9127" s="19"/>
      <c r="BR9127">
        <f t="shared" si="568"/>
        <v>0</v>
      </c>
      <c r="BS9127">
        <f t="shared" si="569"/>
        <v>0</v>
      </c>
      <c r="BU9127">
        <f t="shared" si="570"/>
        <v>1</v>
      </c>
      <c r="BV9127">
        <f t="shared" si="571"/>
        <v>1</v>
      </c>
    </row>
    <row r="9128" spans="1:74" x14ac:dyDescent="0.3">
      <c r="A9128" s="129">
        <v>9123</v>
      </c>
      <c r="BM9128" s="19"/>
      <c r="BN9128" s="19"/>
      <c r="BO9128" s="19"/>
      <c r="BP9128" s="19"/>
      <c r="BR9128">
        <f t="shared" si="568"/>
        <v>0</v>
      </c>
      <c r="BS9128">
        <f t="shared" si="569"/>
        <v>0</v>
      </c>
      <c r="BU9128">
        <f t="shared" si="570"/>
        <v>1</v>
      </c>
      <c r="BV9128">
        <f t="shared" si="571"/>
        <v>1</v>
      </c>
    </row>
    <row r="9129" spans="1:74" x14ac:dyDescent="0.3">
      <c r="A9129" s="129">
        <v>9124</v>
      </c>
      <c r="BM9129" s="19"/>
      <c r="BN9129" s="19"/>
      <c r="BO9129" s="19"/>
      <c r="BP9129" s="19"/>
      <c r="BR9129">
        <f t="shared" si="568"/>
        <v>0</v>
      </c>
      <c r="BS9129">
        <f t="shared" si="569"/>
        <v>0</v>
      </c>
      <c r="BU9129">
        <f t="shared" si="570"/>
        <v>1</v>
      </c>
      <c r="BV9129">
        <f t="shared" si="571"/>
        <v>1</v>
      </c>
    </row>
    <row r="9130" spans="1:74" x14ac:dyDescent="0.3">
      <c r="A9130" s="129">
        <v>9125</v>
      </c>
      <c r="BM9130" s="19"/>
      <c r="BN9130" s="19"/>
      <c r="BO9130" s="19"/>
      <c r="BP9130" s="19"/>
      <c r="BR9130">
        <f t="shared" si="568"/>
        <v>0</v>
      </c>
      <c r="BS9130">
        <f t="shared" si="569"/>
        <v>0</v>
      </c>
      <c r="BU9130">
        <f t="shared" si="570"/>
        <v>1</v>
      </c>
      <c r="BV9130">
        <f t="shared" si="571"/>
        <v>1</v>
      </c>
    </row>
    <row r="9131" spans="1:74" x14ac:dyDescent="0.3">
      <c r="A9131" s="129">
        <v>9126</v>
      </c>
      <c r="BM9131" s="19"/>
      <c r="BN9131" s="19"/>
      <c r="BO9131" s="19"/>
      <c r="BP9131" s="19"/>
      <c r="BR9131">
        <f t="shared" si="568"/>
        <v>0</v>
      </c>
      <c r="BS9131">
        <f t="shared" si="569"/>
        <v>0</v>
      </c>
      <c r="BU9131">
        <f t="shared" si="570"/>
        <v>1</v>
      </c>
      <c r="BV9131">
        <f t="shared" si="571"/>
        <v>1</v>
      </c>
    </row>
    <row r="9132" spans="1:74" x14ac:dyDescent="0.3">
      <c r="A9132" s="129">
        <v>9127</v>
      </c>
      <c r="BM9132" s="19"/>
      <c r="BN9132" s="19"/>
      <c r="BO9132" s="19"/>
      <c r="BP9132" s="19"/>
      <c r="BR9132">
        <f t="shared" si="568"/>
        <v>0</v>
      </c>
      <c r="BS9132">
        <f t="shared" si="569"/>
        <v>0</v>
      </c>
      <c r="BU9132">
        <f t="shared" si="570"/>
        <v>1</v>
      </c>
      <c r="BV9132">
        <f t="shared" si="571"/>
        <v>1</v>
      </c>
    </row>
    <row r="9133" spans="1:74" x14ac:dyDescent="0.3">
      <c r="A9133" s="129">
        <v>9128</v>
      </c>
      <c r="BM9133" s="19"/>
      <c r="BN9133" s="19"/>
      <c r="BO9133" s="19"/>
      <c r="BP9133" s="19"/>
      <c r="BR9133">
        <f t="shared" si="568"/>
        <v>0</v>
      </c>
      <c r="BS9133">
        <f t="shared" si="569"/>
        <v>0</v>
      </c>
      <c r="BU9133">
        <f t="shared" si="570"/>
        <v>1</v>
      </c>
      <c r="BV9133">
        <f t="shared" si="571"/>
        <v>1</v>
      </c>
    </row>
    <row r="9134" spans="1:74" x14ac:dyDescent="0.3">
      <c r="A9134" s="129">
        <v>9129</v>
      </c>
      <c r="BM9134" s="19"/>
      <c r="BN9134" s="19"/>
      <c r="BO9134" s="19"/>
      <c r="BP9134" s="19"/>
      <c r="BR9134">
        <f t="shared" si="568"/>
        <v>0</v>
      </c>
      <c r="BS9134">
        <f t="shared" si="569"/>
        <v>0</v>
      </c>
      <c r="BU9134">
        <f t="shared" si="570"/>
        <v>1</v>
      </c>
      <c r="BV9134">
        <f t="shared" si="571"/>
        <v>1</v>
      </c>
    </row>
    <row r="9135" spans="1:74" x14ac:dyDescent="0.3">
      <c r="A9135" s="129">
        <v>9130</v>
      </c>
      <c r="BM9135" s="19"/>
      <c r="BN9135" s="19"/>
      <c r="BO9135" s="19"/>
      <c r="BP9135" s="19"/>
      <c r="BR9135">
        <f t="shared" si="568"/>
        <v>0</v>
      </c>
      <c r="BS9135">
        <f t="shared" si="569"/>
        <v>0</v>
      </c>
      <c r="BU9135">
        <f t="shared" si="570"/>
        <v>1</v>
      </c>
      <c r="BV9135">
        <f t="shared" si="571"/>
        <v>1</v>
      </c>
    </row>
    <row r="9136" spans="1:74" x14ac:dyDescent="0.3">
      <c r="A9136" s="129">
        <v>9131</v>
      </c>
      <c r="BM9136" s="19"/>
      <c r="BN9136" s="19"/>
      <c r="BO9136" s="19"/>
      <c r="BP9136" s="19"/>
      <c r="BR9136">
        <f t="shared" si="568"/>
        <v>0</v>
      </c>
      <c r="BS9136">
        <f t="shared" si="569"/>
        <v>0</v>
      </c>
      <c r="BU9136">
        <f t="shared" si="570"/>
        <v>1</v>
      </c>
      <c r="BV9136">
        <f t="shared" si="571"/>
        <v>1</v>
      </c>
    </row>
    <row r="9137" spans="1:74" x14ac:dyDescent="0.3">
      <c r="A9137" s="129">
        <v>9132</v>
      </c>
      <c r="BM9137" s="19"/>
      <c r="BN9137" s="19"/>
      <c r="BO9137" s="19"/>
      <c r="BP9137" s="19"/>
      <c r="BR9137">
        <f t="shared" si="568"/>
        <v>0</v>
      </c>
      <c r="BS9137">
        <f t="shared" si="569"/>
        <v>0</v>
      </c>
      <c r="BU9137">
        <f t="shared" si="570"/>
        <v>1</v>
      </c>
      <c r="BV9137">
        <f t="shared" si="571"/>
        <v>1</v>
      </c>
    </row>
    <row r="9138" spans="1:74" x14ac:dyDescent="0.3">
      <c r="A9138" s="129">
        <v>9133</v>
      </c>
      <c r="BM9138" s="19"/>
      <c r="BN9138" s="19"/>
      <c r="BO9138" s="19"/>
      <c r="BP9138" s="19"/>
      <c r="BR9138">
        <f t="shared" si="568"/>
        <v>0</v>
      </c>
      <c r="BS9138">
        <f t="shared" si="569"/>
        <v>0</v>
      </c>
      <c r="BU9138">
        <f t="shared" si="570"/>
        <v>1</v>
      </c>
      <c r="BV9138">
        <f t="shared" si="571"/>
        <v>1</v>
      </c>
    </row>
    <row r="9139" spans="1:74" x14ac:dyDescent="0.3">
      <c r="A9139" s="129">
        <v>9134</v>
      </c>
      <c r="BM9139" s="19"/>
      <c r="BN9139" s="19"/>
      <c r="BO9139" s="19"/>
      <c r="BP9139" s="19"/>
      <c r="BR9139">
        <f t="shared" si="568"/>
        <v>0</v>
      </c>
      <c r="BS9139">
        <f t="shared" si="569"/>
        <v>0</v>
      </c>
      <c r="BU9139">
        <f t="shared" si="570"/>
        <v>1</v>
      </c>
      <c r="BV9139">
        <f t="shared" si="571"/>
        <v>1</v>
      </c>
    </row>
    <row r="9140" spans="1:74" x14ac:dyDescent="0.3">
      <c r="A9140" s="129">
        <v>9135</v>
      </c>
      <c r="BM9140" s="19"/>
      <c r="BN9140" s="19"/>
      <c r="BO9140" s="19"/>
      <c r="BP9140" s="19"/>
      <c r="BR9140">
        <f t="shared" si="568"/>
        <v>0</v>
      </c>
      <c r="BS9140">
        <f t="shared" si="569"/>
        <v>0</v>
      </c>
      <c r="BU9140">
        <f t="shared" si="570"/>
        <v>1</v>
      </c>
      <c r="BV9140">
        <f t="shared" si="571"/>
        <v>1</v>
      </c>
    </row>
    <row r="9141" spans="1:74" x14ac:dyDescent="0.3">
      <c r="A9141" s="129">
        <v>9136</v>
      </c>
      <c r="BM9141" s="19"/>
      <c r="BN9141" s="19"/>
      <c r="BO9141" s="19"/>
      <c r="BP9141" s="19"/>
      <c r="BR9141">
        <f t="shared" si="568"/>
        <v>0</v>
      </c>
      <c r="BS9141">
        <f t="shared" si="569"/>
        <v>0</v>
      </c>
      <c r="BU9141">
        <f t="shared" si="570"/>
        <v>1</v>
      </c>
      <c r="BV9141">
        <f t="shared" si="571"/>
        <v>1</v>
      </c>
    </row>
    <row r="9142" spans="1:74" x14ac:dyDescent="0.3">
      <c r="A9142" s="129">
        <v>9137</v>
      </c>
      <c r="BM9142" s="19"/>
      <c r="BN9142" s="19"/>
      <c r="BO9142" s="19"/>
      <c r="BP9142" s="19"/>
      <c r="BR9142">
        <f t="shared" si="568"/>
        <v>0</v>
      </c>
      <c r="BS9142">
        <f t="shared" si="569"/>
        <v>0</v>
      </c>
      <c r="BU9142">
        <f t="shared" si="570"/>
        <v>1</v>
      </c>
      <c r="BV9142">
        <f t="shared" si="571"/>
        <v>1</v>
      </c>
    </row>
    <row r="9143" spans="1:74" x14ac:dyDescent="0.3">
      <c r="A9143" s="129">
        <v>9138</v>
      </c>
      <c r="BM9143" s="19"/>
      <c r="BN9143" s="19"/>
      <c r="BO9143" s="19"/>
      <c r="BP9143" s="19"/>
      <c r="BR9143">
        <f t="shared" si="568"/>
        <v>0</v>
      </c>
      <c r="BS9143">
        <f t="shared" si="569"/>
        <v>0</v>
      </c>
      <c r="BU9143">
        <f t="shared" si="570"/>
        <v>1</v>
      </c>
      <c r="BV9143">
        <f t="shared" si="571"/>
        <v>1</v>
      </c>
    </row>
    <row r="9144" spans="1:74" x14ac:dyDescent="0.3">
      <c r="A9144" s="129">
        <v>9139</v>
      </c>
      <c r="BM9144" s="19"/>
      <c r="BN9144" s="19"/>
      <c r="BO9144" s="19"/>
      <c r="BP9144" s="19"/>
      <c r="BR9144">
        <f t="shared" si="568"/>
        <v>0</v>
      </c>
      <c r="BS9144">
        <f t="shared" si="569"/>
        <v>0</v>
      </c>
      <c r="BU9144">
        <f t="shared" si="570"/>
        <v>1</v>
      </c>
      <c r="BV9144">
        <f t="shared" si="571"/>
        <v>1</v>
      </c>
    </row>
    <row r="9145" spans="1:74" x14ac:dyDescent="0.3">
      <c r="A9145" s="129">
        <v>9140</v>
      </c>
      <c r="BM9145" s="19"/>
      <c r="BN9145" s="19"/>
      <c r="BO9145" s="19"/>
      <c r="BP9145" s="19"/>
      <c r="BR9145">
        <f t="shared" si="568"/>
        <v>0</v>
      </c>
      <c r="BS9145">
        <f t="shared" si="569"/>
        <v>0</v>
      </c>
      <c r="BU9145">
        <f t="shared" si="570"/>
        <v>1</v>
      </c>
      <c r="BV9145">
        <f t="shared" si="571"/>
        <v>1</v>
      </c>
    </row>
    <row r="9146" spans="1:74" x14ac:dyDescent="0.3">
      <c r="A9146" s="129">
        <v>9141</v>
      </c>
      <c r="BM9146" s="19"/>
      <c r="BN9146" s="19"/>
      <c r="BO9146" s="19"/>
      <c r="BP9146" s="19"/>
      <c r="BR9146">
        <f t="shared" si="568"/>
        <v>0</v>
      </c>
      <c r="BS9146">
        <f t="shared" si="569"/>
        <v>0</v>
      </c>
      <c r="BU9146">
        <f t="shared" si="570"/>
        <v>1</v>
      </c>
      <c r="BV9146">
        <f t="shared" si="571"/>
        <v>1</v>
      </c>
    </row>
    <row r="9147" spans="1:74" x14ac:dyDescent="0.3">
      <c r="A9147" s="129">
        <v>9142</v>
      </c>
      <c r="BM9147" s="19"/>
      <c r="BN9147" s="19"/>
      <c r="BO9147" s="19"/>
      <c r="BP9147" s="19"/>
      <c r="BR9147">
        <f t="shared" si="568"/>
        <v>0</v>
      </c>
      <c r="BS9147">
        <f t="shared" si="569"/>
        <v>0</v>
      </c>
      <c r="BU9147">
        <f t="shared" si="570"/>
        <v>1</v>
      </c>
      <c r="BV9147">
        <f t="shared" si="571"/>
        <v>1</v>
      </c>
    </row>
    <row r="9148" spans="1:74" x14ac:dyDescent="0.3">
      <c r="A9148" s="129">
        <v>9143</v>
      </c>
      <c r="BM9148" s="19"/>
      <c r="BN9148" s="19"/>
      <c r="BO9148" s="19"/>
      <c r="BP9148" s="19"/>
      <c r="BR9148">
        <f t="shared" si="568"/>
        <v>0</v>
      </c>
      <c r="BS9148">
        <f t="shared" si="569"/>
        <v>0</v>
      </c>
      <c r="BU9148">
        <f t="shared" si="570"/>
        <v>1</v>
      </c>
      <c r="BV9148">
        <f t="shared" si="571"/>
        <v>1</v>
      </c>
    </row>
    <row r="9149" spans="1:74" x14ac:dyDescent="0.3">
      <c r="A9149" s="129">
        <v>9144</v>
      </c>
      <c r="BM9149" s="19"/>
      <c r="BN9149" s="19"/>
      <c r="BO9149" s="19"/>
      <c r="BP9149" s="19"/>
      <c r="BR9149">
        <f t="shared" si="568"/>
        <v>0</v>
      </c>
      <c r="BS9149">
        <f t="shared" si="569"/>
        <v>0</v>
      </c>
      <c r="BU9149">
        <f t="shared" si="570"/>
        <v>1</v>
      </c>
      <c r="BV9149">
        <f t="shared" si="571"/>
        <v>1</v>
      </c>
    </row>
    <row r="9150" spans="1:74" x14ac:dyDescent="0.3">
      <c r="A9150" s="129">
        <v>9145</v>
      </c>
      <c r="BM9150" s="19"/>
      <c r="BN9150" s="19"/>
      <c r="BO9150" s="19"/>
      <c r="BP9150" s="19"/>
      <c r="BR9150">
        <f t="shared" si="568"/>
        <v>0</v>
      </c>
      <c r="BS9150">
        <f t="shared" si="569"/>
        <v>0</v>
      </c>
      <c r="BU9150">
        <f t="shared" si="570"/>
        <v>1</v>
      </c>
      <c r="BV9150">
        <f t="shared" si="571"/>
        <v>1</v>
      </c>
    </row>
    <row r="9151" spans="1:74" x14ac:dyDescent="0.3">
      <c r="A9151" s="129">
        <v>9146</v>
      </c>
      <c r="BM9151" s="19"/>
      <c r="BN9151" s="19"/>
      <c r="BO9151" s="19"/>
      <c r="BP9151" s="19"/>
      <c r="BR9151">
        <f t="shared" si="568"/>
        <v>0</v>
      </c>
      <c r="BS9151">
        <f t="shared" si="569"/>
        <v>0</v>
      </c>
      <c r="BU9151">
        <f t="shared" si="570"/>
        <v>1</v>
      </c>
      <c r="BV9151">
        <f t="shared" si="571"/>
        <v>1</v>
      </c>
    </row>
    <row r="9152" spans="1:74" x14ac:dyDescent="0.3">
      <c r="A9152" s="129">
        <v>9147</v>
      </c>
      <c r="BM9152" s="19"/>
      <c r="BN9152" s="19"/>
      <c r="BO9152" s="19"/>
      <c r="BP9152" s="19"/>
      <c r="BR9152">
        <f t="shared" si="568"/>
        <v>0</v>
      </c>
      <c r="BS9152">
        <f t="shared" si="569"/>
        <v>0</v>
      </c>
      <c r="BU9152">
        <f t="shared" si="570"/>
        <v>1</v>
      </c>
      <c r="BV9152">
        <f t="shared" si="571"/>
        <v>1</v>
      </c>
    </row>
    <row r="9153" spans="1:74" x14ac:dyDescent="0.3">
      <c r="A9153" s="129">
        <v>9148</v>
      </c>
      <c r="BM9153" s="19"/>
      <c r="BN9153" s="19"/>
      <c r="BO9153" s="19"/>
      <c r="BP9153" s="19"/>
      <c r="BR9153">
        <f t="shared" si="568"/>
        <v>0</v>
      </c>
      <c r="BS9153">
        <f t="shared" si="569"/>
        <v>0</v>
      </c>
      <c r="BU9153">
        <f t="shared" si="570"/>
        <v>1</v>
      </c>
      <c r="BV9153">
        <f t="shared" si="571"/>
        <v>1</v>
      </c>
    </row>
    <row r="9154" spans="1:74" x14ac:dyDescent="0.3">
      <c r="A9154" s="129">
        <v>9149</v>
      </c>
      <c r="BM9154" s="19"/>
      <c r="BN9154" s="19"/>
      <c r="BO9154" s="19"/>
      <c r="BP9154" s="19"/>
      <c r="BR9154">
        <f t="shared" si="568"/>
        <v>0</v>
      </c>
      <c r="BS9154">
        <f t="shared" si="569"/>
        <v>0</v>
      </c>
      <c r="BU9154">
        <f t="shared" si="570"/>
        <v>1</v>
      </c>
      <c r="BV9154">
        <f t="shared" si="571"/>
        <v>1</v>
      </c>
    </row>
    <row r="9155" spans="1:74" x14ac:dyDescent="0.3">
      <c r="A9155" s="129">
        <v>9150</v>
      </c>
      <c r="BM9155" s="19"/>
      <c r="BN9155" s="19"/>
      <c r="BO9155" s="19"/>
      <c r="BP9155" s="19"/>
      <c r="BR9155">
        <f t="shared" si="568"/>
        <v>0</v>
      </c>
      <c r="BS9155">
        <f t="shared" si="569"/>
        <v>0</v>
      </c>
      <c r="BU9155">
        <f t="shared" si="570"/>
        <v>1</v>
      </c>
      <c r="BV9155">
        <f t="shared" si="571"/>
        <v>1</v>
      </c>
    </row>
    <row r="9156" spans="1:74" x14ac:dyDescent="0.3">
      <c r="A9156" s="129">
        <v>9151</v>
      </c>
      <c r="BM9156" s="19"/>
      <c r="BN9156" s="19"/>
      <c r="BO9156" s="19"/>
      <c r="BP9156" s="19"/>
      <c r="BR9156">
        <f t="shared" si="568"/>
        <v>0</v>
      </c>
      <c r="BS9156">
        <f t="shared" si="569"/>
        <v>0</v>
      </c>
      <c r="BU9156">
        <f t="shared" si="570"/>
        <v>1</v>
      </c>
      <c r="BV9156">
        <f t="shared" si="571"/>
        <v>1</v>
      </c>
    </row>
    <row r="9157" spans="1:74" x14ac:dyDescent="0.3">
      <c r="A9157" s="129">
        <v>9152</v>
      </c>
      <c r="BM9157" s="19"/>
      <c r="BN9157" s="19"/>
      <c r="BO9157" s="19"/>
      <c r="BP9157" s="19"/>
      <c r="BR9157">
        <f t="shared" si="568"/>
        <v>0</v>
      </c>
      <c r="BS9157">
        <f t="shared" si="569"/>
        <v>0</v>
      </c>
      <c r="BU9157">
        <f t="shared" si="570"/>
        <v>1</v>
      </c>
      <c r="BV9157">
        <f t="shared" si="571"/>
        <v>1</v>
      </c>
    </row>
    <row r="9158" spans="1:74" x14ac:dyDescent="0.3">
      <c r="A9158" s="129">
        <v>9153</v>
      </c>
      <c r="BM9158" s="19"/>
      <c r="BN9158" s="19"/>
      <c r="BO9158" s="19"/>
      <c r="BP9158" s="19"/>
      <c r="BR9158">
        <f t="shared" si="568"/>
        <v>0</v>
      </c>
      <c r="BS9158">
        <f t="shared" si="569"/>
        <v>0</v>
      </c>
      <c r="BU9158">
        <f t="shared" si="570"/>
        <v>1</v>
      </c>
      <c r="BV9158">
        <f t="shared" si="571"/>
        <v>1</v>
      </c>
    </row>
    <row r="9159" spans="1:74" x14ac:dyDescent="0.3">
      <c r="A9159" s="129">
        <v>9154</v>
      </c>
      <c r="BM9159" s="19"/>
      <c r="BN9159" s="19"/>
      <c r="BO9159" s="19"/>
      <c r="BP9159" s="19"/>
      <c r="BR9159">
        <f t="shared" ref="BR9159:BR9222" si="572">BM9159*$BS$1-BN9159</f>
        <v>0</v>
      </c>
      <c r="BS9159">
        <f t="shared" ref="BS9159:BS9222" si="573">BO9159*$BS$1-BP9159</f>
        <v>0</v>
      </c>
      <c r="BU9159">
        <f t="shared" ref="BU9159:BU9222" si="574">IF(BR9159=MAX($BR9159:$BS9159),1,0)</f>
        <v>1</v>
      </c>
      <c r="BV9159">
        <f t="shared" ref="BV9159:BV9222" si="575">IF(BS9159=MAX($BR9159:$BS9159),1,0)</f>
        <v>1</v>
      </c>
    </row>
    <row r="9160" spans="1:74" x14ac:dyDescent="0.3">
      <c r="A9160" s="129">
        <v>9155</v>
      </c>
      <c r="BM9160" s="19"/>
      <c r="BN9160" s="19"/>
      <c r="BO9160" s="19"/>
      <c r="BP9160" s="19"/>
      <c r="BR9160">
        <f t="shared" si="572"/>
        <v>0</v>
      </c>
      <c r="BS9160">
        <f t="shared" si="573"/>
        <v>0</v>
      </c>
      <c r="BU9160">
        <f t="shared" si="574"/>
        <v>1</v>
      </c>
      <c r="BV9160">
        <f t="shared" si="575"/>
        <v>1</v>
      </c>
    </row>
    <row r="9161" spans="1:74" x14ac:dyDescent="0.3">
      <c r="A9161" s="129">
        <v>9156</v>
      </c>
      <c r="BM9161" s="19"/>
      <c r="BN9161" s="19"/>
      <c r="BO9161" s="19"/>
      <c r="BP9161" s="19"/>
      <c r="BR9161">
        <f t="shared" si="572"/>
        <v>0</v>
      </c>
      <c r="BS9161">
        <f t="shared" si="573"/>
        <v>0</v>
      </c>
      <c r="BU9161">
        <f t="shared" si="574"/>
        <v>1</v>
      </c>
      <c r="BV9161">
        <f t="shared" si="575"/>
        <v>1</v>
      </c>
    </row>
    <row r="9162" spans="1:74" x14ac:dyDescent="0.3">
      <c r="A9162" s="129">
        <v>9157</v>
      </c>
      <c r="BM9162" s="19"/>
      <c r="BN9162" s="19"/>
      <c r="BO9162" s="19"/>
      <c r="BP9162" s="19"/>
      <c r="BR9162">
        <f t="shared" si="572"/>
        <v>0</v>
      </c>
      <c r="BS9162">
        <f t="shared" si="573"/>
        <v>0</v>
      </c>
      <c r="BU9162">
        <f t="shared" si="574"/>
        <v>1</v>
      </c>
      <c r="BV9162">
        <f t="shared" si="575"/>
        <v>1</v>
      </c>
    </row>
    <row r="9163" spans="1:74" x14ac:dyDescent="0.3">
      <c r="A9163" s="129">
        <v>9158</v>
      </c>
      <c r="BM9163" s="19"/>
      <c r="BN9163" s="19"/>
      <c r="BO9163" s="19"/>
      <c r="BP9163" s="19"/>
      <c r="BR9163">
        <f t="shared" si="572"/>
        <v>0</v>
      </c>
      <c r="BS9163">
        <f t="shared" si="573"/>
        <v>0</v>
      </c>
      <c r="BU9163">
        <f t="shared" si="574"/>
        <v>1</v>
      </c>
      <c r="BV9163">
        <f t="shared" si="575"/>
        <v>1</v>
      </c>
    </row>
    <row r="9164" spans="1:74" x14ac:dyDescent="0.3">
      <c r="A9164" s="129">
        <v>9159</v>
      </c>
      <c r="BM9164" s="19"/>
      <c r="BN9164" s="19"/>
      <c r="BO9164" s="19"/>
      <c r="BP9164" s="19"/>
      <c r="BR9164">
        <f t="shared" si="572"/>
        <v>0</v>
      </c>
      <c r="BS9164">
        <f t="shared" si="573"/>
        <v>0</v>
      </c>
      <c r="BU9164">
        <f t="shared" si="574"/>
        <v>1</v>
      </c>
      <c r="BV9164">
        <f t="shared" si="575"/>
        <v>1</v>
      </c>
    </row>
    <row r="9165" spans="1:74" x14ac:dyDescent="0.3">
      <c r="A9165" s="129">
        <v>9160</v>
      </c>
      <c r="BM9165" s="19"/>
      <c r="BN9165" s="19"/>
      <c r="BO9165" s="19"/>
      <c r="BP9165" s="19"/>
      <c r="BR9165">
        <f t="shared" si="572"/>
        <v>0</v>
      </c>
      <c r="BS9165">
        <f t="shared" si="573"/>
        <v>0</v>
      </c>
      <c r="BU9165">
        <f t="shared" si="574"/>
        <v>1</v>
      </c>
      <c r="BV9165">
        <f t="shared" si="575"/>
        <v>1</v>
      </c>
    </row>
    <row r="9166" spans="1:74" x14ac:dyDescent="0.3">
      <c r="A9166" s="129">
        <v>9161</v>
      </c>
      <c r="BM9166" s="19"/>
      <c r="BN9166" s="19"/>
      <c r="BO9166" s="19"/>
      <c r="BP9166" s="19"/>
      <c r="BR9166">
        <f t="shared" si="572"/>
        <v>0</v>
      </c>
      <c r="BS9166">
        <f t="shared" si="573"/>
        <v>0</v>
      </c>
      <c r="BU9166">
        <f t="shared" si="574"/>
        <v>1</v>
      </c>
      <c r="BV9166">
        <f t="shared" si="575"/>
        <v>1</v>
      </c>
    </row>
    <row r="9167" spans="1:74" x14ac:dyDescent="0.3">
      <c r="A9167" s="129">
        <v>9162</v>
      </c>
      <c r="BM9167" s="19"/>
      <c r="BN9167" s="19"/>
      <c r="BO9167" s="19"/>
      <c r="BP9167" s="19"/>
      <c r="BR9167">
        <f t="shared" si="572"/>
        <v>0</v>
      </c>
      <c r="BS9167">
        <f t="shared" si="573"/>
        <v>0</v>
      </c>
      <c r="BU9167">
        <f t="shared" si="574"/>
        <v>1</v>
      </c>
      <c r="BV9167">
        <f t="shared" si="575"/>
        <v>1</v>
      </c>
    </row>
    <row r="9168" spans="1:74" x14ac:dyDescent="0.3">
      <c r="A9168" s="129">
        <v>9163</v>
      </c>
      <c r="BM9168" s="19"/>
      <c r="BN9168" s="19"/>
      <c r="BO9168" s="19"/>
      <c r="BP9168" s="19"/>
      <c r="BR9168">
        <f t="shared" si="572"/>
        <v>0</v>
      </c>
      <c r="BS9168">
        <f t="shared" si="573"/>
        <v>0</v>
      </c>
      <c r="BU9168">
        <f t="shared" si="574"/>
        <v>1</v>
      </c>
      <c r="BV9168">
        <f t="shared" si="575"/>
        <v>1</v>
      </c>
    </row>
    <row r="9169" spans="1:74" x14ac:dyDescent="0.3">
      <c r="A9169" s="129">
        <v>9164</v>
      </c>
      <c r="BM9169" s="19"/>
      <c r="BN9169" s="19"/>
      <c r="BO9169" s="19"/>
      <c r="BP9169" s="19"/>
      <c r="BR9169">
        <f t="shared" si="572"/>
        <v>0</v>
      </c>
      <c r="BS9169">
        <f t="shared" si="573"/>
        <v>0</v>
      </c>
      <c r="BU9169">
        <f t="shared" si="574"/>
        <v>1</v>
      </c>
      <c r="BV9169">
        <f t="shared" si="575"/>
        <v>1</v>
      </c>
    </row>
    <row r="9170" spans="1:74" x14ac:dyDescent="0.3">
      <c r="A9170" s="129">
        <v>9165</v>
      </c>
      <c r="BM9170" s="19"/>
      <c r="BN9170" s="19"/>
      <c r="BO9170" s="19"/>
      <c r="BP9170" s="19"/>
      <c r="BR9170">
        <f t="shared" si="572"/>
        <v>0</v>
      </c>
      <c r="BS9170">
        <f t="shared" si="573"/>
        <v>0</v>
      </c>
      <c r="BU9170">
        <f t="shared" si="574"/>
        <v>1</v>
      </c>
      <c r="BV9170">
        <f t="shared" si="575"/>
        <v>1</v>
      </c>
    </row>
    <row r="9171" spans="1:74" x14ac:dyDescent="0.3">
      <c r="A9171" s="129">
        <v>9166</v>
      </c>
      <c r="BM9171" s="19"/>
      <c r="BN9171" s="19"/>
      <c r="BO9171" s="19"/>
      <c r="BP9171" s="19"/>
      <c r="BR9171">
        <f t="shared" si="572"/>
        <v>0</v>
      </c>
      <c r="BS9171">
        <f t="shared" si="573"/>
        <v>0</v>
      </c>
      <c r="BU9171">
        <f t="shared" si="574"/>
        <v>1</v>
      </c>
      <c r="BV9171">
        <f t="shared" si="575"/>
        <v>1</v>
      </c>
    </row>
    <row r="9172" spans="1:74" x14ac:dyDescent="0.3">
      <c r="A9172" s="129">
        <v>9167</v>
      </c>
      <c r="BM9172" s="19"/>
      <c r="BN9172" s="19"/>
      <c r="BO9172" s="19"/>
      <c r="BP9172" s="19"/>
      <c r="BR9172">
        <f t="shared" si="572"/>
        <v>0</v>
      </c>
      <c r="BS9172">
        <f t="shared" si="573"/>
        <v>0</v>
      </c>
      <c r="BU9172">
        <f t="shared" si="574"/>
        <v>1</v>
      </c>
      <c r="BV9172">
        <f t="shared" si="575"/>
        <v>1</v>
      </c>
    </row>
    <row r="9173" spans="1:74" x14ac:dyDescent="0.3">
      <c r="A9173" s="129">
        <v>9168</v>
      </c>
      <c r="BM9173" s="19"/>
      <c r="BN9173" s="19"/>
      <c r="BO9173" s="19"/>
      <c r="BP9173" s="19"/>
      <c r="BR9173">
        <f t="shared" si="572"/>
        <v>0</v>
      </c>
      <c r="BS9173">
        <f t="shared" si="573"/>
        <v>0</v>
      </c>
      <c r="BU9173">
        <f t="shared" si="574"/>
        <v>1</v>
      </c>
      <c r="BV9173">
        <f t="shared" si="575"/>
        <v>1</v>
      </c>
    </row>
    <row r="9174" spans="1:74" x14ac:dyDescent="0.3">
      <c r="A9174" s="129">
        <v>9169</v>
      </c>
      <c r="BM9174" s="19"/>
      <c r="BN9174" s="19"/>
      <c r="BO9174" s="19"/>
      <c r="BP9174" s="19"/>
      <c r="BR9174">
        <f t="shared" si="572"/>
        <v>0</v>
      </c>
      <c r="BS9174">
        <f t="shared" si="573"/>
        <v>0</v>
      </c>
      <c r="BU9174">
        <f t="shared" si="574"/>
        <v>1</v>
      </c>
      <c r="BV9174">
        <f t="shared" si="575"/>
        <v>1</v>
      </c>
    </row>
    <row r="9175" spans="1:74" x14ac:dyDescent="0.3">
      <c r="A9175" s="129">
        <v>9170</v>
      </c>
      <c r="BM9175" s="19"/>
      <c r="BN9175" s="19"/>
      <c r="BO9175" s="19"/>
      <c r="BP9175" s="19"/>
      <c r="BR9175">
        <f t="shared" si="572"/>
        <v>0</v>
      </c>
      <c r="BS9175">
        <f t="shared" si="573"/>
        <v>0</v>
      </c>
      <c r="BU9175">
        <f t="shared" si="574"/>
        <v>1</v>
      </c>
      <c r="BV9175">
        <f t="shared" si="575"/>
        <v>1</v>
      </c>
    </row>
    <row r="9176" spans="1:74" x14ac:dyDescent="0.3">
      <c r="A9176" s="129">
        <v>9171</v>
      </c>
      <c r="BM9176" s="19"/>
      <c r="BN9176" s="19"/>
      <c r="BO9176" s="19"/>
      <c r="BP9176" s="19"/>
      <c r="BR9176">
        <f t="shared" si="572"/>
        <v>0</v>
      </c>
      <c r="BS9176">
        <f t="shared" si="573"/>
        <v>0</v>
      </c>
      <c r="BU9176">
        <f t="shared" si="574"/>
        <v>1</v>
      </c>
      <c r="BV9176">
        <f t="shared" si="575"/>
        <v>1</v>
      </c>
    </row>
    <row r="9177" spans="1:74" x14ac:dyDescent="0.3">
      <c r="A9177" s="129">
        <v>9172</v>
      </c>
      <c r="BM9177" s="19"/>
      <c r="BN9177" s="19"/>
      <c r="BO9177" s="19"/>
      <c r="BP9177" s="19"/>
      <c r="BR9177">
        <f t="shared" si="572"/>
        <v>0</v>
      </c>
      <c r="BS9177">
        <f t="shared" si="573"/>
        <v>0</v>
      </c>
      <c r="BU9177">
        <f t="shared" si="574"/>
        <v>1</v>
      </c>
      <c r="BV9177">
        <f t="shared" si="575"/>
        <v>1</v>
      </c>
    </row>
    <row r="9178" spans="1:74" x14ac:dyDescent="0.3">
      <c r="A9178" s="129">
        <v>9173</v>
      </c>
      <c r="BM9178" s="19"/>
      <c r="BN9178" s="19"/>
      <c r="BO9178" s="19"/>
      <c r="BP9178" s="19"/>
      <c r="BR9178">
        <f t="shared" si="572"/>
        <v>0</v>
      </c>
      <c r="BS9178">
        <f t="shared" si="573"/>
        <v>0</v>
      </c>
      <c r="BU9178">
        <f t="shared" si="574"/>
        <v>1</v>
      </c>
      <c r="BV9178">
        <f t="shared" si="575"/>
        <v>1</v>
      </c>
    </row>
    <row r="9179" spans="1:74" x14ac:dyDescent="0.3">
      <c r="A9179" s="129">
        <v>9174</v>
      </c>
      <c r="BM9179" s="19"/>
      <c r="BN9179" s="19"/>
      <c r="BO9179" s="19"/>
      <c r="BP9179" s="19"/>
      <c r="BR9179">
        <f t="shared" si="572"/>
        <v>0</v>
      </c>
      <c r="BS9179">
        <f t="shared" si="573"/>
        <v>0</v>
      </c>
      <c r="BU9179">
        <f t="shared" si="574"/>
        <v>1</v>
      </c>
      <c r="BV9179">
        <f t="shared" si="575"/>
        <v>1</v>
      </c>
    </row>
    <row r="9180" spans="1:74" x14ac:dyDescent="0.3">
      <c r="A9180" s="129">
        <v>9175</v>
      </c>
      <c r="BM9180" s="19"/>
      <c r="BN9180" s="19"/>
      <c r="BO9180" s="19"/>
      <c r="BP9180" s="19"/>
      <c r="BR9180">
        <f t="shared" si="572"/>
        <v>0</v>
      </c>
      <c r="BS9180">
        <f t="shared" si="573"/>
        <v>0</v>
      </c>
      <c r="BU9180">
        <f t="shared" si="574"/>
        <v>1</v>
      </c>
      <c r="BV9180">
        <f t="shared" si="575"/>
        <v>1</v>
      </c>
    </row>
    <row r="9181" spans="1:74" x14ac:dyDescent="0.3">
      <c r="A9181" s="129">
        <v>9176</v>
      </c>
      <c r="BM9181" s="19"/>
      <c r="BN9181" s="19"/>
      <c r="BO9181" s="19"/>
      <c r="BP9181" s="19"/>
      <c r="BR9181">
        <f t="shared" si="572"/>
        <v>0</v>
      </c>
      <c r="BS9181">
        <f t="shared" si="573"/>
        <v>0</v>
      </c>
      <c r="BU9181">
        <f t="shared" si="574"/>
        <v>1</v>
      </c>
      <c r="BV9181">
        <f t="shared" si="575"/>
        <v>1</v>
      </c>
    </row>
    <row r="9182" spans="1:74" x14ac:dyDescent="0.3">
      <c r="A9182" s="129">
        <v>9177</v>
      </c>
      <c r="BM9182" s="19"/>
      <c r="BN9182" s="19"/>
      <c r="BO9182" s="19"/>
      <c r="BP9182" s="19"/>
      <c r="BR9182">
        <f t="shared" si="572"/>
        <v>0</v>
      </c>
      <c r="BS9182">
        <f t="shared" si="573"/>
        <v>0</v>
      </c>
      <c r="BU9182">
        <f t="shared" si="574"/>
        <v>1</v>
      </c>
      <c r="BV9182">
        <f t="shared" si="575"/>
        <v>1</v>
      </c>
    </row>
    <row r="9183" spans="1:74" x14ac:dyDescent="0.3">
      <c r="A9183" s="129">
        <v>9178</v>
      </c>
      <c r="BM9183" s="19"/>
      <c r="BN9183" s="19"/>
      <c r="BO9183" s="19"/>
      <c r="BP9183" s="19"/>
      <c r="BR9183">
        <f t="shared" si="572"/>
        <v>0</v>
      </c>
      <c r="BS9183">
        <f t="shared" si="573"/>
        <v>0</v>
      </c>
      <c r="BU9183">
        <f t="shared" si="574"/>
        <v>1</v>
      </c>
      <c r="BV9183">
        <f t="shared" si="575"/>
        <v>1</v>
      </c>
    </row>
    <row r="9184" spans="1:74" x14ac:dyDescent="0.3">
      <c r="A9184" s="129">
        <v>9179</v>
      </c>
      <c r="BM9184" s="19"/>
      <c r="BN9184" s="19"/>
      <c r="BO9184" s="19"/>
      <c r="BP9184" s="19"/>
      <c r="BR9184">
        <f t="shared" si="572"/>
        <v>0</v>
      </c>
      <c r="BS9184">
        <f t="shared" si="573"/>
        <v>0</v>
      </c>
      <c r="BU9184">
        <f t="shared" si="574"/>
        <v>1</v>
      </c>
      <c r="BV9184">
        <f t="shared" si="575"/>
        <v>1</v>
      </c>
    </row>
    <row r="9185" spans="1:74" x14ac:dyDescent="0.3">
      <c r="A9185" s="129">
        <v>9180</v>
      </c>
      <c r="BM9185" s="19"/>
      <c r="BN9185" s="19"/>
      <c r="BO9185" s="19"/>
      <c r="BP9185" s="19"/>
      <c r="BR9185">
        <f t="shared" si="572"/>
        <v>0</v>
      </c>
      <c r="BS9185">
        <f t="shared" si="573"/>
        <v>0</v>
      </c>
      <c r="BU9185">
        <f t="shared" si="574"/>
        <v>1</v>
      </c>
      <c r="BV9185">
        <f t="shared" si="575"/>
        <v>1</v>
      </c>
    </row>
    <row r="9186" spans="1:74" x14ac:dyDescent="0.3">
      <c r="A9186" s="129">
        <v>9181</v>
      </c>
      <c r="BM9186" s="19"/>
      <c r="BN9186" s="19"/>
      <c r="BO9186" s="19"/>
      <c r="BP9186" s="19"/>
      <c r="BR9186">
        <f t="shared" si="572"/>
        <v>0</v>
      </c>
      <c r="BS9186">
        <f t="shared" si="573"/>
        <v>0</v>
      </c>
      <c r="BU9186">
        <f t="shared" si="574"/>
        <v>1</v>
      </c>
      <c r="BV9186">
        <f t="shared" si="575"/>
        <v>1</v>
      </c>
    </row>
    <row r="9187" spans="1:74" x14ac:dyDescent="0.3">
      <c r="A9187" s="129">
        <v>9182</v>
      </c>
      <c r="BM9187" s="19"/>
      <c r="BN9187" s="19"/>
      <c r="BO9187" s="19"/>
      <c r="BP9187" s="19"/>
      <c r="BR9187">
        <f t="shared" si="572"/>
        <v>0</v>
      </c>
      <c r="BS9187">
        <f t="shared" si="573"/>
        <v>0</v>
      </c>
      <c r="BU9187">
        <f t="shared" si="574"/>
        <v>1</v>
      </c>
      <c r="BV9187">
        <f t="shared" si="575"/>
        <v>1</v>
      </c>
    </row>
    <row r="9188" spans="1:74" x14ac:dyDescent="0.3">
      <c r="A9188" s="129">
        <v>9183</v>
      </c>
      <c r="BM9188" s="19"/>
      <c r="BN9188" s="19"/>
      <c r="BO9188" s="19"/>
      <c r="BP9188" s="19"/>
      <c r="BR9188">
        <f t="shared" si="572"/>
        <v>0</v>
      </c>
      <c r="BS9188">
        <f t="shared" si="573"/>
        <v>0</v>
      </c>
      <c r="BU9188">
        <f t="shared" si="574"/>
        <v>1</v>
      </c>
      <c r="BV9188">
        <f t="shared" si="575"/>
        <v>1</v>
      </c>
    </row>
    <row r="9189" spans="1:74" x14ac:dyDescent="0.3">
      <c r="A9189" s="129">
        <v>9184</v>
      </c>
      <c r="BM9189" s="19"/>
      <c r="BN9189" s="19"/>
      <c r="BO9189" s="19"/>
      <c r="BP9189" s="19"/>
      <c r="BR9189">
        <f t="shared" si="572"/>
        <v>0</v>
      </c>
      <c r="BS9189">
        <f t="shared" si="573"/>
        <v>0</v>
      </c>
      <c r="BU9189">
        <f t="shared" si="574"/>
        <v>1</v>
      </c>
      <c r="BV9189">
        <f t="shared" si="575"/>
        <v>1</v>
      </c>
    </row>
    <row r="9190" spans="1:74" x14ac:dyDescent="0.3">
      <c r="A9190" s="129">
        <v>9185</v>
      </c>
      <c r="BM9190" s="19"/>
      <c r="BN9190" s="19"/>
      <c r="BO9190" s="19"/>
      <c r="BP9190" s="19"/>
      <c r="BR9190">
        <f t="shared" si="572"/>
        <v>0</v>
      </c>
      <c r="BS9190">
        <f t="shared" si="573"/>
        <v>0</v>
      </c>
      <c r="BU9190">
        <f t="shared" si="574"/>
        <v>1</v>
      </c>
      <c r="BV9190">
        <f t="shared" si="575"/>
        <v>1</v>
      </c>
    </row>
    <row r="9191" spans="1:74" x14ac:dyDescent="0.3">
      <c r="A9191" s="129">
        <v>9186</v>
      </c>
      <c r="BM9191" s="19"/>
      <c r="BN9191" s="19"/>
      <c r="BO9191" s="19"/>
      <c r="BP9191" s="19"/>
      <c r="BR9191">
        <f t="shared" si="572"/>
        <v>0</v>
      </c>
      <c r="BS9191">
        <f t="shared" si="573"/>
        <v>0</v>
      </c>
      <c r="BU9191">
        <f t="shared" si="574"/>
        <v>1</v>
      </c>
      <c r="BV9191">
        <f t="shared" si="575"/>
        <v>1</v>
      </c>
    </row>
    <row r="9192" spans="1:74" x14ac:dyDescent="0.3">
      <c r="A9192" s="129">
        <v>9187</v>
      </c>
      <c r="BM9192" s="19"/>
      <c r="BN9192" s="19"/>
      <c r="BO9192" s="19"/>
      <c r="BP9192" s="19"/>
      <c r="BR9192">
        <f t="shared" si="572"/>
        <v>0</v>
      </c>
      <c r="BS9192">
        <f t="shared" si="573"/>
        <v>0</v>
      </c>
      <c r="BU9192">
        <f t="shared" si="574"/>
        <v>1</v>
      </c>
      <c r="BV9192">
        <f t="shared" si="575"/>
        <v>1</v>
      </c>
    </row>
    <row r="9193" spans="1:74" x14ac:dyDescent="0.3">
      <c r="A9193" s="129">
        <v>9188</v>
      </c>
      <c r="BM9193" s="19"/>
      <c r="BN9193" s="19"/>
      <c r="BO9193" s="19"/>
      <c r="BP9193" s="19"/>
      <c r="BR9193">
        <f t="shared" si="572"/>
        <v>0</v>
      </c>
      <c r="BS9193">
        <f t="shared" si="573"/>
        <v>0</v>
      </c>
      <c r="BU9193">
        <f t="shared" si="574"/>
        <v>1</v>
      </c>
      <c r="BV9193">
        <f t="shared" si="575"/>
        <v>1</v>
      </c>
    </row>
    <row r="9194" spans="1:74" x14ac:dyDescent="0.3">
      <c r="A9194" s="129">
        <v>9189</v>
      </c>
      <c r="BM9194" s="19"/>
      <c r="BN9194" s="19"/>
      <c r="BO9194" s="19"/>
      <c r="BP9194" s="19"/>
      <c r="BR9194">
        <f t="shared" si="572"/>
        <v>0</v>
      </c>
      <c r="BS9194">
        <f t="shared" si="573"/>
        <v>0</v>
      </c>
      <c r="BU9194">
        <f t="shared" si="574"/>
        <v>1</v>
      </c>
      <c r="BV9194">
        <f t="shared" si="575"/>
        <v>1</v>
      </c>
    </row>
    <row r="9195" spans="1:74" x14ac:dyDescent="0.3">
      <c r="A9195" s="129">
        <v>9190</v>
      </c>
      <c r="BM9195" s="19"/>
      <c r="BN9195" s="19"/>
      <c r="BO9195" s="19"/>
      <c r="BP9195" s="19"/>
      <c r="BR9195">
        <f t="shared" si="572"/>
        <v>0</v>
      </c>
      <c r="BS9195">
        <f t="shared" si="573"/>
        <v>0</v>
      </c>
      <c r="BU9195">
        <f t="shared" si="574"/>
        <v>1</v>
      </c>
      <c r="BV9195">
        <f t="shared" si="575"/>
        <v>1</v>
      </c>
    </row>
    <row r="9196" spans="1:74" x14ac:dyDescent="0.3">
      <c r="A9196" s="129">
        <v>9191</v>
      </c>
      <c r="BM9196" s="19"/>
      <c r="BN9196" s="19"/>
      <c r="BO9196" s="19"/>
      <c r="BP9196" s="19"/>
      <c r="BR9196">
        <f t="shared" si="572"/>
        <v>0</v>
      </c>
      <c r="BS9196">
        <f t="shared" si="573"/>
        <v>0</v>
      </c>
      <c r="BU9196">
        <f t="shared" si="574"/>
        <v>1</v>
      </c>
      <c r="BV9196">
        <f t="shared" si="575"/>
        <v>1</v>
      </c>
    </row>
    <row r="9197" spans="1:74" x14ac:dyDescent="0.3">
      <c r="A9197" s="129">
        <v>9192</v>
      </c>
      <c r="BM9197" s="19"/>
      <c r="BN9197" s="19"/>
      <c r="BO9197" s="19"/>
      <c r="BP9197" s="19"/>
      <c r="BR9197">
        <f t="shared" si="572"/>
        <v>0</v>
      </c>
      <c r="BS9197">
        <f t="shared" si="573"/>
        <v>0</v>
      </c>
      <c r="BU9197">
        <f t="shared" si="574"/>
        <v>1</v>
      </c>
      <c r="BV9197">
        <f t="shared" si="575"/>
        <v>1</v>
      </c>
    </row>
    <row r="9198" spans="1:74" x14ac:dyDescent="0.3">
      <c r="A9198" s="129">
        <v>9193</v>
      </c>
      <c r="BM9198" s="19"/>
      <c r="BN9198" s="19"/>
      <c r="BO9198" s="19"/>
      <c r="BP9198" s="19"/>
      <c r="BR9198">
        <f t="shared" si="572"/>
        <v>0</v>
      </c>
      <c r="BS9198">
        <f t="shared" si="573"/>
        <v>0</v>
      </c>
      <c r="BU9198">
        <f t="shared" si="574"/>
        <v>1</v>
      </c>
      <c r="BV9198">
        <f t="shared" si="575"/>
        <v>1</v>
      </c>
    </row>
    <row r="9199" spans="1:74" x14ac:dyDescent="0.3">
      <c r="A9199" s="129">
        <v>9194</v>
      </c>
      <c r="BM9199" s="19"/>
      <c r="BN9199" s="19"/>
      <c r="BO9199" s="19"/>
      <c r="BP9199" s="19"/>
      <c r="BR9199">
        <f t="shared" si="572"/>
        <v>0</v>
      </c>
      <c r="BS9199">
        <f t="shared" si="573"/>
        <v>0</v>
      </c>
      <c r="BU9199">
        <f t="shared" si="574"/>
        <v>1</v>
      </c>
      <c r="BV9199">
        <f t="shared" si="575"/>
        <v>1</v>
      </c>
    </row>
    <row r="9200" spans="1:74" x14ac:dyDescent="0.3">
      <c r="A9200" s="129">
        <v>9195</v>
      </c>
      <c r="BM9200" s="19"/>
      <c r="BN9200" s="19"/>
      <c r="BO9200" s="19"/>
      <c r="BP9200" s="19"/>
      <c r="BR9200">
        <f t="shared" si="572"/>
        <v>0</v>
      </c>
      <c r="BS9200">
        <f t="shared" si="573"/>
        <v>0</v>
      </c>
      <c r="BU9200">
        <f t="shared" si="574"/>
        <v>1</v>
      </c>
      <c r="BV9200">
        <f t="shared" si="575"/>
        <v>1</v>
      </c>
    </row>
    <row r="9201" spans="1:74" x14ac:dyDescent="0.3">
      <c r="A9201" s="129">
        <v>9196</v>
      </c>
      <c r="BM9201" s="19"/>
      <c r="BN9201" s="19"/>
      <c r="BO9201" s="19"/>
      <c r="BP9201" s="19"/>
      <c r="BR9201">
        <f t="shared" si="572"/>
        <v>0</v>
      </c>
      <c r="BS9201">
        <f t="shared" si="573"/>
        <v>0</v>
      </c>
      <c r="BU9201">
        <f t="shared" si="574"/>
        <v>1</v>
      </c>
      <c r="BV9201">
        <f t="shared" si="575"/>
        <v>1</v>
      </c>
    </row>
    <row r="9202" spans="1:74" x14ac:dyDescent="0.3">
      <c r="A9202" s="129">
        <v>9197</v>
      </c>
      <c r="BM9202" s="19"/>
      <c r="BN9202" s="19"/>
      <c r="BO9202" s="19"/>
      <c r="BP9202" s="19"/>
      <c r="BR9202">
        <f t="shared" si="572"/>
        <v>0</v>
      </c>
      <c r="BS9202">
        <f t="shared" si="573"/>
        <v>0</v>
      </c>
      <c r="BU9202">
        <f t="shared" si="574"/>
        <v>1</v>
      </c>
      <c r="BV9202">
        <f t="shared" si="575"/>
        <v>1</v>
      </c>
    </row>
    <row r="9203" spans="1:74" x14ac:dyDescent="0.3">
      <c r="A9203" s="129">
        <v>9198</v>
      </c>
      <c r="BM9203" s="19"/>
      <c r="BN9203" s="19"/>
      <c r="BO9203" s="19"/>
      <c r="BP9203" s="19"/>
      <c r="BR9203">
        <f t="shared" si="572"/>
        <v>0</v>
      </c>
      <c r="BS9203">
        <f t="shared" si="573"/>
        <v>0</v>
      </c>
      <c r="BU9203">
        <f t="shared" si="574"/>
        <v>1</v>
      </c>
      <c r="BV9203">
        <f t="shared" si="575"/>
        <v>1</v>
      </c>
    </row>
    <row r="9204" spans="1:74" x14ac:dyDescent="0.3">
      <c r="A9204" s="129">
        <v>9199</v>
      </c>
      <c r="BM9204" s="19"/>
      <c r="BN9204" s="19"/>
      <c r="BO9204" s="19"/>
      <c r="BP9204" s="19"/>
      <c r="BR9204">
        <f t="shared" si="572"/>
        <v>0</v>
      </c>
      <c r="BS9204">
        <f t="shared" si="573"/>
        <v>0</v>
      </c>
      <c r="BU9204">
        <f t="shared" si="574"/>
        <v>1</v>
      </c>
      <c r="BV9204">
        <f t="shared" si="575"/>
        <v>1</v>
      </c>
    </row>
    <row r="9205" spans="1:74" x14ac:dyDescent="0.3">
      <c r="A9205" s="129">
        <v>9200</v>
      </c>
      <c r="BM9205" s="19"/>
      <c r="BN9205" s="19"/>
      <c r="BO9205" s="19"/>
      <c r="BP9205" s="19"/>
      <c r="BR9205">
        <f t="shared" si="572"/>
        <v>0</v>
      </c>
      <c r="BS9205">
        <f t="shared" si="573"/>
        <v>0</v>
      </c>
      <c r="BU9205">
        <f t="shared" si="574"/>
        <v>1</v>
      </c>
      <c r="BV9205">
        <f t="shared" si="575"/>
        <v>1</v>
      </c>
    </row>
    <row r="9206" spans="1:74" x14ac:dyDescent="0.3">
      <c r="A9206" s="129">
        <v>9201</v>
      </c>
      <c r="BM9206" s="19"/>
      <c r="BN9206" s="19"/>
      <c r="BO9206" s="19"/>
      <c r="BP9206" s="19"/>
      <c r="BR9206">
        <f t="shared" si="572"/>
        <v>0</v>
      </c>
      <c r="BS9206">
        <f t="shared" si="573"/>
        <v>0</v>
      </c>
      <c r="BU9206">
        <f t="shared" si="574"/>
        <v>1</v>
      </c>
      <c r="BV9206">
        <f t="shared" si="575"/>
        <v>1</v>
      </c>
    </row>
    <row r="9207" spans="1:74" x14ac:dyDescent="0.3">
      <c r="A9207" s="129">
        <v>9202</v>
      </c>
      <c r="BM9207" s="19"/>
      <c r="BN9207" s="19"/>
      <c r="BO9207" s="19"/>
      <c r="BP9207" s="19"/>
      <c r="BR9207">
        <f t="shared" si="572"/>
        <v>0</v>
      </c>
      <c r="BS9207">
        <f t="shared" si="573"/>
        <v>0</v>
      </c>
      <c r="BU9207">
        <f t="shared" si="574"/>
        <v>1</v>
      </c>
      <c r="BV9207">
        <f t="shared" si="575"/>
        <v>1</v>
      </c>
    </row>
    <row r="9208" spans="1:74" x14ac:dyDescent="0.3">
      <c r="A9208" s="129">
        <v>9203</v>
      </c>
      <c r="BM9208" s="19"/>
      <c r="BN9208" s="19"/>
      <c r="BO9208" s="19"/>
      <c r="BP9208" s="19"/>
      <c r="BR9208">
        <f t="shared" si="572"/>
        <v>0</v>
      </c>
      <c r="BS9208">
        <f t="shared" si="573"/>
        <v>0</v>
      </c>
      <c r="BU9208">
        <f t="shared" si="574"/>
        <v>1</v>
      </c>
      <c r="BV9208">
        <f t="shared" si="575"/>
        <v>1</v>
      </c>
    </row>
    <row r="9209" spans="1:74" x14ac:dyDescent="0.3">
      <c r="A9209" s="129">
        <v>9204</v>
      </c>
      <c r="BM9209" s="19"/>
      <c r="BN9209" s="19"/>
      <c r="BO9209" s="19"/>
      <c r="BP9209" s="19"/>
      <c r="BR9209">
        <f t="shared" si="572"/>
        <v>0</v>
      </c>
      <c r="BS9209">
        <f t="shared" si="573"/>
        <v>0</v>
      </c>
      <c r="BU9209">
        <f t="shared" si="574"/>
        <v>1</v>
      </c>
      <c r="BV9209">
        <f t="shared" si="575"/>
        <v>1</v>
      </c>
    </row>
    <row r="9210" spans="1:74" x14ac:dyDescent="0.3">
      <c r="A9210" s="129">
        <v>9205</v>
      </c>
      <c r="BM9210" s="19"/>
      <c r="BN9210" s="19"/>
      <c r="BO9210" s="19"/>
      <c r="BP9210" s="19"/>
      <c r="BR9210">
        <f t="shared" si="572"/>
        <v>0</v>
      </c>
      <c r="BS9210">
        <f t="shared" si="573"/>
        <v>0</v>
      </c>
      <c r="BU9210">
        <f t="shared" si="574"/>
        <v>1</v>
      </c>
      <c r="BV9210">
        <f t="shared" si="575"/>
        <v>1</v>
      </c>
    </row>
    <row r="9211" spans="1:74" x14ac:dyDescent="0.3">
      <c r="A9211" s="129">
        <v>9206</v>
      </c>
      <c r="BM9211" s="19"/>
      <c r="BN9211" s="19"/>
      <c r="BO9211" s="19"/>
      <c r="BP9211" s="19"/>
      <c r="BR9211">
        <f t="shared" si="572"/>
        <v>0</v>
      </c>
      <c r="BS9211">
        <f t="shared" si="573"/>
        <v>0</v>
      </c>
      <c r="BU9211">
        <f t="shared" si="574"/>
        <v>1</v>
      </c>
      <c r="BV9211">
        <f t="shared" si="575"/>
        <v>1</v>
      </c>
    </row>
    <row r="9212" spans="1:74" x14ac:dyDescent="0.3">
      <c r="A9212" s="129">
        <v>9207</v>
      </c>
      <c r="BM9212" s="19"/>
      <c r="BN9212" s="19"/>
      <c r="BO9212" s="19"/>
      <c r="BP9212" s="19"/>
      <c r="BR9212">
        <f t="shared" si="572"/>
        <v>0</v>
      </c>
      <c r="BS9212">
        <f t="shared" si="573"/>
        <v>0</v>
      </c>
      <c r="BU9212">
        <f t="shared" si="574"/>
        <v>1</v>
      </c>
      <c r="BV9212">
        <f t="shared" si="575"/>
        <v>1</v>
      </c>
    </row>
    <row r="9213" spans="1:74" x14ac:dyDescent="0.3">
      <c r="A9213" s="129">
        <v>9208</v>
      </c>
      <c r="BM9213" s="19"/>
      <c r="BN9213" s="19"/>
      <c r="BO9213" s="19"/>
      <c r="BP9213" s="19"/>
      <c r="BR9213">
        <f t="shared" si="572"/>
        <v>0</v>
      </c>
      <c r="BS9213">
        <f t="shared" si="573"/>
        <v>0</v>
      </c>
      <c r="BU9213">
        <f t="shared" si="574"/>
        <v>1</v>
      </c>
      <c r="BV9213">
        <f t="shared" si="575"/>
        <v>1</v>
      </c>
    </row>
    <row r="9214" spans="1:74" x14ac:dyDescent="0.3">
      <c r="A9214" s="129">
        <v>9209</v>
      </c>
      <c r="BM9214" s="19"/>
      <c r="BN9214" s="19"/>
      <c r="BO9214" s="19"/>
      <c r="BP9214" s="19"/>
      <c r="BR9214">
        <f t="shared" si="572"/>
        <v>0</v>
      </c>
      <c r="BS9214">
        <f t="shared" si="573"/>
        <v>0</v>
      </c>
      <c r="BU9214">
        <f t="shared" si="574"/>
        <v>1</v>
      </c>
      <c r="BV9214">
        <f t="shared" si="575"/>
        <v>1</v>
      </c>
    </row>
    <row r="9215" spans="1:74" x14ac:dyDescent="0.3">
      <c r="A9215" s="129">
        <v>9210</v>
      </c>
      <c r="BM9215" s="19"/>
      <c r="BN9215" s="19"/>
      <c r="BO9215" s="19"/>
      <c r="BP9215" s="19"/>
      <c r="BR9215">
        <f t="shared" si="572"/>
        <v>0</v>
      </c>
      <c r="BS9215">
        <f t="shared" si="573"/>
        <v>0</v>
      </c>
      <c r="BU9215">
        <f t="shared" si="574"/>
        <v>1</v>
      </c>
      <c r="BV9215">
        <f t="shared" si="575"/>
        <v>1</v>
      </c>
    </row>
    <row r="9216" spans="1:74" x14ac:dyDescent="0.3">
      <c r="A9216" s="129">
        <v>9211</v>
      </c>
      <c r="BM9216" s="19"/>
      <c r="BN9216" s="19"/>
      <c r="BO9216" s="19"/>
      <c r="BP9216" s="19"/>
      <c r="BR9216">
        <f t="shared" si="572"/>
        <v>0</v>
      </c>
      <c r="BS9216">
        <f t="shared" si="573"/>
        <v>0</v>
      </c>
      <c r="BU9216">
        <f t="shared" si="574"/>
        <v>1</v>
      </c>
      <c r="BV9216">
        <f t="shared" si="575"/>
        <v>1</v>
      </c>
    </row>
    <row r="9217" spans="1:74" x14ac:dyDescent="0.3">
      <c r="A9217" s="129">
        <v>9212</v>
      </c>
      <c r="BM9217" s="19"/>
      <c r="BN9217" s="19"/>
      <c r="BO9217" s="19"/>
      <c r="BP9217" s="19"/>
      <c r="BR9217">
        <f t="shared" si="572"/>
        <v>0</v>
      </c>
      <c r="BS9217">
        <f t="shared" si="573"/>
        <v>0</v>
      </c>
      <c r="BU9217">
        <f t="shared" si="574"/>
        <v>1</v>
      </c>
      <c r="BV9217">
        <f t="shared" si="575"/>
        <v>1</v>
      </c>
    </row>
    <row r="9218" spans="1:74" x14ac:dyDescent="0.3">
      <c r="A9218" s="129">
        <v>9213</v>
      </c>
      <c r="BM9218" s="19"/>
      <c r="BN9218" s="19"/>
      <c r="BO9218" s="19"/>
      <c r="BP9218" s="19"/>
      <c r="BR9218">
        <f t="shared" si="572"/>
        <v>0</v>
      </c>
      <c r="BS9218">
        <f t="shared" si="573"/>
        <v>0</v>
      </c>
      <c r="BU9218">
        <f t="shared" si="574"/>
        <v>1</v>
      </c>
      <c r="BV9218">
        <f t="shared" si="575"/>
        <v>1</v>
      </c>
    </row>
    <row r="9219" spans="1:74" x14ac:dyDescent="0.3">
      <c r="A9219" s="129">
        <v>9214</v>
      </c>
      <c r="BM9219" s="19"/>
      <c r="BN9219" s="19"/>
      <c r="BO9219" s="19"/>
      <c r="BP9219" s="19"/>
      <c r="BR9219">
        <f t="shared" si="572"/>
        <v>0</v>
      </c>
      <c r="BS9219">
        <f t="shared" si="573"/>
        <v>0</v>
      </c>
      <c r="BU9219">
        <f t="shared" si="574"/>
        <v>1</v>
      </c>
      <c r="BV9219">
        <f t="shared" si="575"/>
        <v>1</v>
      </c>
    </row>
    <row r="9220" spans="1:74" x14ac:dyDescent="0.3">
      <c r="A9220" s="129">
        <v>9215</v>
      </c>
      <c r="BM9220" s="19"/>
      <c r="BN9220" s="19"/>
      <c r="BO9220" s="19"/>
      <c r="BP9220" s="19"/>
      <c r="BR9220">
        <f t="shared" si="572"/>
        <v>0</v>
      </c>
      <c r="BS9220">
        <f t="shared" si="573"/>
        <v>0</v>
      </c>
      <c r="BU9220">
        <f t="shared" si="574"/>
        <v>1</v>
      </c>
      <c r="BV9220">
        <f t="shared" si="575"/>
        <v>1</v>
      </c>
    </row>
    <row r="9221" spans="1:74" x14ac:dyDescent="0.3">
      <c r="A9221" s="129">
        <v>9216</v>
      </c>
      <c r="BM9221" s="19"/>
      <c r="BN9221" s="19"/>
      <c r="BO9221" s="19"/>
      <c r="BP9221" s="19"/>
      <c r="BR9221">
        <f t="shared" si="572"/>
        <v>0</v>
      </c>
      <c r="BS9221">
        <f t="shared" si="573"/>
        <v>0</v>
      </c>
      <c r="BU9221">
        <f t="shared" si="574"/>
        <v>1</v>
      </c>
      <c r="BV9221">
        <f t="shared" si="575"/>
        <v>1</v>
      </c>
    </row>
    <row r="9222" spans="1:74" x14ac:dyDescent="0.3">
      <c r="A9222" s="129">
        <v>9217</v>
      </c>
      <c r="BM9222" s="19"/>
      <c r="BN9222" s="19"/>
      <c r="BO9222" s="19"/>
      <c r="BP9222" s="19"/>
      <c r="BR9222">
        <f t="shared" si="572"/>
        <v>0</v>
      </c>
      <c r="BS9222">
        <f t="shared" si="573"/>
        <v>0</v>
      </c>
      <c r="BU9222">
        <f t="shared" si="574"/>
        <v>1</v>
      </c>
      <c r="BV9222">
        <f t="shared" si="575"/>
        <v>1</v>
      </c>
    </row>
    <row r="9223" spans="1:74" x14ac:dyDescent="0.3">
      <c r="A9223" s="129">
        <v>9218</v>
      </c>
      <c r="BM9223" s="19"/>
      <c r="BN9223" s="19"/>
      <c r="BO9223" s="19"/>
      <c r="BP9223" s="19"/>
      <c r="BR9223">
        <f t="shared" ref="BR9223:BR9286" si="576">BM9223*$BS$1-BN9223</f>
        <v>0</v>
      </c>
      <c r="BS9223">
        <f t="shared" ref="BS9223:BS9286" si="577">BO9223*$BS$1-BP9223</f>
        <v>0</v>
      </c>
      <c r="BU9223">
        <f t="shared" ref="BU9223:BU9286" si="578">IF(BR9223=MAX($BR9223:$BS9223),1,0)</f>
        <v>1</v>
      </c>
      <c r="BV9223">
        <f t="shared" ref="BV9223:BV9286" si="579">IF(BS9223=MAX($BR9223:$BS9223),1,0)</f>
        <v>1</v>
      </c>
    </row>
    <row r="9224" spans="1:74" x14ac:dyDescent="0.3">
      <c r="A9224" s="129">
        <v>9219</v>
      </c>
      <c r="BM9224" s="19"/>
      <c r="BN9224" s="19"/>
      <c r="BO9224" s="19"/>
      <c r="BP9224" s="19"/>
      <c r="BR9224">
        <f t="shared" si="576"/>
        <v>0</v>
      </c>
      <c r="BS9224">
        <f t="shared" si="577"/>
        <v>0</v>
      </c>
      <c r="BU9224">
        <f t="shared" si="578"/>
        <v>1</v>
      </c>
      <c r="BV9224">
        <f t="shared" si="579"/>
        <v>1</v>
      </c>
    </row>
    <row r="9225" spans="1:74" x14ac:dyDescent="0.3">
      <c r="A9225" s="129">
        <v>9220</v>
      </c>
      <c r="BM9225" s="19"/>
      <c r="BN9225" s="19"/>
      <c r="BO9225" s="19"/>
      <c r="BP9225" s="19"/>
      <c r="BR9225">
        <f t="shared" si="576"/>
        <v>0</v>
      </c>
      <c r="BS9225">
        <f t="shared" si="577"/>
        <v>0</v>
      </c>
      <c r="BU9225">
        <f t="shared" si="578"/>
        <v>1</v>
      </c>
      <c r="BV9225">
        <f t="shared" si="579"/>
        <v>1</v>
      </c>
    </row>
    <row r="9226" spans="1:74" x14ac:dyDescent="0.3">
      <c r="A9226" s="129">
        <v>9221</v>
      </c>
      <c r="BM9226" s="19"/>
      <c r="BN9226" s="19"/>
      <c r="BO9226" s="19"/>
      <c r="BP9226" s="19"/>
      <c r="BR9226">
        <f t="shared" si="576"/>
        <v>0</v>
      </c>
      <c r="BS9226">
        <f t="shared" si="577"/>
        <v>0</v>
      </c>
      <c r="BU9226">
        <f t="shared" si="578"/>
        <v>1</v>
      </c>
      <c r="BV9226">
        <f t="shared" si="579"/>
        <v>1</v>
      </c>
    </row>
    <row r="9227" spans="1:74" x14ac:dyDescent="0.3">
      <c r="A9227" s="129">
        <v>9222</v>
      </c>
      <c r="BM9227" s="19"/>
      <c r="BN9227" s="19"/>
      <c r="BO9227" s="19"/>
      <c r="BP9227" s="19"/>
      <c r="BR9227">
        <f t="shared" si="576"/>
        <v>0</v>
      </c>
      <c r="BS9227">
        <f t="shared" si="577"/>
        <v>0</v>
      </c>
      <c r="BU9227">
        <f t="shared" si="578"/>
        <v>1</v>
      </c>
      <c r="BV9227">
        <f t="shared" si="579"/>
        <v>1</v>
      </c>
    </row>
    <row r="9228" spans="1:74" x14ac:dyDescent="0.3">
      <c r="A9228" s="129">
        <v>9223</v>
      </c>
      <c r="BM9228" s="19"/>
      <c r="BN9228" s="19"/>
      <c r="BO9228" s="19"/>
      <c r="BP9228" s="19"/>
      <c r="BR9228">
        <f t="shared" si="576"/>
        <v>0</v>
      </c>
      <c r="BS9228">
        <f t="shared" si="577"/>
        <v>0</v>
      </c>
      <c r="BU9228">
        <f t="shared" si="578"/>
        <v>1</v>
      </c>
      <c r="BV9228">
        <f t="shared" si="579"/>
        <v>1</v>
      </c>
    </row>
    <row r="9229" spans="1:74" x14ac:dyDescent="0.3">
      <c r="A9229" s="129">
        <v>9224</v>
      </c>
      <c r="BM9229" s="19"/>
      <c r="BN9229" s="19"/>
      <c r="BO9229" s="19"/>
      <c r="BP9229" s="19"/>
      <c r="BR9229">
        <f t="shared" si="576"/>
        <v>0</v>
      </c>
      <c r="BS9229">
        <f t="shared" si="577"/>
        <v>0</v>
      </c>
      <c r="BU9229">
        <f t="shared" si="578"/>
        <v>1</v>
      </c>
      <c r="BV9229">
        <f t="shared" si="579"/>
        <v>1</v>
      </c>
    </row>
    <row r="9230" spans="1:74" x14ac:dyDescent="0.3">
      <c r="A9230" s="129">
        <v>9225</v>
      </c>
      <c r="BM9230" s="19"/>
      <c r="BN9230" s="19"/>
      <c r="BO9230" s="19"/>
      <c r="BP9230" s="19"/>
      <c r="BR9230">
        <f t="shared" si="576"/>
        <v>0</v>
      </c>
      <c r="BS9230">
        <f t="shared" si="577"/>
        <v>0</v>
      </c>
      <c r="BU9230">
        <f t="shared" si="578"/>
        <v>1</v>
      </c>
      <c r="BV9230">
        <f t="shared" si="579"/>
        <v>1</v>
      </c>
    </row>
    <row r="9231" spans="1:74" x14ac:dyDescent="0.3">
      <c r="A9231" s="129">
        <v>9226</v>
      </c>
      <c r="BM9231" s="19"/>
      <c r="BN9231" s="19"/>
      <c r="BO9231" s="19"/>
      <c r="BP9231" s="19"/>
      <c r="BR9231">
        <f t="shared" si="576"/>
        <v>0</v>
      </c>
      <c r="BS9231">
        <f t="shared" si="577"/>
        <v>0</v>
      </c>
      <c r="BU9231">
        <f t="shared" si="578"/>
        <v>1</v>
      </c>
      <c r="BV9231">
        <f t="shared" si="579"/>
        <v>1</v>
      </c>
    </row>
    <row r="9232" spans="1:74" x14ac:dyDescent="0.3">
      <c r="A9232" s="129">
        <v>9227</v>
      </c>
      <c r="BM9232" s="19"/>
      <c r="BN9232" s="19"/>
      <c r="BO9232" s="19"/>
      <c r="BP9232" s="19"/>
      <c r="BR9232">
        <f t="shared" si="576"/>
        <v>0</v>
      </c>
      <c r="BS9232">
        <f t="shared" si="577"/>
        <v>0</v>
      </c>
      <c r="BU9232">
        <f t="shared" si="578"/>
        <v>1</v>
      </c>
      <c r="BV9232">
        <f t="shared" si="579"/>
        <v>1</v>
      </c>
    </row>
    <row r="9233" spans="1:74" x14ac:dyDescent="0.3">
      <c r="A9233" s="129">
        <v>9228</v>
      </c>
      <c r="BM9233" s="19"/>
      <c r="BN9233" s="19"/>
      <c r="BO9233" s="19"/>
      <c r="BP9233" s="19"/>
      <c r="BR9233">
        <f t="shared" si="576"/>
        <v>0</v>
      </c>
      <c r="BS9233">
        <f t="shared" si="577"/>
        <v>0</v>
      </c>
      <c r="BU9233">
        <f t="shared" si="578"/>
        <v>1</v>
      </c>
      <c r="BV9233">
        <f t="shared" si="579"/>
        <v>1</v>
      </c>
    </row>
    <row r="9234" spans="1:74" x14ac:dyDescent="0.3">
      <c r="A9234" s="129">
        <v>9229</v>
      </c>
      <c r="BM9234" s="19"/>
      <c r="BN9234" s="19"/>
      <c r="BO9234" s="19"/>
      <c r="BP9234" s="19"/>
      <c r="BR9234">
        <f t="shared" si="576"/>
        <v>0</v>
      </c>
      <c r="BS9234">
        <f t="shared" si="577"/>
        <v>0</v>
      </c>
      <c r="BU9234">
        <f t="shared" si="578"/>
        <v>1</v>
      </c>
      <c r="BV9234">
        <f t="shared" si="579"/>
        <v>1</v>
      </c>
    </row>
    <row r="9235" spans="1:74" x14ac:dyDescent="0.3">
      <c r="A9235" s="129">
        <v>9230</v>
      </c>
      <c r="BM9235" s="19"/>
      <c r="BN9235" s="19"/>
      <c r="BO9235" s="19"/>
      <c r="BP9235" s="19"/>
      <c r="BR9235">
        <f t="shared" si="576"/>
        <v>0</v>
      </c>
      <c r="BS9235">
        <f t="shared" si="577"/>
        <v>0</v>
      </c>
      <c r="BU9235">
        <f t="shared" si="578"/>
        <v>1</v>
      </c>
      <c r="BV9235">
        <f t="shared" si="579"/>
        <v>1</v>
      </c>
    </row>
    <row r="9236" spans="1:74" x14ac:dyDescent="0.3">
      <c r="A9236" s="129">
        <v>9231</v>
      </c>
      <c r="BM9236" s="19"/>
      <c r="BN9236" s="19"/>
      <c r="BO9236" s="19"/>
      <c r="BP9236" s="19"/>
      <c r="BR9236">
        <f t="shared" si="576"/>
        <v>0</v>
      </c>
      <c r="BS9236">
        <f t="shared" si="577"/>
        <v>0</v>
      </c>
      <c r="BU9236">
        <f t="shared" si="578"/>
        <v>1</v>
      </c>
      <c r="BV9236">
        <f t="shared" si="579"/>
        <v>1</v>
      </c>
    </row>
    <row r="9237" spans="1:74" x14ac:dyDescent="0.3">
      <c r="A9237" s="129">
        <v>9232</v>
      </c>
      <c r="BM9237" s="19"/>
      <c r="BN9237" s="19"/>
      <c r="BO9237" s="19"/>
      <c r="BP9237" s="19"/>
      <c r="BR9237">
        <f t="shared" si="576"/>
        <v>0</v>
      </c>
      <c r="BS9237">
        <f t="shared" si="577"/>
        <v>0</v>
      </c>
      <c r="BU9237">
        <f t="shared" si="578"/>
        <v>1</v>
      </c>
      <c r="BV9237">
        <f t="shared" si="579"/>
        <v>1</v>
      </c>
    </row>
    <row r="9238" spans="1:74" x14ac:dyDescent="0.3">
      <c r="A9238" s="129">
        <v>9233</v>
      </c>
      <c r="BM9238" s="19"/>
      <c r="BN9238" s="19"/>
      <c r="BO9238" s="19"/>
      <c r="BP9238" s="19"/>
      <c r="BR9238">
        <f t="shared" si="576"/>
        <v>0</v>
      </c>
      <c r="BS9238">
        <f t="shared" si="577"/>
        <v>0</v>
      </c>
      <c r="BU9238">
        <f t="shared" si="578"/>
        <v>1</v>
      </c>
      <c r="BV9238">
        <f t="shared" si="579"/>
        <v>1</v>
      </c>
    </row>
    <row r="9239" spans="1:74" x14ac:dyDescent="0.3">
      <c r="A9239" s="129">
        <v>9234</v>
      </c>
      <c r="BM9239" s="19"/>
      <c r="BN9239" s="19"/>
      <c r="BO9239" s="19"/>
      <c r="BP9239" s="19"/>
      <c r="BR9239">
        <f t="shared" si="576"/>
        <v>0</v>
      </c>
      <c r="BS9239">
        <f t="shared" si="577"/>
        <v>0</v>
      </c>
      <c r="BU9239">
        <f t="shared" si="578"/>
        <v>1</v>
      </c>
      <c r="BV9239">
        <f t="shared" si="579"/>
        <v>1</v>
      </c>
    </row>
    <row r="9240" spans="1:74" x14ac:dyDescent="0.3">
      <c r="A9240" s="129">
        <v>9235</v>
      </c>
      <c r="BM9240" s="19"/>
      <c r="BN9240" s="19"/>
      <c r="BO9240" s="19"/>
      <c r="BP9240" s="19"/>
      <c r="BR9240">
        <f t="shared" si="576"/>
        <v>0</v>
      </c>
      <c r="BS9240">
        <f t="shared" si="577"/>
        <v>0</v>
      </c>
      <c r="BU9240">
        <f t="shared" si="578"/>
        <v>1</v>
      </c>
      <c r="BV9240">
        <f t="shared" si="579"/>
        <v>1</v>
      </c>
    </row>
    <row r="9241" spans="1:74" x14ac:dyDescent="0.3">
      <c r="A9241" s="129">
        <v>9236</v>
      </c>
      <c r="BM9241" s="19"/>
      <c r="BN9241" s="19"/>
      <c r="BO9241" s="19"/>
      <c r="BP9241" s="19"/>
      <c r="BR9241">
        <f t="shared" si="576"/>
        <v>0</v>
      </c>
      <c r="BS9241">
        <f t="shared" si="577"/>
        <v>0</v>
      </c>
      <c r="BU9241">
        <f t="shared" si="578"/>
        <v>1</v>
      </c>
      <c r="BV9241">
        <f t="shared" si="579"/>
        <v>1</v>
      </c>
    </row>
    <row r="9242" spans="1:74" x14ac:dyDescent="0.3">
      <c r="A9242" s="129">
        <v>9237</v>
      </c>
      <c r="BM9242" s="19"/>
      <c r="BN9242" s="19"/>
      <c r="BO9242" s="19"/>
      <c r="BP9242" s="19"/>
      <c r="BR9242">
        <f t="shared" si="576"/>
        <v>0</v>
      </c>
      <c r="BS9242">
        <f t="shared" si="577"/>
        <v>0</v>
      </c>
      <c r="BU9242">
        <f t="shared" si="578"/>
        <v>1</v>
      </c>
      <c r="BV9242">
        <f t="shared" si="579"/>
        <v>1</v>
      </c>
    </row>
    <row r="9243" spans="1:74" x14ac:dyDescent="0.3">
      <c r="A9243" s="129">
        <v>9238</v>
      </c>
      <c r="BM9243" s="19"/>
      <c r="BN9243" s="19"/>
      <c r="BO9243" s="19"/>
      <c r="BP9243" s="19"/>
      <c r="BR9243">
        <f t="shared" si="576"/>
        <v>0</v>
      </c>
      <c r="BS9243">
        <f t="shared" si="577"/>
        <v>0</v>
      </c>
      <c r="BU9243">
        <f t="shared" si="578"/>
        <v>1</v>
      </c>
      <c r="BV9243">
        <f t="shared" si="579"/>
        <v>1</v>
      </c>
    </row>
    <row r="9244" spans="1:74" x14ac:dyDescent="0.3">
      <c r="A9244" s="129">
        <v>9239</v>
      </c>
      <c r="BM9244" s="19"/>
      <c r="BN9244" s="19"/>
      <c r="BO9244" s="19"/>
      <c r="BP9244" s="19"/>
      <c r="BR9244">
        <f t="shared" si="576"/>
        <v>0</v>
      </c>
      <c r="BS9244">
        <f t="shared" si="577"/>
        <v>0</v>
      </c>
      <c r="BU9244">
        <f t="shared" si="578"/>
        <v>1</v>
      </c>
      <c r="BV9244">
        <f t="shared" si="579"/>
        <v>1</v>
      </c>
    </row>
    <row r="9245" spans="1:74" x14ac:dyDescent="0.3">
      <c r="A9245" s="129">
        <v>9240</v>
      </c>
      <c r="BM9245" s="19"/>
      <c r="BN9245" s="19"/>
      <c r="BO9245" s="19"/>
      <c r="BP9245" s="19"/>
      <c r="BR9245">
        <f t="shared" si="576"/>
        <v>0</v>
      </c>
      <c r="BS9245">
        <f t="shared" si="577"/>
        <v>0</v>
      </c>
      <c r="BU9245">
        <f t="shared" si="578"/>
        <v>1</v>
      </c>
      <c r="BV9245">
        <f t="shared" si="579"/>
        <v>1</v>
      </c>
    </row>
    <row r="9246" spans="1:74" x14ac:dyDescent="0.3">
      <c r="A9246" s="129">
        <v>9241</v>
      </c>
      <c r="BM9246" s="19"/>
      <c r="BN9246" s="19"/>
      <c r="BO9246" s="19"/>
      <c r="BP9246" s="19"/>
      <c r="BR9246">
        <f t="shared" si="576"/>
        <v>0</v>
      </c>
      <c r="BS9246">
        <f t="shared" si="577"/>
        <v>0</v>
      </c>
      <c r="BU9246">
        <f t="shared" si="578"/>
        <v>1</v>
      </c>
      <c r="BV9246">
        <f t="shared" si="579"/>
        <v>1</v>
      </c>
    </row>
    <row r="9247" spans="1:74" x14ac:dyDescent="0.3">
      <c r="A9247" s="129">
        <v>9242</v>
      </c>
      <c r="BM9247" s="19"/>
      <c r="BN9247" s="19"/>
      <c r="BO9247" s="19"/>
      <c r="BP9247" s="19"/>
      <c r="BR9247">
        <f t="shared" si="576"/>
        <v>0</v>
      </c>
      <c r="BS9247">
        <f t="shared" si="577"/>
        <v>0</v>
      </c>
      <c r="BU9247">
        <f t="shared" si="578"/>
        <v>1</v>
      </c>
      <c r="BV9247">
        <f t="shared" si="579"/>
        <v>1</v>
      </c>
    </row>
    <row r="9248" spans="1:74" x14ac:dyDescent="0.3">
      <c r="A9248" s="129">
        <v>9243</v>
      </c>
      <c r="BM9248" s="19"/>
      <c r="BN9248" s="19"/>
      <c r="BO9248" s="19"/>
      <c r="BP9248" s="19"/>
      <c r="BR9248">
        <f t="shared" si="576"/>
        <v>0</v>
      </c>
      <c r="BS9248">
        <f t="shared" si="577"/>
        <v>0</v>
      </c>
      <c r="BU9248">
        <f t="shared" si="578"/>
        <v>1</v>
      </c>
      <c r="BV9248">
        <f t="shared" si="579"/>
        <v>1</v>
      </c>
    </row>
    <row r="9249" spans="1:74" x14ac:dyDescent="0.3">
      <c r="A9249" s="129">
        <v>9244</v>
      </c>
      <c r="BM9249" s="19"/>
      <c r="BN9249" s="19"/>
      <c r="BO9249" s="19"/>
      <c r="BP9249" s="19"/>
      <c r="BR9249">
        <f t="shared" si="576"/>
        <v>0</v>
      </c>
      <c r="BS9249">
        <f t="shared" si="577"/>
        <v>0</v>
      </c>
      <c r="BU9249">
        <f t="shared" si="578"/>
        <v>1</v>
      </c>
      <c r="BV9249">
        <f t="shared" si="579"/>
        <v>1</v>
      </c>
    </row>
    <row r="9250" spans="1:74" x14ac:dyDescent="0.3">
      <c r="A9250" s="129">
        <v>9245</v>
      </c>
      <c r="BM9250" s="19"/>
      <c r="BN9250" s="19"/>
      <c r="BO9250" s="19"/>
      <c r="BP9250" s="19"/>
      <c r="BR9250">
        <f t="shared" si="576"/>
        <v>0</v>
      </c>
      <c r="BS9250">
        <f t="shared" si="577"/>
        <v>0</v>
      </c>
      <c r="BU9250">
        <f t="shared" si="578"/>
        <v>1</v>
      </c>
      <c r="BV9250">
        <f t="shared" si="579"/>
        <v>1</v>
      </c>
    </row>
    <row r="9251" spans="1:74" x14ac:dyDescent="0.3">
      <c r="A9251" s="129">
        <v>9246</v>
      </c>
      <c r="BM9251" s="19"/>
      <c r="BN9251" s="19"/>
      <c r="BO9251" s="19"/>
      <c r="BP9251" s="19"/>
      <c r="BR9251">
        <f t="shared" si="576"/>
        <v>0</v>
      </c>
      <c r="BS9251">
        <f t="shared" si="577"/>
        <v>0</v>
      </c>
      <c r="BU9251">
        <f t="shared" si="578"/>
        <v>1</v>
      </c>
      <c r="BV9251">
        <f t="shared" si="579"/>
        <v>1</v>
      </c>
    </row>
    <row r="9252" spans="1:74" x14ac:dyDescent="0.3">
      <c r="A9252" s="129">
        <v>9247</v>
      </c>
      <c r="BM9252" s="19"/>
      <c r="BN9252" s="19"/>
      <c r="BO9252" s="19"/>
      <c r="BP9252" s="19"/>
      <c r="BR9252">
        <f t="shared" si="576"/>
        <v>0</v>
      </c>
      <c r="BS9252">
        <f t="shared" si="577"/>
        <v>0</v>
      </c>
      <c r="BU9252">
        <f t="shared" si="578"/>
        <v>1</v>
      </c>
      <c r="BV9252">
        <f t="shared" si="579"/>
        <v>1</v>
      </c>
    </row>
    <row r="9253" spans="1:74" x14ac:dyDescent="0.3">
      <c r="A9253" s="129">
        <v>9248</v>
      </c>
      <c r="BM9253" s="19"/>
      <c r="BN9253" s="19"/>
      <c r="BO9253" s="19"/>
      <c r="BP9253" s="19"/>
      <c r="BR9253">
        <f t="shared" si="576"/>
        <v>0</v>
      </c>
      <c r="BS9253">
        <f t="shared" si="577"/>
        <v>0</v>
      </c>
      <c r="BU9253">
        <f t="shared" si="578"/>
        <v>1</v>
      </c>
      <c r="BV9253">
        <f t="shared" si="579"/>
        <v>1</v>
      </c>
    </row>
    <row r="9254" spans="1:74" x14ac:dyDescent="0.3">
      <c r="A9254" s="129">
        <v>9249</v>
      </c>
      <c r="BM9254" s="19"/>
      <c r="BN9254" s="19"/>
      <c r="BO9254" s="19"/>
      <c r="BP9254" s="19"/>
      <c r="BR9254">
        <f t="shared" si="576"/>
        <v>0</v>
      </c>
      <c r="BS9254">
        <f t="shared" si="577"/>
        <v>0</v>
      </c>
      <c r="BU9254">
        <f t="shared" si="578"/>
        <v>1</v>
      </c>
      <c r="BV9254">
        <f t="shared" si="579"/>
        <v>1</v>
      </c>
    </row>
    <row r="9255" spans="1:74" x14ac:dyDescent="0.3">
      <c r="A9255" s="129">
        <v>9250</v>
      </c>
      <c r="BM9255" s="19"/>
      <c r="BN9255" s="19"/>
      <c r="BO9255" s="19"/>
      <c r="BP9255" s="19"/>
      <c r="BR9255">
        <f t="shared" si="576"/>
        <v>0</v>
      </c>
      <c r="BS9255">
        <f t="shared" si="577"/>
        <v>0</v>
      </c>
      <c r="BU9255">
        <f t="shared" si="578"/>
        <v>1</v>
      </c>
      <c r="BV9255">
        <f t="shared" si="579"/>
        <v>1</v>
      </c>
    </row>
    <row r="9256" spans="1:74" x14ac:dyDescent="0.3">
      <c r="A9256" s="129">
        <v>9251</v>
      </c>
      <c r="BM9256" s="19"/>
      <c r="BN9256" s="19"/>
      <c r="BO9256" s="19"/>
      <c r="BP9256" s="19"/>
      <c r="BR9256">
        <f t="shared" si="576"/>
        <v>0</v>
      </c>
      <c r="BS9256">
        <f t="shared" si="577"/>
        <v>0</v>
      </c>
      <c r="BU9256">
        <f t="shared" si="578"/>
        <v>1</v>
      </c>
      <c r="BV9256">
        <f t="shared" si="579"/>
        <v>1</v>
      </c>
    </row>
    <row r="9257" spans="1:74" x14ac:dyDescent="0.3">
      <c r="A9257" s="129">
        <v>9252</v>
      </c>
      <c r="BM9257" s="19"/>
      <c r="BN9257" s="19"/>
      <c r="BO9257" s="19"/>
      <c r="BP9257" s="19"/>
      <c r="BR9257">
        <f t="shared" si="576"/>
        <v>0</v>
      </c>
      <c r="BS9257">
        <f t="shared" si="577"/>
        <v>0</v>
      </c>
      <c r="BU9257">
        <f t="shared" si="578"/>
        <v>1</v>
      </c>
      <c r="BV9257">
        <f t="shared" si="579"/>
        <v>1</v>
      </c>
    </row>
    <row r="9258" spans="1:74" x14ac:dyDescent="0.3">
      <c r="A9258" s="129">
        <v>9253</v>
      </c>
      <c r="BM9258" s="19"/>
      <c r="BN9258" s="19"/>
      <c r="BO9258" s="19"/>
      <c r="BP9258" s="19"/>
      <c r="BR9258">
        <f t="shared" si="576"/>
        <v>0</v>
      </c>
      <c r="BS9258">
        <f t="shared" si="577"/>
        <v>0</v>
      </c>
      <c r="BU9258">
        <f t="shared" si="578"/>
        <v>1</v>
      </c>
      <c r="BV9258">
        <f t="shared" si="579"/>
        <v>1</v>
      </c>
    </row>
    <row r="9259" spans="1:74" x14ac:dyDescent="0.3">
      <c r="A9259" s="129">
        <v>9254</v>
      </c>
      <c r="BM9259" s="19"/>
      <c r="BN9259" s="19"/>
      <c r="BO9259" s="19"/>
      <c r="BP9259" s="19"/>
      <c r="BR9259">
        <f t="shared" si="576"/>
        <v>0</v>
      </c>
      <c r="BS9259">
        <f t="shared" si="577"/>
        <v>0</v>
      </c>
      <c r="BU9259">
        <f t="shared" si="578"/>
        <v>1</v>
      </c>
      <c r="BV9259">
        <f t="shared" si="579"/>
        <v>1</v>
      </c>
    </row>
    <row r="9260" spans="1:74" x14ac:dyDescent="0.3">
      <c r="A9260" s="129">
        <v>9255</v>
      </c>
      <c r="BM9260" s="19"/>
      <c r="BN9260" s="19"/>
      <c r="BO9260" s="19"/>
      <c r="BP9260" s="19"/>
      <c r="BR9260">
        <f t="shared" si="576"/>
        <v>0</v>
      </c>
      <c r="BS9260">
        <f t="shared" si="577"/>
        <v>0</v>
      </c>
      <c r="BU9260">
        <f t="shared" si="578"/>
        <v>1</v>
      </c>
      <c r="BV9260">
        <f t="shared" si="579"/>
        <v>1</v>
      </c>
    </row>
    <row r="9261" spans="1:74" x14ac:dyDescent="0.3">
      <c r="A9261" s="129">
        <v>9256</v>
      </c>
      <c r="BM9261" s="19"/>
      <c r="BN9261" s="19"/>
      <c r="BO9261" s="19"/>
      <c r="BP9261" s="19"/>
      <c r="BR9261">
        <f t="shared" si="576"/>
        <v>0</v>
      </c>
      <c r="BS9261">
        <f t="shared" si="577"/>
        <v>0</v>
      </c>
      <c r="BU9261">
        <f t="shared" si="578"/>
        <v>1</v>
      </c>
      <c r="BV9261">
        <f t="shared" si="579"/>
        <v>1</v>
      </c>
    </row>
    <row r="9262" spans="1:74" x14ac:dyDescent="0.3">
      <c r="A9262" s="129">
        <v>9257</v>
      </c>
      <c r="BM9262" s="19"/>
      <c r="BN9262" s="19"/>
      <c r="BO9262" s="19"/>
      <c r="BP9262" s="19"/>
      <c r="BR9262">
        <f t="shared" si="576"/>
        <v>0</v>
      </c>
      <c r="BS9262">
        <f t="shared" si="577"/>
        <v>0</v>
      </c>
      <c r="BU9262">
        <f t="shared" si="578"/>
        <v>1</v>
      </c>
      <c r="BV9262">
        <f t="shared" si="579"/>
        <v>1</v>
      </c>
    </row>
    <row r="9263" spans="1:74" x14ac:dyDescent="0.3">
      <c r="A9263" s="129">
        <v>9258</v>
      </c>
      <c r="BM9263" s="19"/>
      <c r="BN9263" s="19"/>
      <c r="BO9263" s="19"/>
      <c r="BP9263" s="19"/>
      <c r="BR9263">
        <f t="shared" si="576"/>
        <v>0</v>
      </c>
      <c r="BS9263">
        <f t="shared" si="577"/>
        <v>0</v>
      </c>
      <c r="BU9263">
        <f t="shared" si="578"/>
        <v>1</v>
      </c>
      <c r="BV9263">
        <f t="shared" si="579"/>
        <v>1</v>
      </c>
    </row>
    <row r="9264" spans="1:74" x14ac:dyDescent="0.3">
      <c r="A9264" s="129">
        <v>9259</v>
      </c>
      <c r="BM9264" s="19"/>
      <c r="BN9264" s="19"/>
      <c r="BO9264" s="19"/>
      <c r="BP9264" s="19"/>
      <c r="BR9264">
        <f t="shared" si="576"/>
        <v>0</v>
      </c>
      <c r="BS9264">
        <f t="shared" si="577"/>
        <v>0</v>
      </c>
      <c r="BU9264">
        <f t="shared" si="578"/>
        <v>1</v>
      </c>
      <c r="BV9264">
        <f t="shared" si="579"/>
        <v>1</v>
      </c>
    </row>
    <row r="9265" spans="1:74" x14ac:dyDescent="0.3">
      <c r="A9265" s="129">
        <v>9260</v>
      </c>
      <c r="BM9265" s="19"/>
      <c r="BN9265" s="19"/>
      <c r="BO9265" s="19"/>
      <c r="BP9265" s="19"/>
      <c r="BR9265">
        <f t="shared" si="576"/>
        <v>0</v>
      </c>
      <c r="BS9265">
        <f t="shared" si="577"/>
        <v>0</v>
      </c>
      <c r="BU9265">
        <f t="shared" si="578"/>
        <v>1</v>
      </c>
      <c r="BV9265">
        <f t="shared" si="579"/>
        <v>1</v>
      </c>
    </row>
    <row r="9266" spans="1:74" x14ac:dyDescent="0.3">
      <c r="A9266" s="129">
        <v>9261</v>
      </c>
      <c r="BM9266" s="19"/>
      <c r="BN9266" s="19"/>
      <c r="BO9266" s="19"/>
      <c r="BP9266" s="19"/>
      <c r="BR9266">
        <f t="shared" si="576"/>
        <v>0</v>
      </c>
      <c r="BS9266">
        <f t="shared" si="577"/>
        <v>0</v>
      </c>
      <c r="BU9266">
        <f t="shared" si="578"/>
        <v>1</v>
      </c>
      <c r="BV9266">
        <f t="shared" si="579"/>
        <v>1</v>
      </c>
    </row>
    <row r="9267" spans="1:74" x14ac:dyDescent="0.3">
      <c r="A9267" s="129">
        <v>9262</v>
      </c>
      <c r="BM9267" s="19"/>
      <c r="BN9267" s="19"/>
      <c r="BO9267" s="19"/>
      <c r="BP9267" s="19"/>
      <c r="BR9267">
        <f t="shared" si="576"/>
        <v>0</v>
      </c>
      <c r="BS9267">
        <f t="shared" si="577"/>
        <v>0</v>
      </c>
      <c r="BU9267">
        <f t="shared" si="578"/>
        <v>1</v>
      </c>
      <c r="BV9267">
        <f t="shared" si="579"/>
        <v>1</v>
      </c>
    </row>
    <row r="9268" spans="1:74" x14ac:dyDescent="0.3">
      <c r="A9268" s="129">
        <v>9263</v>
      </c>
      <c r="BM9268" s="19"/>
      <c r="BN9268" s="19"/>
      <c r="BO9268" s="19"/>
      <c r="BP9268" s="19"/>
      <c r="BR9268">
        <f t="shared" si="576"/>
        <v>0</v>
      </c>
      <c r="BS9268">
        <f t="shared" si="577"/>
        <v>0</v>
      </c>
      <c r="BU9268">
        <f t="shared" si="578"/>
        <v>1</v>
      </c>
      <c r="BV9268">
        <f t="shared" si="579"/>
        <v>1</v>
      </c>
    </row>
    <row r="9269" spans="1:74" x14ac:dyDescent="0.3">
      <c r="A9269" s="129">
        <v>9264</v>
      </c>
      <c r="BM9269" s="19"/>
      <c r="BN9269" s="19"/>
      <c r="BO9269" s="19"/>
      <c r="BP9269" s="19"/>
      <c r="BR9269">
        <f t="shared" si="576"/>
        <v>0</v>
      </c>
      <c r="BS9269">
        <f t="shared" si="577"/>
        <v>0</v>
      </c>
      <c r="BU9269">
        <f t="shared" si="578"/>
        <v>1</v>
      </c>
      <c r="BV9269">
        <f t="shared" si="579"/>
        <v>1</v>
      </c>
    </row>
    <row r="9270" spans="1:74" x14ac:dyDescent="0.3">
      <c r="A9270" s="129">
        <v>9265</v>
      </c>
      <c r="BM9270" s="19"/>
      <c r="BN9270" s="19"/>
      <c r="BO9270" s="19"/>
      <c r="BP9270" s="19"/>
      <c r="BR9270">
        <f t="shared" si="576"/>
        <v>0</v>
      </c>
      <c r="BS9270">
        <f t="shared" si="577"/>
        <v>0</v>
      </c>
      <c r="BU9270">
        <f t="shared" si="578"/>
        <v>1</v>
      </c>
      <c r="BV9270">
        <f t="shared" si="579"/>
        <v>1</v>
      </c>
    </row>
    <row r="9271" spans="1:74" x14ac:dyDescent="0.3">
      <c r="A9271" s="129">
        <v>9266</v>
      </c>
      <c r="BM9271" s="19"/>
      <c r="BN9271" s="19"/>
      <c r="BO9271" s="19"/>
      <c r="BP9271" s="19"/>
      <c r="BR9271">
        <f t="shared" si="576"/>
        <v>0</v>
      </c>
      <c r="BS9271">
        <f t="shared" si="577"/>
        <v>0</v>
      </c>
      <c r="BU9271">
        <f t="shared" si="578"/>
        <v>1</v>
      </c>
      <c r="BV9271">
        <f t="shared" si="579"/>
        <v>1</v>
      </c>
    </row>
    <row r="9272" spans="1:74" x14ac:dyDescent="0.3">
      <c r="A9272" s="129">
        <v>9267</v>
      </c>
      <c r="BM9272" s="19"/>
      <c r="BN9272" s="19"/>
      <c r="BO9272" s="19"/>
      <c r="BP9272" s="19"/>
      <c r="BR9272">
        <f t="shared" si="576"/>
        <v>0</v>
      </c>
      <c r="BS9272">
        <f t="shared" si="577"/>
        <v>0</v>
      </c>
      <c r="BU9272">
        <f t="shared" si="578"/>
        <v>1</v>
      </c>
      <c r="BV9272">
        <f t="shared" si="579"/>
        <v>1</v>
      </c>
    </row>
    <row r="9273" spans="1:74" x14ac:dyDescent="0.3">
      <c r="A9273" s="129">
        <v>9268</v>
      </c>
      <c r="BM9273" s="19"/>
      <c r="BN9273" s="19"/>
      <c r="BO9273" s="19"/>
      <c r="BP9273" s="19"/>
      <c r="BR9273">
        <f t="shared" si="576"/>
        <v>0</v>
      </c>
      <c r="BS9273">
        <f t="shared" si="577"/>
        <v>0</v>
      </c>
      <c r="BU9273">
        <f t="shared" si="578"/>
        <v>1</v>
      </c>
      <c r="BV9273">
        <f t="shared" si="579"/>
        <v>1</v>
      </c>
    </row>
    <row r="9274" spans="1:74" x14ac:dyDescent="0.3">
      <c r="A9274" s="129">
        <v>9269</v>
      </c>
      <c r="BM9274" s="19"/>
      <c r="BN9274" s="19"/>
      <c r="BO9274" s="19"/>
      <c r="BP9274" s="19"/>
      <c r="BR9274">
        <f t="shared" si="576"/>
        <v>0</v>
      </c>
      <c r="BS9274">
        <f t="shared" si="577"/>
        <v>0</v>
      </c>
      <c r="BU9274">
        <f t="shared" si="578"/>
        <v>1</v>
      </c>
      <c r="BV9274">
        <f t="shared" si="579"/>
        <v>1</v>
      </c>
    </row>
    <row r="9275" spans="1:74" x14ac:dyDescent="0.3">
      <c r="A9275" s="129">
        <v>9270</v>
      </c>
      <c r="BM9275" s="19"/>
      <c r="BN9275" s="19"/>
      <c r="BO9275" s="19"/>
      <c r="BP9275" s="19"/>
      <c r="BR9275">
        <f t="shared" si="576"/>
        <v>0</v>
      </c>
      <c r="BS9275">
        <f t="shared" si="577"/>
        <v>0</v>
      </c>
      <c r="BU9275">
        <f t="shared" si="578"/>
        <v>1</v>
      </c>
      <c r="BV9275">
        <f t="shared" si="579"/>
        <v>1</v>
      </c>
    </row>
    <row r="9276" spans="1:74" x14ac:dyDescent="0.3">
      <c r="A9276" s="129">
        <v>9271</v>
      </c>
      <c r="BM9276" s="19"/>
      <c r="BN9276" s="19"/>
      <c r="BO9276" s="19"/>
      <c r="BP9276" s="19"/>
      <c r="BR9276">
        <f t="shared" si="576"/>
        <v>0</v>
      </c>
      <c r="BS9276">
        <f t="shared" si="577"/>
        <v>0</v>
      </c>
      <c r="BU9276">
        <f t="shared" si="578"/>
        <v>1</v>
      </c>
      <c r="BV9276">
        <f t="shared" si="579"/>
        <v>1</v>
      </c>
    </row>
    <row r="9277" spans="1:74" x14ac:dyDescent="0.3">
      <c r="A9277" s="129">
        <v>9272</v>
      </c>
      <c r="BM9277" s="19"/>
      <c r="BN9277" s="19"/>
      <c r="BO9277" s="19"/>
      <c r="BP9277" s="19"/>
      <c r="BR9277">
        <f t="shared" si="576"/>
        <v>0</v>
      </c>
      <c r="BS9277">
        <f t="shared" si="577"/>
        <v>0</v>
      </c>
      <c r="BU9277">
        <f t="shared" si="578"/>
        <v>1</v>
      </c>
      <c r="BV9277">
        <f t="shared" si="579"/>
        <v>1</v>
      </c>
    </row>
    <row r="9278" spans="1:74" x14ac:dyDescent="0.3">
      <c r="A9278" s="129">
        <v>9273</v>
      </c>
      <c r="BM9278" s="19"/>
      <c r="BN9278" s="19"/>
      <c r="BO9278" s="19"/>
      <c r="BP9278" s="19"/>
      <c r="BR9278">
        <f t="shared" si="576"/>
        <v>0</v>
      </c>
      <c r="BS9278">
        <f t="shared" si="577"/>
        <v>0</v>
      </c>
      <c r="BU9278">
        <f t="shared" si="578"/>
        <v>1</v>
      </c>
      <c r="BV9278">
        <f t="shared" si="579"/>
        <v>1</v>
      </c>
    </row>
    <row r="9279" spans="1:74" x14ac:dyDescent="0.3">
      <c r="A9279" s="129">
        <v>9274</v>
      </c>
      <c r="BM9279" s="19"/>
      <c r="BN9279" s="19"/>
      <c r="BO9279" s="19"/>
      <c r="BP9279" s="19"/>
      <c r="BR9279">
        <f t="shared" si="576"/>
        <v>0</v>
      </c>
      <c r="BS9279">
        <f t="shared" si="577"/>
        <v>0</v>
      </c>
      <c r="BU9279">
        <f t="shared" si="578"/>
        <v>1</v>
      </c>
      <c r="BV9279">
        <f t="shared" si="579"/>
        <v>1</v>
      </c>
    </row>
    <row r="9280" spans="1:74" x14ac:dyDescent="0.3">
      <c r="A9280" s="129">
        <v>9275</v>
      </c>
      <c r="BM9280" s="19"/>
      <c r="BN9280" s="19"/>
      <c r="BO9280" s="19"/>
      <c r="BP9280" s="19"/>
      <c r="BR9280">
        <f t="shared" si="576"/>
        <v>0</v>
      </c>
      <c r="BS9280">
        <f t="shared" si="577"/>
        <v>0</v>
      </c>
      <c r="BU9280">
        <f t="shared" si="578"/>
        <v>1</v>
      </c>
      <c r="BV9280">
        <f t="shared" si="579"/>
        <v>1</v>
      </c>
    </row>
    <row r="9281" spans="1:74" x14ac:dyDescent="0.3">
      <c r="A9281" s="129">
        <v>9276</v>
      </c>
      <c r="BM9281" s="19"/>
      <c r="BN9281" s="19"/>
      <c r="BO9281" s="19"/>
      <c r="BP9281" s="19"/>
      <c r="BR9281">
        <f t="shared" si="576"/>
        <v>0</v>
      </c>
      <c r="BS9281">
        <f t="shared" si="577"/>
        <v>0</v>
      </c>
      <c r="BU9281">
        <f t="shared" si="578"/>
        <v>1</v>
      </c>
      <c r="BV9281">
        <f t="shared" si="579"/>
        <v>1</v>
      </c>
    </row>
    <row r="9282" spans="1:74" x14ac:dyDescent="0.3">
      <c r="A9282" s="129">
        <v>9277</v>
      </c>
      <c r="BM9282" s="19"/>
      <c r="BN9282" s="19"/>
      <c r="BO9282" s="19"/>
      <c r="BP9282" s="19"/>
      <c r="BR9282">
        <f t="shared" si="576"/>
        <v>0</v>
      </c>
      <c r="BS9282">
        <f t="shared" si="577"/>
        <v>0</v>
      </c>
      <c r="BU9282">
        <f t="shared" si="578"/>
        <v>1</v>
      </c>
      <c r="BV9282">
        <f t="shared" si="579"/>
        <v>1</v>
      </c>
    </row>
    <row r="9283" spans="1:74" x14ac:dyDescent="0.3">
      <c r="A9283" s="129">
        <v>9278</v>
      </c>
      <c r="BM9283" s="19"/>
      <c r="BN9283" s="19"/>
      <c r="BO9283" s="19"/>
      <c r="BP9283" s="19"/>
      <c r="BR9283">
        <f t="shared" si="576"/>
        <v>0</v>
      </c>
      <c r="BS9283">
        <f t="shared" si="577"/>
        <v>0</v>
      </c>
      <c r="BU9283">
        <f t="shared" si="578"/>
        <v>1</v>
      </c>
      <c r="BV9283">
        <f t="shared" si="579"/>
        <v>1</v>
      </c>
    </row>
    <row r="9284" spans="1:74" x14ac:dyDescent="0.3">
      <c r="A9284" s="129">
        <v>9279</v>
      </c>
      <c r="BM9284" s="19"/>
      <c r="BN9284" s="19"/>
      <c r="BO9284" s="19"/>
      <c r="BP9284" s="19"/>
      <c r="BR9284">
        <f t="shared" si="576"/>
        <v>0</v>
      </c>
      <c r="BS9284">
        <f t="shared" si="577"/>
        <v>0</v>
      </c>
      <c r="BU9284">
        <f t="shared" si="578"/>
        <v>1</v>
      </c>
      <c r="BV9284">
        <f t="shared" si="579"/>
        <v>1</v>
      </c>
    </row>
    <row r="9285" spans="1:74" x14ac:dyDescent="0.3">
      <c r="A9285" s="129">
        <v>9280</v>
      </c>
      <c r="BM9285" s="19"/>
      <c r="BN9285" s="19"/>
      <c r="BO9285" s="19"/>
      <c r="BP9285" s="19"/>
      <c r="BR9285">
        <f t="shared" si="576"/>
        <v>0</v>
      </c>
      <c r="BS9285">
        <f t="shared" si="577"/>
        <v>0</v>
      </c>
      <c r="BU9285">
        <f t="shared" si="578"/>
        <v>1</v>
      </c>
      <c r="BV9285">
        <f t="shared" si="579"/>
        <v>1</v>
      </c>
    </row>
    <row r="9286" spans="1:74" x14ac:dyDescent="0.3">
      <c r="A9286" s="129">
        <v>9281</v>
      </c>
      <c r="BM9286" s="19"/>
      <c r="BN9286" s="19"/>
      <c r="BO9286" s="19"/>
      <c r="BP9286" s="19"/>
      <c r="BR9286">
        <f t="shared" si="576"/>
        <v>0</v>
      </c>
      <c r="BS9286">
        <f t="shared" si="577"/>
        <v>0</v>
      </c>
      <c r="BU9286">
        <f t="shared" si="578"/>
        <v>1</v>
      </c>
      <c r="BV9286">
        <f t="shared" si="579"/>
        <v>1</v>
      </c>
    </row>
    <row r="9287" spans="1:74" x14ac:dyDescent="0.3">
      <c r="A9287" s="129">
        <v>9282</v>
      </c>
      <c r="BM9287" s="19"/>
      <c r="BN9287" s="19"/>
      <c r="BO9287" s="19"/>
      <c r="BP9287" s="19"/>
      <c r="BR9287">
        <f t="shared" ref="BR9287:BR9350" si="580">BM9287*$BS$1-BN9287</f>
        <v>0</v>
      </c>
      <c r="BS9287">
        <f t="shared" ref="BS9287:BS9350" si="581">BO9287*$BS$1-BP9287</f>
        <v>0</v>
      </c>
      <c r="BU9287">
        <f t="shared" ref="BU9287:BU9350" si="582">IF(BR9287=MAX($BR9287:$BS9287),1,0)</f>
        <v>1</v>
      </c>
      <c r="BV9287">
        <f t="shared" ref="BV9287:BV9350" si="583">IF(BS9287=MAX($BR9287:$BS9287),1,0)</f>
        <v>1</v>
      </c>
    </row>
    <row r="9288" spans="1:74" x14ac:dyDescent="0.3">
      <c r="A9288" s="129">
        <v>9283</v>
      </c>
      <c r="BM9288" s="19"/>
      <c r="BN9288" s="19"/>
      <c r="BO9288" s="19"/>
      <c r="BP9288" s="19"/>
      <c r="BR9288">
        <f t="shared" si="580"/>
        <v>0</v>
      </c>
      <c r="BS9288">
        <f t="shared" si="581"/>
        <v>0</v>
      </c>
      <c r="BU9288">
        <f t="shared" si="582"/>
        <v>1</v>
      </c>
      <c r="BV9288">
        <f t="shared" si="583"/>
        <v>1</v>
      </c>
    </row>
    <row r="9289" spans="1:74" x14ac:dyDescent="0.3">
      <c r="A9289" s="129">
        <v>9284</v>
      </c>
      <c r="BM9289" s="19"/>
      <c r="BN9289" s="19"/>
      <c r="BO9289" s="19"/>
      <c r="BP9289" s="19"/>
      <c r="BR9289">
        <f t="shared" si="580"/>
        <v>0</v>
      </c>
      <c r="BS9289">
        <f t="shared" si="581"/>
        <v>0</v>
      </c>
      <c r="BU9289">
        <f t="shared" si="582"/>
        <v>1</v>
      </c>
      <c r="BV9289">
        <f t="shared" si="583"/>
        <v>1</v>
      </c>
    </row>
    <row r="9290" spans="1:74" x14ac:dyDescent="0.3">
      <c r="A9290" s="129">
        <v>9285</v>
      </c>
      <c r="BM9290" s="19"/>
      <c r="BN9290" s="19"/>
      <c r="BO9290" s="19"/>
      <c r="BP9290" s="19"/>
      <c r="BR9290">
        <f t="shared" si="580"/>
        <v>0</v>
      </c>
      <c r="BS9290">
        <f t="shared" si="581"/>
        <v>0</v>
      </c>
      <c r="BU9290">
        <f t="shared" si="582"/>
        <v>1</v>
      </c>
      <c r="BV9290">
        <f t="shared" si="583"/>
        <v>1</v>
      </c>
    </row>
    <row r="9291" spans="1:74" x14ac:dyDescent="0.3">
      <c r="A9291" s="129">
        <v>9286</v>
      </c>
      <c r="BM9291" s="19"/>
      <c r="BN9291" s="19"/>
      <c r="BO9291" s="19"/>
      <c r="BP9291" s="19"/>
      <c r="BR9291">
        <f t="shared" si="580"/>
        <v>0</v>
      </c>
      <c r="BS9291">
        <f t="shared" si="581"/>
        <v>0</v>
      </c>
      <c r="BU9291">
        <f t="shared" si="582"/>
        <v>1</v>
      </c>
      <c r="BV9291">
        <f t="shared" si="583"/>
        <v>1</v>
      </c>
    </row>
    <row r="9292" spans="1:74" x14ac:dyDescent="0.3">
      <c r="A9292" s="129">
        <v>9287</v>
      </c>
      <c r="BM9292" s="19"/>
      <c r="BN9292" s="19"/>
      <c r="BO9292" s="19"/>
      <c r="BP9292" s="19"/>
      <c r="BR9292">
        <f t="shared" si="580"/>
        <v>0</v>
      </c>
      <c r="BS9292">
        <f t="shared" si="581"/>
        <v>0</v>
      </c>
      <c r="BU9292">
        <f t="shared" si="582"/>
        <v>1</v>
      </c>
      <c r="BV9292">
        <f t="shared" si="583"/>
        <v>1</v>
      </c>
    </row>
    <row r="9293" spans="1:74" x14ac:dyDescent="0.3">
      <c r="A9293" s="129">
        <v>9288</v>
      </c>
      <c r="BM9293" s="19"/>
      <c r="BN9293" s="19"/>
      <c r="BO9293" s="19"/>
      <c r="BP9293" s="19"/>
      <c r="BR9293">
        <f t="shared" si="580"/>
        <v>0</v>
      </c>
      <c r="BS9293">
        <f t="shared" si="581"/>
        <v>0</v>
      </c>
      <c r="BU9293">
        <f t="shared" si="582"/>
        <v>1</v>
      </c>
      <c r="BV9293">
        <f t="shared" si="583"/>
        <v>1</v>
      </c>
    </row>
    <row r="9294" spans="1:74" x14ac:dyDescent="0.3">
      <c r="A9294" s="129">
        <v>9289</v>
      </c>
      <c r="BM9294" s="19"/>
      <c r="BN9294" s="19"/>
      <c r="BO9294" s="19"/>
      <c r="BP9294" s="19"/>
      <c r="BR9294">
        <f t="shared" si="580"/>
        <v>0</v>
      </c>
      <c r="BS9294">
        <f t="shared" si="581"/>
        <v>0</v>
      </c>
      <c r="BU9294">
        <f t="shared" si="582"/>
        <v>1</v>
      </c>
      <c r="BV9294">
        <f t="shared" si="583"/>
        <v>1</v>
      </c>
    </row>
    <row r="9295" spans="1:74" x14ac:dyDescent="0.3">
      <c r="A9295" s="129">
        <v>9290</v>
      </c>
      <c r="BM9295" s="19"/>
      <c r="BN9295" s="19"/>
      <c r="BO9295" s="19"/>
      <c r="BP9295" s="19"/>
      <c r="BR9295">
        <f t="shared" si="580"/>
        <v>0</v>
      </c>
      <c r="BS9295">
        <f t="shared" si="581"/>
        <v>0</v>
      </c>
      <c r="BU9295">
        <f t="shared" si="582"/>
        <v>1</v>
      </c>
      <c r="BV9295">
        <f t="shared" si="583"/>
        <v>1</v>
      </c>
    </row>
    <row r="9296" spans="1:74" x14ac:dyDescent="0.3">
      <c r="A9296" s="129">
        <v>9291</v>
      </c>
      <c r="BM9296" s="19"/>
      <c r="BN9296" s="19"/>
      <c r="BO9296" s="19"/>
      <c r="BP9296" s="19"/>
      <c r="BR9296">
        <f t="shared" si="580"/>
        <v>0</v>
      </c>
      <c r="BS9296">
        <f t="shared" si="581"/>
        <v>0</v>
      </c>
      <c r="BU9296">
        <f t="shared" si="582"/>
        <v>1</v>
      </c>
      <c r="BV9296">
        <f t="shared" si="583"/>
        <v>1</v>
      </c>
    </row>
    <row r="9297" spans="1:74" x14ac:dyDescent="0.3">
      <c r="A9297" s="129">
        <v>9292</v>
      </c>
      <c r="BM9297" s="19"/>
      <c r="BN9297" s="19"/>
      <c r="BO9297" s="19"/>
      <c r="BP9297" s="19"/>
      <c r="BR9297">
        <f t="shared" si="580"/>
        <v>0</v>
      </c>
      <c r="BS9297">
        <f t="shared" si="581"/>
        <v>0</v>
      </c>
      <c r="BU9297">
        <f t="shared" si="582"/>
        <v>1</v>
      </c>
      <c r="BV9297">
        <f t="shared" si="583"/>
        <v>1</v>
      </c>
    </row>
    <row r="9298" spans="1:74" x14ac:dyDescent="0.3">
      <c r="A9298" s="129">
        <v>9293</v>
      </c>
      <c r="BM9298" s="19"/>
      <c r="BN9298" s="19"/>
      <c r="BO9298" s="19"/>
      <c r="BP9298" s="19"/>
      <c r="BR9298">
        <f t="shared" si="580"/>
        <v>0</v>
      </c>
      <c r="BS9298">
        <f t="shared" si="581"/>
        <v>0</v>
      </c>
      <c r="BU9298">
        <f t="shared" si="582"/>
        <v>1</v>
      </c>
      <c r="BV9298">
        <f t="shared" si="583"/>
        <v>1</v>
      </c>
    </row>
    <row r="9299" spans="1:74" x14ac:dyDescent="0.3">
      <c r="A9299" s="129">
        <v>9294</v>
      </c>
      <c r="BM9299" s="19"/>
      <c r="BN9299" s="19"/>
      <c r="BO9299" s="19"/>
      <c r="BP9299" s="19"/>
      <c r="BR9299">
        <f t="shared" si="580"/>
        <v>0</v>
      </c>
      <c r="BS9299">
        <f t="shared" si="581"/>
        <v>0</v>
      </c>
      <c r="BU9299">
        <f t="shared" si="582"/>
        <v>1</v>
      </c>
      <c r="BV9299">
        <f t="shared" si="583"/>
        <v>1</v>
      </c>
    </row>
    <row r="9300" spans="1:74" x14ac:dyDescent="0.3">
      <c r="A9300" s="129">
        <v>9295</v>
      </c>
      <c r="BM9300" s="19"/>
      <c r="BN9300" s="19"/>
      <c r="BO9300" s="19"/>
      <c r="BP9300" s="19"/>
      <c r="BR9300">
        <f t="shared" si="580"/>
        <v>0</v>
      </c>
      <c r="BS9300">
        <f t="shared" si="581"/>
        <v>0</v>
      </c>
      <c r="BU9300">
        <f t="shared" si="582"/>
        <v>1</v>
      </c>
      <c r="BV9300">
        <f t="shared" si="583"/>
        <v>1</v>
      </c>
    </row>
    <row r="9301" spans="1:74" x14ac:dyDescent="0.3">
      <c r="A9301" s="129">
        <v>9296</v>
      </c>
      <c r="BM9301" s="19"/>
      <c r="BN9301" s="19"/>
      <c r="BO9301" s="19"/>
      <c r="BP9301" s="19"/>
      <c r="BR9301">
        <f t="shared" si="580"/>
        <v>0</v>
      </c>
      <c r="BS9301">
        <f t="shared" si="581"/>
        <v>0</v>
      </c>
      <c r="BU9301">
        <f t="shared" si="582"/>
        <v>1</v>
      </c>
      <c r="BV9301">
        <f t="shared" si="583"/>
        <v>1</v>
      </c>
    </row>
    <row r="9302" spans="1:74" x14ac:dyDescent="0.3">
      <c r="A9302" s="129">
        <v>9297</v>
      </c>
      <c r="BM9302" s="19"/>
      <c r="BN9302" s="19"/>
      <c r="BO9302" s="19"/>
      <c r="BP9302" s="19"/>
      <c r="BR9302">
        <f t="shared" si="580"/>
        <v>0</v>
      </c>
      <c r="BS9302">
        <f t="shared" si="581"/>
        <v>0</v>
      </c>
      <c r="BU9302">
        <f t="shared" si="582"/>
        <v>1</v>
      </c>
      <c r="BV9302">
        <f t="shared" si="583"/>
        <v>1</v>
      </c>
    </row>
    <row r="9303" spans="1:74" x14ac:dyDescent="0.3">
      <c r="A9303" s="129">
        <v>9298</v>
      </c>
      <c r="BM9303" s="19"/>
      <c r="BN9303" s="19"/>
      <c r="BO9303" s="19"/>
      <c r="BP9303" s="19"/>
      <c r="BR9303">
        <f t="shared" si="580"/>
        <v>0</v>
      </c>
      <c r="BS9303">
        <f t="shared" si="581"/>
        <v>0</v>
      </c>
      <c r="BU9303">
        <f t="shared" si="582"/>
        <v>1</v>
      </c>
      <c r="BV9303">
        <f t="shared" si="583"/>
        <v>1</v>
      </c>
    </row>
    <row r="9304" spans="1:74" x14ac:dyDescent="0.3">
      <c r="A9304" s="129">
        <v>9299</v>
      </c>
      <c r="BM9304" s="19"/>
      <c r="BN9304" s="19"/>
      <c r="BO9304" s="19"/>
      <c r="BP9304" s="19"/>
      <c r="BR9304">
        <f t="shared" si="580"/>
        <v>0</v>
      </c>
      <c r="BS9304">
        <f t="shared" si="581"/>
        <v>0</v>
      </c>
      <c r="BU9304">
        <f t="shared" si="582"/>
        <v>1</v>
      </c>
      <c r="BV9304">
        <f t="shared" si="583"/>
        <v>1</v>
      </c>
    </row>
    <row r="9305" spans="1:74" x14ac:dyDescent="0.3">
      <c r="A9305" s="129">
        <v>9300</v>
      </c>
      <c r="BM9305" s="19"/>
      <c r="BN9305" s="19"/>
      <c r="BO9305" s="19"/>
      <c r="BP9305" s="19"/>
      <c r="BR9305">
        <f t="shared" si="580"/>
        <v>0</v>
      </c>
      <c r="BS9305">
        <f t="shared" si="581"/>
        <v>0</v>
      </c>
      <c r="BU9305">
        <f t="shared" si="582"/>
        <v>1</v>
      </c>
      <c r="BV9305">
        <f t="shared" si="583"/>
        <v>1</v>
      </c>
    </row>
    <row r="9306" spans="1:74" x14ac:dyDescent="0.3">
      <c r="A9306" s="129">
        <v>9301</v>
      </c>
      <c r="BM9306" s="19"/>
      <c r="BN9306" s="19"/>
      <c r="BO9306" s="19"/>
      <c r="BP9306" s="19"/>
      <c r="BR9306">
        <f t="shared" si="580"/>
        <v>0</v>
      </c>
      <c r="BS9306">
        <f t="shared" si="581"/>
        <v>0</v>
      </c>
      <c r="BU9306">
        <f t="shared" si="582"/>
        <v>1</v>
      </c>
      <c r="BV9306">
        <f t="shared" si="583"/>
        <v>1</v>
      </c>
    </row>
    <row r="9307" spans="1:74" x14ac:dyDescent="0.3">
      <c r="A9307" s="129">
        <v>9302</v>
      </c>
      <c r="BM9307" s="19"/>
      <c r="BN9307" s="19"/>
      <c r="BO9307" s="19"/>
      <c r="BP9307" s="19"/>
      <c r="BR9307">
        <f t="shared" si="580"/>
        <v>0</v>
      </c>
      <c r="BS9307">
        <f t="shared" si="581"/>
        <v>0</v>
      </c>
      <c r="BU9307">
        <f t="shared" si="582"/>
        <v>1</v>
      </c>
      <c r="BV9307">
        <f t="shared" si="583"/>
        <v>1</v>
      </c>
    </row>
    <row r="9308" spans="1:74" x14ac:dyDescent="0.3">
      <c r="A9308" s="129">
        <v>9303</v>
      </c>
      <c r="BM9308" s="19"/>
      <c r="BN9308" s="19"/>
      <c r="BO9308" s="19"/>
      <c r="BP9308" s="19"/>
      <c r="BR9308">
        <f t="shared" si="580"/>
        <v>0</v>
      </c>
      <c r="BS9308">
        <f t="shared" si="581"/>
        <v>0</v>
      </c>
      <c r="BU9308">
        <f t="shared" si="582"/>
        <v>1</v>
      </c>
      <c r="BV9308">
        <f t="shared" si="583"/>
        <v>1</v>
      </c>
    </row>
    <row r="9309" spans="1:74" x14ac:dyDescent="0.3">
      <c r="A9309" s="129">
        <v>9304</v>
      </c>
      <c r="BM9309" s="19"/>
      <c r="BN9309" s="19"/>
      <c r="BO9309" s="19"/>
      <c r="BP9309" s="19"/>
      <c r="BR9309">
        <f t="shared" si="580"/>
        <v>0</v>
      </c>
      <c r="BS9309">
        <f t="shared" si="581"/>
        <v>0</v>
      </c>
      <c r="BU9309">
        <f t="shared" si="582"/>
        <v>1</v>
      </c>
      <c r="BV9309">
        <f t="shared" si="583"/>
        <v>1</v>
      </c>
    </row>
    <row r="9310" spans="1:74" x14ac:dyDescent="0.3">
      <c r="A9310" s="129">
        <v>9305</v>
      </c>
      <c r="BM9310" s="19"/>
      <c r="BN9310" s="19"/>
      <c r="BO9310" s="19"/>
      <c r="BP9310" s="19"/>
      <c r="BR9310">
        <f t="shared" si="580"/>
        <v>0</v>
      </c>
      <c r="BS9310">
        <f t="shared" si="581"/>
        <v>0</v>
      </c>
      <c r="BU9310">
        <f t="shared" si="582"/>
        <v>1</v>
      </c>
      <c r="BV9310">
        <f t="shared" si="583"/>
        <v>1</v>
      </c>
    </row>
    <row r="9311" spans="1:74" x14ac:dyDescent="0.3">
      <c r="A9311" s="129">
        <v>9306</v>
      </c>
      <c r="BM9311" s="19"/>
      <c r="BN9311" s="19"/>
      <c r="BO9311" s="19"/>
      <c r="BP9311" s="19"/>
      <c r="BR9311">
        <f t="shared" si="580"/>
        <v>0</v>
      </c>
      <c r="BS9311">
        <f t="shared" si="581"/>
        <v>0</v>
      </c>
      <c r="BU9311">
        <f t="shared" si="582"/>
        <v>1</v>
      </c>
      <c r="BV9311">
        <f t="shared" si="583"/>
        <v>1</v>
      </c>
    </row>
    <row r="9312" spans="1:74" x14ac:dyDescent="0.3">
      <c r="A9312" s="129">
        <v>9307</v>
      </c>
      <c r="BM9312" s="19"/>
      <c r="BN9312" s="19"/>
      <c r="BO9312" s="19"/>
      <c r="BP9312" s="19"/>
      <c r="BR9312">
        <f t="shared" si="580"/>
        <v>0</v>
      </c>
      <c r="BS9312">
        <f t="shared" si="581"/>
        <v>0</v>
      </c>
      <c r="BU9312">
        <f t="shared" si="582"/>
        <v>1</v>
      </c>
      <c r="BV9312">
        <f t="shared" si="583"/>
        <v>1</v>
      </c>
    </row>
    <row r="9313" spans="1:74" x14ac:dyDescent="0.3">
      <c r="A9313" s="129">
        <v>9308</v>
      </c>
      <c r="BM9313" s="19"/>
      <c r="BN9313" s="19"/>
      <c r="BO9313" s="19"/>
      <c r="BP9313" s="19"/>
      <c r="BR9313">
        <f t="shared" si="580"/>
        <v>0</v>
      </c>
      <c r="BS9313">
        <f t="shared" si="581"/>
        <v>0</v>
      </c>
      <c r="BU9313">
        <f t="shared" si="582"/>
        <v>1</v>
      </c>
      <c r="BV9313">
        <f t="shared" si="583"/>
        <v>1</v>
      </c>
    </row>
    <row r="9314" spans="1:74" x14ac:dyDescent="0.3">
      <c r="A9314" s="129">
        <v>9309</v>
      </c>
      <c r="BM9314" s="19"/>
      <c r="BN9314" s="19"/>
      <c r="BO9314" s="19"/>
      <c r="BP9314" s="19"/>
      <c r="BR9314">
        <f t="shared" si="580"/>
        <v>0</v>
      </c>
      <c r="BS9314">
        <f t="shared" si="581"/>
        <v>0</v>
      </c>
      <c r="BU9314">
        <f t="shared" si="582"/>
        <v>1</v>
      </c>
      <c r="BV9314">
        <f t="shared" si="583"/>
        <v>1</v>
      </c>
    </row>
    <row r="9315" spans="1:74" x14ac:dyDescent="0.3">
      <c r="A9315" s="129">
        <v>9310</v>
      </c>
      <c r="BM9315" s="19"/>
      <c r="BN9315" s="19"/>
      <c r="BO9315" s="19"/>
      <c r="BP9315" s="19"/>
      <c r="BR9315">
        <f t="shared" si="580"/>
        <v>0</v>
      </c>
      <c r="BS9315">
        <f t="shared" si="581"/>
        <v>0</v>
      </c>
      <c r="BU9315">
        <f t="shared" si="582"/>
        <v>1</v>
      </c>
      <c r="BV9315">
        <f t="shared" si="583"/>
        <v>1</v>
      </c>
    </row>
    <row r="9316" spans="1:74" x14ac:dyDescent="0.3">
      <c r="A9316" s="129">
        <v>9311</v>
      </c>
      <c r="BM9316" s="19"/>
      <c r="BN9316" s="19"/>
      <c r="BO9316" s="19"/>
      <c r="BP9316" s="19"/>
      <c r="BR9316">
        <f t="shared" si="580"/>
        <v>0</v>
      </c>
      <c r="BS9316">
        <f t="shared" si="581"/>
        <v>0</v>
      </c>
      <c r="BU9316">
        <f t="shared" si="582"/>
        <v>1</v>
      </c>
      <c r="BV9316">
        <f t="shared" si="583"/>
        <v>1</v>
      </c>
    </row>
    <row r="9317" spans="1:74" x14ac:dyDescent="0.3">
      <c r="A9317" s="129">
        <v>9312</v>
      </c>
      <c r="BM9317" s="19"/>
      <c r="BN9317" s="19"/>
      <c r="BO9317" s="19"/>
      <c r="BP9317" s="19"/>
      <c r="BR9317">
        <f t="shared" si="580"/>
        <v>0</v>
      </c>
      <c r="BS9317">
        <f t="shared" si="581"/>
        <v>0</v>
      </c>
      <c r="BU9317">
        <f t="shared" si="582"/>
        <v>1</v>
      </c>
      <c r="BV9317">
        <f t="shared" si="583"/>
        <v>1</v>
      </c>
    </row>
    <row r="9318" spans="1:74" x14ac:dyDescent="0.3">
      <c r="A9318" s="129">
        <v>9313</v>
      </c>
      <c r="BM9318" s="19"/>
      <c r="BN9318" s="19"/>
      <c r="BO9318" s="19"/>
      <c r="BP9318" s="19"/>
      <c r="BR9318">
        <f t="shared" si="580"/>
        <v>0</v>
      </c>
      <c r="BS9318">
        <f t="shared" si="581"/>
        <v>0</v>
      </c>
      <c r="BU9318">
        <f t="shared" si="582"/>
        <v>1</v>
      </c>
      <c r="BV9318">
        <f t="shared" si="583"/>
        <v>1</v>
      </c>
    </row>
    <row r="9319" spans="1:74" x14ac:dyDescent="0.3">
      <c r="A9319" s="129">
        <v>9314</v>
      </c>
      <c r="BM9319" s="19"/>
      <c r="BN9319" s="19"/>
      <c r="BO9319" s="19"/>
      <c r="BP9319" s="19"/>
      <c r="BR9319">
        <f t="shared" si="580"/>
        <v>0</v>
      </c>
      <c r="BS9319">
        <f t="shared" si="581"/>
        <v>0</v>
      </c>
      <c r="BU9319">
        <f t="shared" si="582"/>
        <v>1</v>
      </c>
      <c r="BV9319">
        <f t="shared" si="583"/>
        <v>1</v>
      </c>
    </row>
    <row r="9320" spans="1:74" x14ac:dyDescent="0.3">
      <c r="A9320" s="129">
        <v>9315</v>
      </c>
      <c r="BM9320" s="19"/>
      <c r="BN9320" s="19"/>
      <c r="BO9320" s="19"/>
      <c r="BP9320" s="19"/>
      <c r="BR9320">
        <f t="shared" si="580"/>
        <v>0</v>
      </c>
      <c r="BS9320">
        <f t="shared" si="581"/>
        <v>0</v>
      </c>
      <c r="BU9320">
        <f t="shared" si="582"/>
        <v>1</v>
      </c>
      <c r="BV9320">
        <f t="shared" si="583"/>
        <v>1</v>
      </c>
    </row>
    <row r="9321" spans="1:74" x14ac:dyDescent="0.3">
      <c r="A9321" s="129">
        <v>9316</v>
      </c>
      <c r="BM9321" s="19"/>
      <c r="BN9321" s="19"/>
      <c r="BO9321" s="19"/>
      <c r="BP9321" s="19"/>
      <c r="BR9321">
        <f t="shared" si="580"/>
        <v>0</v>
      </c>
      <c r="BS9321">
        <f t="shared" si="581"/>
        <v>0</v>
      </c>
      <c r="BU9321">
        <f t="shared" si="582"/>
        <v>1</v>
      </c>
      <c r="BV9321">
        <f t="shared" si="583"/>
        <v>1</v>
      </c>
    </row>
    <row r="9322" spans="1:74" x14ac:dyDescent="0.3">
      <c r="A9322" s="129">
        <v>9317</v>
      </c>
      <c r="BM9322" s="19"/>
      <c r="BN9322" s="19"/>
      <c r="BO9322" s="19"/>
      <c r="BP9322" s="19"/>
      <c r="BR9322">
        <f t="shared" si="580"/>
        <v>0</v>
      </c>
      <c r="BS9322">
        <f t="shared" si="581"/>
        <v>0</v>
      </c>
      <c r="BU9322">
        <f t="shared" si="582"/>
        <v>1</v>
      </c>
      <c r="BV9322">
        <f t="shared" si="583"/>
        <v>1</v>
      </c>
    </row>
    <row r="9323" spans="1:74" x14ac:dyDescent="0.3">
      <c r="A9323" s="129">
        <v>9318</v>
      </c>
      <c r="BM9323" s="19"/>
      <c r="BN9323" s="19"/>
      <c r="BO9323" s="19"/>
      <c r="BP9323" s="19"/>
      <c r="BR9323">
        <f t="shared" si="580"/>
        <v>0</v>
      </c>
      <c r="BS9323">
        <f t="shared" si="581"/>
        <v>0</v>
      </c>
      <c r="BU9323">
        <f t="shared" si="582"/>
        <v>1</v>
      </c>
      <c r="BV9323">
        <f t="shared" si="583"/>
        <v>1</v>
      </c>
    </row>
    <row r="9324" spans="1:74" x14ac:dyDescent="0.3">
      <c r="A9324" s="129">
        <v>9319</v>
      </c>
      <c r="BM9324" s="19"/>
      <c r="BN9324" s="19"/>
      <c r="BO9324" s="19"/>
      <c r="BP9324" s="19"/>
      <c r="BR9324">
        <f t="shared" si="580"/>
        <v>0</v>
      </c>
      <c r="BS9324">
        <f t="shared" si="581"/>
        <v>0</v>
      </c>
      <c r="BU9324">
        <f t="shared" si="582"/>
        <v>1</v>
      </c>
      <c r="BV9324">
        <f t="shared" si="583"/>
        <v>1</v>
      </c>
    </row>
    <row r="9325" spans="1:74" x14ac:dyDescent="0.3">
      <c r="A9325" s="129">
        <v>9320</v>
      </c>
      <c r="BM9325" s="19"/>
      <c r="BN9325" s="19"/>
      <c r="BO9325" s="19"/>
      <c r="BP9325" s="19"/>
      <c r="BR9325">
        <f t="shared" si="580"/>
        <v>0</v>
      </c>
      <c r="BS9325">
        <f t="shared" si="581"/>
        <v>0</v>
      </c>
      <c r="BU9325">
        <f t="shared" si="582"/>
        <v>1</v>
      </c>
      <c r="BV9325">
        <f t="shared" si="583"/>
        <v>1</v>
      </c>
    </row>
    <row r="9326" spans="1:74" x14ac:dyDescent="0.3">
      <c r="A9326" s="129">
        <v>9321</v>
      </c>
      <c r="BM9326" s="19"/>
      <c r="BN9326" s="19"/>
      <c r="BO9326" s="19"/>
      <c r="BP9326" s="19"/>
      <c r="BR9326">
        <f t="shared" si="580"/>
        <v>0</v>
      </c>
      <c r="BS9326">
        <f t="shared" si="581"/>
        <v>0</v>
      </c>
      <c r="BU9326">
        <f t="shared" si="582"/>
        <v>1</v>
      </c>
      <c r="BV9326">
        <f t="shared" si="583"/>
        <v>1</v>
      </c>
    </row>
    <row r="9327" spans="1:74" x14ac:dyDescent="0.3">
      <c r="A9327" s="129">
        <v>9322</v>
      </c>
      <c r="BM9327" s="19"/>
      <c r="BN9327" s="19"/>
      <c r="BO9327" s="19"/>
      <c r="BP9327" s="19"/>
      <c r="BR9327">
        <f t="shared" si="580"/>
        <v>0</v>
      </c>
      <c r="BS9327">
        <f t="shared" si="581"/>
        <v>0</v>
      </c>
      <c r="BU9327">
        <f t="shared" si="582"/>
        <v>1</v>
      </c>
      <c r="BV9327">
        <f t="shared" si="583"/>
        <v>1</v>
      </c>
    </row>
    <row r="9328" spans="1:74" x14ac:dyDescent="0.3">
      <c r="A9328" s="129">
        <v>9323</v>
      </c>
      <c r="BM9328" s="19"/>
      <c r="BN9328" s="19"/>
      <c r="BO9328" s="19"/>
      <c r="BP9328" s="19"/>
      <c r="BR9328">
        <f t="shared" si="580"/>
        <v>0</v>
      </c>
      <c r="BS9328">
        <f t="shared" si="581"/>
        <v>0</v>
      </c>
      <c r="BU9328">
        <f t="shared" si="582"/>
        <v>1</v>
      </c>
      <c r="BV9328">
        <f t="shared" si="583"/>
        <v>1</v>
      </c>
    </row>
    <row r="9329" spans="1:74" x14ac:dyDescent="0.3">
      <c r="A9329" s="129">
        <v>9324</v>
      </c>
      <c r="BM9329" s="19"/>
      <c r="BN9329" s="19"/>
      <c r="BO9329" s="19"/>
      <c r="BP9329" s="19"/>
      <c r="BR9329">
        <f t="shared" si="580"/>
        <v>0</v>
      </c>
      <c r="BS9329">
        <f t="shared" si="581"/>
        <v>0</v>
      </c>
      <c r="BU9329">
        <f t="shared" si="582"/>
        <v>1</v>
      </c>
      <c r="BV9329">
        <f t="shared" si="583"/>
        <v>1</v>
      </c>
    </row>
    <row r="9330" spans="1:74" x14ac:dyDescent="0.3">
      <c r="A9330" s="129">
        <v>9325</v>
      </c>
      <c r="BM9330" s="19"/>
      <c r="BN9330" s="19"/>
      <c r="BO9330" s="19"/>
      <c r="BP9330" s="19"/>
      <c r="BR9330">
        <f t="shared" si="580"/>
        <v>0</v>
      </c>
      <c r="BS9330">
        <f t="shared" si="581"/>
        <v>0</v>
      </c>
      <c r="BU9330">
        <f t="shared" si="582"/>
        <v>1</v>
      </c>
      <c r="BV9330">
        <f t="shared" si="583"/>
        <v>1</v>
      </c>
    </row>
    <row r="9331" spans="1:74" x14ac:dyDescent="0.3">
      <c r="A9331" s="129">
        <v>9326</v>
      </c>
      <c r="BM9331" s="19"/>
      <c r="BN9331" s="19"/>
      <c r="BO9331" s="19"/>
      <c r="BP9331" s="19"/>
      <c r="BR9331">
        <f t="shared" si="580"/>
        <v>0</v>
      </c>
      <c r="BS9331">
        <f t="shared" si="581"/>
        <v>0</v>
      </c>
      <c r="BU9331">
        <f t="shared" si="582"/>
        <v>1</v>
      </c>
      <c r="BV9331">
        <f t="shared" si="583"/>
        <v>1</v>
      </c>
    </row>
    <row r="9332" spans="1:74" x14ac:dyDescent="0.3">
      <c r="A9332" s="129">
        <v>9327</v>
      </c>
      <c r="BM9332" s="19"/>
      <c r="BN9332" s="19"/>
      <c r="BO9332" s="19"/>
      <c r="BP9332" s="19"/>
      <c r="BR9332">
        <f t="shared" si="580"/>
        <v>0</v>
      </c>
      <c r="BS9332">
        <f t="shared" si="581"/>
        <v>0</v>
      </c>
      <c r="BU9332">
        <f t="shared" si="582"/>
        <v>1</v>
      </c>
      <c r="BV9332">
        <f t="shared" si="583"/>
        <v>1</v>
      </c>
    </row>
    <row r="9333" spans="1:74" x14ac:dyDescent="0.3">
      <c r="A9333" s="129">
        <v>9328</v>
      </c>
      <c r="BM9333" s="19"/>
      <c r="BN9333" s="19"/>
      <c r="BO9333" s="19"/>
      <c r="BP9333" s="19"/>
      <c r="BR9333">
        <f t="shared" si="580"/>
        <v>0</v>
      </c>
      <c r="BS9333">
        <f t="shared" si="581"/>
        <v>0</v>
      </c>
      <c r="BU9333">
        <f t="shared" si="582"/>
        <v>1</v>
      </c>
      <c r="BV9333">
        <f t="shared" si="583"/>
        <v>1</v>
      </c>
    </row>
    <row r="9334" spans="1:74" x14ac:dyDescent="0.3">
      <c r="A9334" s="129">
        <v>9329</v>
      </c>
      <c r="BM9334" s="19"/>
      <c r="BN9334" s="19"/>
      <c r="BO9334" s="19"/>
      <c r="BP9334" s="19"/>
      <c r="BR9334">
        <f t="shared" si="580"/>
        <v>0</v>
      </c>
      <c r="BS9334">
        <f t="shared" si="581"/>
        <v>0</v>
      </c>
      <c r="BU9334">
        <f t="shared" si="582"/>
        <v>1</v>
      </c>
      <c r="BV9334">
        <f t="shared" si="583"/>
        <v>1</v>
      </c>
    </row>
    <row r="9335" spans="1:74" x14ac:dyDescent="0.3">
      <c r="A9335" s="129">
        <v>9330</v>
      </c>
      <c r="BM9335" s="19"/>
      <c r="BN9335" s="19"/>
      <c r="BO9335" s="19"/>
      <c r="BP9335" s="19"/>
      <c r="BR9335">
        <f t="shared" si="580"/>
        <v>0</v>
      </c>
      <c r="BS9335">
        <f t="shared" si="581"/>
        <v>0</v>
      </c>
      <c r="BU9335">
        <f t="shared" si="582"/>
        <v>1</v>
      </c>
      <c r="BV9335">
        <f t="shared" si="583"/>
        <v>1</v>
      </c>
    </row>
    <row r="9336" spans="1:74" x14ac:dyDescent="0.3">
      <c r="A9336" s="129">
        <v>9331</v>
      </c>
      <c r="BM9336" s="19"/>
      <c r="BN9336" s="19"/>
      <c r="BO9336" s="19"/>
      <c r="BP9336" s="19"/>
      <c r="BR9336">
        <f t="shared" si="580"/>
        <v>0</v>
      </c>
      <c r="BS9336">
        <f t="shared" si="581"/>
        <v>0</v>
      </c>
      <c r="BU9336">
        <f t="shared" si="582"/>
        <v>1</v>
      </c>
      <c r="BV9336">
        <f t="shared" si="583"/>
        <v>1</v>
      </c>
    </row>
    <row r="9337" spans="1:74" x14ac:dyDescent="0.3">
      <c r="A9337" s="129">
        <v>9332</v>
      </c>
      <c r="BM9337" s="19"/>
      <c r="BN9337" s="19"/>
      <c r="BO9337" s="19"/>
      <c r="BP9337" s="19"/>
      <c r="BR9337">
        <f t="shared" si="580"/>
        <v>0</v>
      </c>
      <c r="BS9337">
        <f t="shared" si="581"/>
        <v>0</v>
      </c>
      <c r="BU9337">
        <f t="shared" si="582"/>
        <v>1</v>
      </c>
      <c r="BV9337">
        <f t="shared" si="583"/>
        <v>1</v>
      </c>
    </row>
    <row r="9338" spans="1:74" x14ac:dyDescent="0.3">
      <c r="A9338" s="129">
        <v>9333</v>
      </c>
      <c r="BM9338" s="19"/>
      <c r="BN9338" s="19"/>
      <c r="BO9338" s="19"/>
      <c r="BP9338" s="19"/>
      <c r="BR9338">
        <f t="shared" si="580"/>
        <v>0</v>
      </c>
      <c r="BS9338">
        <f t="shared" si="581"/>
        <v>0</v>
      </c>
      <c r="BU9338">
        <f t="shared" si="582"/>
        <v>1</v>
      </c>
      <c r="BV9338">
        <f t="shared" si="583"/>
        <v>1</v>
      </c>
    </row>
    <row r="9339" spans="1:74" x14ac:dyDescent="0.3">
      <c r="A9339" s="129">
        <v>9334</v>
      </c>
      <c r="BM9339" s="19"/>
      <c r="BN9339" s="19"/>
      <c r="BO9339" s="19"/>
      <c r="BP9339" s="19"/>
      <c r="BR9339">
        <f t="shared" si="580"/>
        <v>0</v>
      </c>
      <c r="BS9339">
        <f t="shared" si="581"/>
        <v>0</v>
      </c>
      <c r="BU9339">
        <f t="shared" si="582"/>
        <v>1</v>
      </c>
      <c r="BV9339">
        <f t="shared" si="583"/>
        <v>1</v>
      </c>
    </row>
    <row r="9340" spans="1:74" x14ac:dyDescent="0.3">
      <c r="A9340" s="129">
        <v>9335</v>
      </c>
      <c r="BM9340" s="19"/>
      <c r="BN9340" s="19"/>
      <c r="BO9340" s="19"/>
      <c r="BP9340" s="19"/>
      <c r="BR9340">
        <f t="shared" si="580"/>
        <v>0</v>
      </c>
      <c r="BS9340">
        <f t="shared" si="581"/>
        <v>0</v>
      </c>
      <c r="BU9340">
        <f t="shared" si="582"/>
        <v>1</v>
      </c>
      <c r="BV9340">
        <f t="shared" si="583"/>
        <v>1</v>
      </c>
    </row>
    <row r="9341" spans="1:74" x14ac:dyDescent="0.3">
      <c r="A9341" s="129">
        <v>9336</v>
      </c>
      <c r="BM9341" s="19"/>
      <c r="BN9341" s="19"/>
      <c r="BO9341" s="19"/>
      <c r="BP9341" s="19"/>
      <c r="BR9341">
        <f t="shared" si="580"/>
        <v>0</v>
      </c>
      <c r="BS9341">
        <f t="shared" si="581"/>
        <v>0</v>
      </c>
      <c r="BU9341">
        <f t="shared" si="582"/>
        <v>1</v>
      </c>
      <c r="BV9341">
        <f t="shared" si="583"/>
        <v>1</v>
      </c>
    </row>
    <row r="9342" spans="1:74" x14ac:dyDescent="0.3">
      <c r="A9342" s="129">
        <v>9337</v>
      </c>
      <c r="BM9342" s="19"/>
      <c r="BN9342" s="19"/>
      <c r="BO9342" s="19"/>
      <c r="BP9342" s="19"/>
      <c r="BR9342">
        <f t="shared" si="580"/>
        <v>0</v>
      </c>
      <c r="BS9342">
        <f t="shared" si="581"/>
        <v>0</v>
      </c>
      <c r="BU9342">
        <f t="shared" si="582"/>
        <v>1</v>
      </c>
      <c r="BV9342">
        <f t="shared" si="583"/>
        <v>1</v>
      </c>
    </row>
    <row r="9343" spans="1:74" x14ac:dyDescent="0.3">
      <c r="A9343" s="129">
        <v>9338</v>
      </c>
      <c r="BM9343" s="19"/>
      <c r="BN9343" s="19"/>
      <c r="BO9343" s="19"/>
      <c r="BP9343" s="19"/>
      <c r="BR9343">
        <f t="shared" si="580"/>
        <v>0</v>
      </c>
      <c r="BS9343">
        <f t="shared" si="581"/>
        <v>0</v>
      </c>
      <c r="BU9343">
        <f t="shared" si="582"/>
        <v>1</v>
      </c>
      <c r="BV9343">
        <f t="shared" si="583"/>
        <v>1</v>
      </c>
    </row>
    <row r="9344" spans="1:74" x14ac:dyDescent="0.3">
      <c r="A9344" s="129">
        <v>9339</v>
      </c>
      <c r="BM9344" s="19"/>
      <c r="BN9344" s="19"/>
      <c r="BO9344" s="19"/>
      <c r="BP9344" s="19"/>
      <c r="BR9344">
        <f t="shared" si="580"/>
        <v>0</v>
      </c>
      <c r="BS9344">
        <f t="shared" si="581"/>
        <v>0</v>
      </c>
      <c r="BU9344">
        <f t="shared" si="582"/>
        <v>1</v>
      </c>
      <c r="BV9344">
        <f t="shared" si="583"/>
        <v>1</v>
      </c>
    </row>
    <row r="9345" spans="1:74" x14ac:dyDescent="0.3">
      <c r="A9345" s="129">
        <v>9340</v>
      </c>
      <c r="BM9345" s="19"/>
      <c r="BN9345" s="19"/>
      <c r="BO9345" s="19"/>
      <c r="BP9345" s="19"/>
      <c r="BR9345">
        <f t="shared" si="580"/>
        <v>0</v>
      </c>
      <c r="BS9345">
        <f t="shared" si="581"/>
        <v>0</v>
      </c>
      <c r="BU9345">
        <f t="shared" si="582"/>
        <v>1</v>
      </c>
      <c r="BV9345">
        <f t="shared" si="583"/>
        <v>1</v>
      </c>
    </row>
    <row r="9346" spans="1:74" x14ac:dyDescent="0.3">
      <c r="A9346" s="129">
        <v>9341</v>
      </c>
      <c r="BM9346" s="19"/>
      <c r="BN9346" s="19"/>
      <c r="BO9346" s="19"/>
      <c r="BP9346" s="19"/>
      <c r="BR9346">
        <f t="shared" si="580"/>
        <v>0</v>
      </c>
      <c r="BS9346">
        <f t="shared" si="581"/>
        <v>0</v>
      </c>
      <c r="BU9346">
        <f t="shared" si="582"/>
        <v>1</v>
      </c>
      <c r="BV9346">
        <f t="shared" si="583"/>
        <v>1</v>
      </c>
    </row>
    <row r="9347" spans="1:74" x14ac:dyDescent="0.3">
      <c r="A9347" s="129">
        <v>9342</v>
      </c>
      <c r="BM9347" s="19"/>
      <c r="BN9347" s="19"/>
      <c r="BO9347" s="19"/>
      <c r="BP9347" s="19"/>
      <c r="BR9347">
        <f t="shared" si="580"/>
        <v>0</v>
      </c>
      <c r="BS9347">
        <f t="shared" si="581"/>
        <v>0</v>
      </c>
      <c r="BU9347">
        <f t="shared" si="582"/>
        <v>1</v>
      </c>
      <c r="BV9347">
        <f t="shared" si="583"/>
        <v>1</v>
      </c>
    </row>
    <row r="9348" spans="1:74" x14ac:dyDescent="0.3">
      <c r="A9348" s="129">
        <v>9343</v>
      </c>
      <c r="BM9348" s="19"/>
      <c r="BN9348" s="19"/>
      <c r="BO9348" s="19"/>
      <c r="BP9348" s="19"/>
      <c r="BR9348">
        <f t="shared" si="580"/>
        <v>0</v>
      </c>
      <c r="BS9348">
        <f t="shared" si="581"/>
        <v>0</v>
      </c>
      <c r="BU9348">
        <f t="shared" si="582"/>
        <v>1</v>
      </c>
      <c r="BV9348">
        <f t="shared" si="583"/>
        <v>1</v>
      </c>
    </row>
    <row r="9349" spans="1:74" x14ac:dyDescent="0.3">
      <c r="A9349" s="129">
        <v>9344</v>
      </c>
      <c r="BM9349" s="19"/>
      <c r="BN9349" s="19"/>
      <c r="BO9349" s="19"/>
      <c r="BP9349" s="19"/>
      <c r="BR9349">
        <f t="shared" si="580"/>
        <v>0</v>
      </c>
      <c r="BS9349">
        <f t="shared" si="581"/>
        <v>0</v>
      </c>
      <c r="BU9349">
        <f t="shared" si="582"/>
        <v>1</v>
      </c>
      <c r="BV9349">
        <f t="shared" si="583"/>
        <v>1</v>
      </c>
    </row>
    <row r="9350" spans="1:74" x14ac:dyDescent="0.3">
      <c r="A9350" s="129">
        <v>9345</v>
      </c>
      <c r="BM9350" s="19"/>
      <c r="BN9350" s="19"/>
      <c r="BO9350" s="19"/>
      <c r="BP9350" s="19"/>
      <c r="BR9350">
        <f t="shared" si="580"/>
        <v>0</v>
      </c>
      <c r="BS9350">
        <f t="shared" si="581"/>
        <v>0</v>
      </c>
      <c r="BU9350">
        <f t="shared" si="582"/>
        <v>1</v>
      </c>
      <c r="BV9350">
        <f t="shared" si="583"/>
        <v>1</v>
      </c>
    </row>
    <row r="9351" spans="1:74" x14ac:dyDescent="0.3">
      <c r="A9351" s="129">
        <v>9346</v>
      </c>
      <c r="BM9351" s="19"/>
      <c r="BN9351" s="19"/>
      <c r="BO9351" s="19"/>
      <c r="BP9351" s="19"/>
      <c r="BR9351">
        <f t="shared" ref="BR9351:BR9414" si="584">BM9351*$BS$1-BN9351</f>
        <v>0</v>
      </c>
      <c r="BS9351">
        <f t="shared" ref="BS9351:BS9414" si="585">BO9351*$BS$1-BP9351</f>
        <v>0</v>
      </c>
      <c r="BU9351">
        <f t="shared" ref="BU9351:BU9414" si="586">IF(BR9351=MAX($BR9351:$BS9351),1,0)</f>
        <v>1</v>
      </c>
      <c r="BV9351">
        <f t="shared" ref="BV9351:BV9414" si="587">IF(BS9351=MAX($BR9351:$BS9351),1,0)</f>
        <v>1</v>
      </c>
    </row>
    <row r="9352" spans="1:74" x14ac:dyDescent="0.3">
      <c r="A9352" s="129">
        <v>9347</v>
      </c>
      <c r="BM9352" s="19"/>
      <c r="BN9352" s="19"/>
      <c r="BO9352" s="19"/>
      <c r="BP9352" s="19"/>
      <c r="BR9352">
        <f t="shared" si="584"/>
        <v>0</v>
      </c>
      <c r="BS9352">
        <f t="shared" si="585"/>
        <v>0</v>
      </c>
      <c r="BU9352">
        <f t="shared" si="586"/>
        <v>1</v>
      </c>
      <c r="BV9352">
        <f t="shared" si="587"/>
        <v>1</v>
      </c>
    </row>
    <row r="9353" spans="1:74" x14ac:dyDescent="0.3">
      <c r="A9353" s="129">
        <v>9348</v>
      </c>
      <c r="BM9353" s="19"/>
      <c r="BN9353" s="19"/>
      <c r="BO9353" s="19"/>
      <c r="BP9353" s="19"/>
      <c r="BR9353">
        <f t="shared" si="584"/>
        <v>0</v>
      </c>
      <c r="BS9353">
        <f t="shared" si="585"/>
        <v>0</v>
      </c>
      <c r="BU9353">
        <f t="shared" si="586"/>
        <v>1</v>
      </c>
      <c r="BV9353">
        <f t="shared" si="587"/>
        <v>1</v>
      </c>
    </row>
    <row r="9354" spans="1:74" x14ac:dyDescent="0.3">
      <c r="A9354" s="129">
        <v>9349</v>
      </c>
      <c r="BM9354" s="19"/>
      <c r="BN9354" s="19"/>
      <c r="BO9354" s="19"/>
      <c r="BP9354" s="19"/>
      <c r="BR9354">
        <f t="shared" si="584"/>
        <v>0</v>
      </c>
      <c r="BS9354">
        <f t="shared" si="585"/>
        <v>0</v>
      </c>
      <c r="BU9354">
        <f t="shared" si="586"/>
        <v>1</v>
      </c>
      <c r="BV9354">
        <f t="shared" si="587"/>
        <v>1</v>
      </c>
    </row>
    <row r="9355" spans="1:74" x14ac:dyDescent="0.3">
      <c r="A9355" s="129">
        <v>9350</v>
      </c>
      <c r="BM9355" s="19"/>
      <c r="BN9355" s="19"/>
      <c r="BO9355" s="19"/>
      <c r="BP9355" s="19"/>
      <c r="BR9355">
        <f t="shared" si="584"/>
        <v>0</v>
      </c>
      <c r="BS9355">
        <f t="shared" si="585"/>
        <v>0</v>
      </c>
      <c r="BU9355">
        <f t="shared" si="586"/>
        <v>1</v>
      </c>
      <c r="BV9355">
        <f t="shared" si="587"/>
        <v>1</v>
      </c>
    </row>
    <row r="9356" spans="1:74" x14ac:dyDescent="0.3">
      <c r="A9356" s="129">
        <v>9351</v>
      </c>
      <c r="BM9356" s="19"/>
      <c r="BN9356" s="19"/>
      <c r="BO9356" s="19"/>
      <c r="BP9356" s="19"/>
      <c r="BR9356">
        <f t="shared" si="584"/>
        <v>0</v>
      </c>
      <c r="BS9356">
        <f t="shared" si="585"/>
        <v>0</v>
      </c>
      <c r="BU9356">
        <f t="shared" si="586"/>
        <v>1</v>
      </c>
      <c r="BV9356">
        <f t="shared" si="587"/>
        <v>1</v>
      </c>
    </row>
    <row r="9357" spans="1:74" x14ac:dyDescent="0.3">
      <c r="A9357" s="129">
        <v>9352</v>
      </c>
      <c r="BM9357" s="19"/>
      <c r="BN9357" s="19"/>
      <c r="BO9357" s="19"/>
      <c r="BP9357" s="19"/>
      <c r="BR9357">
        <f t="shared" si="584"/>
        <v>0</v>
      </c>
      <c r="BS9357">
        <f t="shared" si="585"/>
        <v>0</v>
      </c>
      <c r="BU9357">
        <f t="shared" si="586"/>
        <v>1</v>
      </c>
      <c r="BV9357">
        <f t="shared" si="587"/>
        <v>1</v>
      </c>
    </row>
    <row r="9358" spans="1:74" x14ac:dyDescent="0.3">
      <c r="A9358" s="129">
        <v>9353</v>
      </c>
      <c r="BM9358" s="19"/>
      <c r="BN9358" s="19"/>
      <c r="BO9358" s="19"/>
      <c r="BP9358" s="19"/>
      <c r="BR9358">
        <f t="shared" si="584"/>
        <v>0</v>
      </c>
      <c r="BS9358">
        <f t="shared" si="585"/>
        <v>0</v>
      </c>
      <c r="BU9358">
        <f t="shared" si="586"/>
        <v>1</v>
      </c>
      <c r="BV9358">
        <f t="shared" si="587"/>
        <v>1</v>
      </c>
    </row>
    <row r="9359" spans="1:74" x14ac:dyDescent="0.3">
      <c r="A9359" s="129">
        <v>9354</v>
      </c>
      <c r="BM9359" s="19"/>
      <c r="BN9359" s="19"/>
      <c r="BO9359" s="19"/>
      <c r="BP9359" s="19"/>
      <c r="BR9359">
        <f t="shared" si="584"/>
        <v>0</v>
      </c>
      <c r="BS9359">
        <f t="shared" si="585"/>
        <v>0</v>
      </c>
      <c r="BU9359">
        <f t="shared" si="586"/>
        <v>1</v>
      </c>
      <c r="BV9359">
        <f t="shared" si="587"/>
        <v>1</v>
      </c>
    </row>
    <row r="9360" spans="1:74" x14ac:dyDescent="0.3">
      <c r="A9360" s="129">
        <v>9355</v>
      </c>
      <c r="BM9360" s="19"/>
      <c r="BN9360" s="19"/>
      <c r="BO9360" s="19"/>
      <c r="BP9360" s="19"/>
      <c r="BR9360">
        <f t="shared" si="584"/>
        <v>0</v>
      </c>
      <c r="BS9360">
        <f t="shared" si="585"/>
        <v>0</v>
      </c>
      <c r="BU9360">
        <f t="shared" si="586"/>
        <v>1</v>
      </c>
      <c r="BV9360">
        <f t="shared" si="587"/>
        <v>1</v>
      </c>
    </row>
    <row r="9361" spans="1:74" x14ac:dyDescent="0.3">
      <c r="A9361" s="129">
        <v>9356</v>
      </c>
      <c r="BM9361" s="19"/>
      <c r="BN9361" s="19"/>
      <c r="BO9361" s="19"/>
      <c r="BP9361" s="19"/>
      <c r="BR9361">
        <f t="shared" si="584"/>
        <v>0</v>
      </c>
      <c r="BS9361">
        <f t="shared" si="585"/>
        <v>0</v>
      </c>
      <c r="BU9361">
        <f t="shared" si="586"/>
        <v>1</v>
      </c>
      <c r="BV9361">
        <f t="shared" si="587"/>
        <v>1</v>
      </c>
    </row>
    <row r="9362" spans="1:74" x14ac:dyDescent="0.3">
      <c r="A9362" s="129">
        <v>9357</v>
      </c>
      <c r="BM9362" s="19"/>
      <c r="BN9362" s="19"/>
      <c r="BO9362" s="19"/>
      <c r="BP9362" s="19"/>
      <c r="BR9362">
        <f t="shared" si="584"/>
        <v>0</v>
      </c>
      <c r="BS9362">
        <f t="shared" si="585"/>
        <v>0</v>
      </c>
      <c r="BU9362">
        <f t="shared" si="586"/>
        <v>1</v>
      </c>
      <c r="BV9362">
        <f t="shared" si="587"/>
        <v>1</v>
      </c>
    </row>
    <row r="9363" spans="1:74" x14ac:dyDescent="0.3">
      <c r="A9363" s="129">
        <v>9358</v>
      </c>
      <c r="BM9363" s="19"/>
      <c r="BN9363" s="19"/>
      <c r="BO9363" s="19"/>
      <c r="BP9363" s="19"/>
      <c r="BR9363">
        <f t="shared" si="584"/>
        <v>0</v>
      </c>
      <c r="BS9363">
        <f t="shared" si="585"/>
        <v>0</v>
      </c>
      <c r="BU9363">
        <f t="shared" si="586"/>
        <v>1</v>
      </c>
      <c r="BV9363">
        <f t="shared" si="587"/>
        <v>1</v>
      </c>
    </row>
    <row r="9364" spans="1:74" x14ac:dyDescent="0.3">
      <c r="A9364" s="129">
        <v>9359</v>
      </c>
      <c r="BM9364" s="19"/>
      <c r="BN9364" s="19"/>
      <c r="BO9364" s="19"/>
      <c r="BP9364" s="19"/>
      <c r="BR9364">
        <f t="shared" si="584"/>
        <v>0</v>
      </c>
      <c r="BS9364">
        <f t="shared" si="585"/>
        <v>0</v>
      </c>
      <c r="BU9364">
        <f t="shared" si="586"/>
        <v>1</v>
      </c>
      <c r="BV9364">
        <f t="shared" si="587"/>
        <v>1</v>
      </c>
    </row>
    <row r="9365" spans="1:74" x14ac:dyDescent="0.3">
      <c r="A9365" s="129">
        <v>9360</v>
      </c>
      <c r="BM9365" s="19"/>
      <c r="BN9365" s="19"/>
      <c r="BO9365" s="19"/>
      <c r="BP9365" s="19"/>
      <c r="BR9365">
        <f t="shared" si="584"/>
        <v>0</v>
      </c>
      <c r="BS9365">
        <f t="shared" si="585"/>
        <v>0</v>
      </c>
      <c r="BU9365">
        <f t="shared" si="586"/>
        <v>1</v>
      </c>
      <c r="BV9365">
        <f t="shared" si="587"/>
        <v>1</v>
      </c>
    </row>
    <row r="9366" spans="1:74" x14ac:dyDescent="0.3">
      <c r="A9366" s="129">
        <v>9361</v>
      </c>
      <c r="BM9366" s="19"/>
      <c r="BN9366" s="19"/>
      <c r="BO9366" s="19"/>
      <c r="BP9366" s="19"/>
      <c r="BR9366">
        <f t="shared" si="584"/>
        <v>0</v>
      </c>
      <c r="BS9366">
        <f t="shared" si="585"/>
        <v>0</v>
      </c>
      <c r="BU9366">
        <f t="shared" si="586"/>
        <v>1</v>
      </c>
      <c r="BV9366">
        <f t="shared" si="587"/>
        <v>1</v>
      </c>
    </row>
    <row r="9367" spans="1:74" x14ac:dyDescent="0.3">
      <c r="A9367" s="129">
        <v>9362</v>
      </c>
      <c r="BM9367" s="19"/>
      <c r="BN9367" s="19"/>
      <c r="BO9367" s="19"/>
      <c r="BP9367" s="19"/>
      <c r="BR9367">
        <f t="shared" si="584"/>
        <v>0</v>
      </c>
      <c r="BS9367">
        <f t="shared" si="585"/>
        <v>0</v>
      </c>
      <c r="BU9367">
        <f t="shared" si="586"/>
        <v>1</v>
      </c>
      <c r="BV9367">
        <f t="shared" si="587"/>
        <v>1</v>
      </c>
    </row>
    <row r="9368" spans="1:74" x14ac:dyDescent="0.3">
      <c r="A9368" s="129">
        <v>9363</v>
      </c>
      <c r="BM9368" s="19"/>
      <c r="BN9368" s="19"/>
      <c r="BO9368" s="19"/>
      <c r="BP9368" s="19"/>
      <c r="BR9368">
        <f t="shared" si="584"/>
        <v>0</v>
      </c>
      <c r="BS9368">
        <f t="shared" si="585"/>
        <v>0</v>
      </c>
      <c r="BU9368">
        <f t="shared" si="586"/>
        <v>1</v>
      </c>
      <c r="BV9368">
        <f t="shared" si="587"/>
        <v>1</v>
      </c>
    </row>
    <row r="9369" spans="1:74" x14ac:dyDescent="0.3">
      <c r="A9369" s="129">
        <v>9364</v>
      </c>
      <c r="BM9369" s="19"/>
      <c r="BN9369" s="19"/>
      <c r="BO9369" s="19"/>
      <c r="BP9369" s="19"/>
      <c r="BR9369">
        <f t="shared" si="584"/>
        <v>0</v>
      </c>
      <c r="BS9369">
        <f t="shared" si="585"/>
        <v>0</v>
      </c>
      <c r="BU9369">
        <f t="shared" si="586"/>
        <v>1</v>
      </c>
      <c r="BV9369">
        <f t="shared" si="587"/>
        <v>1</v>
      </c>
    </row>
    <row r="9370" spans="1:74" x14ac:dyDescent="0.3">
      <c r="A9370" s="129">
        <v>9365</v>
      </c>
      <c r="BM9370" s="19"/>
      <c r="BN9370" s="19"/>
      <c r="BO9370" s="19"/>
      <c r="BP9370" s="19"/>
      <c r="BR9370">
        <f t="shared" si="584"/>
        <v>0</v>
      </c>
      <c r="BS9370">
        <f t="shared" si="585"/>
        <v>0</v>
      </c>
      <c r="BU9370">
        <f t="shared" si="586"/>
        <v>1</v>
      </c>
      <c r="BV9370">
        <f t="shared" si="587"/>
        <v>1</v>
      </c>
    </row>
    <row r="9371" spans="1:74" x14ac:dyDescent="0.3">
      <c r="A9371" s="129">
        <v>9366</v>
      </c>
      <c r="BM9371" s="19"/>
      <c r="BN9371" s="19"/>
      <c r="BO9371" s="19"/>
      <c r="BP9371" s="19"/>
      <c r="BR9371">
        <f t="shared" si="584"/>
        <v>0</v>
      </c>
      <c r="BS9371">
        <f t="shared" si="585"/>
        <v>0</v>
      </c>
      <c r="BU9371">
        <f t="shared" si="586"/>
        <v>1</v>
      </c>
      <c r="BV9371">
        <f t="shared" si="587"/>
        <v>1</v>
      </c>
    </row>
    <row r="9372" spans="1:74" x14ac:dyDescent="0.3">
      <c r="A9372" s="129">
        <v>9367</v>
      </c>
      <c r="BM9372" s="19"/>
      <c r="BN9372" s="19"/>
      <c r="BO9372" s="19"/>
      <c r="BP9372" s="19"/>
      <c r="BR9372">
        <f t="shared" si="584"/>
        <v>0</v>
      </c>
      <c r="BS9372">
        <f t="shared" si="585"/>
        <v>0</v>
      </c>
      <c r="BU9372">
        <f t="shared" si="586"/>
        <v>1</v>
      </c>
      <c r="BV9372">
        <f t="shared" si="587"/>
        <v>1</v>
      </c>
    </row>
    <row r="9373" spans="1:74" x14ac:dyDescent="0.3">
      <c r="A9373" s="129">
        <v>9368</v>
      </c>
      <c r="BM9373" s="19"/>
      <c r="BN9373" s="19"/>
      <c r="BO9373" s="19"/>
      <c r="BP9373" s="19"/>
      <c r="BR9373">
        <f t="shared" si="584"/>
        <v>0</v>
      </c>
      <c r="BS9373">
        <f t="shared" si="585"/>
        <v>0</v>
      </c>
      <c r="BU9373">
        <f t="shared" si="586"/>
        <v>1</v>
      </c>
      <c r="BV9373">
        <f t="shared" si="587"/>
        <v>1</v>
      </c>
    </row>
    <row r="9374" spans="1:74" x14ac:dyDescent="0.3">
      <c r="A9374" s="129">
        <v>9369</v>
      </c>
      <c r="BM9374" s="19"/>
      <c r="BN9374" s="19"/>
      <c r="BO9374" s="19"/>
      <c r="BP9374" s="19"/>
      <c r="BR9374">
        <f t="shared" si="584"/>
        <v>0</v>
      </c>
      <c r="BS9374">
        <f t="shared" si="585"/>
        <v>0</v>
      </c>
      <c r="BU9374">
        <f t="shared" si="586"/>
        <v>1</v>
      </c>
      <c r="BV9374">
        <f t="shared" si="587"/>
        <v>1</v>
      </c>
    </row>
    <row r="9375" spans="1:74" x14ac:dyDescent="0.3">
      <c r="A9375" s="129">
        <v>9370</v>
      </c>
      <c r="BM9375" s="19"/>
      <c r="BN9375" s="19"/>
      <c r="BO9375" s="19"/>
      <c r="BP9375" s="19"/>
      <c r="BR9375">
        <f t="shared" si="584"/>
        <v>0</v>
      </c>
      <c r="BS9375">
        <f t="shared" si="585"/>
        <v>0</v>
      </c>
      <c r="BU9375">
        <f t="shared" si="586"/>
        <v>1</v>
      </c>
      <c r="BV9375">
        <f t="shared" si="587"/>
        <v>1</v>
      </c>
    </row>
    <row r="9376" spans="1:74" x14ac:dyDescent="0.3">
      <c r="A9376" s="129">
        <v>9371</v>
      </c>
      <c r="BM9376" s="19"/>
      <c r="BN9376" s="19"/>
      <c r="BO9376" s="19"/>
      <c r="BP9376" s="19"/>
      <c r="BR9376">
        <f t="shared" si="584"/>
        <v>0</v>
      </c>
      <c r="BS9376">
        <f t="shared" si="585"/>
        <v>0</v>
      </c>
      <c r="BU9376">
        <f t="shared" si="586"/>
        <v>1</v>
      </c>
      <c r="BV9376">
        <f t="shared" si="587"/>
        <v>1</v>
      </c>
    </row>
    <row r="9377" spans="1:74" x14ac:dyDescent="0.3">
      <c r="A9377" s="129">
        <v>9372</v>
      </c>
      <c r="BM9377" s="19"/>
      <c r="BN9377" s="19"/>
      <c r="BO9377" s="19"/>
      <c r="BP9377" s="19"/>
      <c r="BR9377">
        <f t="shared" si="584"/>
        <v>0</v>
      </c>
      <c r="BS9377">
        <f t="shared" si="585"/>
        <v>0</v>
      </c>
      <c r="BU9377">
        <f t="shared" si="586"/>
        <v>1</v>
      </c>
      <c r="BV9377">
        <f t="shared" si="587"/>
        <v>1</v>
      </c>
    </row>
    <row r="9378" spans="1:74" x14ac:dyDescent="0.3">
      <c r="A9378" s="129">
        <v>9373</v>
      </c>
      <c r="BM9378" s="19"/>
      <c r="BN9378" s="19"/>
      <c r="BO9378" s="19"/>
      <c r="BP9378" s="19"/>
      <c r="BR9378">
        <f t="shared" si="584"/>
        <v>0</v>
      </c>
      <c r="BS9378">
        <f t="shared" si="585"/>
        <v>0</v>
      </c>
      <c r="BU9378">
        <f t="shared" si="586"/>
        <v>1</v>
      </c>
      <c r="BV9378">
        <f t="shared" si="587"/>
        <v>1</v>
      </c>
    </row>
    <row r="9379" spans="1:74" x14ac:dyDescent="0.3">
      <c r="A9379" s="129">
        <v>9374</v>
      </c>
      <c r="BM9379" s="19"/>
      <c r="BN9379" s="19"/>
      <c r="BO9379" s="19"/>
      <c r="BP9379" s="19"/>
      <c r="BR9379">
        <f t="shared" si="584"/>
        <v>0</v>
      </c>
      <c r="BS9379">
        <f t="shared" si="585"/>
        <v>0</v>
      </c>
      <c r="BU9379">
        <f t="shared" si="586"/>
        <v>1</v>
      </c>
      <c r="BV9379">
        <f t="shared" si="587"/>
        <v>1</v>
      </c>
    </row>
    <row r="9380" spans="1:74" x14ac:dyDescent="0.3">
      <c r="A9380" s="129">
        <v>9375</v>
      </c>
      <c r="BM9380" s="19"/>
      <c r="BN9380" s="19"/>
      <c r="BO9380" s="19"/>
      <c r="BP9380" s="19"/>
      <c r="BR9380">
        <f t="shared" si="584"/>
        <v>0</v>
      </c>
      <c r="BS9380">
        <f t="shared" si="585"/>
        <v>0</v>
      </c>
      <c r="BU9380">
        <f t="shared" si="586"/>
        <v>1</v>
      </c>
      <c r="BV9380">
        <f t="shared" si="587"/>
        <v>1</v>
      </c>
    </row>
    <row r="9381" spans="1:74" x14ac:dyDescent="0.3">
      <c r="A9381" s="129">
        <v>9376</v>
      </c>
      <c r="BM9381" s="19"/>
      <c r="BN9381" s="19"/>
      <c r="BO9381" s="19"/>
      <c r="BP9381" s="19"/>
      <c r="BR9381">
        <f t="shared" si="584"/>
        <v>0</v>
      </c>
      <c r="BS9381">
        <f t="shared" si="585"/>
        <v>0</v>
      </c>
      <c r="BU9381">
        <f t="shared" si="586"/>
        <v>1</v>
      </c>
      <c r="BV9381">
        <f t="shared" si="587"/>
        <v>1</v>
      </c>
    </row>
    <row r="9382" spans="1:74" x14ac:dyDescent="0.3">
      <c r="A9382" s="129">
        <v>9377</v>
      </c>
      <c r="BM9382" s="19"/>
      <c r="BN9382" s="19"/>
      <c r="BO9382" s="19"/>
      <c r="BP9382" s="19"/>
      <c r="BR9382">
        <f t="shared" si="584"/>
        <v>0</v>
      </c>
      <c r="BS9382">
        <f t="shared" si="585"/>
        <v>0</v>
      </c>
      <c r="BU9382">
        <f t="shared" si="586"/>
        <v>1</v>
      </c>
      <c r="BV9382">
        <f t="shared" si="587"/>
        <v>1</v>
      </c>
    </row>
    <row r="9383" spans="1:74" x14ac:dyDescent="0.3">
      <c r="A9383" s="129">
        <v>9378</v>
      </c>
      <c r="BM9383" s="19"/>
      <c r="BN9383" s="19"/>
      <c r="BO9383" s="19"/>
      <c r="BP9383" s="19"/>
      <c r="BR9383">
        <f t="shared" si="584"/>
        <v>0</v>
      </c>
      <c r="BS9383">
        <f t="shared" si="585"/>
        <v>0</v>
      </c>
      <c r="BU9383">
        <f t="shared" si="586"/>
        <v>1</v>
      </c>
      <c r="BV9383">
        <f t="shared" si="587"/>
        <v>1</v>
      </c>
    </row>
    <row r="9384" spans="1:74" x14ac:dyDescent="0.3">
      <c r="A9384" s="129">
        <v>9379</v>
      </c>
      <c r="BM9384" s="19"/>
      <c r="BN9384" s="19"/>
      <c r="BO9384" s="19"/>
      <c r="BP9384" s="19"/>
      <c r="BR9384">
        <f t="shared" si="584"/>
        <v>0</v>
      </c>
      <c r="BS9384">
        <f t="shared" si="585"/>
        <v>0</v>
      </c>
      <c r="BU9384">
        <f t="shared" si="586"/>
        <v>1</v>
      </c>
      <c r="BV9384">
        <f t="shared" si="587"/>
        <v>1</v>
      </c>
    </row>
    <row r="9385" spans="1:74" x14ac:dyDescent="0.3">
      <c r="A9385" s="129">
        <v>9380</v>
      </c>
      <c r="BM9385" s="19"/>
      <c r="BN9385" s="19"/>
      <c r="BO9385" s="19"/>
      <c r="BP9385" s="19"/>
      <c r="BR9385">
        <f t="shared" si="584"/>
        <v>0</v>
      </c>
      <c r="BS9385">
        <f t="shared" si="585"/>
        <v>0</v>
      </c>
      <c r="BU9385">
        <f t="shared" si="586"/>
        <v>1</v>
      </c>
      <c r="BV9385">
        <f t="shared" si="587"/>
        <v>1</v>
      </c>
    </row>
    <row r="9386" spans="1:74" x14ac:dyDescent="0.3">
      <c r="A9386" s="129">
        <v>9381</v>
      </c>
      <c r="BM9386" s="19"/>
      <c r="BN9386" s="19"/>
      <c r="BO9386" s="19"/>
      <c r="BP9386" s="19"/>
      <c r="BR9386">
        <f t="shared" si="584"/>
        <v>0</v>
      </c>
      <c r="BS9386">
        <f t="shared" si="585"/>
        <v>0</v>
      </c>
      <c r="BU9386">
        <f t="shared" si="586"/>
        <v>1</v>
      </c>
      <c r="BV9386">
        <f t="shared" si="587"/>
        <v>1</v>
      </c>
    </row>
    <row r="9387" spans="1:74" x14ac:dyDescent="0.3">
      <c r="A9387" s="129">
        <v>9382</v>
      </c>
      <c r="BM9387" s="19"/>
      <c r="BN9387" s="19"/>
      <c r="BO9387" s="19"/>
      <c r="BP9387" s="19"/>
      <c r="BR9387">
        <f t="shared" si="584"/>
        <v>0</v>
      </c>
      <c r="BS9387">
        <f t="shared" si="585"/>
        <v>0</v>
      </c>
      <c r="BU9387">
        <f t="shared" si="586"/>
        <v>1</v>
      </c>
      <c r="BV9387">
        <f t="shared" si="587"/>
        <v>1</v>
      </c>
    </row>
    <row r="9388" spans="1:74" x14ac:dyDescent="0.3">
      <c r="A9388" s="129">
        <v>9383</v>
      </c>
      <c r="BM9388" s="19"/>
      <c r="BN9388" s="19"/>
      <c r="BO9388" s="19"/>
      <c r="BP9388" s="19"/>
      <c r="BR9388">
        <f t="shared" si="584"/>
        <v>0</v>
      </c>
      <c r="BS9388">
        <f t="shared" si="585"/>
        <v>0</v>
      </c>
      <c r="BU9388">
        <f t="shared" si="586"/>
        <v>1</v>
      </c>
      <c r="BV9388">
        <f t="shared" si="587"/>
        <v>1</v>
      </c>
    </row>
    <row r="9389" spans="1:74" x14ac:dyDescent="0.3">
      <c r="A9389" s="129">
        <v>9384</v>
      </c>
      <c r="BM9389" s="19"/>
      <c r="BN9389" s="19"/>
      <c r="BO9389" s="19"/>
      <c r="BP9389" s="19"/>
      <c r="BR9389">
        <f t="shared" si="584"/>
        <v>0</v>
      </c>
      <c r="BS9389">
        <f t="shared" si="585"/>
        <v>0</v>
      </c>
      <c r="BU9389">
        <f t="shared" si="586"/>
        <v>1</v>
      </c>
      <c r="BV9389">
        <f t="shared" si="587"/>
        <v>1</v>
      </c>
    </row>
    <row r="9390" spans="1:74" x14ac:dyDescent="0.3">
      <c r="A9390" s="129">
        <v>9385</v>
      </c>
      <c r="BM9390" s="19"/>
      <c r="BN9390" s="19"/>
      <c r="BO9390" s="19"/>
      <c r="BP9390" s="19"/>
      <c r="BR9390">
        <f t="shared" si="584"/>
        <v>0</v>
      </c>
      <c r="BS9390">
        <f t="shared" si="585"/>
        <v>0</v>
      </c>
      <c r="BU9390">
        <f t="shared" si="586"/>
        <v>1</v>
      </c>
      <c r="BV9390">
        <f t="shared" si="587"/>
        <v>1</v>
      </c>
    </row>
    <row r="9391" spans="1:74" x14ac:dyDescent="0.3">
      <c r="A9391" s="129">
        <v>9386</v>
      </c>
      <c r="BM9391" s="19"/>
      <c r="BN9391" s="19"/>
      <c r="BO9391" s="19"/>
      <c r="BP9391" s="19"/>
      <c r="BR9391">
        <f t="shared" si="584"/>
        <v>0</v>
      </c>
      <c r="BS9391">
        <f t="shared" si="585"/>
        <v>0</v>
      </c>
      <c r="BU9391">
        <f t="shared" si="586"/>
        <v>1</v>
      </c>
      <c r="BV9391">
        <f t="shared" si="587"/>
        <v>1</v>
      </c>
    </row>
    <row r="9392" spans="1:74" x14ac:dyDescent="0.3">
      <c r="A9392" s="129">
        <v>9387</v>
      </c>
      <c r="BM9392" s="19"/>
      <c r="BN9392" s="19"/>
      <c r="BO9392" s="19"/>
      <c r="BP9392" s="19"/>
      <c r="BR9392">
        <f t="shared" si="584"/>
        <v>0</v>
      </c>
      <c r="BS9392">
        <f t="shared" si="585"/>
        <v>0</v>
      </c>
      <c r="BU9392">
        <f t="shared" si="586"/>
        <v>1</v>
      </c>
      <c r="BV9392">
        <f t="shared" si="587"/>
        <v>1</v>
      </c>
    </row>
    <row r="9393" spans="1:74" x14ac:dyDescent="0.3">
      <c r="A9393" s="129">
        <v>9388</v>
      </c>
      <c r="BM9393" s="19"/>
      <c r="BN9393" s="19"/>
      <c r="BO9393" s="19"/>
      <c r="BP9393" s="19"/>
      <c r="BR9393">
        <f t="shared" si="584"/>
        <v>0</v>
      </c>
      <c r="BS9393">
        <f t="shared" si="585"/>
        <v>0</v>
      </c>
      <c r="BU9393">
        <f t="shared" si="586"/>
        <v>1</v>
      </c>
      <c r="BV9393">
        <f t="shared" si="587"/>
        <v>1</v>
      </c>
    </row>
    <row r="9394" spans="1:74" x14ac:dyDescent="0.3">
      <c r="A9394" s="129">
        <v>9389</v>
      </c>
      <c r="BM9394" s="19"/>
      <c r="BN9394" s="19"/>
      <c r="BO9394" s="19"/>
      <c r="BP9394" s="19"/>
      <c r="BR9394">
        <f t="shared" si="584"/>
        <v>0</v>
      </c>
      <c r="BS9394">
        <f t="shared" si="585"/>
        <v>0</v>
      </c>
      <c r="BU9394">
        <f t="shared" si="586"/>
        <v>1</v>
      </c>
      <c r="BV9394">
        <f t="shared" si="587"/>
        <v>1</v>
      </c>
    </row>
    <row r="9395" spans="1:74" x14ac:dyDescent="0.3">
      <c r="A9395" s="129">
        <v>9390</v>
      </c>
      <c r="BM9395" s="19"/>
      <c r="BN9395" s="19"/>
      <c r="BO9395" s="19"/>
      <c r="BP9395" s="19"/>
      <c r="BR9395">
        <f t="shared" si="584"/>
        <v>0</v>
      </c>
      <c r="BS9395">
        <f t="shared" si="585"/>
        <v>0</v>
      </c>
      <c r="BU9395">
        <f t="shared" si="586"/>
        <v>1</v>
      </c>
      <c r="BV9395">
        <f t="shared" si="587"/>
        <v>1</v>
      </c>
    </row>
    <row r="9396" spans="1:74" x14ac:dyDescent="0.3">
      <c r="A9396" s="129">
        <v>9391</v>
      </c>
      <c r="BM9396" s="19"/>
      <c r="BN9396" s="19"/>
      <c r="BO9396" s="19"/>
      <c r="BP9396" s="19"/>
      <c r="BR9396">
        <f t="shared" si="584"/>
        <v>0</v>
      </c>
      <c r="BS9396">
        <f t="shared" si="585"/>
        <v>0</v>
      </c>
      <c r="BU9396">
        <f t="shared" si="586"/>
        <v>1</v>
      </c>
      <c r="BV9396">
        <f t="shared" si="587"/>
        <v>1</v>
      </c>
    </row>
    <row r="9397" spans="1:74" x14ac:dyDescent="0.3">
      <c r="A9397" s="129">
        <v>9392</v>
      </c>
      <c r="BM9397" s="19"/>
      <c r="BN9397" s="19"/>
      <c r="BO9397" s="19"/>
      <c r="BP9397" s="19"/>
      <c r="BR9397">
        <f t="shared" si="584"/>
        <v>0</v>
      </c>
      <c r="BS9397">
        <f t="shared" si="585"/>
        <v>0</v>
      </c>
      <c r="BU9397">
        <f t="shared" si="586"/>
        <v>1</v>
      </c>
      <c r="BV9397">
        <f t="shared" si="587"/>
        <v>1</v>
      </c>
    </row>
    <row r="9398" spans="1:74" x14ac:dyDescent="0.3">
      <c r="A9398" s="129">
        <v>9393</v>
      </c>
      <c r="BM9398" s="19"/>
      <c r="BN9398" s="19"/>
      <c r="BO9398" s="19"/>
      <c r="BP9398" s="19"/>
      <c r="BR9398">
        <f t="shared" si="584"/>
        <v>0</v>
      </c>
      <c r="BS9398">
        <f t="shared" si="585"/>
        <v>0</v>
      </c>
      <c r="BU9398">
        <f t="shared" si="586"/>
        <v>1</v>
      </c>
      <c r="BV9398">
        <f t="shared" si="587"/>
        <v>1</v>
      </c>
    </row>
    <row r="9399" spans="1:74" x14ac:dyDescent="0.3">
      <c r="A9399" s="129">
        <v>9394</v>
      </c>
      <c r="BM9399" s="19"/>
      <c r="BN9399" s="19"/>
      <c r="BO9399" s="19"/>
      <c r="BP9399" s="19"/>
      <c r="BR9399">
        <f t="shared" si="584"/>
        <v>0</v>
      </c>
      <c r="BS9399">
        <f t="shared" si="585"/>
        <v>0</v>
      </c>
      <c r="BU9399">
        <f t="shared" si="586"/>
        <v>1</v>
      </c>
      <c r="BV9399">
        <f t="shared" si="587"/>
        <v>1</v>
      </c>
    </row>
    <row r="9400" spans="1:74" x14ac:dyDescent="0.3">
      <c r="A9400" s="129">
        <v>9395</v>
      </c>
      <c r="BM9400" s="19"/>
      <c r="BN9400" s="19"/>
      <c r="BO9400" s="19"/>
      <c r="BP9400" s="19"/>
      <c r="BR9400">
        <f t="shared" si="584"/>
        <v>0</v>
      </c>
      <c r="BS9400">
        <f t="shared" si="585"/>
        <v>0</v>
      </c>
      <c r="BU9400">
        <f t="shared" si="586"/>
        <v>1</v>
      </c>
      <c r="BV9400">
        <f t="shared" si="587"/>
        <v>1</v>
      </c>
    </row>
    <row r="9401" spans="1:74" x14ac:dyDescent="0.3">
      <c r="A9401" s="129">
        <v>9396</v>
      </c>
      <c r="BM9401" s="19"/>
      <c r="BN9401" s="19"/>
      <c r="BO9401" s="19"/>
      <c r="BP9401" s="19"/>
      <c r="BR9401">
        <f t="shared" si="584"/>
        <v>0</v>
      </c>
      <c r="BS9401">
        <f t="shared" si="585"/>
        <v>0</v>
      </c>
      <c r="BU9401">
        <f t="shared" si="586"/>
        <v>1</v>
      </c>
      <c r="BV9401">
        <f t="shared" si="587"/>
        <v>1</v>
      </c>
    </row>
    <row r="9402" spans="1:74" x14ac:dyDescent="0.3">
      <c r="A9402" s="129">
        <v>9397</v>
      </c>
      <c r="BM9402" s="19"/>
      <c r="BN9402" s="19"/>
      <c r="BO9402" s="19"/>
      <c r="BP9402" s="19"/>
      <c r="BR9402">
        <f t="shared" si="584"/>
        <v>0</v>
      </c>
      <c r="BS9402">
        <f t="shared" si="585"/>
        <v>0</v>
      </c>
      <c r="BU9402">
        <f t="shared" si="586"/>
        <v>1</v>
      </c>
      <c r="BV9402">
        <f t="shared" si="587"/>
        <v>1</v>
      </c>
    </row>
    <row r="9403" spans="1:74" x14ac:dyDescent="0.3">
      <c r="A9403" s="129">
        <v>9398</v>
      </c>
      <c r="BM9403" s="19"/>
      <c r="BN9403" s="19"/>
      <c r="BO9403" s="19"/>
      <c r="BP9403" s="19"/>
      <c r="BR9403">
        <f t="shared" si="584"/>
        <v>0</v>
      </c>
      <c r="BS9403">
        <f t="shared" si="585"/>
        <v>0</v>
      </c>
      <c r="BU9403">
        <f t="shared" si="586"/>
        <v>1</v>
      </c>
      <c r="BV9403">
        <f t="shared" si="587"/>
        <v>1</v>
      </c>
    </row>
    <row r="9404" spans="1:74" x14ac:dyDescent="0.3">
      <c r="A9404" s="129">
        <v>9399</v>
      </c>
      <c r="BM9404" s="19"/>
      <c r="BN9404" s="19"/>
      <c r="BO9404" s="19"/>
      <c r="BP9404" s="19"/>
      <c r="BR9404">
        <f t="shared" si="584"/>
        <v>0</v>
      </c>
      <c r="BS9404">
        <f t="shared" si="585"/>
        <v>0</v>
      </c>
      <c r="BU9404">
        <f t="shared" si="586"/>
        <v>1</v>
      </c>
      <c r="BV9404">
        <f t="shared" si="587"/>
        <v>1</v>
      </c>
    </row>
    <row r="9405" spans="1:74" x14ac:dyDescent="0.3">
      <c r="A9405" s="129">
        <v>9400</v>
      </c>
      <c r="BM9405" s="19"/>
      <c r="BN9405" s="19"/>
      <c r="BO9405" s="19"/>
      <c r="BP9405" s="19"/>
      <c r="BR9405">
        <f t="shared" si="584"/>
        <v>0</v>
      </c>
      <c r="BS9405">
        <f t="shared" si="585"/>
        <v>0</v>
      </c>
      <c r="BU9405">
        <f t="shared" si="586"/>
        <v>1</v>
      </c>
      <c r="BV9405">
        <f t="shared" si="587"/>
        <v>1</v>
      </c>
    </row>
    <row r="9406" spans="1:74" x14ac:dyDescent="0.3">
      <c r="A9406" s="129">
        <v>9401</v>
      </c>
      <c r="BM9406" s="19"/>
      <c r="BN9406" s="19"/>
      <c r="BO9406" s="19"/>
      <c r="BP9406" s="19"/>
      <c r="BR9406">
        <f t="shared" si="584"/>
        <v>0</v>
      </c>
      <c r="BS9406">
        <f t="shared" si="585"/>
        <v>0</v>
      </c>
      <c r="BU9406">
        <f t="shared" si="586"/>
        <v>1</v>
      </c>
      <c r="BV9406">
        <f t="shared" si="587"/>
        <v>1</v>
      </c>
    </row>
    <row r="9407" spans="1:74" x14ac:dyDescent="0.3">
      <c r="A9407" s="129">
        <v>9402</v>
      </c>
      <c r="BM9407" s="19"/>
      <c r="BN9407" s="19"/>
      <c r="BO9407" s="19"/>
      <c r="BP9407" s="19"/>
      <c r="BR9407">
        <f t="shared" si="584"/>
        <v>0</v>
      </c>
      <c r="BS9407">
        <f t="shared" si="585"/>
        <v>0</v>
      </c>
      <c r="BU9407">
        <f t="shared" si="586"/>
        <v>1</v>
      </c>
      <c r="BV9407">
        <f t="shared" si="587"/>
        <v>1</v>
      </c>
    </row>
    <row r="9408" spans="1:74" x14ac:dyDescent="0.3">
      <c r="A9408" s="129">
        <v>9403</v>
      </c>
      <c r="BM9408" s="19"/>
      <c r="BN9408" s="19"/>
      <c r="BO9408" s="19"/>
      <c r="BP9408" s="19"/>
      <c r="BR9408">
        <f t="shared" si="584"/>
        <v>0</v>
      </c>
      <c r="BS9408">
        <f t="shared" si="585"/>
        <v>0</v>
      </c>
      <c r="BU9408">
        <f t="shared" si="586"/>
        <v>1</v>
      </c>
      <c r="BV9408">
        <f t="shared" si="587"/>
        <v>1</v>
      </c>
    </row>
    <row r="9409" spans="1:74" x14ac:dyDescent="0.3">
      <c r="A9409" s="129">
        <v>9404</v>
      </c>
      <c r="BM9409" s="19"/>
      <c r="BN9409" s="19"/>
      <c r="BO9409" s="19"/>
      <c r="BP9409" s="19"/>
      <c r="BR9409">
        <f t="shared" si="584"/>
        <v>0</v>
      </c>
      <c r="BS9409">
        <f t="shared" si="585"/>
        <v>0</v>
      </c>
      <c r="BU9409">
        <f t="shared" si="586"/>
        <v>1</v>
      </c>
      <c r="BV9409">
        <f t="shared" si="587"/>
        <v>1</v>
      </c>
    </row>
    <row r="9410" spans="1:74" x14ac:dyDescent="0.3">
      <c r="A9410" s="129">
        <v>9405</v>
      </c>
      <c r="BM9410" s="19"/>
      <c r="BN9410" s="19"/>
      <c r="BO9410" s="19"/>
      <c r="BP9410" s="19"/>
      <c r="BR9410">
        <f t="shared" si="584"/>
        <v>0</v>
      </c>
      <c r="BS9410">
        <f t="shared" si="585"/>
        <v>0</v>
      </c>
      <c r="BU9410">
        <f t="shared" si="586"/>
        <v>1</v>
      </c>
      <c r="BV9410">
        <f t="shared" si="587"/>
        <v>1</v>
      </c>
    </row>
    <row r="9411" spans="1:74" x14ac:dyDescent="0.3">
      <c r="A9411" s="129">
        <v>9406</v>
      </c>
      <c r="BM9411" s="19"/>
      <c r="BN9411" s="19"/>
      <c r="BO9411" s="19"/>
      <c r="BP9411" s="19"/>
      <c r="BR9411">
        <f t="shared" si="584"/>
        <v>0</v>
      </c>
      <c r="BS9411">
        <f t="shared" si="585"/>
        <v>0</v>
      </c>
      <c r="BU9411">
        <f t="shared" si="586"/>
        <v>1</v>
      </c>
      <c r="BV9411">
        <f t="shared" si="587"/>
        <v>1</v>
      </c>
    </row>
    <row r="9412" spans="1:74" x14ac:dyDescent="0.3">
      <c r="A9412" s="129">
        <v>9407</v>
      </c>
      <c r="BM9412" s="19"/>
      <c r="BN9412" s="19"/>
      <c r="BO9412" s="19"/>
      <c r="BP9412" s="19"/>
      <c r="BR9412">
        <f t="shared" si="584"/>
        <v>0</v>
      </c>
      <c r="BS9412">
        <f t="shared" si="585"/>
        <v>0</v>
      </c>
      <c r="BU9412">
        <f t="shared" si="586"/>
        <v>1</v>
      </c>
      <c r="BV9412">
        <f t="shared" si="587"/>
        <v>1</v>
      </c>
    </row>
    <row r="9413" spans="1:74" x14ac:dyDescent="0.3">
      <c r="A9413" s="129">
        <v>9408</v>
      </c>
      <c r="BM9413" s="19"/>
      <c r="BN9413" s="19"/>
      <c r="BO9413" s="19"/>
      <c r="BP9413" s="19"/>
      <c r="BR9413">
        <f t="shared" si="584"/>
        <v>0</v>
      </c>
      <c r="BS9413">
        <f t="shared" si="585"/>
        <v>0</v>
      </c>
      <c r="BU9413">
        <f t="shared" si="586"/>
        <v>1</v>
      </c>
      <c r="BV9413">
        <f t="shared" si="587"/>
        <v>1</v>
      </c>
    </row>
    <row r="9414" spans="1:74" x14ac:dyDescent="0.3">
      <c r="A9414" s="129">
        <v>9409</v>
      </c>
      <c r="BM9414" s="19"/>
      <c r="BN9414" s="19"/>
      <c r="BO9414" s="19"/>
      <c r="BP9414" s="19"/>
      <c r="BR9414">
        <f t="shared" si="584"/>
        <v>0</v>
      </c>
      <c r="BS9414">
        <f t="shared" si="585"/>
        <v>0</v>
      </c>
      <c r="BU9414">
        <f t="shared" si="586"/>
        <v>1</v>
      </c>
      <c r="BV9414">
        <f t="shared" si="587"/>
        <v>1</v>
      </c>
    </row>
    <row r="9415" spans="1:74" x14ac:dyDescent="0.3">
      <c r="A9415" s="129">
        <v>9410</v>
      </c>
      <c r="BM9415" s="19"/>
      <c r="BN9415" s="19"/>
      <c r="BO9415" s="19"/>
      <c r="BP9415" s="19"/>
      <c r="BR9415">
        <f t="shared" ref="BR9415:BR9478" si="588">BM9415*$BS$1-BN9415</f>
        <v>0</v>
      </c>
      <c r="BS9415">
        <f t="shared" ref="BS9415:BS9478" si="589">BO9415*$BS$1-BP9415</f>
        <v>0</v>
      </c>
      <c r="BU9415">
        <f t="shared" ref="BU9415:BU9478" si="590">IF(BR9415=MAX($BR9415:$BS9415),1,0)</f>
        <v>1</v>
      </c>
      <c r="BV9415">
        <f t="shared" ref="BV9415:BV9478" si="591">IF(BS9415=MAX($BR9415:$BS9415),1,0)</f>
        <v>1</v>
      </c>
    </row>
    <row r="9416" spans="1:74" x14ac:dyDescent="0.3">
      <c r="A9416" s="129">
        <v>9411</v>
      </c>
      <c r="BM9416" s="19"/>
      <c r="BN9416" s="19"/>
      <c r="BO9416" s="19"/>
      <c r="BP9416" s="19"/>
      <c r="BR9416">
        <f t="shared" si="588"/>
        <v>0</v>
      </c>
      <c r="BS9416">
        <f t="shared" si="589"/>
        <v>0</v>
      </c>
      <c r="BU9416">
        <f t="shared" si="590"/>
        <v>1</v>
      </c>
      <c r="BV9416">
        <f t="shared" si="591"/>
        <v>1</v>
      </c>
    </row>
    <row r="9417" spans="1:74" x14ac:dyDescent="0.3">
      <c r="A9417" s="129">
        <v>9412</v>
      </c>
      <c r="BM9417" s="19"/>
      <c r="BN9417" s="19"/>
      <c r="BO9417" s="19"/>
      <c r="BP9417" s="19"/>
      <c r="BR9417">
        <f t="shared" si="588"/>
        <v>0</v>
      </c>
      <c r="BS9417">
        <f t="shared" si="589"/>
        <v>0</v>
      </c>
      <c r="BU9417">
        <f t="shared" si="590"/>
        <v>1</v>
      </c>
      <c r="BV9417">
        <f t="shared" si="591"/>
        <v>1</v>
      </c>
    </row>
    <row r="9418" spans="1:74" x14ac:dyDescent="0.3">
      <c r="A9418" s="129">
        <v>9413</v>
      </c>
      <c r="BM9418" s="19"/>
      <c r="BN9418" s="19"/>
      <c r="BO9418" s="19"/>
      <c r="BP9418" s="19"/>
      <c r="BR9418">
        <f t="shared" si="588"/>
        <v>0</v>
      </c>
      <c r="BS9418">
        <f t="shared" si="589"/>
        <v>0</v>
      </c>
      <c r="BU9418">
        <f t="shared" si="590"/>
        <v>1</v>
      </c>
      <c r="BV9418">
        <f t="shared" si="591"/>
        <v>1</v>
      </c>
    </row>
    <row r="9419" spans="1:74" x14ac:dyDescent="0.3">
      <c r="A9419" s="129">
        <v>9414</v>
      </c>
      <c r="BM9419" s="19"/>
      <c r="BN9419" s="19"/>
      <c r="BO9419" s="19"/>
      <c r="BP9419" s="19"/>
      <c r="BR9419">
        <f t="shared" si="588"/>
        <v>0</v>
      </c>
      <c r="BS9419">
        <f t="shared" si="589"/>
        <v>0</v>
      </c>
      <c r="BU9419">
        <f t="shared" si="590"/>
        <v>1</v>
      </c>
      <c r="BV9419">
        <f t="shared" si="591"/>
        <v>1</v>
      </c>
    </row>
    <row r="9420" spans="1:74" x14ac:dyDescent="0.3">
      <c r="A9420" s="129">
        <v>9415</v>
      </c>
      <c r="BM9420" s="19"/>
      <c r="BN9420" s="19"/>
      <c r="BO9420" s="19"/>
      <c r="BP9420" s="19"/>
      <c r="BR9420">
        <f t="shared" si="588"/>
        <v>0</v>
      </c>
      <c r="BS9420">
        <f t="shared" si="589"/>
        <v>0</v>
      </c>
      <c r="BU9420">
        <f t="shared" si="590"/>
        <v>1</v>
      </c>
      <c r="BV9420">
        <f t="shared" si="591"/>
        <v>1</v>
      </c>
    </row>
    <row r="9421" spans="1:74" x14ac:dyDescent="0.3">
      <c r="A9421" s="129">
        <v>9416</v>
      </c>
      <c r="BM9421" s="19"/>
      <c r="BN9421" s="19"/>
      <c r="BO9421" s="19"/>
      <c r="BP9421" s="19"/>
      <c r="BR9421">
        <f t="shared" si="588"/>
        <v>0</v>
      </c>
      <c r="BS9421">
        <f t="shared" si="589"/>
        <v>0</v>
      </c>
      <c r="BU9421">
        <f t="shared" si="590"/>
        <v>1</v>
      </c>
      <c r="BV9421">
        <f t="shared" si="591"/>
        <v>1</v>
      </c>
    </row>
    <row r="9422" spans="1:74" x14ac:dyDescent="0.3">
      <c r="A9422" s="129">
        <v>9417</v>
      </c>
      <c r="BM9422" s="19"/>
      <c r="BN9422" s="19"/>
      <c r="BO9422" s="19"/>
      <c r="BP9422" s="19"/>
      <c r="BR9422">
        <f t="shared" si="588"/>
        <v>0</v>
      </c>
      <c r="BS9422">
        <f t="shared" si="589"/>
        <v>0</v>
      </c>
      <c r="BU9422">
        <f t="shared" si="590"/>
        <v>1</v>
      </c>
      <c r="BV9422">
        <f t="shared" si="591"/>
        <v>1</v>
      </c>
    </row>
    <row r="9423" spans="1:74" x14ac:dyDescent="0.3">
      <c r="A9423" s="129">
        <v>9418</v>
      </c>
      <c r="BM9423" s="19"/>
      <c r="BN9423" s="19"/>
      <c r="BO9423" s="19"/>
      <c r="BP9423" s="19"/>
      <c r="BR9423">
        <f t="shared" si="588"/>
        <v>0</v>
      </c>
      <c r="BS9423">
        <f t="shared" si="589"/>
        <v>0</v>
      </c>
      <c r="BU9423">
        <f t="shared" si="590"/>
        <v>1</v>
      </c>
      <c r="BV9423">
        <f t="shared" si="591"/>
        <v>1</v>
      </c>
    </row>
    <row r="9424" spans="1:74" x14ac:dyDescent="0.3">
      <c r="A9424" s="129">
        <v>9419</v>
      </c>
      <c r="BM9424" s="19"/>
      <c r="BN9424" s="19"/>
      <c r="BO9424" s="19"/>
      <c r="BP9424" s="19"/>
      <c r="BR9424">
        <f t="shared" si="588"/>
        <v>0</v>
      </c>
      <c r="BS9424">
        <f t="shared" si="589"/>
        <v>0</v>
      </c>
      <c r="BU9424">
        <f t="shared" si="590"/>
        <v>1</v>
      </c>
      <c r="BV9424">
        <f t="shared" si="591"/>
        <v>1</v>
      </c>
    </row>
    <row r="9425" spans="1:74" x14ac:dyDescent="0.3">
      <c r="A9425" s="129">
        <v>9420</v>
      </c>
      <c r="BM9425" s="19"/>
      <c r="BN9425" s="19"/>
      <c r="BO9425" s="19"/>
      <c r="BP9425" s="19"/>
      <c r="BR9425">
        <f t="shared" si="588"/>
        <v>0</v>
      </c>
      <c r="BS9425">
        <f t="shared" si="589"/>
        <v>0</v>
      </c>
      <c r="BU9425">
        <f t="shared" si="590"/>
        <v>1</v>
      </c>
      <c r="BV9425">
        <f t="shared" si="591"/>
        <v>1</v>
      </c>
    </row>
    <row r="9426" spans="1:74" x14ac:dyDescent="0.3">
      <c r="A9426" s="129">
        <v>9421</v>
      </c>
      <c r="BM9426" s="19"/>
      <c r="BN9426" s="19"/>
      <c r="BO9426" s="19"/>
      <c r="BP9426" s="19"/>
      <c r="BR9426">
        <f t="shared" si="588"/>
        <v>0</v>
      </c>
      <c r="BS9426">
        <f t="shared" si="589"/>
        <v>0</v>
      </c>
      <c r="BU9426">
        <f t="shared" si="590"/>
        <v>1</v>
      </c>
      <c r="BV9426">
        <f t="shared" si="591"/>
        <v>1</v>
      </c>
    </row>
    <row r="9427" spans="1:74" x14ac:dyDescent="0.3">
      <c r="A9427" s="129">
        <v>9422</v>
      </c>
      <c r="BM9427" s="19"/>
      <c r="BN9427" s="19"/>
      <c r="BO9427" s="19"/>
      <c r="BP9427" s="19"/>
      <c r="BR9427">
        <f t="shared" si="588"/>
        <v>0</v>
      </c>
      <c r="BS9427">
        <f t="shared" si="589"/>
        <v>0</v>
      </c>
      <c r="BU9427">
        <f t="shared" si="590"/>
        <v>1</v>
      </c>
      <c r="BV9427">
        <f t="shared" si="591"/>
        <v>1</v>
      </c>
    </row>
    <row r="9428" spans="1:74" x14ac:dyDescent="0.3">
      <c r="A9428" s="129">
        <v>9423</v>
      </c>
      <c r="BM9428" s="19"/>
      <c r="BN9428" s="19"/>
      <c r="BO9428" s="19"/>
      <c r="BP9428" s="19"/>
      <c r="BR9428">
        <f t="shared" si="588"/>
        <v>0</v>
      </c>
      <c r="BS9428">
        <f t="shared" si="589"/>
        <v>0</v>
      </c>
      <c r="BU9428">
        <f t="shared" si="590"/>
        <v>1</v>
      </c>
      <c r="BV9428">
        <f t="shared" si="591"/>
        <v>1</v>
      </c>
    </row>
    <row r="9429" spans="1:74" x14ac:dyDescent="0.3">
      <c r="A9429" s="129">
        <v>9424</v>
      </c>
      <c r="BM9429" s="19"/>
      <c r="BN9429" s="19"/>
      <c r="BO9429" s="19"/>
      <c r="BP9429" s="19"/>
      <c r="BR9429">
        <f t="shared" si="588"/>
        <v>0</v>
      </c>
      <c r="BS9429">
        <f t="shared" si="589"/>
        <v>0</v>
      </c>
      <c r="BU9429">
        <f t="shared" si="590"/>
        <v>1</v>
      </c>
      <c r="BV9429">
        <f t="shared" si="591"/>
        <v>1</v>
      </c>
    </row>
    <row r="9430" spans="1:74" x14ac:dyDescent="0.3">
      <c r="A9430" s="129">
        <v>9425</v>
      </c>
      <c r="BM9430" s="19"/>
      <c r="BN9430" s="19"/>
      <c r="BO9430" s="19"/>
      <c r="BP9430" s="19"/>
      <c r="BR9430">
        <f t="shared" si="588"/>
        <v>0</v>
      </c>
      <c r="BS9430">
        <f t="shared" si="589"/>
        <v>0</v>
      </c>
      <c r="BU9430">
        <f t="shared" si="590"/>
        <v>1</v>
      </c>
      <c r="BV9430">
        <f t="shared" si="591"/>
        <v>1</v>
      </c>
    </row>
    <row r="9431" spans="1:74" x14ac:dyDescent="0.3">
      <c r="A9431" s="129">
        <v>9426</v>
      </c>
      <c r="BM9431" s="19"/>
      <c r="BN9431" s="19"/>
      <c r="BO9431" s="19"/>
      <c r="BP9431" s="19"/>
      <c r="BR9431">
        <f t="shared" si="588"/>
        <v>0</v>
      </c>
      <c r="BS9431">
        <f t="shared" si="589"/>
        <v>0</v>
      </c>
      <c r="BU9431">
        <f t="shared" si="590"/>
        <v>1</v>
      </c>
      <c r="BV9431">
        <f t="shared" si="591"/>
        <v>1</v>
      </c>
    </row>
    <row r="9432" spans="1:74" x14ac:dyDescent="0.3">
      <c r="A9432" s="129">
        <v>9427</v>
      </c>
      <c r="BM9432" s="19"/>
      <c r="BN9432" s="19"/>
      <c r="BO9432" s="19"/>
      <c r="BP9432" s="19"/>
      <c r="BR9432">
        <f t="shared" si="588"/>
        <v>0</v>
      </c>
      <c r="BS9432">
        <f t="shared" si="589"/>
        <v>0</v>
      </c>
      <c r="BU9432">
        <f t="shared" si="590"/>
        <v>1</v>
      </c>
      <c r="BV9432">
        <f t="shared" si="591"/>
        <v>1</v>
      </c>
    </row>
    <row r="9433" spans="1:74" x14ac:dyDescent="0.3">
      <c r="A9433" s="129">
        <v>9428</v>
      </c>
      <c r="BM9433" s="19"/>
      <c r="BN9433" s="19"/>
      <c r="BO9433" s="19"/>
      <c r="BP9433" s="19"/>
      <c r="BR9433">
        <f t="shared" si="588"/>
        <v>0</v>
      </c>
      <c r="BS9433">
        <f t="shared" si="589"/>
        <v>0</v>
      </c>
      <c r="BU9433">
        <f t="shared" si="590"/>
        <v>1</v>
      </c>
      <c r="BV9433">
        <f t="shared" si="591"/>
        <v>1</v>
      </c>
    </row>
    <row r="9434" spans="1:74" x14ac:dyDescent="0.3">
      <c r="A9434" s="129">
        <v>9429</v>
      </c>
      <c r="BM9434" s="19"/>
      <c r="BN9434" s="19"/>
      <c r="BO9434" s="19"/>
      <c r="BP9434" s="19"/>
      <c r="BR9434">
        <f t="shared" si="588"/>
        <v>0</v>
      </c>
      <c r="BS9434">
        <f t="shared" si="589"/>
        <v>0</v>
      </c>
      <c r="BU9434">
        <f t="shared" si="590"/>
        <v>1</v>
      </c>
      <c r="BV9434">
        <f t="shared" si="591"/>
        <v>1</v>
      </c>
    </row>
    <row r="9435" spans="1:74" x14ac:dyDescent="0.3">
      <c r="A9435" s="129">
        <v>9430</v>
      </c>
      <c r="BM9435" s="19"/>
      <c r="BN9435" s="19"/>
      <c r="BO9435" s="19"/>
      <c r="BP9435" s="19"/>
      <c r="BR9435">
        <f t="shared" si="588"/>
        <v>0</v>
      </c>
      <c r="BS9435">
        <f t="shared" si="589"/>
        <v>0</v>
      </c>
      <c r="BU9435">
        <f t="shared" si="590"/>
        <v>1</v>
      </c>
      <c r="BV9435">
        <f t="shared" si="591"/>
        <v>1</v>
      </c>
    </row>
    <row r="9436" spans="1:74" x14ac:dyDescent="0.3">
      <c r="A9436" s="129">
        <v>9431</v>
      </c>
      <c r="BM9436" s="19"/>
      <c r="BN9436" s="19"/>
      <c r="BO9436" s="19"/>
      <c r="BP9436" s="19"/>
      <c r="BR9436">
        <f t="shared" si="588"/>
        <v>0</v>
      </c>
      <c r="BS9436">
        <f t="shared" si="589"/>
        <v>0</v>
      </c>
      <c r="BU9436">
        <f t="shared" si="590"/>
        <v>1</v>
      </c>
      <c r="BV9436">
        <f t="shared" si="591"/>
        <v>1</v>
      </c>
    </row>
    <row r="9437" spans="1:74" x14ac:dyDescent="0.3">
      <c r="A9437" s="129">
        <v>9432</v>
      </c>
      <c r="BM9437" s="19"/>
      <c r="BN9437" s="19"/>
      <c r="BO9437" s="19"/>
      <c r="BP9437" s="19"/>
      <c r="BR9437">
        <f t="shared" si="588"/>
        <v>0</v>
      </c>
      <c r="BS9437">
        <f t="shared" si="589"/>
        <v>0</v>
      </c>
      <c r="BU9437">
        <f t="shared" si="590"/>
        <v>1</v>
      </c>
      <c r="BV9437">
        <f t="shared" si="591"/>
        <v>1</v>
      </c>
    </row>
    <row r="9438" spans="1:74" x14ac:dyDescent="0.3">
      <c r="A9438" s="129">
        <v>9433</v>
      </c>
      <c r="BM9438" s="19"/>
      <c r="BN9438" s="19"/>
      <c r="BO9438" s="19"/>
      <c r="BP9438" s="19"/>
      <c r="BR9438">
        <f t="shared" si="588"/>
        <v>0</v>
      </c>
      <c r="BS9438">
        <f t="shared" si="589"/>
        <v>0</v>
      </c>
      <c r="BU9438">
        <f t="shared" si="590"/>
        <v>1</v>
      </c>
      <c r="BV9438">
        <f t="shared" si="591"/>
        <v>1</v>
      </c>
    </row>
    <row r="9439" spans="1:74" x14ac:dyDescent="0.3">
      <c r="A9439" s="129">
        <v>9434</v>
      </c>
      <c r="BM9439" s="19"/>
      <c r="BN9439" s="19"/>
      <c r="BO9439" s="19"/>
      <c r="BP9439" s="19"/>
      <c r="BR9439">
        <f t="shared" si="588"/>
        <v>0</v>
      </c>
      <c r="BS9439">
        <f t="shared" si="589"/>
        <v>0</v>
      </c>
      <c r="BU9439">
        <f t="shared" si="590"/>
        <v>1</v>
      </c>
      <c r="BV9439">
        <f t="shared" si="591"/>
        <v>1</v>
      </c>
    </row>
    <row r="9440" spans="1:74" x14ac:dyDescent="0.3">
      <c r="A9440" s="129">
        <v>9435</v>
      </c>
      <c r="BM9440" s="19"/>
      <c r="BN9440" s="19"/>
      <c r="BO9440" s="19"/>
      <c r="BP9440" s="19"/>
      <c r="BR9440">
        <f t="shared" si="588"/>
        <v>0</v>
      </c>
      <c r="BS9440">
        <f t="shared" si="589"/>
        <v>0</v>
      </c>
      <c r="BU9440">
        <f t="shared" si="590"/>
        <v>1</v>
      </c>
      <c r="BV9440">
        <f t="shared" si="591"/>
        <v>1</v>
      </c>
    </row>
    <row r="9441" spans="1:74" x14ac:dyDescent="0.3">
      <c r="A9441" s="129">
        <v>9436</v>
      </c>
      <c r="BM9441" s="19"/>
      <c r="BN9441" s="19"/>
      <c r="BO9441" s="19"/>
      <c r="BP9441" s="19"/>
      <c r="BR9441">
        <f t="shared" si="588"/>
        <v>0</v>
      </c>
      <c r="BS9441">
        <f t="shared" si="589"/>
        <v>0</v>
      </c>
      <c r="BU9441">
        <f t="shared" si="590"/>
        <v>1</v>
      </c>
      <c r="BV9441">
        <f t="shared" si="591"/>
        <v>1</v>
      </c>
    </row>
    <row r="9442" spans="1:74" x14ac:dyDescent="0.3">
      <c r="A9442" s="129">
        <v>9437</v>
      </c>
      <c r="BM9442" s="19"/>
      <c r="BN9442" s="19"/>
      <c r="BO9442" s="19"/>
      <c r="BP9442" s="19"/>
      <c r="BR9442">
        <f t="shared" si="588"/>
        <v>0</v>
      </c>
      <c r="BS9442">
        <f t="shared" si="589"/>
        <v>0</v>
      </c>
      <c r="BU9442">
        <f t="shared" si="590"/>
        <v>1</v>
      </c>
      <c r="BV9442">
        <f t="shared" si="591"/>
        <v>1</v>
      </c>
    </row>
    <row r="9443" spans="1:74" x14ac:dyDescent="0.3">
      <c r="A9443" s="129">
        <v>9438</v>
      </c>
      <c r="BM9443" s="19"/>
      <c r="BN9443" s="19"/>
      <c r="BO9443" s="19"/>
      <c r="BP9443" s="19"/>
      <c r="BR9443">
        <f t="shared" si="588"/>
        <v>0</v>
      </c>
      <c r="BS9443">
        <f t="shared" si="589"/>
        <v>0</v>
      </c>
      <c r="BU9443">
        <f t="shared" si="590"/>
        <v>1</v>
      </c>
      <c r="BV9443">
        <f t="shared" si="591"/>
        <v>1</v>
      </c>
    </row>
    <row r="9444" spans="1:74" x14ac:dyDescent="0.3">
      <c r="A9444" s="129">
        <v>9439</v>
      </c>
      <c r="BM9444" s="19"/>
      <c r="BN9444" s="19"/>
      <c r="BO9444" s="19"/>
      <c r="BP9444" s="19"/>
      <c r="BR9444">
        <f t="shared" si="588"/>
        <v>0</v>
      </c>
      <c r="BS9444">
        <f t="shared" si="589"/>
        <v>0</v>
      </c>
      <c r="BU9444">
        <f t="shared" si="590"/>
        <v>1</v>
      </c>
      <c r="BV9444">
        <f t="shared" si="591"/>
        <v>1</v>
      </c>
    </row>
    <row r="9445" spans="1:74" x14ac:dyDescent="0.3">
      <c r="A9445" s="129">
        <v>9440</v>
      </c>
      <c r="BM9445" s="19"/>
      <c r="BN9445" s="19"/>
      <c r="BO9445" s="19"/>
      <c r="BP9445" s="19"/>
      <c r="BR9445">
        <f t="shared" si="588"/>
        <v>0</v>
      </c>
      <c r="BS9445">
        <f t="shared" si="589"/>
        <v>0</v>
      </c>
      <c r="BU9445">
        <f t="shared" si="590"/>
        <v>1</v>
      </c>
      <c r="BV9445">
        <f t="shared" si="591"/>
        <v>1</v>
      </c>
    </row>
    <row r="9446" spans="1:74" x14ac:dyDescent="0.3">
      <c r="A9446" s="129">
        <v>9441</v>
      </c>
      <c r="BM9446" s="19"/>
      <c r="BN9446" s="19"/>
      <c r="BO9446" s="19"/>
      <c r="BP9446" s="19"/>
      <c r="BR9446">
        <f t="shared" si="588"/>
        <v>0</v>
      </c>
      <c r="BS9446">
        <f t="shared" si="589"/>
        <v>0</v>
      </c>
      <c r="BU9446">
        <f t="shared" si="590"/>
        <v>1</v>
      </c>
      <c r="BV9446">
        <f t="shared" si="591"/>
        <v>1</v>
      </c>
    </row>
    <row r="9447" spans="1:74" x14ac:dyDescent="0.3">
      <c r="A9447" s="129">
        <v>9442</v>
      </c>
      <c r="BM9447" s="19"/>
      <c r="BN9447" s="19"/>
      <c r="BO9447" s="19"/>
      <c r="BP9447" s="19"/>
      <c r="BR9447">
        <f t="shared" si="588"/>
        <v>0</v>
      </c>
      <c r="BS9447">
        <f t="shared" si="589"/>
        <v>0</v>
      </c>
      <c r="BU9447">
        <f t="shared" si="590"/>
        <v>1</v>
      </c>
      <c r="BV9447">
        <f t="shared" si="591"/>
        <v>1</v>
      </c>
    </row>
    <row r="9448" spans="1:74" x14ac:dyDescent="0.3">
      <c r="A9448" s="129">
        <v>9443</v>
      </c>
      <c r="BM9448" s="19"/>
      <c r="BN9448" s="19"/>
      <c r="BO9448" s="19"/>
      <c r="BP9448" s="19"/>
      <c r="BR9448">
        <f t="shared" si="588"/>
        <v>0</v>
      </c>
      <c r="BS9448">
        <f t="shared" si="589"/>
        <v>0</v>
      </c>
      <c r="BU9448">
        <f t="shared" si="590"/>
        <v>1</v>
      </c>
      <c r="BV9448">
        <f t="shared" si="591"/>
        <v>1</v>
      </c>
    </row>
    <row r="9449" spans="1:74" x14ac:dyDescent="0.3">
      <c r="A9449" s="129">
        <v>9444</v>
      </c>
      <c r="BM9449" s="19"/>
      <c r="BN9449" s="19"/>
      <c r="BO9449" s="19"/>
      <c r="BP9449" s="19"/>
      <c r="BR9449">
        <f t="shared" si="588"/>
        <v>0</v>
      </c>
      <c r="BS9449">
        <f t="shared" si="589"/>
        <v>0</v>
      </c>
      <c r="BU9449">
        <f t="shared" si="590"/>
        <v>1</v>
      </c>
      <c r="BV9449">
        <f t="shared" si="591"/>
        <v>1</v>
      </c>
    </row>
    <row r="9450" spans="1:74" x14ac:dyDescent="0.3">
      <c r="A9450" s="129">
        <v>9445</v>
      </c>
      <c r="BM9450" s="19"/>
      <c r="BN9450" s="19"/>
      <c r="BO9450" s="19"/>
      <c r="BP9450" s="19"/>
      <c r="BR9450">
        <f t="shared" si="588"/>
        <v>0</v>
      </c>
      <c r="BS9450">
        <f t="shared" si="589"/>
        <v>0</v>
      </c>
      <c r="BU9450">
        <f t="shared" si="590"/>
        <v>1</v>
      </c>
      <c r="BV9450">
        <f t="shared" si="591"/>
        <v>1</v>
      </c>
    </row>
    <row r="9451" spans="1:74" x14ac:dyDescent="0.3">
      <c r="A9451" s="129">
        <v>9446</v>
      </c>
      <c r="BM9451" s="19"/>
      <c r="BN9451" s="19"/>
      <c r="BO9451" s="19"/>
      <c r="BP9451" s="19"/>
      <c r="BR9451">
        <f t="shared" si="588"/>
        <v>0</v>
      </c>
      <c r="BS9451">
        <f t="shared" si="589"/>
        <v>0</v>
      </c>
      <c r="BU9451">
        <f t="shared" si="590"/>
        <v>1</v>
      </c>
      <c r="BV9451">
        <f t="shared" si="591"/>
        <v>1</v>
      </c>
    </row>
    <row r="9452" spans="1:74" x14ac:dyDescent="0.3">
      <c r="A9452" s="129">
        <v>9447</v>
      </c>
      <c r="BM9452" s="19"/>
      <c r="BN9452" s="19"/>
      <c r="BO9452" s="19"/>
      <c r="BP9452" s="19"/>
      <c r="BR9452">
        <f t="shared" si="588"/>
        <v>0</v>
      </c>
      <c r="BS9452">
        <f t="shared" si="589"/>
        <v>0</v>
      </c>
      <c r="BU9452">
        <f t="shared" si="590"/>
        <v>1</v>
      </c>
      <c r="BV9452">
        <f t="shared" si="591"/>
        <v>1</v>
      </c>
    </row>
    <row r="9453" spans="1:74" x14ac:dyDescent="0.3">
      <c r="A9453" s="129">
        <v>9448</v>
      </c>
      <c r="BM9453" s="19"/>
      <c r="BN9453" s="19"/>
      <c r="BO9453" s="19"/>
      <c r="BP9453" s="19"/>
      <c r="BR9453">
        <f t="shared" si="588"/>
        <v>0</v>
      </c>
      <c r="BS9453">
        <f t="shared" si="589"/>
        <v>0</v>
      </c>
      <c r="BU9453">
        <f t="shared" si="590"/>
        <v>1</v>
      </c>
      <c r="BV9453">
        <f t="shared" si="591"/>
        <v>1</v>
      </c>
    </row>
    <row r="9454" spans="1:74" x14ac:dyDescent="0.3">
      <c r="A9454" s="129">
        <v>9449</v>
      </c>
      <c r="BM9454" s="19"/>
      <c r="BN9454" s="19"/>
      <c r="BO9454" s="19"/>
      <c r="BP9454" s="19"/>
      <c r="BR9454">
        <f t="shared" si="588"/>
        <v>0</v>
      </c>
      <c r="BS9454">
        <f t="shared" si="589"/>
        <v>0</v>
      </c>
      <c r="BU9454">
        <f t="shared" si="590"/>
        <v>1</v>
      </c>
      <c r="BV9454">
        <f t="shared" si="591"/>
        <v>1</v>
      </c>
    </row>
    <row r="9455" spans="1:74" x14ac:dyDescent="0.3">
      <c r="A9455" s="129">
        <v>9450</v>
      </c>
      <c r="BM9455" s="19"/>
      <c r="BN9455" s="19"/>
      <c r="BO9455" s="19"/>
      <c r="BP9455" s="19"/>
      <c r="BR9455">
        <f t="shared" si="588"/>
        <v>0</v>
      </c>
      <c r="BS9455">
        <f t="shared" si="589"/>
        <v>0</v>
      </c>
      <c r="BU9455">
        <f t="shared" si="590"/>
        <v>1</v>
      </c>
      <c r="BV9455">
        <f t="shared" si="591"/>
        <v>1</v>
      </c>
    </row>
    <row r="9456" spans="1:74" x14ac:dyDescent="0.3">
      <c r="A9456" s="129">
        <v>9451</v>
      </c>
      <c r="BM9456" s="19"/>
      <c r="BN9456" s="19"/>
      <c r="BO9456" s="19"/>
      <c r="BP9456" s="19"/>
      <c r="BR9456">
        <f t="shared" si="588"/>
        <v>0</v>
      </c>
      <c r="BS9456">
        <f t="shared" si="589"/>
        <v>0</v>
      </c>
      <c r="BU9456">
        <f t="shared" si="590"/>
        <v>1</v>
      </c>
      <c r="BV9456">
        <f t="shared" si="591"/>
        <v>1</v>
      </c>
    </row>
    <row r="9457" spans="1:74" x14ac:dyDescent="0.3">
      <c r="A9457" s="129">
        <v>9452</v>
      </c>
      <c r="BM9457" s="19"/>
      <c r="BN9457" s="19"/>
      <c r="BO9457" s="19"/>
      <c r="BP9457" s="19"/>
      <c r="BR9457">
        <f t="shared" si="588"/>
        <v>0</v>
      </c>
      <c r="BS9457">
        <f t="shared" si="589"/>
        <v>0</v>
      </c>
      <c r="BU9457">
        <f t="shared" si="590"/>
        <v>1</v>
      </c>
      <c r="BV9457">
        <f t="shared" si="591"/>
        <v>1</v>
      </c>
    </row>
    <row r="9458" spans="1:74" x14ac:dyDescent="0.3">
      <c r="A9458" s="129">
        <v>9453</v>
      </c>
      <c r="BM9458" s="19"/>
      <c r="BN9458" s="19"/>
      <c r="BO9458" s="19"/>
      <c r="BP9458" s="19"/>
      <c r="BR9458">
        <f t="shared" si="588"/>
        <v>0</v>
      </c>
      <c r="BS9458">
        <f t="shared" si="589"/>
        <v>0</v>
      </c>
      <c r="BU9458">
        <f t="shared" si="590"/>
        <v>1</v>
      </c>
      <c r="BV9458">
        <f t="shared" si="591"/>
        <v>1</v>
      </c>
    </row>
    <row r="9459" spans="1:74" x14ac:dyDescent="0.3">
      <c r="A9459" s="129">
        <v>9454</v>
      </c>
      <c r="BM9459" s="19"/>
      <c r="BN9459" s="19"/>
      <c r="BO9459" s="19"/>
      <c r="BP9459" s="19"/>
      <c r="BR9459">
        <f t="shared" si="588"/>
        <v>0</v>
      </c>
      <c r="BS9459">
        <f t="shared" si="589"/>
        <v>0</v>
      </c>
      <c r="BU9459">
        <f t="shared" si="590"/>
        <v>1</v>
      </c>
      <c r="BV9459">
        <f t="shared" si="591"/>
        <v>1</v>
      </c>
    </row>
    <row r="9460" spans="1:74" x14ac:dyDescent="0.3">
      <c r="A9460" s="129">
        <v>9455</v>
      </c>
      <c r="BM9460" s="19"/>
      <c r="BN9460" s="19"/>
      <c r="BO9460" s="19"/>
      <c r="BP9460" s="19"/>
      <c r="BR9460">
        <f t="shared" si="588"/>
        <v>0</v>
      </c>
      <c r="BS9460">
        <f t="shared" si="589"/>
        <v>0</v>
      </c>
      <c r="BU9460">
        <f t="shared" si="590"/>
        <v>1</v>
      </c>
      <c r="BV9460">
        <f t="shared" si="591"/>
        <v>1</v>
      </c>
    </row>
    <row r="9461" spans="1:74" x14ac:dyDescent="0.3">
      <c r="A9461" s="129">
        <v>9456</v>
      </c>
      <c r="BM9461" s="19"/>
      <c r="BN9461" s="19"/>
      <c r="BO9461" s="19"/>
      <c r="BP9461" s="19"/>
      <c r="BR9461">
        <f t="shared" si="588"/>
        <v>0</v>
      </c>
      <c r="BS9461">
        <f t="shared" si="589"/>
        <v>0</v>
      </c>
      <c r="BU9461">
        <f t="shared" si="590"/>
        <v>1</v>
      </c>
      <c r="BV9461">
        <f t="shared" si="591"/>
        <v>1</v>
      </c>
    </row>
    <row r="9462" spans="1:74" x14ac:dyDescent="0.3">
      <c r="A9462" s="129">
        <v>9457</v>
      </c>
      <c r="BM9462" s="19"/>
      <c r="BN9462" s="19"/>
      <c r="BO9462" s="19"/>
      <c r="BP9462" s="19"/>
      <c r="BR9462">
        <f t="shared" si="588"/>
        <v>0</v>
      </c>
      <c r="BS9462">
        <f t="shared" si="589"/>
        <v>0</v>
      </c>
      <c r="BU9462">
        <f t="shared" si="590"/>
        <v>1</v>
      </c>
      <c r="BV9462">
        <f t="shared" si="591"/>
        <v>1</v>
      </c>
    </row>
    <row r="9463" spans="1:74" x14ac:dyDescent="0.3">
      <c r="A9463" s="129">
        <v>9458</v>
      </c>
      <c r="BM9463" s="19"/>
      <c r="BN9463" s="19"/>
      <c r="BO9463" s="19"/>
      <c r="BP9463" s="19"/>
      <c r="BR9463">
        <f t="shared" si="588"/>
        <v>0</v>
      </c>
      <c r="BS9463">
        <f t="shared" si="589"/>
        <v>0</v>
      </c>
      <c r="BU9463">
        <f t="shared" si="590"/>
        <v>1</v>
      </c>
      <c r="BV9463">
        <f t="shared" si="591"/>
        <v>1</v>
      </c>
    </row>
    <row r="9464" spans="1:74" x14ac:dyDescent="0.3">
      <c r="A9464" s="129">
        <v>9459</v>
      </c>
      <c r="BM9464" s="19"/>
      <c r="BN9464" s="19"/>
      <c r="BO9464" s="19"/>
      <c r="BP9464" s="19"/>
      <c r="BR9464">
        <f t="shared" si="588"/>
        <v>0</v>
      </c>
      <c r="BS9464">
        <f t="shared" si="589"/>
        <v>0</v>
      </c>
      <c r="BU9464">
        <f t="shared" si="590"/>
        <v>1</v>
      </c>
      <c r="BV9464">
        <f t="shared" si="591"/>
        <v>1</v>
      </c>
    </row>
    <row r="9465" spans="1:74" x14ac:dyDescent="0.3">
      <c r="A9465" s="129">
        <v>9460</v>
      </c>
      <c r="BM9465" s="19"/>
      <c r="BN9465" s="19"/>
      <c r="BO9465" s="19"/>
      <c r="BP9465" s="19"/>
      <c r="BR9465">
        <f t="shared" si="588"/>
        <v>0</v>
      </c>
      <c r="BS9465">
        <f t="shared" si="589"/>
        <v>0</v>
      </c>
      <c r="BU9465">
        <f t="shared" si="590"/>
        <v>1</v>
      </c>
      <c r="BV9465">
        <f t="shared" si="591"/>
        <v>1</v>
      </c>
    </row>
    <row r="9466" spans="1:74" x14ac:dyDescent="0.3">
      <c r="A9466" s="129">
        <v>9461</v>
      </c>
      <c r="BM9466" s="19"/>
      <c r="BN9466" s="19"/>
      <c r="BO9466" s="19"/>
      <c r="BP9466" s="19"/>
      <c r="BR9466">
        <f t="shared" si="588"/>
        <v>0</v>
      </c>
      <c r="BS9466">
        <f t="shared" si="589"/>
        <v>0</v>
      </c>
      <c r="BU9466">
        <f t="shared" si="590"/>
        <v>1</v>
      </c>
      <c r="BV9466">
        <f t="shared" si="591"/>
        <v>1</v>
      </c>
    </row>
    <row r="9467" spans="1:74" x14ac:dyDescent="0.3">
      <c r="A9467" s="129">
        <v>9462</v>
      </c>
      <c r="BM9467" s="19"/>
      <c r="BN9467" s="19"/>
      <c r="BO9467" s="19"/>
      <c r="BP9467" s="19"/>
      <c r="BR9467">
        <f t="shared" si="588"/>
        <v>0</v>
      </c>
      <c r="BS9467">
        <f t="shared" si="589"/>
        <v>0</v>
      </c>
      <c r="BU9467">
        <f t="shared" si="590"/>
        <v>1</v>
      </c>
      <c r="BV9467">
        <f t="shared" si="591"/>
        <v>1</v>
      </c>
    </row>
    <row r="9468" spans="1:74" x14ac:dyDescent="0.3">
      <c r="A9468" s="129">
        <v>9463</v>
      </c>
      <c r="BM9468" s="19"/>
      <c r="BN9468" s="19"/>
      <c r="BO9468" s="19"/>
      <c r="BP9468" s="19"/>
      <c r="BR9468">
        <f t="shared" si="588"/>
        <v>0</v>
      </c>
      <c r="BS9468">
        <f t="shared" si="589"/>
        <v>0</v>
      </c>
      <c r="BU9468">
        <f t="shared" si="590"/>
        <v>1</v>
      </c>
      <c r="BV9468">
        <f t="shared" si="591"/>
        <v>1</v>
      </c>
    </row>
    <row r="9469" spans="1:74" x14ac:dyDescent="0.3">
      <c r="A9469" s="129">
        <v>9464</v>
      </c>
      <c r="BM9469" s="19"/>
      <c r="BN9469" s="19"/>
      <c r="BO9469" s="19"/>
      <c r="BP9469" s="19"/>
      <c r="BR9469">
        <f t="shared" si="588"/>
        <v>0</v>
      </c>
      <c r="BS9469">
        <f t="shared" si="589"/>
        <v>0</v>
      </c>
      <c r="BU9469">
        <f t="shared" si="590"/>
        <v>1</v>
      </c>
      <c r="BV9469">
        <f t="shared" si="591"/>
        <v>1</v>
      </c>
    </row>
    <row r="9470" spans="1:74" x14ac:dyDescent="0.3">
      <c r="A9470" s="129">
        <v>9465</v>
      </c>
      <c r="BM9470" s="19"/>
      <c r="BN9470" s="19"/>
      <c r="BO9470" s="19"/>
      <c r="BP9470" s="19"/>
      <c r="BR9470">
        <f t="shared" si="588"/>
        <v>0</v>
      </c>
      <c r="BS9470">
        <f t="shared" si="589"/>
        <v>0</v>
      </c>
      <c r="BU9470">
        <f t="shared" si="590"/>
        <v>1</v>
      </c>
      <c r="BV9470">
        <f t="shared" si="591"/>
        <v>1</v>
      </c>
    </row>
    <row r="9471" spans="1:74" x14ac:dyDescent="0.3">
      <c r="A9471" s="129">
        <v>9466</v>
      </c>
      <c r="BM9471" s="19"/>
      <c r="BN9471" s="19"/>
      <c r="BO9471" s="19"/>
      <c r="BP9471" s="19"/>
      <c r="BR9471">
        <f t="shared" si="588"/>
        <v>0</v>
      </c>
      <c r="BS9471">
        <f t="shared" si="589"/>
        <v>0</v>
      </c>
      <c r="BU9471">
        <f t="shared" si="590"/>
        <v>1</v>
      </c>
      <c r="BV9471">
        <f t="shared" si="591"/>
        <v>1</v>
      </c>
    </row>
    <row r="9472" spans="1:74" x14ac:dyDescent="0.3">
      <c r="A9472" s="129">
        <v>9467</v>
      </c>
      <c r="BM9472" s="19"/>
      <c r="BN9472" s="19"/>
      <c r="BO9472" s="19"/>
      <c r="BP9472" s="19"/>
      <c r="BR9472">
        <f t="shared" si="588"/>
        <v>0</v>
      </c>
      <c r="BS9472">
        <f t="shared" si="589"/>
        <v>0</v>
      </c>
      <c r="BU9472">
        <f t="shared" si="590"/>
        <v>1</v>
      </c>
      <c r="BV9472">
        <f t="shared" si="591"/>
        <v>1</v>
      </c>
    </row>
    <row r="9473" spans="1:74" x14ac:dyDescent="0.3">
      <c r="A9473" s="129">
        <v>9468</v>
      </c>
      <c r="BM9473" s="19"/>
      <c r="BN9473" s="19"/>
      <c r="BO9473" s="19"/>
      <c r="BP9473" s="19"/>
      <c r="BR9473">
        <f t="shared" si="588"/>
        <v>0</v>
      </c>
      <c r="BS9473">
        <f t="shared" si="589"/>
        <v>0</v>
      </c>
      <c r="BU9473">
        <f t="shared" si="590"/>
        <v>1</v>
      </c>
      <c r="BV9473">
        <f t="shared" si="591"/>
        <v>1</v>
      </c>
    </row>
    <row r="9474" spans="1:74" x14ac:dyDescent="0.3">
      <c r="A9474" s="129">
        <v>9469</v>
      </c>
      <c r="BM9474" s="19"/>
      <c r="BN9474" s="19"/>
      <c r="BO9474" s="19"/>
      <c r="BP9474" s="19"/>
      <c r="BR9474">
        <f t="shared" si="588"/>
        <v>0</v>
      </c>
      <c r="BS9474">
        <f t="shared" si="589"/>
        <v>0</v>
      </c>
      <c r="BU9474">
        <f t="shared" si="590"/>
        <v>1</v>
      </c>
      <c r="BV9474">
        <f t="shared" si="591"/>
        <v>1</v>
      </c>
    </row>
    <row r="9475" spans="1:74" x14ac:dyDescent="0.3">
      <c r="A9475" s="129">
        <v>9470</v>
      </c>
      <c r="BM9475" s="19"/>
      <c r="BN9475" s="19"/>
      <c r="BO9475" s="19"/>
      <c r="BP9475" s="19"/>
      <c r="BR9475">
        <f t="shared" si="588"/>
        <v>0</v>
      </c>
      <c r="BS9475">
        <f t="shared" si="589"/>
        <v>0</v>
      </c>
      <c r="BU9475">
        <f t="shared" si="590"/>
        <v>1</v>
      </c>
      <c r="BV9475">
        <f t="shared" si="591"/>
        <v>1</v>
      </c>
    </row>
    <row r="9476" spans="1:74" x14ac:dyDescent="0.3">
      <c r="A9476" s="129">
        <v>9471</v>
      </c>
      <c r="BM9476" s="19"/>
      <c r="BN9476" s="19"/>
      <c r="BO9476" s="19"/>
      <c r="BP9476" s="19"/>
      <c r="BR9476">
        <f t="shared" si="588"/>
        <v>0</v>
      </c>
      <c r="BS9476">
        <f t="shared" si="589"/>
        <v>0</v>
      </c>
      <c r="BU9476">
        <f t="shared" si="590"/>
        <v>1</v>
      </c>
      <c r="BV9476">
        <f t="shared" si="591"/>
        <v>1</v>
      </c>
    </row>
    <row r="9477" spans="1:74" x14ac:dyDescent="0.3">
      <c r="A9477" s="129">
        <v>9472</v>
      </c>
      <c r="BM9477" s="19"/>
      <c r="BN9477" s="19"/>
      <c r="BO9477" s="19"/>
      <c r="BP9477" s="19"/>
      <c r="BR9477">
        <f t="shared" si="588"/>
        <v>0</v>
      </c>
      <c r="BS9477">
        <f t="shared" si="589"/>
        <v>0</v>
      </c>
      <c r="BU9477">
        <f t="shared" si="590"/>
        <v>1</v>
      </c>
      <c r="BV9477">
        <f t="shared" si="591"/>
        <v>1</v>
      </c>
    </row>
    <row r="9478" spans="1:74" x14ac:dyDescent="0.3">
      <c r="A9478" s="129">
        <v>9473</v>
      </c>
      <c r="BM9478" s="19"/>
      <c r="BN9478" s="19"/>
      <c r="BO9478" s="19"/>
      <c r="BP9478" s="19"/>
      <c r="BR9478">
        <f t="shared" si="588"/>
        <v>0</v>
      </c>
      <c r="BS9478">
        <f t="shared" si="589"/>
        <v>0</v>
      </c>
      <c r="BU9478">
        <f t="shared" si="590"/>
        <v>1</v>
      </c>
      <c r="BV9478">
        <f t="shared" si="591"/>
        <v>1</v>
      </c>
    </row>
    <row r="9479" spans="1:74" x14ac:dyDescent="0.3">
      <c r="A9479" s="129">
        <v>9474</v>
      </c>
      <c r="BM9479" s="19"/>
      <c r="BN9479" s="19"/>
      <c r="BO9479" s="19"/>
      <c r="BP9479" s="19"/>
      <c r="BR9479">
        <f t="shared" ref="BR9479:BR9542" si="592">BM9479*$BS$1-BN9479</f>
        <v>0</v>
      </c>
      <c r="BS9479">
        <f t="shared" ref="BS9479:BS9542" si="593">BO9479*$BS$1-BP9479</f>
        <v>0</v>
      </c>
      <c r="BU9479">
        <f t="shared" ref="BU9479:BU9542" si="594">IF(BR9479=MAX($BR9479:$BS9479),1,0)</f>
        <v>1</v>
      </c>
      <c r="BV9479">
        <f t="shared" ref="BV9479:BV9542" si="595">IF(BS9479=MAX($BR9479:$BS9479),1,0)</f>
        <v>1</v>
      </c>
    </row>
    <row r="9480" spans="1:74" x14ac:dyDescent="0.3">
      <c r="A9480" s="129">
        <v>9475</v>
      </c>
      <c r="BM9480" s="19"/>
      <c r="BN9480" s="19"/>
      <c r="BO9480" s="19"/>
      <c r="BP9480" s="19"/>
      <c r="BR9480">
        <f t="shared" si="592"/>
        <v>0</v>
      </c>
      <c r="BS9480">
        <f t="shared" si="593"/>
        <v>0</v>
      </c>
      <c r="BU9480">
        <f t="shared" si="594"/>
        <v>1</v>
      </c>
      <c r="BV9480">
        <f t="shared" si="595"/>
        <v>1</v>
      </c>
    </row>
    <row r="9481" spans="1:74" x14ac:dyDescent="0.3">
      <c r="A9481" s="129">
        <v>9476</v>
      </c>
      <c r="BM9481" s="19"/>
      <c r="BN9481" s="19"/>
      <c r="BO9481" s="19"/>
      <c r="BP9481" s="19"/>
      <c r="BR9481">
        <f t="shared" si="592"/>
        <v>0</v>
      </c>
      <c r="BS9481">
        <f t="shared" si="593"/>
        <v>0</v>
      </c>
      <c r="BU9481">
        <f t="shared" si="594"/>
        <v>1</v>
      </c>
      <c r="BV9481">
        <f t="shared" si="595"/>
        <v>1</v>
      </c>
    </row>
    <row r="9482" spans="1:74" x14ac:dyDescent="0.3">
      <c r="A9482" s="129">
        <v>9477</v>
      </c>
      <c r="BM9482" s="19"/>
      <c r="BN9482" s="19"/>
      <c r="BO9482" s="19"/>
      <c r="BP9482" s="19"/>
      <c r="BR9482">
        <f t="shared" si="592"/>
        <v>0</v>
      </c>
      <c r="BS9482">
        <f t="shared" si="593"/>
        <v>0</v>
      </c>
      <c r="BU9482">
        <f t="shared" si="594"/>
        <v>1</v>
      </c>
      <c r="BV9482">
        <f t="shared" si="595"/>
        <v>1</v>
      </c>
    </row>
    <row r="9483" spans="1:74" x14ac:dyDescent="0.3">
      <c r="A9483" s="129">
        <v>9478</v>
      </c>
      <c r="BM9483" s="19"/>
      <c r="BN9483" s="19"/>
      <c r="BO9483" s="19"/>
      <c r="BP9483" s="19"/>
      <c r="BR9483">
        <f t="shared" si="592"/>
        <v>0</v>
      </c>
      <c r="BS9483">
        <f t="shared" si="593"/>
        <v>0</v>
      </c>
      <c r="BU9483">
        <f t="shared" si="594"/>
        <v>1</v>
      </c>
      <c r="BV9483">
        <f t="shared" si="595"/>
        <v>1</v>
      </c>
    </row>
    <row r="9484" spans="1:74" x14ac:dyDescent="0.3">
      <c r="A9484" s="129">
        <v>9479</v>
      </c>
      <c r="BM9484" s="19"/>
      <c r="BN9484" s="19"/>
      <c r="BO9484" s="19"/>
      <c r="BP9484" s="19"/>
      <c r="BR9484">
        <f t="shared" si="592"/>
        <v>0</v>
      </c>
      <c r="BS9484">
        <f t="shared" si="593"/>
        <v>0</v>
      </c>
      <c r="BU9484">
        <f t="shared" si="594"/>
        <v>1</v>
      </c>
      <c r="BV9484">
        <f t="shared" si="595"/>
        <v>1</v>
      </c>
    </row>
    <row r="9485" spans="1:74" x14ac:dyDescent="0.3">
      <c r="A9485" s="129">
        <v>9480</v>
      </c>
      <c r="BM9485" s="19"/>
      <c r="BN9485" s="19"/>
      <c r="BO9485" s="19"/>
      <c r="BP9485" s="19"/>
      <c r="BR9485">
        <f t="shared" si="592"/>
        <v>0</v>
      </c>
      <c r="BS9485">
        <f t="shared" si="593"/>
        <v>0</v>
      </c>
      <c r="BU9485">
        <f t="shared" si="594"/>
        <v>1</v>
      </c>
      <c r="BV9485">
        <f t="shared" si="595"/>
        <v>1</v>
      </c>
    </row>
    <row r="9486" spans="1:74" x14ac:dyDescent="0.3">
      <c r="A9486" s="129">
        <v>9481</v>
      </c>
      <c r="BM9486" s="19"/>
      <c r="BN9486" s="19"/>
      <c r="BO9486" s="19"/>
      <c r="BP9486" s="19"/>
      <c r="BR9486">
        <f t="shared" si="592"/>
        <v>0</v>
      </c>
      <c r="BS9486">
        <f t="shared" si="593"/>
        <v>0</v>
      </c>
      <c r="BU9486">
        <f t="shared" si="594"/>
        <v>1</v>
      </c>
      <c r="BV9486">
        <f t="shared" si="595"/>
        <v>1</v>
      </c>
    </row>
    <row r="9487" spans="1:74" x14ac:dyDescent="0.3">
      <c r="A9487" s="129">
        <v>9482</v>
      </c>
      <c r="BM9487" s="19"/>
      <c r="BN9487" s="19"/>
      <c r="BO9487" s="19"/>
      <c r="BP9487" s="19"/>
      <c r="BR9487">
        <f t="shared" si="592"/>
        <v>0</v>
      </c>
      <c r="BS9487">
        <f t="shared" si="593"/>
        <v>0</v>
      </c>
      <c r="BU9487">
        <f t="shared" si="594"/>
        <v>1</v>
      </c>
      <c r="BV9487">
        <f t="shared" si="595"/>
        <v>1</v>
      </c>
    </row>
    <row r="9488" spans="1:74" x14ac:dyDescent="0.3">
      <c r="A9488" s="129">
        <v>9483</v>
      </c>
      <c r="BM9488" s="19"/>
      <c r="BN9488" s="19"/>
      <c r="BO9488" s="19"/>
      <c r="BP9488" s="19"/>
      <c r="BR9488">
        <f t="shared" si="592"/>
        <v>0</v>
      </c>
      <c r="BS9488">
        <f t="shared" si="593"/>
        <v>0</v>
      </c>
      <c r="BU9488">
        <f t="shared" si="594"/>
        <v>1</v>
      </c>
      <c r="BV9488">
        <f t="shared" si="595"/>
        <v>1</v>
      </c>
    </row>
    <row r="9489" spans="1:74" x14ac:dyDescent="0.3">
      <c r="A9489" s="129">
        <v>9484</v>
      </c>
      <c r="BM9489" s="19"/>
      <c r="BN9489" s="19"/>
      <c r="BO9489" s="19"/>
      <c r="BP9489" s="19"/>
      <c r="BR9489">
        <f t="shared" si="592"/>
        <v>0</v>
      </c>
      <c r="BS9489">
        <f t="shared" si="593"/>
        <v>0</v>
      </c>
      <c r="BU9489">
        <f t="shared" si="594"/>
        <v>1</v>
      </c>
      <c r="BV9489">
        <f t="shared" si="595"/>
        <v>1</v>
      </c>
    </row>
    <row r="9490" spans="1:74" x14ac:dyDescent="0.3">
      <c r="A9490" s="129">
        <v>9485</v>
      </c>
      <c r="BM9490" s="19"/>
      <c r="BN9490" s="19"/>
      <c r="BO9490" s="19"/>
      <c r="BP9490" s="19"/>
      <c r="BR9490">
        <f t="shared" si="592"/>
        <v>0</v>
      </c>
      <c r="BS9490">
        <f t="shared" si="593"/>
        <v>0</v>
      </c>
      <c r="BU9490">
        <f t="shared" si="594"/>
        <v>1</v>
      </c>
      <c r="BV9490">
        <f t="shared" si="595"/>
        <v>1</v>
      </c>
    </row>
    <row r="9491" spans="1:74" x14ac:dyDescent="0.3">
      <c r="A9491" s="129">
        <v>9486</v>
      </c>
      <c r="BM9491" s="19"/>
      <c r="BN9491" s="19"/>
      <c r="BO9491" s="19"/>
      <c r="BP9491" s="19"/>
      <c r="BR9491">
        <f t="shared" si="592"/>
        <v>0</v>
      </c>
      <c r="BS9491">
        <f t="shared" si="593"/>
        <v>0</v>
      </c>
      <c r="BU9491">
        <f t="shared" si="594"/>
        <v>1</v>
      </c>
      <c r="BV9491">
        <f t="shared" si="595"/>
        <v>1</v>
      </c>
    </row>
    <row r="9492" spans="1:74" x14ac:dyDescent="0.3">
      <c r="A9492" s="129">
        <v>9487</v>
      </c>
      <c r="BM9492" s="19"/>
      <c r="BN9492" s="19"/>
      <c r="BO9492" s="19"/>
      <c r="BP9492" s="19"/>
      <c r="BR9492">
        <f t="shared" si="592"/>
        <v>0</v>
      </c>
      <c r="BS9492">
        <f t="shared" si="593"/>
        <v>0</v>
      </c>
      <c r="BU9492">
        <f t="shared" si="594"/>
        <v>1</v>
      </c>
      <c r="BV9492">
        <f t="shared" si="595"/>
        <v>1</v>
      </c>
    </row>
    <row r="9493" spans="1:74" x14ac:dyDescent="0.3">
      <c r="A9493" s="129">
        <v>9488</v>
      </c>
      <c r="BM9493" s="19"/>
      <c r="BN9493" s="19"/>
      <c r="BO9493" s="19"/>
      <c r="BP9493" s="19"/>
      <c r="BR9493">
        <f t="shared" si="592"/>
        <v>0</v>
      </c>
      <c r="BS9493">
        <f t="shared" si="593"/>
        <v>0</v>
      </c>
      <c r="BU9493">
        <f t="shared" si="594"/>
        <v>1</v>
      </c>
      <c r="BV9493">
        <f t="shared" si="595"/>
        <v>1</v>
      </c>
    </row>
    <row r="9494" spans="1:74" x14ac:dyDescent="0.3">
      <c r="A9494" s="129">
        <v>9489</v>
      </c>
      <c r="BM9494" s="19"/>
      <c r="BN9494" s="19"/>
      <c r="BO9494" s="19"/>
      <c r="BP9494" s="19"/>
      <c r="BR9494">
        <f t="shared" si="592"/>
        <v>0</v>
      </c>
      <c r="BS9494">
        <f t="shared" si="593"/>
        <v>0</v>
      </c>
      <c r="BU9494">
        <f t="shared" si="594"/>
        <v>1</v>
      </c>
      <c r="BV9494">
        <f t="shared" si="595"/>
        <v>1</v>
      </c>
    </row>
    <row r="9495" spans="1:74" x14ac:dyDescent="0.3">
      <c r="A9495" s="129">
        <v>9490</v>
      </c>
      <c r="BM9495" s="19"/>
      <c r="BN9495" s="19"/>
      <c r="BO9495" s="19"/>
      <c r="BP9495" s="19"/>
      <c r="BR9495">
        <f t="shared" si="592"/>
        <v>0</v>
      </c>
      <c r="BS9495">
        <f t="shared" si="593"/>
        <v>0</v>
      </c>
      <c r="BU9495">
        <f t="shared" si="594"/>
        <v>1</v>
      </c>
      <c r="BV9495">
        <f t="shared" si="595"/>
        <v>1</v>
      </c>
    </row>
    <row r="9496" spans="1:74" x14ac:dyDescent="0.3">
      <c r="A9496" s="129">
        <v>9491</v>
      </c>
      <c r="BM9496" s="19"/>
      <c r="BN9496" s="19"/>
      <c r="BO9496" s="19"/>
      <c r="BP9496" s="19"/>
      <c r="BR9496">
        <f t="shared" si="592"/>
        <v>0</v>
      </c>
      <c r="BS9496">
        <f t="shared" si="593"/>
        <v>0</v>
      </c>
      <c r="BU9496">
        <f t="shared" si="594"/>
        <v>1</v>
      </c>
      <c r="BV9496">
        <f t="shared" si="595"/>
        <v>1</v>
      </c>
    </row>
    <row r="9497" spans="1:74" x14ac:dyDescent="0.3">
      <c r="A9497" s="129">
        <v>9492</v>
      </c>
      <c r="BM9497" s="19"/>
      <c r="BN9497" s="19"/>
      <c r="BO9497" s="19"/>
      <c r="BP9497" s="19"/>
      <c r="BR9497">
        <f t="shared" si="592"/>
        <v>0</v>
      </c>
      <c r="BS9497">
        <f t="shared" si="593"/>
        <v>0</v>
      </c>
      <c r="BU9497">
        <f t="shared" si="594"/>
        <v>1</v>
      </c>
      <c r="BV9497">
        <f t="shared" si="595"/>
        <v>1</v>
      </c>
    </row>
    <row r="9498" spans="1:74" x14ac:dyDescent="0.3">
      <c r="A9498" s="129">
        <v>9493</v>
      </c>
      <c r="BM9498" s="19"/>
      <c r="BN9498" s="19"/>
      <c r="BO9498" s="19"/>
      <c r="BP9498" s="19"/>
      <c r="BR9498">
        <f t="shared" si="592"/>
        <v>0</v>
      </c>
      <c r="BS9498">
        <f t="shared" si="593"/>
        <v>0</v>
      </c>
      <c r="BU9498">
        <f t="shared" si="594"/>
        <v>1</v>
      </c>
      <c r="BV9498">
        <f t="shared" si="595"/>
        <v>1</v>
      </c>
    </row>
    <row r="9499" spans="1:74" x14ac:dyDescent="0.3">
      <c r="A9499" s="129">
        <v>9494</v>
      </c>
      <c r="BM9499" s="19"/>
      <c r="BN9499" s="19"/>
      <c r="BO9499" s="19"/>
      <c r="BP9499" s="19"/>
      <c r="BR9499">
        <f t="shared" si="592"/>
        <v>0</v>
      </c>
      <c r="BS9499">
        <f t="shared" si="593"/>
        <v>0</v>
      </c>
      <c r="BU9499">
        <f t="shared" si="594"/>
        <v>1</v>
      </c>
      <c r="BV9499">
        <f t="shared" si="595"/>
        <v>1</v>
      </c>
    </row>
    <row r="9500" spans="1:74" x14ac:dyDescent="0.3">
      <c r="A9500" s="129">
        <v>9495</v>
      </c>
      <c r="BM9500" s="19"/>
      <c r="BN9500" s="19"/>
      <c r="BO9500" s="19"/>
      <c r="BP9500" s="19"/>
      <c r="BR9500">
        <f t="shared" si="592"/>
        <v>0</v>
      </c>
      <c r="BS9500">
        <f t="shared" si="593"/>
        <v>0</v>
      </c>
      <c r="BU9500">
        <f t="shared" si="594"/>
        <v>1</v>
      </c>
      <c r="BV9500">
        <f t="shared" si="595"/>
        <v>1</v>
      </c>
    </row>
    <row r="9501" spans="1:74" x14ac:dyDescent="0.3">
      <c r="A9501" s="129">
        <v>9496</v>
      </c>
      <c r="BM9501" s="19"/>
      <c r="BN9501" s="19"/>
      <c r="BO9501" s="19"/>
      <c r="BP9501" s="19"/>
      <c r="BR9501">
        <f t="shared" si="592"/>
        <v>0</v>
      </c>
      <c r="BS9501">
        <f t="shared" si="593"/>
        <v>0</v>
      </c>
      <c r="BU9501">
        <f t="shared" si="594"/>
        <v>1</v>
      </c>
      <c r="BV9501">
        <f t="shared" si="595"/>
        <v>1</v>
      </c>
    </row>
    <row r="9502" spans="1:74" x14ac:dyDescent="0.3">
      <c r="A9502" s="129">
        <v>9497</v>
      </c>
      <c r="BM9502" s="19"/>
      <c r="BN9502" s="19"/>
      <c r="BO9502" s="19"/>
      <c r="BP9502" s="19"/>
      <c r="BR9502">
        <f t="shared" si="592"/>
        <v>0</v>
      </c>
      <c r="BS9502">
        <f t="shared" si="593"/>
        <v>0</v>
      </c>
      <c r="BU9502">
        <f t="shared" si="594"/>
        <v>1</v>
      </c>
      <c r="BV9502">
        <f t="shared" si="595"/>
        <v>1</v>
      </c>
    </row>
    <row r="9503" spans="1:74" x14ac:dyDescent="0.3">
      <c r="A9503" s="129">
        <v>9498</v>
      </c>
      <c r="BM9503" s="19"/>
      <c r="BN9503" s="19"/>
      <c r="BO9503" s="19"/>
      <c r="BP9503" s="19"/>
      <c r="BR9503">
        <f t="shared" si="592"/>
        <v>0</v>
      </c>
      <c r="BS9503">
        <f t="shared" si="593"/>
        <v>0</v>
      </c>
      <c r="BU9503">
        <f t="shared" si="594"/>
        <v>1</v>
      </c>
      <c r="BV9503">
        <f t="shared" si="595"/>
        <v>1</v>
      </c>
    </row>
    <row r="9504" spans="1:74" x14ac:dyDescent="0.3">
      <c r="A9504" s="129">
        <v>9499</v>
      </c>
      <c r="BM9504" s="19"/>
      <c r="BN9504" s="19"/>
      <c r="BO9504" s="19"/>
      <c r="BP9504" s="19"/>
      <c r="BR9504">
        <f t="shared" si="592"/>
        <v>0</v>
      </c>
      <c r="BS9504">
        <f t="shared" si="593"/>
        <v>0</v>
      </c>
      <c r="BU9504">
        <f t="shared" si="594"/>
        <v>1</v>
      </c>
      <c r="BV9504">
        <f t="shared" si="595"/>
        <v>1</v>
      </c>
    </row>
    <row r="9505" spans="1:74" x14ac:dyDescent="0.3">
      <c r="A9505" s="129">
        <v>9500</v>
      </c>
      <c r="BM9505" s="19"/>
      <c r="BN9505" s="19"/>
      <c r="BO9505" s="19"/>
      <c r="BP9505" s="19"/>
      <c r="BR9505">
        <f t="shared" si="592"/>
        <v>0</v>
      </c>
      <c r="BS9505">
        <f t="shared" si="593"/>
        <v>0</v>
      </c>
      <c r="BU9505">
        <f t="shared" si="594"/>
        <v>1</v>
      </c>
      <c r="BV9505">
        <f t="shared" si="595"/>
        <v>1</v>
      </c>
    </row>
    <row r="9506" spans="1:74" x14ac:dyDescent="0.3">
      <c r="A9506" s="129">
        <v>9501</v>
      </c>
      <c r="BM9506" s="19"/>
      <c r="BN9506" s="19"/>
      <c r="BO9506" s="19"/>
      <c r="BP9506" s="19"/>
      <c r="BR9506">
        <f t="shared" si="592"/>
        <v>0</v>
      </c>
      <c r="BS9506">
        <f t="shared" si="593"/>
        <v>0</v>
      </c>
      <c r="BU9506">
        <f t="shared" si="594"/>
        <v>1</v>
      </c>
      <c r="BV9506">
        <f t="shared" si="595"/>
        <v>1</v>
      </c>
    </row>
    <row r="9507" spans="1:74" x14ac:dyDescent="0.3">
      <c r="A9507" s="129">
        <v>9502</v>
      </c>
      <c r="BM9507" s="19"/>
      <c r="BN9507" s="19"/>
      <c r="BO9507" s="19"/>
      <c r="BP9507" s="19"/>
      <c r="BR9507">
        <f t="shared" si="592"/>
        <v>0</v>
      </c>
      <c r="BS9507">
        <f t="shared" si="593"/>
        <v>0</v>
      </c>
      <c r="BU9507">
        <f t="shared" si="594"/>
        <v>1</v>
      </c>
      <c r="BV9507">
        <f t="shared" si="595"/>
        <v>1</v>
      </c>
    </row>
    <row r="9508" spans="1:74" x14ac:dyDescent="0.3">
      <c r="A9508" s="129">
        <v>9503</v>
      </c>
      <c r="BM9508" s="19"/>
      <c r="BN9508" s="19"/>
      <c r="BO9508" s="19"/>
      <c r="BP9508" s="19"/>
      <c r="BR9508">
        <f t="shared" si="592"/>
        <v>0</v>
      </c>
      <c r="BS9508">
        <f t="shared" si="593"/>
        <v>0</v>
      </c>
      <c r="BU9508">
        <f t="shared" si="594"/>
        <v>1</v>
      </c>
      <c r="BV9508">
        <f t="shared" si="595"/>
        <v>1</v>
      </c>
    </row>
    <row r="9509" spans="1:74" x14ac:dyDescent="0.3">
      <c r="A9509" s="129">
        <v>9504</v>
      </c>
      <c r="BM9509" s="19"/>
      <c r="BN9509" s="19"/>
      <c r="BO9509" s="19"/>
      <c r="BP9509" s="19"/>
      <c r="BR9509">
        <f t="shared" si="592"/>
        <v>0</v>
      </c>
      <c r="BS9509">
        <f t="shared" si="593"/>
        <v>0</v>
      </c>
      <c r="BU9509">
        <f t="shared" si="594"/>
        <v>1</v>
      </c>
      <c r="BV9509">
        <f t="shared" si="595"/>
        <v>1</v>
      </c>
    </row>
    <row r="9510" spans="1:74" x14ac:dyDescent="0.3">
      <c r="A9510" s="129">
        <v>9505</v>
      </c>
      <c r="BM9510" s="19"/>
      <c r="BN9510" s="19"/>
      <c r="BO9510" s="19"/>
      <c r="BP9510" s="19"/>
      <c r="BR9510">
        <f t="shared" si="592"/>
        <v>0</v>
      </c>
      <c r="BS9510">
        <f t="shared" si="593"/>
        <v>0</v>
      </c>
      <c r="BU9510">
        <f t="shared" si="594"/>
        <v>1</v>
      </c>
      <c r="BV9510">
        <f t="shared" si="595"/>
        <v>1</v>
      </c>
    </row>
    <row r="9511" spans="1:74" x14ac:dyDescent="0.3">
      <c r="A9511" s="129">
        <v>9506</v>
      </c>
      <c r="BM9511" s="19"/>
      <c r="BN9511" s="19"/>
      <c r="BO9511" s="19"/>
      <c r="BP9511" s="19"/>
      <c r="BR9511">
        <f t="shared" si="592"/>
        <v>0</v>
      </c>
      <c r="BS9511">
        <f t="shared" si="593"/>
        <v>0</v>
      </c>
      <c r="BU9511">
        <f t="shared" si="594"/>
        <v>1</v>
      </c>
      <c r="BV9511">
        <f t="shared" si="595"/>
        <v>1</v>
      </c>
    </row>
    <row r="9512" spans="1:74" x14ac:dyDescent="0.3">
      <c r="A9512" s="129">
        <v>9507</v>
      </c>
      <c r="BM9512" s="19"/>
      <c r="BN9512" s="19"/>
      <c r="BO9512" s="19"/>
      <c r="BP9512" s="19"/>
      <c r="BR9512">
        <f t="shared" si="592"/>
        <v>0</v>
      </c>
      <c r="BS9512">
        <f t="shared" si="593"/>
        <v>0</v>
      </c>
      <c r="BU9512">
        <f t="shared" si="594"/>
        <v>1</v>
      </c>
      <c r="BV9512">
        <f t="shared" si="595"/>
        <v>1</v>
      </c>
    </row>
    <row r="9513" spans="1:74" x14ac:dyDescent="0.3">
      <c r="A9513" s="129">
        <v>9508</v>
      </c>
      <c r="BM9513" s="19"/>
      <c r="BN9513" s="19"/>
      <c r="BO9513" s="19"/>
      <c r="BP9513" s="19"/>
      <c r="BR9513">
        <f t="shared" si="592"/>
        <v>0</v>
      </c>
      <c r="BS9513">
        <f t="shared" si="593"/>
        <v>0</v>
      </c>
      <c r="BU9513">
        <f t="shared" si="594"/>
        <v>1</v>
      </c>
      <c r="BV9513">
        <f t="shared" si="595"/>
        <v>1</v>
      </c>
    </row>
    <row r="9514" spans="1:74" x14ac:dyDescent="0.3">
      <c r="A9514" s="129">
        <v>9509</v>
      </c>
      <c r="BM9514" s="19"/>
      <c r="BN9514" s="19"/>
      <c r="BO9514" s="19"/>
      <c r="BP9514" s="19"/>
      <c r="BR9514">
        <f t="shared" si="592"/>
        <v>0</v>
      </c>
      <c r="BS9514">
        <f t="shared" si="593"/>
        <v>0</v>
      </c>
      <c r="BU9514">
        <f t="shared" si="594"/>
        <v>1</v>
      </c>
      <c r="BV9514">
        <f t="shared" si="595"/>
        <v>1</v>
      </c>
    </row>
    <row r="9515" spans="1:74" x14ac:dyDescent="0.3">
      <c r="A9515" s="129">
        <v>9510</v>
      </c>
      <c r="BM9515" s="19"/>
      <c r="BN9515" s="19"/>
      <c r="BO9515" s="19"/>
      <c r="BP9515" s="19"/>
      <c r="BR9515">
        <f t="shared" si="592"/>
        <v>0</v>
      </c>
      <c r="BS9515">
        <f t="shared" si="593"/>
        <v>0</v>
      </c>
      <c r="BU9515">
        <f t="shared" si="594"/>
        <v>1</v>
      </c>
      <c r="BV9515">
        <f t="shared" si="595"/>
        <v>1</v>
      </c>
    </row>
    <row r="9516" spans="1:74" x14ac:dyDescent="0.3">
      <c r="A9516" s="129">
        <v>9511</v>
      </c>
      <c r="BM9516" s="19"/>
      <c r="BN9516" s="19"/>
      <c r="BO9516" s="19"/>
      <c r="BP9516" s="19"/>
      <c r="BR9516">
        <f t="shared" si="592"/>
        <v>0</v>
      </c>
      <c r="BS9516">
        <f t="shared" si="593"/>
        <v>0</v>
      </c>
      <c r="BU9516">
        <f t="shared" si="594"/>
        <v>1</v>
      </c>
      <c r="BV9516">
        <f t="shared" si="595"/>
        <v>1</v>
      </c>
    </row>
    <row r="9517" spans="1:74" x14ac:dyDescent="0.3">
      <c r="A9517" s="129">
        <v>9512</v>
      </c>
      <c r="BM9517" s="19"/>
      <c r="BN9517" s="19"/>
      <c r="BO9517" s="19"/>
      <c r="BP9517" s="19"/>
      <c r="BR9517">
        <f t="shared" si="592"/>
        <v>0</v>
      </c>
      <c r="BS9517">
        <f t="shared" si="593"/>
        <v>0</v>
      </c>
      <c r="BU9517">
        <f t="shared" si="594"/>
        <v>1</v>
      </c>
      <c r="BV9517">
        <f t="shared" si="595"/>
        <v>1</v>
      </c>
    </row>
    <row r="9518" spans="1:74" x14ac:dyDescent="0.3">
      <c r="A9518" s="129">
        <v>9513</v>
      </c>
      <c r="BM9518" s="19"/>
      <c r="BN9518" s="19"/>
      <c r="BO9518" s="19"/>
      <c r="BP9518" s="19"/>
      <c r="BR9518">
        <f t="shared" si="592"/>
        <v>0</v>
      </c>
      <c r="BS9518">
        <f t="shared" si="593"/>
        <v>0</v>
      </c>
      <c r="BU9518">
        <f t="shared" si="594"/>
        <v>1</v>
      </c>
      <c r="BV9518">
        <f t="shared" si="595"/>
        <v>1</v>
      </c>
    </row>
    <row r="9519" spans="1:74" x14ac:dyDescent="0.3">
      <c r="A9519" s="129">
        <v>9514</v>
      </c>
      <c r="BM9519" s="19"/>
      <c r="BN9519" s="19"/>
      <c r="BO9519" s="19"/>
      <c r="BP9519" s="19"/>
      <c r="BR9519">
        <f t="shared" si="592"/>
        <v>0</v>
      </c>
      <c r="BS9519">
        <f t="shared" si="593"/>
        <v>0</v>
      </c>
      <c r="BU9519">
        <f t="shared" si="594"/>
        <v>1</v>
      </c>
      <c r="BV9519">
        <f t="shared" si="595"/>
        <v>1</v>
      </c>
    </row>
    <row r="9520" spans="1:74" x14ac:dyDescent="0.3">
      <c r="A9520" s="129">
        <v>9515</v>
      </c>
      <c r="BM9520" s="19"/>
      <c r="BN9520" s="19"/>
      <c r="BO9520" s="19"/>
      <c r="BP9520" s="19"/>
      <c r="BR9520">
        <f t="shared" si="592"/>
        <v>0</v>
      </c>
      <c r="BS9520">
        <f t="shared" si="593"/>
        <v>0</v>
      </c>
      <c r="BU9520">
        <f t="shared" si="594"/>
        <v>1</v>
      </c>
      <c r="BV9520">
        <f t="shared" si="595"/>
        <v>1</v>
      </c>
    </row>
    <row r="9521" spans="1:74" x14ac:dyDescent="0.3">
      <c r="A9521" s="129">
        <v>9516</v>
      </c>
      <c r="BM9521" s="19"/>
      <c r="BN9521" s="19"/>
      <c r="BO9521" s="19"/>
      <c r="BP9521" s="19"/>
      <c r="BR9521">
        <f t="shared" si="592"/>
        <v>0</v>
      </c>
      <c r="BS9521">
        <f t="shared" si="593"/>
        <v>0</v>
      </c>
      <c r="BU9521">
        <f t="shared" si="594"/>
        <v>1</v>
      </c>
      <c r="BV9521">
        <f t="shared" si="595"/>
        <v>1</v>
      </c>
    </row>
    <row r="9522" spans="1:74" x14ac:dyDescent="0.3">
      <c r="A9522" s="129">
        <v>9517</v>
      </c>
      <c r="BM9522" s="19"/>
      <c r="BN9522" s="19"/>
      <c r="BO9522" s="19"/>
      <c r="BP9522" s="19"/>
      <c r="BR9522">
        <f t="shared" si="592"/>
        <v>0</v>
      </c>
      <c r="BS9522">
        <f t="shared" si="593"/>
        <v>0</v>
      </c>
      <c r="BU9522">
        <f t="shared" si="594"/>
        <v>1</v>
      </c>
      <c r="BV9522">
        <f t="shared" si="595"/>
        <v>1</v>
      </c>
    </row>
    <row r="9523" spans="1:74" x14ac:dyDescent="0.3">
      <c r="A9523" s="129">
        <v>9518</v>
      </c>
      <c r="BM9523" s="19"/>
      <c r="BN9523" s="19"/>
      <c r="BO9523" s="19"/>
      <c r="BP9523" s="19"/>
      <c r="BR9523">
        <f t="shared" si="592"/>
        <v>0</v>
      </c>
      <c r="BS9523">
        <f t="shared" si="593"/>
        <v>0</v>
      </c>
      <c r="BU9523">
        <f t="shared" si="594"/>
        <v>1</v>
      </c>
      <c r="BV9523">
        <f t="shared" si="595"/>
        <v>1</v>
      </c>
    </row>
    <row r="9524" spans="1:74" x14ac:dyDescent="0.3">
      <c r="A9524" s="129">
        <v>9519</v>
      </c>
      <c r="BM9524" s="19"/>
      <c r="BN9524" s="19"/>
      <c r="BO9524" s="19"/>
      <c r="BP9524" s="19"/>
      <c r="BR9524">
        <f t="shared" si="592"/>
        <v>0</v>
      </c>
      <c r="BS9524">
        <f t="shared" si="593"/>
        <v>0</v>
      </c>
      <c r="BU9524">
        <f t="shared" si="594"/>
        <v>1</v>
      </c>
      <c r="BV9524">
        <f t="shared" si="595"/>
        <v>1</v>
      </c>
    </row>
    <row r="9525" spans="1:74" x14ac:dyDescent="0.3">
      <c r="A9525" s="129">
        <v>9520</v>
      </c>
      <c r="BM9525" s="19"/>
      <c r="BN9525" s="19"/>
      <c r="BO9525" s="19"/>
      <c r="BP9525" s="19"/>
      <c r="BR9525">
        <f t="shared" si="592"/>
        <v>0</v>
      </c>
      <c r="BS9525">
        <f t="shared" si="593"/>
        <v>0</v>
      </c>
      <c r="BU9525">
        <f t="shared" si="594"/>
        <v>1</v>
      </c>
      <c r="BV9525">
        <f t="shared" si="595"/>
        <v>1</v>
      </c>
    </row>
    <row r="9526" spans="1:74" x14ac:dyDescent="0.3">
      <c r="A9526" s="129">
        <v>9521</v>
      </c>
      <c r="BM9526" s="19"/>
      <c r="BN9526" s="19"/>
      <c r="BO9526" s="19"/>
      <c r="BP9526" s="19"/>
      <c r="BR9526">
        <f t="shared" si="592"/>
        <v>0</v>
      </c>
      <c r="BS9526">
        <f t="shared" si="593"/>
        <v>0</v>
      </c>
      <c r="BU9526">
        <f t="shared" si="594"/>
        <v>1</v>
      </c>
      <c r="BV9526">
        <f t="shared" si="595"/>
        <v>1</v>
      </c>
    </row>
    <row r="9527" spans="1:74" x14ac:dyDescent="0.3">
      <c r="A9527" s="129">
        <v>9522</v>
      </c>
      <c r="BM9527" s="19"/>
      <c r="BN9527" s="19"/>
      <c r="BO9527" s="19"/>
      <c r="BP9527" s="19"/>
      <c r="BR9527">
        <f t="shared" si="592"/>
        <v>0</v>
      </c>
      <c r="BS9527">
        <f t="shared" si="593"/>
        <v>0</v>
      </c>
      <c r="BU9527">
        <f t="shared" si="594"/>
        <v>1</v>
      </c>
      <c r="BV9527">
        <f t="shared" si="595"/>
        <v>1</v>
      </c>
    </row>
    <row r="9528" spans="1:74" x14ac:dyDescent="0.3">
      <c r="A9528" s="129">
        <v>9523</v>
      </c>
      <c r="BM9528" s="19"/>
      <c r="BN9528" s="19"/>
      <c r="BO9528" s="19"/>
      <c r="BP9528" s="19"/>
      <c r="BR9528">
        <f t="shared" si="592"/>
        <v>0</v>
      </c>
      <c r="BS9528">
        <f t="shared" si="593"/>
        <v>0</v>
      </c>
      <c r="BU9528">
        <f t="shared" si="594"/>
        <v>1</v>
      </c>
      <c r="BV9528">
        <f t="shared" si="595"/>
        <v>1</v>
      </c>
    </row>
    <row r="9529" spans="1:74" x14ac:dyDescent="0.3">
      <c r="A9529" s="129">
        <v>9524</v>
      </c>
      <c r="BM9529" s="19"/>
      <c r="BN9529" s="19"/>
      <c r="BO9529" s="19"/>
      <c r="BP9529" s="19"/>
      <c r="BR9529">
        <f t="shared" si="592"/>
        <v>0</v>
      </c>
      <c r="BS9529">
        <f t="shared" si="593"/>
        <v>0</v>
      </c>
      <c r="BU9529">
        <f t="shared" si="594"/>
        <v>1</v>
      </c>
      <c r="BV9529">
        <f t="shared" si="595"/>
        <v>1</v>
      </c>
    </row>
    <row r="9530" spans="1:74" x14ac:dyDescent="0.3">
      <c r="A9530" s="129">
        <v>9525</v>
      </c>
      <c r="BM9530" s="19"/>
      <c r="BN9530" s="19"/>
      <c r="BO9530" s="19"/>
      <c r="BP9530" s="19"/>
      <c r="BR9530">
        <f t="shared" si="592"/>
        <v>0</v>
      </c>
      <c r="BS9530">
        <f t="shared" si="593"/>
        <v>0</v>
      </c>
      <c r="BU9530">
        <f t="shared" si="594"/>
        <v>1</v>
      </c>
      <c r="BV9530">
        <f t="shared" si="595"/>
        <v>1</v>
      </c>
    </row>
    <row r="9531" spans="1:74" x14ac:dyDescent="0.3">
      <c r="A9531" s="129">
        <v>9526</v>
      </c>
      <c r="BM9531" s="19"/>
      <c r="BN9531" s="19"/>
      <c r="BO9531" s="19"/>
      <c r="BP9531" s="19"/>
      <c r="BR9531">
        <f t="shared" si="592"/>
        <v>0</v>
      </c>
      <c r="BS9531">
        <f t="shared" si="593"/>
        <v>0</v>
      </c>
      <c r="BU9531">
        <f t="shared" si="594"/>
        <v>1</v>
      </c>
      <c r="BV9531">
        <f t="shared" si="595"/>
        <v>1</v>
      </c>
    </row>
    <row r="9532" spans="1:74" x14ac:dyDescent="0.3">
      <c r="A9532" s="129">
        <v>9527</v>
      </c>
      <c r="BM9532" s="19"/>
      <c r="BN9532" s="19"/>
      <c r="BO9532" s="19"/>
      <c r="BP9532" s="19"/>
      <c r="BR9532">
        <f t="shared" si="592"/>
        <v>0</v>
      </c>
      <c r="BS9532">
        <f t="shared" si="593"/>
        <v>0</v>
      </c>
      <c r="BU9532">
        <f t="shared" si="594"/>
        <v>1</v>
      </c>
      <c r="BV9532">
        <f t="shared" si="595"/>
        <v>1</v>
      </c>
    </row>
    <row r="9533" spans="1:74" x14ac:dyDescent="0.3">
      <c r="A9533" s="129">
        <v>9528</v>
      </c>
      <c r="BM9533" s="19"/>
      <c r="BN9533" s="19"/>
      <c r="BO9533" s="19"/>
      <c r="BP9533" s="19"/>
      <c r="BR9533">
        <f t="shared" si="592"/>
        <v>0</v>
      </c>
      <c r="BS9533">
        <f t="shared" si="593"/>
        <v>0</v>
      </c>
      <c r="BU9533">
        <f t="shared" si="594"/>
        <v>1</v>
      </c>
      <c r="BV9533">
        <f t="shared" si="595"/>
        <v>1</v>
      </c>
    </row>
    <row r="9534" spans="1:74" x14ac:dyDescent="0.3">
      <c r="A9534" s="129">
        <v>9529</v>
      </c>
      <c r="BM9534" s="19"/>
      <c r="BN9534" s="19"/>
      <c r="BO9534" s="19"/>
      <c r="BP9534" s="19"/>
      <c r="BR9534">
        <f t="shared" si="592"/>
        <v>0</v>
      </c>
      <c r="BS9534">
        <f t="shared" si="593"/>
        <v>0</v>
      </c>
      <c r="BU9534">
        <f t="shared" si="594"/>
        <v>1</v>
      </c>
      <c r="BV9534">
        <f t="shared" si="595"/>
        <v>1</v>
      </c>
    </row>
    <row r="9535" spans="1:74" x14ac:dyDescent="0.3">
      <c r="A9535" s="129">
        <v>9530</v>
      </c>
      <c r="BM9535" s="19"/>
      <c r="BN9535" s="19"/>
      <c r="BO9535" s="19"/>
      <c r="BP9535" s="19"/>
      <c r="BR9535">
        <f t="shared" si="592"/>
        <v>0</v>
      </c>
      <c r="BS9535">
        <f t="shared" si="593"/>
        <v>0</v>
      </c>
      <c r="BU9535">
        <f t="shared" si="594"/>
        <v>1</v>
      </c>
      <c r="BV9535">
        <f t="shared" si="595"/>
        <v>1</v>
      </c>
    </row>
    <row r="9536" spans="1:74" x14ac:dyDescent="0.3">
      <c r="A9536" s="129">
        <v>9531</v>
      </c>
      <c r="BM9536" s="19"/>
      <c r="BN9536" s="19"/>
      <c r="BO9536" s="19"/>
      <c r="BP9536" s="19"/>
      <c r="BR9536">
        <f t="shared" si="592"/>
        <v>0</v>
      </c>
      <c r="BS9536">
        <f t="shared" si="593"/>
        <v>0</v>
      </c>
      <c r="BU9536">
        <f t="shared" si="594"/>
        <v>1</v>
      </c>
      <c r="BV9536">
        <f t="shared" si="595"/>
        <v>1</v>
      </c>
    </row>
    <row r="9537" spans="1:74" x14ac:dyDescent="0.3">
      <c r="A9537" s="129">
        <v>9532</v>
      </c>
      <c r="BM9537" s="19"/>
      <c r="BN9537" s="19"/>
      <c r="BO9537" s="19"/>
      <c r="BP9537" s="19"/>
      <c r="BR9537">
        <f t="shared" si="592"/>
        <v>0</v>
      </c>
      <c r="BS9537">
        <f t="shared" si="593"/>
        <v>0</v>
      </c>
      <c r="BU9537">
        <f t="shared" si="594"/>
        <v>1</v>
      </c>
      <c r="BV9537">
        <f t="shared" si="595"/>
        <v>1</v>
      </c>
    </row>
    <row r="9538" spans="1:74" x14ac:dyDescent="0.3">
      <c r="A9538" s="129">
        <v>9533</v>
      </c>
      <c r="BM9538" s="19"/>
      <c r="BN9538" s="19"/>
      <c r="BO9538" s="19"/>
      <c r="BP9538" s="19"/>
      <c r="BR9538">
        <f t="shared" si="592"/>
        <v>0</v>
      </c>
      <c r="BS9538">
        <f t="shared" si="593"/>
        <v>0</v>
      </c>
      <c r="BU9538">
        <f t="shared" si="594"/>
        <v>1</v>
      </c>
      <c r="BV9538">
        <f t="shared" si="595"/>
        <v>1</v>
      </c>
    </row>
    <row r="9539" spans="1:74" x14ac:dyDescent="0.3">
      <c r="A9539" s="129">
        <v>9534</v>
      </c>
      <c r="BM9539" s="19"/>
      <c r="BN9539" s="19"/>
      <c r="BO9539" s="19"/>
      <c r="BP9539" s="19"/>
      <c r="BR9539">
        <f t="shared" si="592"/>
        <v>0</v>
      </c>
      <c r="BS9539">
        <f t="shared" si="593"/>
        <v>0</v>
      </c>
      <c r="BU9539">
        <f t="shared" si="594"/>
        <v>1</v>
      </c>
      <c r="BV9539">
        <f t="shared" si="595"/>
        <v>1</v>
      </c>
    </row>
    <row r="9540" spans="1:74" x14ac:dyDescent="0.3">
      <c r="A9540" s="129">
        <v>9535</v>
      </c>
      <c r="BM9540" s="19"/>
      <c r="BN9540" s="19"/>
      <c r="BO9540" s="19"/>
      <c r="BP9540" s="19"/>
      <c r="BR9540">
        <f t="shared" si="592"/>
        <v>0</v>
      </c>
      <c r="BS9540">
        <f t="shared" si="593"/>
        <v>0</v>
      </c>
      <c r="BU9540">
        <f t="shared" si="594"/>
        <v>1</v>
      </c>
      <c r="BV9540">
        <f t="shared" si="595"/>
        <v>1</v>
      </c>
    </row>
    <row r="9541" spans="1:74" x14ac:dyDescent="0.3">
      <c r="A9541" s="129">
        <v>9536</v>
      </c>
      <c r="BM9541" s="19"/>
      <c r="BN9541" s="19"/>
      <c r="BO9541" s="19"/>
      <c r="BP9541" s="19"/>
      <c r="BR9541">
        <f t="shared" si="592"/>
        <v>0</v>
      </c>
      <c r="BS9541">
        <f t="shared" si="593"/>
        <v>0</v>
      </c>
      <c r="BU9541">
        <f t="shared" si="594"/>
        <v>1</v>
      </c>
      <c r="BV9541">
        <f t="shared" si="595"/>
        <v>1</v>
      </c>
    </row>
    <row r="9542" spans="1:74" x14ac:dyDescent="0.3">
      <c r="A9542" s="129">
        <v>9537</v>
      </c>
      <c r="BM9542" s="19"/>
      <c r="BN9542" s="19"/>
      <c r="BO9542" s="19"/>
      <c r="BP9542" s="19"/>
      <c r="BR9542">
        <f t="shared" si="592"/>
        <v>0</v>
      </c>
      <c r="BS9542">
        <f t="shared" si="593"/>
        <v>0</v>
      </c>
      <c r="BU9542">
        <f t="shared" si="594"/>
        <v>1</v>
      </c>
      <c r="BV9542">
        <f t="shared" si="595"/>
        <v>1</v>
      </c>
    </row>
    <row r="9543" spans="1:74" x14ac:dyDescent="0.3">
      <c r="A9543" s="129">
        <v>9538</v>
      </c>
      <c r="BM9543" s="19"/>
      <c r="BN9543" s="19"/>
      <c r="BO9543" s="19"/>
      <c r="BP9543" s="19"/>
      <c r="BR9543">
        <f t="shared" ref="BR9543:BR9606" si="596">BM9543*$BS$1-BN9543</f>
        <v>0</v>
      </c>
      <c r="BS9543">
        <f t="shared" ref="BS9543:BS9606" si="597">BO9543*$BS$1-BP9543</f>
        <v>0</v>
      </c>
      <c r="BU9543">
        <f t="shared" ref="BU9543:BU9606" si="598">IF(BR9543=MAX($BR9543:$BS9543),1,0)</f>
        <v>1</v>
      </c>
      <c r="BV9543">
        <f t="shared" ref="BV9543:BV9606" si="599">IF(BS9543=MAX($BR9543:$BS9543),1,0)</f>
        <v>1</v>
      </c>
    </row>
    <row r="9544" spans="1:74" x14ac:dyDescent="0.3">
      <c r="A9544" s="129">
        <v>9539</v>
      </c>
      <c r="BM9544" s="19"/>
      <c r="BN9544" s="19"/>
      <c r="BO9544" s="19"/>
      <c r="BP9544" s="19"/>
      <c r="BR9544">
        <f t="shared" si="596"/>
        <v>0</v>
      </c>
      <c r="BS9544">
        <f t="shared" si="597"/>
        <v>0</v>
      </c>
      <c r="BU9544">
        <f t="shared" si="598"/>
        <v>1</v>
      </c>
      <c r="BV9544">
        <f t="shared" si="599"/>
        <v>1</v>
      </c>
    </row>
    <row r="9545" spans="1:74" x14ac:dyDescent="0.3">
      <c r="A9545" s="129">
        <v>9540</v>
      </c>
      <c r="BM9545" s="19"/>
      <c r="BN9545" s="19"/>
      <c r="BO9545" s="19"/>
      <c r="BP9545" s="19"/>
      <c r="BR9545">
        <f t="shared" si="596"/>
        <v>0</v>
      </c>
      <c r="BS9545">
        <f t="shared" si="597"/>
        <v>0</v>
      </c>
      <c r="BU9545">
        <f t="shared" si="598"/>
        <v>1</v>
      </c>
      <c r="BV9545">
        <f t="shared" si="599"/>
        <v>1</v>
      </c>
    </row>
    <row r="9546" spans="1:74" x14ac:dyDescent="0.3">
      <c r="A9546" s="129">
        <v>9541</v>
      </c>
      <c r="BM9546" s="19"/>
      <c r="BN9546" s="19"/>
      <c r="BO9546" s="19"/>
      <c r="BP9546" s="19"/>
      <c r="BR9546">
        <f t="shared" si="596"/>
        <v>0</v>
      </c>
      <c r="BS9546">
        <f t="shared" si="597"/>
        <v>0</v>
      </c>
      <c r="BU9546">
        <f t="shared" si="598"/>
        <v>1</v>
      </c>
      <c r="BV9546">
        <f t="shared" si="599"/>
        <v>1</v>
      </c>
    </row>
    <row r="9547" spans="1:74" x14ac:dyDescent="0.3">
      <c r="A9547" s="129">
        <v>9542</v>
      </c>
      <c r="BM9547" s="19"/>
      <c r="BN9547" s="19"/>
      <c r="BO9547" s="19"/>
      <c r="BP9547" s="19"/>
      <c r="BR9547">
        <f t="shared" si="596"/>
        <v>0</v>
      </c>
      <c r="BS9547">
        <f t="shared" si="597"/>
        <v>0</v>
      </c>
      <c r="BU9547">
        <f t="shared" si="598"/>
        <v>1</v>
      </c>
      <c r="BV9547">
        <f t="shared" si="599"/>
        <v>1</v>
      </c>
    </row>
    <row r="9548" spans="1:74" x14ac:dyDescent="0.3">
      <c r="A9548" s="129">
        <v>9543</v>
      </c>
      <c r="BM9548" s="19"/>
      <c r="BN9548" s="19"/>
      <c r="BO9548" s="19"/>
      <c r="BP9548" s="19"/>
      <c r="BR9548">
        <f t="shared" si="596"/>
        <v>0</v>
      </c>
      <c r="BS9548">
        <f t="shared" si="597"/>
        <v>0</v>
      </c>
      <c r="BU9548">
        <f t="shared" si="598"/>
        <v>1</v>
      </c>
      <c r="BV9548">
        <f t="shared" si="599"/>
        <v>1</v>
      </c>
    </row>
    <row r="9549" spans="1:74" x14ac:dyDescent="0.3">
      <c r="A9549" s="129">
        <v>9544</v>
      </c>
      <c r="BM9549" s="19"/>
      <c r="BN9549" s="19"/>
      <c r="BO9549" s="19"/>
      <c r="BP9549" s="19"/>
      <c r="BR9549">
        <f t="shared" si="596"/>
        <v>0</v>
      </c>
      <c r="BS9549">
        <f t="shared" si="597"/>
        <v>0</v>
      </c>
      <c r="BU9549">
        <f t="shared" si="598"/>
        <v>1</v>
      </c>
      <c r="BV9549">
        <f t="shared" si="599"/>
        <v>1</v>
      </c>
    </row>
    <row r="9550" spans="1:74" x14ac:dyDescent="0.3">
      <c r="A9550" s="129">
        <v>9545</v>
      </c>
      <c r="BM9550" s="19"/>
      <c r="BN9550" s="19"/>
      <c r="BO9550" s="19"/>
      <c r="BP9550" s="19"/>
      <c r="BR9550">
        <f t="shared" si="596"/>
        <v>0</v>
      </c>
      <c r="BS9550">
        <f t="shared" si="597"/>
        <v>0</v>
      </c>
      <c r="BU9550">
        <f t="shared" si="598"/>
        <v>1</v>
      </c>
      <c r="BV9550">
        <f t="shared" si="599"/>
        <v>1</v>
      </c>
    </row>
    <row r="9551" spans="1:74" x14ac:dyDescent="0.3">
      <c r="A9551" s="129">
        <v>9546</v>
      </c>
      <c r="BM9551" s="19"/>
      <c r="BN9551" s="19"/>
      <c r="BO9551" s="19"/>
      <c r="BP9551" s="19"/>
      <c r="BR9551">
        <f t="shared" si="596"/>
        <v>0</v>
      </c>
      <c r="BS9551">
        <f t="shared" si="597"/>
        <v>0</v>
      </c>
      <c r="BU9551">
        <f t="shared" si="598"/>
        <v>1</v>
      </c>
      <c r="BV9551">
        <f t="shared" si="599"/>
        <v>1</v>
      </c>
    </row>
    <row r="9552" spans="1:74" x14ac:dyDescent="0.3">
      <c r="A9552" s="129">
        <v>9547</v>
      </c>
      <c r="BM9552" s="19"/>
      <c r="BN9552" s="19"/>
      <c r="BO9552" s="19"/>
      <c r="BP9552" s="19"/>
      <c r="BR9552">
        <f t="shared" si="596"/>
        <v>0</v>
      </c>
      <c r="BS9552">
        <f t="shared" si="597"/>
        <v>0</v>
      </c>
      <c r="BU9552">
        <f t="shared" si="598"/>
        <v>1</v>
      </c>
      <c r="BV9552">
        <f t="shared" si="599"/>
        <v>1</v>
      </c>
    </row>
    <row r="9553" spans="1:74" x14ac:dyDescent="0.3">
      <c r="A9553" s="129">
        <v>9548</v>
      </c>
      <c r="BM9553" s="19"/>
      <c r="BN9553" s="19"/>
      <c r="BO9553" s="19"/>
      <c r="BP9553" s="19"/>
      <c r="BR9553">
        <f t="shared" si="596"/>
        <v>0</v>
      </c>
      <c r="BS9553">
        <f t="shared" si="597"/>
        <v>0</v>
      </c>
      <c r="BU9553">
        <f t="shared" si="598"/>
        <v>1</v>
      </c>
      <c r="BV9553">
        <f t="shared" si="599"/>
        <v>1</v>
      </c>
    </row>
    <row r="9554" spans="1:74" x14ac:dyDescent="0.3">
      <c r="A9554" s="129">
        <v>9549</v>
      </c>
      <c r="BM9554" s="19"/>
      <c r="BN9554" s="19"/>
      <c r="BO9554" s="19"/>
      <c r="BP9554" s="19"/>
      <c r="BR9554">
        <f t="shared" si="596"/>
        <v>0</v>
      </c>
      <c r="BS9554">
        <f t="shared" si="597"/>
        <v>0</v>
      </c>
      <c r="BU9554">
        <f t="shared" si="598"/>
        <v>1</v>
      </c>
      <c r="BV9554">
        <f t="shared" si="599"/>
        <v>1</v>
      </c>
    </row>
    <row r="9555" spans="1:74" x14ac:dyDescent="0.3">
      <c r="A9555" s="129">
        <v>9550</v>
      </c>
      <c r="BM9555" s="19"/>
      <c r="BN9555" s="19"/>
      <c r="BO9555" s="19"/>
      <c r="BP9555" s="19"/>
      <c r="BR9555">
        <f t="shared" si="596"/>
        <v>0</v>
      </c>
      <c r="BS9555">
        <f t="shared" si="597"/>
        <v>0</v>
      </c>
      <c r="BU9555">
        <f t="shared" si="598"/>
        <v>1</v>
      </c>
      <c r="BV9555">
        <f t="shared" si="599"/>
        <v>1</v>
      </c>
    </row>
    <row r="9556" spans="1:74" x14ac:dyDescent="0.3">
      <c r="A9556" s="129">
        <v>9551</v>
      </c>
      <c r="BM9556" s="19"/>
      <c r="BN9556" s="19"/>
      <c r="BO9556" s="19"/>
      <c r="BP9556" s="19"/>
      <c r="BR9556">
        <f t="shared" si="596"/>
        <v>0</v>
      </c>
      <c r="BS9556">
        <f t="shared" si="597"/>
        <v>0</v>
      </c>
      <c r="BU9556">
        <f t="shared" si="598"/>
        <v>1</v>
      </c>
      <c r="BV9556">
        <f t="shared" si="599"/>
        <v>1</v>
      </c>
    </row>
    <row r="9557" spans="1:74" x14ac:dyDescent="0.3">
      <c r="A9557" s="129">
        <v>9552</v>
      </c>
      <c r="BM9557" s="19"/>
      <c r="BN9557" s="19"/>
      <c r="BO9557" s="19"/>
      <c r="BP9557" s="19"/>
      <c r="BR9557">
        <f t="shared" si="596"/>
        <v>0</v>
      </c>
      <c r="BS9557">
        <f t="shared" si="597"/>
        <v>0</v>
      </c>
      <c r="BU9557">
        <f t="shared" si="598"/>
        <v>1</v>
      </c>
      <c r="BV9557">
        <f t="shared" si="599"/>
        <v>1</v>
      </c>
    </row>
    <row r="9558" spans="1:74" x14ac:dyDescent="0.3">
      <c r="A9558" s="129">
        <v>9553</v>
      </c>
      <c r="BM9558" s="19"/>
      <c r="BN9558" s="19"/>
      <c r="BO9558" s="19"/>
      <c r="BP9558" s="19"/>
      <c r="BR9558">
        <f t="shared" si="596"/>
        <v>0</v>
      </c>
      <c r="BS9558">
        <f t="shared" si="597"/>
        <v>0</v>
      </c>
      <c r="BU9558">
        <f t="shared" si="598"/>
        <v>1</v>
      </c>
      <c r="BV9558">
        <f t="shared" si="599"/>
        <v>1</v>
      </c>
    </row>
    <row r="9559" spans="1:74" x14ac:dyDescent="0.3">
      <c r="A9559" s="129">
        <v>9554</v>
      </c>
      <c r="BM9559" s="19"/>
      <c r="BN9559" s="19"/>
      <c r="BO9559" s="19"/>
      <c r="BP9559" s="19"/>
      <c r="BR9559">
        <f t="shared" si="596"/>
        <v>0</v>
      </c>
      <c r="BS9559">
        <f t="shared" si="597"/>
        <v>0</v>
      </c>
      <c r="BU9559">
        <f t="shared" si="598"/>
        <v>1</v>
      </c>
      <c r="BV9559">
        <f t="shared" si="599"/>
        <v>1</v>
      </c>
    </row>
    <row r="9560" spans="1:74" x14ac:dyDescent="0.3">
      <c r="A9560" s="129">
        <v>9555</v>
      </c>
      <c r="BM9560" s="19"/>
      <c r="BN9560" s="19"/>
      <c r="BO9560" s="19"/>
      <c r="BP9560" s="19"/>
      <c r="BR9560">
        <f t="shared" si="596"/>
        <v>0</v>
      </c>
      <c r="BS9560">
        <f t="shared" si="597"/>
        <v>0</v>
      </c>
      <c r="BU9560">
        <f t="shared" si="598"/>
        <v>1</v>
      </c>
      <c r="BV9560">
        <f t="shared" si="599"/>
        <v>1</v>
      </c>
    </row>
    <row r="9561" spans="1:74" x14ac:dyDescent="0.3">
      <c r="A9561" s="129">
        <v>9556</v>
      </c>
      <c r="BM9561" s="19"/>
      <c r="BN9561" s="19"/>
      <c r="BO9561" s="19"/>
      <c r="BP9561" s="19"/>
      <c r="BR9561">
        <f t="shared" si="596"/>
        <v>0</v>
      </c>
      <c r="BS9561">
        <f t="shared" si="597"/>
        <v>0</v>
      </c>
      <c r="BU9561">
        <f t="shared" si="598"/>
        <v>1</v>
      </c>
      <c r="BV9561">
        <f t="shared" si="599"/>
        <v>1</v>
      </c>
    </row>
    <row r="9562" spans="1:74" x14ac:dyDescent="0.3">
      <c r="A9562" s="129">
        <v>9557</v>
      </c>
      <c r="BM9562" s="19"/>
      <c r="BN9562" s="19"/>
      <c r="BO9562" s="19"/>
      <c r="BP9562" s="19"/>
      <c r="BR9562">
        <f t="shared" si="596"/>
        <v>0</v>
      </c>
      <c r="BS9562">
        <f t="shared" si="597"/>
        <v>0</v>
      </c>
      <c r="BU9562">
        <f t="shared" si="598"/>
        <v>1</v>
      </c>
      <c r="BV9562">
        <f t="shared" si="599"/>
        <v>1</v>
      </c>
    </row>
    <row r="9563" spans="1:74" x14ac:dyDescent="0.3">
      <c r="A9563" s="129">
        <v>9558</v>
      </c>
      <c r="BM9563" s="19"/>
      <c r="BN9563" s="19"/>
      <c r="BO9563" s="19"/>
      <c r="BP9563" s="19"/>
      <c r="BR9563">
        <f t="shared" si="596"/>
        <v>0</v>
      </c>
      <c r="BS9563">
        <f t="shared" si="597"/>
        <v>0</v>
      </c>
      <c r="BU9563">
        <f t="shared" si="598"/>
        <v>1</v>
      </c>
      <c r="BV9563">
        <f t="shared" si="599"/>
        <v>1</v>
      </c>
    </row>
    <row r="9564" spans="1:74" x14ac:dyDescent="0.3">
      <c r="A9564" s="129">
        <v>9559</v>
      </c>
      <c r="BM9564" s="19"/>
      <c r="BN9564" s="19"/>
      <c r="BO9564" s="19"/>
      <c r="BP9564" s="19"/>
      <c r="BR9564">
        <f t="shared" si="596"/>
        <v>0</v>
      </c>
      <c r="BS9564">
        <f t="shared" si="597"/>
        <v>0</v>
      </c>
      <c r="BU9564">
        <f t="shared" si="598"/>
        <v>1</v>
      </c>
      <c r="BV9564">
        <f t="shared" si="599"/>
        <v>1</v>
      </c>
    </row>
    <row r="9565" spans="1:74" x14ac:dyDescent="0.3">
      <c r="A9565" s="129">
        <v>9560</v>
      </c>
      <c r="BM9565" s="19"/>
      <c r="BN9565" s="19"/>
      <c r="BO9565" s="19"/>
      <c r="BP9565" s="19"/>
      <c r="BR9565">
        <f t="shared" si="596"/>
        <v>0</v>
      </c>
      <c r="BS9565">
        <f t="shared" si="597"/>
        <v>0</v>
      </c>
      <c r="BU9565">
        <f t="shared" si="598"/>
        <v>1</v>
      </c>
      <c r="BV9565">
        <f t="shared" si="599"/>
        <v>1</v>
      </c>
    </row>
    <row r="9566" spans="1:74" x14ac:dyDescent="0.3">
      <c r="A9566" s="129">
        <v>9561</v>
      </c>
      <c r="BM9566" s="19"/>
      <c r="BN9566" s="19"/>
      <c r="BO9566" s="19"/>
      <c r="BP9566" s="19"/>
      <c r="BR9566">
        <f t="shared" si="596"/>
        <v>0</v>
      </c>
      <c r="BS9566">
        <f t="shared" si="597"/>
        <v>0</v>
      </c>
      <c r="BU9566">
        <f t="shared" si="598"/>
        <v>1</v>
      </c>
      <c r="BV9566">
        <f t="shared" si="599"/>
        <v>1</v>
      </c>
    </row>
    <row r="9567" spans="1:74" x14ac:dyDescent="0.3">
      <c r="A9567" s="129">
        <v>9562</v>
      </c>
      <c r="BM9567" s="19"/>
      <c r="BN9567" s="19"/>
      <c r="BO9567" s="19"/>
      <c r="BP9567" s="19"/>
      <c r="BR9567">
        <f t="shared" si="596"/>
        <v>0</v>
      </c>
      <c r="BS9567">
        <f t="shared" si="597"/>
        <v>0</v>
      </c>
      <c r="BU9567">
        <f t="shared" si="598"/>
        <v>1</v>
      </c>
      <c r="BV9567">
        <f t="shared" si="599"/>
        <v>1</v>
      </c>
    </row>
    <row r="9568" spans="1:74" x14ac:dyDescent="0.3">
      <c r="A9568" s="129">
        <v>9563</v>
      </c>
      <c r="BM9568" s="19"/>
      <c r="BN9568" s="19"/>
      <c r="BO9568" s="19"/>
      <c r="BP9568" s="19"/>
      <c r="BR9568">
        <f t="shared" si="596"/>
        <v>0</v>
      </c>
      <c r="BS9568">
        <f t="shared" si="597"/>
        <v>0</v>
      </c>
      <c r="BU9568">
        <f t="shared" si="598"/>
        <v>1</v>
      </c>
      <c r="BV9568">
        <f t="shared" si="599"/>
        <v>1</v>
      </c>
    </row>
    <row r="9569" spans="1:74" x14ac:dyDescent="0.3">
      <c r="A9569" s="129">
        <v>9564</v>
      </c>
      <c r="BM9569" s="19"/>
      <c r="BN9569" s="19"/>
      <c r="BO9569" s="19"/>
      <c r="BP9569" s="19"/>
      <c r="BR9569">
        <f t="shared" si="596"/>
        <v>0</v>
      </c>
      <c r="BS9569">
        <f t="shared" si="597"/>
        <v>0</v>
      </c>
      <c r="BU9569">
        <f t="shared" si="598"/>
        <v>1</v>
      </c>
      <c r="BV9569">
        <f t="shared" si="599"/>
        <v>1</v>
      </c>
    </row>
    <row r="9570" spans="1:74" x14ac:dyDescent="0.3">
      <c r="A9570" s="129">
        <v>9565</v>
      </c>
      <c r="BM9570" s="19"/>
      <c r="BN9570" s="19"/>
      <c r="BO9570" s="19"/>
      <c r="BP9570" s="19"/>
      <c r="BR9570">
        <f t="shared" si="596"/>
        <v>0</v>
      </c>
      <c r="BS9570">
        <f t="shared" si="597"/>
        <v>0</v>
      </c>
      <c r="BU9570">
        <f t="shared" si="598"/>
        <v>1</v>
      </c>
      <c r="BV9570">
        <f t="shared" si="599"/>
        <v>1</v>
      </c>
    </row>
    <row r="9571" spans="1:74" x14ac:dyDescent="0.3">
      <c r="A9571" s="129">
        <v>9566</v>
      </c>
      <c r="BM9571" s="19"/>
      <c r="BN9571" s="19"/>
      <c r="BO9571" s="19"/>
      <c r="BP9571" s="19"/>
      <c r="BR9571">
        <f t="shared" si="596"/>
        <v>0</v>
      </c>
      <c r="BS9571">
        <f t="shared" si="597"/>
        <v>0</v>
      </c>
      <c r="BU9571">
        <f t="shared" si="598"/>
        <v>1</v>
      </c>
      <c r="BV9571">
        <f t="shared" si="599"/>
        <v>1</v>
      </c>
    </row>
    <row r="9572" spans="1:74" x14ac:dyDescent="0.3">
      <c r="A9572" s="129">
        <v>9567</v>
      </c>
      <c r="BM9572" s="19"/>
      <c r="BN9572" s="19"/>
      <c r="BO9572" s="19"/>
      <c r="BP9572" s="19"/>
      <c r="BR9572">
        <f t="shared" si="596"/>
        <v>0</v>
      </c>
      <c r="BS9572">
        <f t="shared" si="597"/>
        <v>0</v>
      </c>
      <c r="BU9572">
        <f t="shared" si="598"/>
        <v>1</v>
      </c>
      <c r="BV9572">
        <f t="shared" si="599"/>
        <v>1</v>
      </c>
    </row>
    <row r="9573" spans="1:74" x14ac:dyDescent="0.3">
      <c r="A9573" s="129">
        <v>9568</v>
      </c>
      <c r="BM9573" s="19"/>
      <c r="BN9573" s="19"/>
      <c r="BO9573" s="19"/>
      <c r="BP9573" s="19"/>
      <c r="BR9573">
        <f t="shared" si="596"/>
        <v>0</v>
      </c>
      <c r="BS9573">
        <f t="shared" si="597"/>
        <v>0</v>
      </c>
      <c r="BU9573">
        <f t="shared" si="598"/>
        <v>1</v>
      </c>
      <c r="BV9573">
        <f t="shared" si="599"/>
        <v>1</v>
      </c>
    </row>
    <row r="9574" spans="1:74" x14ac:dyDescent="0.3">
      <c r="A9574" s="129">
        <v>9569</v>
      </c>
      <c r="BM9574" s="19"/>
      <c r="BN9574" s="19"/>
      <c r="BO9574" s="19"/>
      <c r="BP9574" s="19"/>
      <c r="BR9574">
        <f t="shared" si="596"/>
        <v>0</v>
      </c>
      <c r="BS9574">
        <f t="shared" si="597"/>
        <v>0</v>
      </c>
      <c r="BU9574">
        <f t="shared" si="598"/>
        <v>1</v>
      </c>
      <c r="BV9574">
        <f t="shared" si="599"/>
        <v>1</v>
      </c>
    </row>
    <row r="9575" spans="1:74" x14ac:dyDescent="0.3">
      <c r="A9575" s="129">
        <v>9570</v>
      </c>
      <c r="BM9575" s="19"/>
      <c r="BN9575" s="19"/>
      <c r="BO9575" s="19"/>
      <c r="BP9575" s="19"/>
      <c r="BR9575">
        <f t="shared" si="596"/>
        <v>0</v>
      </c>
      <c r="BS9575">
        <f t="shared" si="597"/>
        <v>0</v>
      </c>
      <c r="BU9575">
        <f t="shared" si="598"/>
        <v>1</v>
      </c>
      <c r="BV9575">
        <f t="shared" si="599"/>
        <v>1</v>
      </c>
    </row>
    <row r="9576" spans="1:74" x14ac:dyDescent="0.3">
      <c r="A9576" s="129">
        <v>9571</v>
      </c>
      <c r="BM9576" s="19"/>
      <c r="BN9576" s="19"/>
      <c r="BO9576" s="19"/>
      <c r="BP9576" s="19"/>
      <c r="BR9576">
        <f t="shared" si="596"/>
        <v>0</v>
      </c>
      <c r="BS9576">
        <f t="shared" si="597"/>
        <v>0</v>
      </c>
      <c r="BU9576">
        <f t="shared" si="598"/>
        <v>1</v>
      </c>
      <c r="BV9576">
        <f t="shared" si="599"/>
        <v>1</v>
      </c>
    </row>
    <row r="9577" spans="1:74" x14ac:dyDescent="0.3">
      <c r="A9577" s="129">
        <v>9572</v>
      </c>
      <c r="BM9577" s="19"/>
      <c r="BN9577" s="19"/>
      <c r="BO9577" s="19"/>
      <c r="BP9577" s="19"/>
      <c r="BR9577">
        <f t="shared" si="596"/>
        <v>0</v>
      </c>
      <c r="BS9577">
        <f t="shared" si="597"/>
        <v>0</v>
      </c>
      <c r="BU9577">
        <f t="shared" si="598"/>
        <v>1</v>
      </c>
      <c r="BV9577">
        <f t="shared" si="599"/>
        <v>1</v>
      </c>
    </row>
    <row r="9578" spans="1:74" x14ac:dyDescent="0.3">
      <c r="A9578" s="129">
        <v>9573</v>
      </c>
      <c r="BM9578" s="19"/>
      <c r="BN9578" s="19"/>
      <c r="BO9578" s="19"/>
      <c r="BP9578" s="19"/>
      <c r="BR9578">
        <f t="shared" si="596"/>
        <v>0</v>
      </c>
      <c r="BS9578">
        <f t="shared" si="597"/>
        <v>0</v>
      </c>
      <c r="BU9578">
        <f t="shared" si="598"/>
        <v>1</v>
      </c>
      <c r="BV9578">
        <f t="shared" si="599"/>
        <v>1</v>
      </c>
    </row>
    <row r="9579" spans="1:74" x14ac:dyDescent="0.3">
      <c r="A9579" s="129">
        <v>9574</v>
      </c>
      <c r="BM9579" s="19"/>
      <c r="BN9579" s="19"/>
      <c r="BO9579" s="19"/>
      <c r="BP9579" s="19"/>
      <c r="BR9579">
        <f t="shared" si="596"/>
        <v>0</v>
      </c>
      <c r="BS9579">
        <f t="shared" si="597"/>
        <v>0</v>
      </c>
      <c r="BU9579">
        <f t="shared" si="598"/>
        <v>1</v>
      </c>
      <c r="BV9579">
        <f t="shared" si="599"/>
        <v>1</v>
      </c>
    </row>
    <row r="9580" spans="1:74" x14ac:dyDescent="0.3">
      <c r="A9580" s="129">
        <v>9575</v>
      </c>
      <c r="BM9580" s="19"/>
      <c r="BN9580" s="19"/>
      <c r="BO9580" s="19"/>
      <c r="BP9580" s="19"/>
      <c r="BR9580">
        <f t="shared" si="596"/>
        <v>0</v>
      </c>
      <c r="BS9580">
        <f t="shared" si="597"/>
        <v>0</v>
      </c>
      <c r="BU9580">
        <f t="shared" si="598"/>
        <v>1</v>
      </c>
      <c r="BV9580">
        <f t="shared" si="599"/>
        <v>1</v>
      </c>
    </row>
    <row r="9581" spans="1:74" x14ac:dyDescent="0.3">
      <c r="A9581" s="129">
        <v>9576</v>
      </c>
      <c r="BM9581" s="19"/>
      <c r="BN9581" s="19"/>
      <c r="BO9581" s="19"/>
      <c r="BP9581" s="19"/>
      <c r="BR9581">
        <f t="shared" si="596"/>
        <v>0</v>
      </c>
      <c r="BS9581">
        <f t="shared" si="597"/>
        <v>0</v>
      </c>
      <c r="BU9581">
        <f t="shared" si="598"/>
        <v>1</v>
      </c>
      <c r="BV9581">
        <f t="shared" si="599"/>
        <v>1</v>
      </c>
    </row>
    <row r="9582" spans="1:74" x14ac:dyDescent="0.3">
      <c r="A9582" s="129">
        <v>9577</v>
      </c>
      <c r="BM9582" s="19"/>
      <c r="BN9582" s="19"/>
      <c r="BO9582" s="19"/>
      <c r="BP9582" s="19"/>
      <c r="BR9582">
        <f t="shared" si="596"/>
        <v>0</v>
      </c>
      <c r="BS9582">
        <f t="shared" si="597"/>
        <v>0</v>
      </c>
      <c r="BU9582">
        <f t="shared" si="598"/>
        <v>1</v>
      </c>
      <c r="BV9582">
        <f t="shared" si="599"/>
        <v>1</v>
      </c>
    </row>
    <row r="9583" spans="1:74" x14ac:dyDescent="0.3">
      <c r="A9583" s="129">
        <v>9578</v>
      </c>
      <c r="BM9583" s="19"/>
      <c r="BN9583" s="19"/>
      <c r="BO9583" s="19"/>
      <c r="BP9583" s="19"/>
      <c r="BR9583">
        <f t="shared" si="596"/>
        <v>0</v>
      </c>
      <c r="BS9583">
        <f t="shared" si="597"/>
        <v>0</v>
      </c>
      <c r="BU9583">
        <f t="shared" si="598"/>
        <v>1</v>
      </c>
      <c r="BV9583">
        <f t="shared" si="599"/>
        <v>1</v>
      </c>
    </row>
    <row r="9584" spans="1:74" x14ac:dyDescent="0.3">
      <c r="A9584" s="129">
        <v>9579</v>
      </c>
      <c r="BM9584" s="19"/>
      <c r="BN9584" s="19"/>
      <c r="BO9584" s="19"/>
      <c r="BP9584" s="19"/>
      <c r="BR9584">
        <f t="shared" si="596"/>
        <v>0</v>
      </c>
      <c r="BS9584">
        <f t="shared" si="597"/>
        <v>0</v>
      </c>
      <c r="BU9584">
        <f t="shared" si="598"/>
        <v>1</v>
      </c>
      <c r="BV9584">
        <f t="shared" si="599"/>
        <v>1</v>
      </c>
    </row>
    <row r="9585" spans="1:74" x14ac:dyDescent="0.3">
      <c r="A9585" s="129">
        <v>9580</v>
      </c>
      <c r="BM9585" s="19"/>
      <c r="BN9585" s="19"/>
      <c r="BO9585" s="19"/>
      <c r="BP9585" s="19"/>
      <c r="BR9585">
        <f t="shared" si="596"/>
        <v>0</v>
      </c>
      <c r="BS9585">
        <f t="shared" si="597"/>
        <v>0</v>
      </c>
      <c r="BU9585">
        <f t="shared" si="598"/>
        <v>1</v>
      </c>
      <c r="BV9585">
        <f t="shared" si="599"/>
        <v>1</v>
      </c>
    </row>
    <row r="9586" spans="1:74" x14ac:dyDescent="0.3">
      <c r="A9586" s="129">
        <v>9581</v>
      </c>
      <c r="BM9586" s="19"/>
      <c r="BN9586" s="19"/>
      <c r="BO9586" s="19"/>
      <c r="BP9586" s="19"/>
      <c r="BR9586">
        <f t="shared" si="596"/>
        <v>0</v>
      </c>
      <c r="BS9586">
        <f t="shared" si="597"/>
        <v>0</v>
      </c>
      <c r="BU9586">
        <f t="shared" si="598"/>
        <v>1</v>
      </c>
      <c r="BV9586">
        <f t="shared" si="599"/>
        <v>1</v>
      </c>
    </row>
    <row r="9587" spans="1:74" x14ac:dyDescent="0.3">
      <c r="A9587" s="129">
        <v>9582</v>
      </c>
      <c r="BM9587" s="19"/>
      <c r="BN9587" s="19"/>
      <c r="BO9587" s="19"/>
      <c r="BP9587" s="19"/>
      <c r="BR9587">
        <f t="shared" si="596"/>
        <v>0</v>
      </c>
      <c r="BS9587">
        <f t="shared" si="597"/>
        <v>0</v>
      </c>
      <c r="BU9587">
        <f t="shared" si="598"/>
        <v>1</v>
      </c>
      <c r="BV9587">
        <f t="shared" si="599"/>
        <v>1</v>
      </c>
    </row>
    <row r="9588" spans="1:74" x14ac:dyDescent="0.3">
      <c r="A9588" s="129">
        <v>9583</v>
      </c>
      <c r="BM9588" s="19"/>
      <c r="BN9588" s="19"/>
      <c r="BO9588" s="19"/>
      <c r="BP9588" s="19"/>
      <c r="BR9588">
        <f t="shared" si="596"/>
        <v>0</v>
      </c>
      <c r="BS9588">
        <f t="shared" si="597"/>
        <v>0</v>
      </c>
      <c r="BU9588">
        <f t="shared" si="598"/>
        <v>1</v>
      </c>
      <c r="BV9588">
        <f t="shared" si="599"/>
        <v>1</v>
      </c>
    </row>
    <row r="9589" spans="1:74" x14ac:dyDescent="0.3">
      <c r="A9589" s="129">
        <v>9584</v>
      </c>
      <c r="BM9589" s="19"/>
      <c r="BN9589" s="19"/>
      <c r="BO9589" s="19"/>
      <c r="BP9589" s="19"/>
      <c r="BR9589">
        <f t="shared" si="596"/>
        <v>0</v>
      </c>
      <c r="BS9589">
        <f t="shared" si="597"/>
        <v>0</v>
      </c>
      <c r="BU9589">
        <f t="shared" si="598"/>
        <v>1</v>
      </c>
      <c r="BV9589">
        <f t="shared" si="599"/>
        <v>1</v>
      </c>
    </row>
    <row r="9590" spans="1:74" x14ac:dyDescent="0.3">
      <c r="A9590" s="129">
        <v>9585</v>
      </c>
      <c r="BM9590" s="19"/>
      <c r="BN9590" s="19"/>
      <c r="BO9590" s="19"/>
      <c r="BP9590" s="19"/>
      <c r="BR9590">
        <f t="shared" si="596"/>
        <v>0</v>
      </c>
      <c r="BS9590">
        <f t="shared" si="597"/>
        <v>0</v>
      </c>
      <c r="BU9590">
        <f t="shared" si="598"/>
        <v>1</v>
      </c>
      <c r="BV9590">
        <f t="shared" si="599"/>
        <v>1</v>
      </c>
    </row>
    <row r="9591" spans="1:74" x14ac:dyDescent="0.3">
      <c r="A9591" s="129">
        <v>9586</v>
      </c>
      <c r="BM9591" s="19"/>
      <c r="BN9591" s="19"/>
      <c r="BO9591" s="19"/>
      <c r="BP9591" s="19"/>
      <c r="BR9591">
        <f t="shared" si="596"/>
        <v>0</v>
      </c>
      <c r="BS9591">
        <f t="shared" si="597"/>
        <v>0</v>
      </c>
      <c r="BU9591">
        <f t="shared" si="598"/>
        <v>1</v>
      </c>
      <c r="BV9591">
        <f t="shared" si="599"/>
        <v>1</v>
      </c>
    </row>
    <row r="9592" spans="1:74" x14ac:dyDescent="0.3">
      <c r="A9592" s="129">
        <v>9587</v>
      </c>
      <c r="BM9592" s="19"/>
      <c r="BN9592" s="19"/>
      <c r="BO9592" s="19"/>
      <c r="BP9592" s="19"/>
      <c r="BR9592">
        <f t="shared" si="596"/>
        <v>0</v>
      </c>
      <c r="BS9592">
        <f t="shared" si="597"/>
        <v>0</v>
      </c>
      <c r="BU9592">
        <f t="shared" si="598"/>
        <v>1</v>
      </c>
      <c r="BV9592">
        <f t="shared" si="599"/>
        <v>1</v>
      </c>
    </row>
    <row r="9593" spans="1:74" x14ac:dyDescent="0.3">
      <c r="A9593" s="129">
        <v>9588</v>
      </c>
      <c r="BM9593" s="19"/>
      <c r="BN9593" s="19"/>
      <c r="BO9593" s="19"/>
      <c r="BP9593" s="19"/>
      <c r="BR9593">
        <f t="shared" si="596"/>
        <v>0</v>
      </c>
      <c r="BS9593">
        <f t="shared" si="597"/>
        <v>0</v>
      </c>
      <c r="BU9593">
        <f t="shared" si="598"/>
        <v>1</v>
      </c>
      <c r="BV9593">
        <f t="shared" si="599"/>
        <v>1</v>
      </c>
    </row>
    <row r="9594" spans="1:74" x14ac:dyDescent="0.3">
      <c r="A9594" s="129">
        <v>9589</v>
      </c>
      <c r="BM9594" s="19"/>
      <c r="BN9594" s="19"/>
      <c r="BO9594" s="19"/>
      <c r="BP9594" s="19"/>
      <c r="BR9594">
        <f t="shared" si="596"/>
        <v>0</v>
      </c>
      <c r="BS9594">
        <f t="shared" si="597"/>
        <v>0</v>
      </c>
      <c r="BU9594">
        <f t="shared" si="598"/>
        <v>1</v>
      </c>
      <c r="BV9594">
        <f t="shared" si="599"/>
        <v>1</v>
      </c>
    </row>
    <row r="9595" spans="1:74" x14ac:dyDescent="0.3">
      <c r="A9595" s="129">
        <v>9590</v>
      </c>
      <c r="BM9595" s="19"/>
      <c r="BN9595" s="19"/>
      <c r="BO9595" s="19"/>
      <c r="BP9595" s="19"/>
      <c r="BR9595">
        <f t="shared" si="596"/>
        <v>0</v>
      </c>
      <c r="BS9595">
        <f t="shared" si="597"/>
        <v>0</v>
      </c>
      <c r="BU9595">
        <f t="shared" si="598"/>
        <v>1</v>
      </c>
      <c r="BV9595">
        <f t="shared" si="599"/>
        <v>1</v>
      </c>
    </row>
    <row r="9596" spans="1:74" x14ac:dyDescent="0.3">
      <c r="A9596" s="129">
        <v>9591</v>
      </c>
      <c r="BM9596" s="19"/>
      <c r="BN9596" s="19"/>
      <c r="BO9596" s="19"/>
      <c r="BP9596" s="19"/>
      <c r="BR9596">
        <f t="shared" si="596"/>
        <v>0</v>
      </c>
      <c r="BS9596">
        <f t="shared" si="597"/>
        <v>0</v>
      </c>
      <c r="BU9596">
        <f t="shared" si="598"/>
        <v>1</v>
      </c>
      <c r="BV9596">
        <f t="shared" si="599"/>
        <v>1</v>
      </c>
    </row>
    <row r="9597" spans="1:74" x14ac:dyDescent="0.3">
      <c r="A9597" s="129">
        <v>9592</v>
      </c>
      <c r="BM9597" s="19"/>
      <c r="BN9597" s="19"/>
      <c r="BO9597" s="19"/>
      <c r="BP9597" s="19"/>
      <c r="BR9597">
        <f t="shared" si="596"/>
        <v>0</v>
      </c>
      <c r="BS9597">
        <f t="shared" si="597"/>
        <v>0</v>
      </c>
      <c r="BU9597">
        <f t="shared" si="598"/>
        <v>1</v>
      </c>
      <c r="BV9597">
        <f t="shared" si="599"/>
        <v>1</v>
      </c>
    </row>
    <row r="9598" spans="1:74" x14ac:dyDescent="0.3">
      <c r="A9598" s="129">
        <v>9593</v>
      </c>
      <c r="BM9598" s="19"/>
      <c r="BN9598" s="19"/>
      <c r="BO9598" s="19"/>
      <c r="BP9598" s="19"/>
      <c r="BR9598">
        <f t="shared" si="596"/>
        <v>0</v>
      </c>
      <c r="BS9598">
        <f t="shared" si="597"/>
        <v>0</v>
      </c>
      <c r="BU9598">
        <f t="shared" si="598"/>
        <v>1</v>
      </c>
      <c r="BV9598">
        <f t="shared" si="599"/>
        <v>1</v>
      </c>
    </row>
    <row r="9599" spans="1:74" x14ac:dyDescent="0.3">
      <c r="A9599" s="129">
        <v>9594</v>
      </c>
      <c r="BM9599" s="19"/>
      <c r="BN9599" s="19"/>
      <c r="BO9599" s="19"/>
      <c r="BP9599" s="19"/>
      <c r="BR9599">
        <f t="shared" si="596"/>
        <v>0</v>
      </c>
      <c r="BS9599">
        <f t="shared" si="597"/>
        <v>0</v>
      </c>
      <c r="BU9599">
        <f t="shared" si="598"/>
        <v>1</v>
      </c>
      <c r="BV9599">
        <f t="shared" si="599"/>
        <v>1</v>
      </c>
    </row>
    <row r="9600" spans="1:74" x14ac:dyDescent="0.3">
      <c r="A9600" s="129">
        <v>9595</v>
      </c>
      <c r="BM9600" s="19"/>
      <c r="BN9600" s="19"/>
      <c r="BO9600" s="19"/>
      <c r="BP9600" s="19"/>
      <c r="BR9600">
        <f t="shared" si="596"/>
        <v>0</v>
      </c>
      <c r="BS9600">
        <f t="shared" si="597"/>
        <v>0</v>
      </c>
      <c r="BU9600">
        <f t="shared" si="598"/>
        <v>1</v>
      </c>
      <c r="BV9600">
        <f t="shared" si="599"/>
        <v>1</v>
      </c>
    </row>
    <row r="9601" spans="1:74" x14ac:dyDescent="0.3">
      <c r="A9601" s="129">
        <v>9596</v>
      </c>
      <c r="BM9601" s="19"/>
      <c r="BN9601" s="19"/>
      <c r="BO9601" s="19"/>
      <c r="BP9601" s="19"/>
      <c r="BR9601">
        <f t="shared" si="596"/>
        <v>0</v>
      </c>
      <c r="BS9601">
        <f t="shared" si="597"/>
        <v>0</v>
      </c>
      <c r="BU9601">
        <f t="shared" si="598"/>
        <v>1</v>
      </c>
      <c r="BV9601">
        <f t="shared" si="599"/>
        <v>1</v>
      </c>
    </row>
    <row r="9602" spans="1:74" x14ac:dyDescent="0.3">
      <c r="A9602" s="129">
        <v>9597</v>
      </c>
      <c r="BM9602" s="19"/>
      <c r="BN9602" s="19"/>
      <c r="BO9602" s="19"/>
      <c r="BP9602" s="19"/>
      <c r="BR9602">
        <f t="shared" si="596"/>
        <v>0</v>
      </c>
      <c r="BS9602">
        <f t="shared" si="597"/>
        <v>0</v>
      </c>
      <c r="BU9602">
        <f t="shared" si="598"/>
        <v>1</v>
      </c>
      <c r="BV9602">
        <f t="shared" si="599"/>
        <v>1</v>
      </c>
    </row>
    <row r="9603" spans="1:74" x14ac:dyDescent="0.3">
      <c r="A9603" s="129">
        <v>9598</v>
      </c>
      <c r="BM9603" s="19"/>
      <c r="BN9603" s="19"/>
      <c r="BO9603" s="19"/>
      <c r="BP9603" s="19"/>
      <c r="BR9603">
        <f t="shared" si="596"/>
        <v>0</v>
      </c>
      <c r="BS9603">
        <f t="shared" si="597"/>
        <v>0</v>
      </c>
      <c r="BU9603">
        <f t="shared" si="598"/>
        <v>1</v>
      </c>
      <c r="BV9603">
        <f t="shared" si="599"/>
        <v>1</v>
      </c>
    </row>
    <row r="9604" spans="1:74" x14ac:dyDescent="0.3">
      <c r="A9604" s="129">
        <v>9599</v>
      </c>
      <c r="BM9604" s="19"/>
      <c r="BN9604" s="19"/>
      <c r="BO9604" s="19"/>
      <c r="BP9604" s="19"/>
      <c r="BR9604">
        <f t="shared" si="596"/>
        <v>0</v>
      </c>
      <c r="BS9604">
        <f t="shared" si="597"/>
        <v>0</v>
      </c>
      <c r="BU9604">
        <f t="shared" si="598"/>
        <v>1</v>
      </c>
      <c r="BV9604">
        <f t="shared" si="599"/>
        <v>1</v>
      </c>
    </row>
    <row r="9605" spans="1:74" x14ac:dyDescent="0.3">
      <c r="A9605" s="129">
        <v>9600</v>
      </c>
      <c r="BM9605" s="19"/>
      <c r="BN9605" s="19"/>
      <c r="BO9605" s="19"/>
      <c r="BP9605" s="19"/>
      <c r="BR9605">
        <f t="shared" si="596"/>
        <v>0</v>
      </c>
      <c r="BS9605">
        <f t="shared" si="597"/>
        <v>0</v>
      </c>
      <c r="BU9605">
        <f t="shared" si="598"/>
        <v>1</v>
      </c>
      <c r="BV9605">
        <f t="shared" si="599"/>
        <v>1</v>
      </c>
    </row>
    <row r="9606" spans="1:74" x14ac:dyDescent="0.3">
      <c r="A9606" s="129">
        <v>9601</v>
      </c>
      <c r="BM9606" s="19"/>
      <c r="BN9606" s="19"/>
      <c r="BO9606" s="19"/>
      <c r="BP9606" s="19"/>
      <c r="BR9606">
        <f t="shared" si="596"/>
        <v>0</v>
      </c>
      <c r="BS9606">
        <f t="shared" si="597"/>
        <v>0</v>
      </c>
      <c r="BU9606">
        <f t="shared" si="598"/>
        <v>1</v>
      </c>
      <c r="BV9606">
        <f t="shared" si="599"/>
        <v>1</v>
      </c>
    </row>
    <row r="9607" spans="1:74" x14ac:dyDescent="0.3">
      <c r="A9607" s="129">
        <v>9602</v>
      </c>
      <c r="BM9607" s="19"/>
      <c r="BN9607" s="19"/>
      <c r="BO9607" s="19"/>
      <c r="BP9607" s="19"/>
      <c r="BR9607">
        <f t="shared" ref="BR9607:BR9670" si="600">BM9607*$BS$1-BN9607</f>
        <v>0</v>
      </c>
      <c r="BS9607">
        <f t="shared" ref="BS9607:BS9670" si="601">BO9607*$BS$1-BP9607</f>
        <v>0</v>
      </c>
      <c r="BU9607">
        <f t="shared" ref="BU9607:BU9670" si="602">IF(BR9607=MAX($BR9607:$BS9607),1,0)</f>
        <v>1</v>
      </c>
      <c r="BV9607">
        <f t="shared" ref="BV9607:BV9670" si="603">IF(BS9607=MAX($BR9607:$BS9607),1,0)</f>
        <v>1</v>
      </c>
    </row>
    <row r="9608" spans="1:74" x14ac:dyDescent="0.3">
      <c r="A9608" s="129">
        <v>9603</v>
      </c>
      <c r="BM9608" s="19"/>
      <c r="BN9608" s="19"/>
      <c r="BO9608" s="19"/>
      <c r="BP9608" s="19"/>
      <c r="BR9608">
        <f t="shared" si="600"/>
        <v>0</v>
      </c>
      <c r="BS9608">
        <f t="shared" si="601"/>
        <v>0</v>
      </c>
      <c r="BU9608">
        <f t="shared" si="602"/>
        <v>1</v>
      </c>
      <c r="BV9608">
        <f t="shared" si="603"/>
        <v>1</v>
      </c>
    </row>
    <row r="9609" spans="1:74" x14ac:dyDescent="0.3">
      <c r="A9609" s="129">
        <v>9604</v>
      </c>
      <c r="BM9609" s="19"/>
      <c r="BN9609" s="19"/>
      <c r="BO9609" s="19"/>
      <c r="BP9609" s="19"/>
      <c r="BR9609">
        <f t="shared" si="600"/>
        <v>0</v>
      </c>
      <c r="BS9609">
        <f t="shared" si="601"/>
        <v>0</v>
      </c>
      <c r="BU9609">
        <f t="shared" si="602"/>
        <v>1</v>
      </c>
      <c r="BV9609">
        <f t="shared" si="603"/>
        <v>1</v>
      </c>
    </row>
    <row r="9610" spans="1:74" x14ac:dyDescent="0.3">
      <c r="A9610" s="129">
        <v>9605</v>
      </c>
      <c r="BM9610" s="19"/>
      <c r="BN9610" s="19"/>
      <c r="BO9610" s="19"/>
      <c r="BP9610" s="19"/>
      <c r="BR9610">
        <f t="shared" si="600"/>
        <v>0</v>
      </c>
      <c r="BS9610">
        <f t="shared" si="601"/>
        <v>0</v>
      </c>
      <c r="BU9610">
        <f t="shared" si="602"/>
        <v>1</v>
      </c>
      <c r="BV9610">
        <f t="shared" si="603"/>
        <v>1</v>
      </c>
    </row>
    <row r="9611" spans="1:74" x14ac:dyDescent="0.3">
      <c r="A9611" s="129">
        <v>9606</v>
      </c>
      <c r="BM9611" s="19"/>
      <c r="BN9611" s="19"/>
      <c r="BO9611" s="19"/>
      <c r="BP9611" s="19"/>
      <c r="BR9611">
        <f t="shared" si="600"/>
        <v>0</v>
      </c>
      <c r="BS9611">
        <f t="shared" si="601"/>
        <v>0</v>
      </c>
      <c r="BU9611">
        <f t="shared" si="602"/>
        <v>1</v>
      </c>
      <c r="BV9611">
        <f t="shared" si="603"/>
        <v>1</v>
      </c>
    </row>
    <row r="9612" spans="1:74" x14ac:dyDescent="0.3">
      <c r="A9612" s="129">
        <v>9607</v>
      </c>
      <c r="BM9612" s="19"/>
      <c r="BN9612" s="19"/>
      <c r="BO9612" s="19"/>
      <c r="BP9612" s="19"/>
      <c r="BR9612">
        <f t="shared" si="600"/>
        <v>0</v>
      </c>
      <c r="BS9612">
        <f t="shared" si="601"/>
        <v>0</v>
      </c>
      <c r="BU9612">
        <f t="shared" si="602"/>
        <v>1</v>
      </c>
      <c r="BV9612">
        <f t="shared" si="603"/>
        <v>1</v>
      </c>
    </row>
    <row r="9613" spans="1:74" x14ac:dyDescent="0.3">
      <c r="A9613" s="129">
        <v>9608</v>
      </c>
      <c r="BM9613" s="19"/>
      <c r="BN9613" s="19"/>
      <c r="BO9613" s="19"/>
      <c r="BP9613" s="19"/>
      <c r="BR9613">
        <f t="shared" si="600"/>
        <v>0</v>
      </c>
      <c r="BS9613">
        <f t="shared" si="601"/>
        <v>0</v>
      </c>
      <c r="BU9613">
        <f t="shared" si="602"/>
        <v>1</v>
      </c>
      <c r="BV9613">
        <f t="shared" si="603"/>
        <v>1</v>
      </c>
    </row>
    <row r="9614" spans="1:74" x14ac:dyDescent="0.3">
      <c r="A9614" s="129">
        <v>9609</v>
      </c>
      <c r="BM9614" s="19"/>
      <c r="BN9614" s="19"/>
      <c r="BO9614" s="19"/>
      <c r="BP9614" s="19"/>
      <c r="BR9614">
        <f t="shared" si="600"/>
        <v>0</v>
      </c>
      <c r="BS9614">
        <f t="shared" si="601"/>
        <v>0</v>
      </c>
      <c r="BU9614">
        <f t="shared" si="602"/>
        <v>1</v>
      </c>
      <c r="BV9614">
        <f t="shared" si="603"/>
        <v>1</v>
      </c>
    </row>
    <row r="9615" spans="1:74" x14ac:dyDescent="0.3">
      <c r="A9615" s="129">
        <v>9610</v>
      </c>
      <c r="BM9615" s="19"/>
      <c r="BN9615" s="19"/>
      <c r="BO9615" s="19"/>
      <c r="BP9615" s="19"/>
      <c r="BR9615">
        <f t="shared" si="600"/>
        <v>0</v>
      </c>
      <c r="BS9615">
        <f t="shared" si="601"/>
        <v>0</v>
      </c>
      <c r="BU9615">
        <f t="shared" si="602"/>
        <v>1</v>
      </c>
      <c r="BV9615">
        <f t="shared" si="603"/>
        <v>1</v>
      </c>
    </row>
    <row r="9616" spans="1:74" x14ac:dyDescent="0.3">
      <c r="A9616" s="129">
        <v>9611</v>
      </c>
      <c r="BM9616" s="19"/>
      <c r="BN9616" s="19"/>
      <c r="BO9616" s="19"/>
      <c r="BP9616" s="19"/>
      <c r="BR9616">
        <f t="shared" si="600"/>
        <v>0</v>
      </c>
      <c r="BS9616">
        <f t="shared" si="601"/>
        <v>0</v>
      </c>
      <c r="BU9616">
        <f t="shared" si="602"/>
        <v>1</v>
      </c>
      <c r="BV9616">
        <f t="shared" si="603"/>
        <v>1</v>
      </c>
    </row>
    <row r="9617" spans="1:74" x14ac:dyDescent="0.3">
      <c r="A9617" s="129">
        <v>9612</v>
      </c>
      <c r="BM9617" s="19"/>
      <c r="BN9617" s="19"/>
      <c r="BO9617" s="19"/>
      <c r="BP9617" s="19"/>
      <c r="BR9617">
        <f t="shared" si="600"/>
        <v>0</v>
      </c>
      <c r="BS9617">
        <f t="shared" si="601"/>
        <v>0</v>
      </c>
      <c r="BU9617">
        <f t="shared" si="602"/>
        <v>1</v>
      </c>
      <c r="BV9617">
        <f t="shared" si="603"/>
        <v>1</v>
      </c>
    </row>
    <row r="9618" spans="1:74" x14ac:dyDescent="0.3">
      <c r="A9618" s="129">
        <v>9613</v>
      </c>
      <c r="BM9618" s="19"/>
      <c r="BN9618" s="19"/>
      <c r="BO9618" s="19"/>
      <c r="BP9618" s="19"/>
      <c r="BR9618">
        <f t="shared" si="600"/>
        <v>0</v>
      </c>
      <c r="BS9618">
        <f t="shared" si="601"/>
        <v>0</v>
      </c>
      <c r="BU9618">
        <f t="shared" si="602"/>
        <v>1</v>
      </c>
      <c r="BV9618">
        <f t="shared" si="603"/>
        <v>1</v>
      </c>
    </row>
    <row r="9619" spans="1:74" x14ac:dyDescent="0.3">
      <c r="A9619" s="129">
        <v>9614</v>
      </c>
      <c r="BM9619" s="19"/>
      <c r="BN9619" s="19"/>
      <c r="BO9619" s="19"/>
      <c r="BP9619" s="19"/>
      <c r="BR9619">
        <f t="shared" si="600"/>
        <v>0</v>
      </c>
      <c r="BS9619">
        <f t="shared" si="601"/>
        <v>0</v>
      </c>
      <c r="BU9619">
        <f t="shared" si="602"/>
        <v>1</v>
      </c>
      <c r="BV9619">
        <f t="shared" si="603"/>
        <v>1</v>
      </c>
    </row>
    <row r="9620" spans="1:74" x14ac:dyDescent="0.3">
      <c r="A9620" s="129">
        <v>9615</v>
      </c>
      <c r="BM9620" s="19"/>
      <c r="BN9620" s="19"/>
      <c r="BO9620" s="19"/>
      <c r="BP9620" s="19"/>
      <c r="BR9620">
        <f t="shared" si="600"/>
        <v>0</v>
      </c>
      <c r="BS9620">
        <f t="shared" si="601"/>
        <v>0</v>
      </c>
      <c r="BU9620">
        <f t="shared" si="602"/>
        <v>1</v>
      </c>
      <c r="BV9620">
        <f t="shared" si="603"/>
        <v>1</v>
      </c>
    </row>
    <row r="9621" spans="1:74" x14ac:dyDescent="0.3">
      <c r="A9621" s="129">
        <v>9616</v>
      </c>
      <c r="BM9621" s="19"/>
      <c r="BN9621" s="19"/>
      <c r="BO9621" s="19"/>
      <c r="BP9621" s="19"/>
      <c r="BR9621">
        <f t="shared" si="600"/>
        <v>0</v>
      </c>
      <c r="BS9621">
        <f t="shared" si="601"/>
        <v>0</v>
      </c>
      <c r="BU9621">
        <f t="shared" si="602"/>
        <v>1</v>
      </c>
      <c r="BV9621">
        <f t="shared" si="603"/>
        <v>1</v>
      </c>
    </row>
    <row r="9622" spans="1:74" x14ac:dyDescent="0.3">
      <c r="A9622" s="129">
        <v>9617</v>
      </c>
      <c r="BM9622" s="19"/>
      <c r="BN9622" s="19"/>
      <c r="BO9622" s="19"/>
      <c r="BP9622" s="19"/>
      <c r="BR9622">
        <f t="shared" si="600"/>
        <v>0</v>
      </c>
      <c r="BS9622">
        <f t="shared" si="601"/>
        <v>0</v>
      </c>
      <c r="BU9622">
        <f t="shared" si="602"/>
        <v>1</v>
      </c>
      <c r="BV9622">
        <f t="shared" si="603"/>
        <v>1</v>
      </c>
    </row>
    <row r="9623" spans="1:74" x14ac:dyDescent="0.3">
      <c r="A9623" s="129">
        <v>9618</v>
      </c>
      <c r="BM9623" s="19"/>
      <c r="BN9623" s="19"/>
      <c r="BO9623" s="19"/>
      <c r="BP9623" s="19"/>
      <c r="BR9623">
        <f t="shared" si="600"/>
        <v>0</v>
      </c>
      <c r="BS9623">
        <f t="shared" si="601"/>
        <v>0</v>
      </c>
      <c r="BU9623">
        <f t="shared" si="602"/>
        <v>1</v>
      </c>
      <c r="BV9623">
        <f t="shared" si="603"/>
        <v>1</v>
      </c>
    </row>
    <row r="9624" spans="1:74" x14ac:dyDescent="0.3">
      <c r="A9624" s="129">
        <v>9619</v>
      </c>
      <c r="BM9624" s="19"/>
      <c r="BN9624" s="19"/>
      <c r="BO9624" s="19"/>
      <c r="BP9624" s="19"/>
      <c r="BR9624">
        <f t="shared" si="600"/>
        <v>0</v>
      </c>
      <c r="BS9624">
        <f t="shared" si="601"/>
        <v>0</v>
      </c>
      <c r="BU9624">
        <f t="shared" si="602"/>
        <v>1</v>
      </c>
      <c r="BV9624">
        <f t="shared" si="603"/>
        <v>1</v>
      </c>
    </row>
    <row r="9625" spans="1:74" x14ac:dyDescent="0.3">
      <c r="A9625" s="129">
        <v>9620</v>
      </c>
      <c r="BM9625" s="19"/>
      <c r="BN9625" s="19"/>
      <c r="BO9625" s="19"/>
      <c r="BP9625" s="19"/>
      <c r="BR9625">
        <f t="shared" si="600"/>
        <v>0</v>
      </c>
      <c r="BS9625">
        <f t="shared" si="601"/>
        <v>0</v>
      </c>
      <c r="BU9625">
        <f t="shared" si="602"/>
        <v>1</v>
      </c>
      <c r="BV9625">
        <f t="shared" si="603"/>
        <v>1</v>
      </c>
    </row>
    <row r="9626" spans="1:74" x14ac:dyDescent="0.3">
      <c r="A9626" s="129">
        <v>9621</v>
      </c>
      <c r="BM9626" s="19"/>
      <c r="BN9626" s="19"/>
      <c r="BO9626" s="19"/>
      <c r="BP9626" s="19"/>
      <c r="BR9626">
        <f t="shared" si="600"/>
        <v>0</v>
      </c>
      <c r="BS9626">
        <f t="shared" si="601"/>
        <v>0</v>
      </c>
      <c r="BU9626">
        <f t="shared" si="602"/>
        <v>1</v>
      </c>
      <c r="BV9626">
        <f t="shared" si="603"/>
        <v>1</v>
      </c>
    </row>
    <row r="9627" spans="1:74" x14ac:dyDescent="0.3">
      <c r="A9627" s="129">
        <v>9622</v>
      </c>
      <c r="BM9627" s="19"/>
      <c r="BN9627" s="19"/>
      <c r="BO9627" s="19"/>
      <c r="BP9627" s="19"/>
      <c r="BR9627">
        <f t="shared" si="600"/>
        <v>0</v>
      </c>
      <c r="BS9627">
        <f t="shared" si="601"/>
        <v>0</v>
      </c>
      <c r="BU9627">
        <f t="shared" si="602"/>
        <v>1</v>
      </c>
      <c r="BV9627">
        <f t="shared" si="603"/>
        <v>1</v>
      </c>
    </row>
    <row r="9628" spans="1:74" x14ac:dyDescent="0.3">
      <c r="A9628" s="129">
        <v>9623</v>
      </c>
      <c r="BM9628" s="19"/>
      <c r="BN9628" s="19"/>
      <c r="BO9628" s="19"/>
      <c r="BP9628" s="19"/>
      <c r="BR9628">
        <f t="shared" si="600"/>
        <v>0</v>
      </c>
      <c r="BS9628">
        <f t="shared" si="601"/>
        <v>0</v>
      </c>
      <c r="BU9628">
        <f t="shared" si="602"/>
        <v>1</v>
      </c>
      <c r="BV9628">
        <f t="shared" si="603"/>
        <v>1</v>
      </c>
    </row>
    <row r="9629" spans="1:74" x14ac:dyDescent="0.3">
      <c r="A9629" s="129">
        <v>9624</v>
      </c>
      <c r="BM9629" s="19"/>
      <c r="BN9629" s="19"/>
      <c r="BO9629" s="19"/>
      <c r="BP9629" s="19"/>
      <c r="BR9629">
        <f t="shared" si="600"/>
        <v>0</v>
      </c>
      <c r="BS9629">
        <f t="shared" si="601"/>
        <v>0</v>
      </c>
      <c r="BU9629">
        <f t="shared" si="602"/>
        <v>1</v>
      </c>
      <c r="BV9629">
        <f t="shared" si="603"/>
        <v>1</v>
      </c>
    </row>
    <row r="9630" spans="1:74" x14ac:dyDescent="0.3">
      <c r="A9630" s="129">
        <v>9625</v>
      </c>
      <c r="BM9630" s="19"/>
      <c r="BN9630" s="19"/>
      <c r="BO9630" s="19"/>
      <c r="BP9630" s="19"/>
      <c r="BR9630">
        <f t="shared" si="600"/>
        <v>0</v>
      </c>
      <c r="BS9630">
        <f t="shared" si="601"/>
        <v>0</v>
      </c>
      <c r="BU9630">
        <f t="shared" si="602"/>
        <v>1</v>
      </c>
      <c r="BV9630">
        <f t="shared" si="603"/>
        <v>1</v>
      </c>
    </row>
    <row r="9631" spans="1:74" x14ac:dyDescent="0.3">
      <c r="A9631" s="129">
        <v>9626</v>
      </c>
      <c r="BM9631" s="19"/>
      <c r="BN9631" s="19"/>
      <c r="BO9631" s="19"/>
      <c r="BP9631" s="19"/>
      <c r="BR9631">
        <f t="shared" si="600"/>
        <v>0</v>
      </c>
      <c r="BS9631">
        <f t="shared" si="601"/>
        <v>0</v>
      </c>
      <c r="BU9631">
        <f t="shared" si="602"/>
        <v>1</v>
      </c>
      <c r="BV9631">
        <f t="shared" si="603"/>
        <v>1</v>
      </c>
    </row>
    <row r="9632" spans="1:74" x14ac:dyDescent="0.3">
      <c r="A9632" s="129">
        <v>9627</v>
      </c>
      <c r="BM9632" s="19"/>
      <c r="BN9632" s="19"/>
      <c r="BO9632" s="19"/>
      <c r="BP9632" s="19"/>
      <c r="BR9632">
        <f t="shared" si="600"/>
        <v>0</v>
      </c>
      <c r="BS9632">
        <f t="shared" si="601"/>
        <v>0</v>
      </c>
      <c r="BU9632">
        <f t="shared" si="602"/>
        <v>1</v>
      </c>
      <c r="BV9632">
        <f t="shared" si="603"/>
        <v>1</v>
      </c>
    </row>
    <row r="9633" spans="1:74" x14ac:dyDescent="0.3">
      <c r="A9633" s="129">
        <v>9628</v>
      </c>
      <c r="BM9633" s="19"/>
      <c r="BN9633" s="19"/>
      <c r="BO9633" s="19"/>
      <c r="BP9633" s="19"/>
      <c r="BR9633">
        <f t="shared" si="600"/>
        <v>0</v>
      </c>
      <c r="BS9633">
        <f t="shared" si="601"/>
        <v>0</v>
      </c>
      <c r="BU9633">
        <f t="shared" si="602"/>
        <v>1</v>
      </c>
      <c r="BV9633">
        <f t="shared" si="603"/>
        <v>1</v>
      </c>
    </row>
    <row r="9634" spans="1:74" x14ac:dyDescent="0.3">
      <c r="A9634" s="129">
        <v>9629</v>
      </c>
      <c r="BM9634" s="19"/>
      <c r="BN9634" s="19"/>
      <c r="BO9634" s="19"/>
      <c r="BP9634" s="19"/>
      <c r="BR9634">
        <f t="shared" si="600"/>
        <v>0</v>
      </c>
      <c r="BS9634">
        <f t="shared" si="601"/>
        <v>0</v>
      </c>
      <c r="BU9634">
        <f t="shared" si="602"/>
        <v>1</v>
      </c>
      <c r="BV9634">
        <f t="shared" si="603"/>
        <v>1</v>
      </c>
    </row>
    <row r="9635" spans="1:74" x14ac:dyDescent="0.3">
      <c r="A9635" s="129">
        <v>9630</v>
      </c>
      <c r="BM9635" s="19"/>
      <c r="BN9635" s="19"/>
      <c r="BO9635" s="19"/>
      <c r="BP9635" s="19"/>
      <c r="BR9635">
        <f t="shared" si="600"/>
        <v>0</v>
      </c>
      <c r="BS9635">
        <f t="shared" si="601"/>
        <v>0</v>
      </c>
      <c r="BU9635">
        <f t="shared" si="602"/>
        <v>1</v>
      </c>
      <c r="BV9635">
        <f t="shared" si="603"/>
        <v>1</v>
      </c>
    </row>
    <row r="9636" spans="1:74" x14ac:dyDescent="0.3">
      <c r="A9636" s="129">
        <v>9631</v>
      </c>
      <c r="BM9636" s="19"/>
      <c r="BN9636" s="19"/>
      <c r="BO9636" s="19"/>
      <c r="BP9636" s="19"/>
      <c r="BR9636">
        <f t="shared" si="600"/>
        <v>0</v>
      </c>
      <c r="BS9636">
        <f t="shared" si="601"/>
        <v>0</v>
      </c>
      <c r="BU9636">
        <f t="shared" si="602"/>
        <v>1</v>
      </c>
      <c r="BV9636">
        <f t="shared" si="603"/>
        <v>1</v>
      </c>
    </row>
    <row r="9637" spans="1:74" x14ac:dyDescent="0.3">
      <c r="A9637" s="129">
        <v>9632</v>
      </c>
      <c r="BM9637" s="19"/>
      <c r="BN9637" s="19"/>
      <c r="BO9637" s="19"/>
      <c r="BP9637" s="19"/>
      <c r="BR9637">
        <f t="shared" si="600"/>
        <v>0</v>
      </c>
      <c r="BS9637">
        <f t="shared" si="601"/>
        <v>0</v>
      </c>
      <c r="BU9637">
        <f t="shared" si="602"/>
        <v>1</v>
      </c>
      <c r="BV9637">
        <f t="shared" si="603"/>
        <v>1</v>
      </c>
    </row>
    <row r="9638" spans="1:74" x14ac:dyDescent="0.3">
      <c r="A9638" s="129">
        <v>9633</v>
      </c>
      <c r="BM9638" s="19"/>
      <c r="BN9638" s="19"/>
      <c r="BO9638" s="19"/>
      <c r="BP9638" s="19"/>
      <c r="BR9638">
        <f t="shared" si="600"/>
        <v>0</v>
      </c>
      <c r="BS9638">
        <f t="shared" si="601"/>
        <v>0</v>
      </c>
      <c r="BU9638">
        <f t="shared" si="602"/>
        <v>1</v>
      </c>
      <c r="BV9638">
        <f t="shared" si="603"/>
        <v>1</v>
      </c>
    </row>
    <row r="9639" spans="1:74" x14ac:dyDescent="0.3">
      <c r="A9639" s="129">
        <v>9634</v>
      </c>
      <c r="BM9639" s="19"/>
      <c r="BN9639" s="19"/>
      <c r="BO9639" s="19"/>
      <c r="BP9639" s="19"/>
      <c r="BR9639">
        <f t="shared" si="600"/>
        <v>0</v>
      </c>
      <c r="BS9639">
        <f t="shared" si="601"/>
        <v>0</v>
      </c>
      <c r="BU9639">
        <f t="shared" si="602"/>
        <v>1</v>
      </c>
      <c r="BV9639">
        <f t="shared" si="603"/>
        <v>1</v>
      </c>
    </row>
    <row r="9640" spans="1:74" x14ac:dyDescent="0.3">
      <c r="A9640" s="129">
        <v>9635</v>
      </c>
      <c r="BM9640" s="19"/>
      <c r="BN9640" s="19"/>
      <c r="BO9640" s="19"/>
      <c r="BP9640" s="19"/>
      <c r="BR9640">
        <f t="shared" si="600"/>
        <v>0</v>
      </c>
      <c r="BS9640">
        <f t="shared" si="601"/>
        <v>0</v>
      </c>
      <c r="BU9640">
        <f t="shared" si="602"/>
        <v>1</v>
      </c>
      <c r="BV9640">
        <f t="shared" si="603"/>
        <v>1</v>
      </c>
    </row>
    <row r="9641" spans="1:74" x14ac:dyDescent="0.3">
      <c r="A9641" s="129">
        <v>9636</v>
      </c>
      <c r="BM9641" s="19"/>
      <c r="BN9641" s="19"/>
      <c r="BO9641" s="19"/>
      <c r="BP9641" s="19"/>
      <c r="BR9641">
        <f t="shared" si="600"/>
        <v>0</v>
      </c>
      <c r="BS9641">
        <f t="shared" si="601"/>
        <v>0</v>
      </c>
      <c r="BU9641">
        <f t="shared" si="602"/>
        <v>1</v>
      </c>
      <c r="BV9641">
        <f t="shared" si="603"/>
        <v>1</v>
      </c>
    </row>
    <row r="9642" spans="1:74" x14ac:dyDescent="0.3">
      <c r="A9642" s="129">
        <v>9637</v>
      </c>
      <c r="BM9642" s="19"/>
      <c r="BN9642" s="19"/>
      <c r="BO9642" s="19"/>
      <c r="BP9642" s="19"/>
      <c r="BR9642">
        <f t="shared" si="600"/>
        <v>0</v>
      </c>
      <c r="BS9642">
        <f t="shared" si="601"/>
        <v>0</v>
      </c>
      <c r="BU9642">
        <f t="shared" si="602"/>
        <v>1</v>
      </c>
      <c r="BV9642">
        <f t="shared" si="603"/>
        <v>1</v>
      </c>
    </row>
    <row r="9643" spans="1:74" x14ac:dyDescent="0.3">
      <c r="A9643" s="129">
        <v>9638</v>
      </c>
      <c r="BM9643" s="19"/>
      <c r="BN9643" s="19"/>
      <c r="BO9643" s="19"/>
      <c r="BP9643" s="19"/>
      <c r="BR9643">
        <f t="shared" si="600"/>
        <v>0</v>
      </c>
      <c r="BS9643">
        <f t="shared" si="601"/>
        <v>0</v>
      </c>
      <c r="BU9643">
        <f t="shared" si="602"/>
        <v>1</v>
      </c>
      <c r="BV9643">
        <f t="shared" si="603"/>
        <v>1</v>
      </c>
    </row>
    <row r="9644" spans="1:74" x14ac:dyDescent="0.3">
      <c r="A9644" s="129">
        <v>9639</v>
      </c>
      <c r="BM9644" s="19"/>
      <c r="BN9644" s="19"/>
      <c r="BO9644" s="19"/>
      <c r="BP9644" s="19"/>
      <c r="BR9644">
        <f t="shared" si="600"/>
        <v>0</v>
      </c>
      <c r="BS9644">
        <f t="shared" si="601"/>
        <v>0</v>
      </c>
      <c r="BU9644">
        <f t="shared" si="602"/>
        <v>1</v>
      </c>
      <c r="BV9644">
        <f t="shared" si="603"/>
        <v>1</v>
      </c>
    </row>
    <row r="9645" spans="1:74" x14ac:dyDescent="0.3">
      <c r="A9645" s="129">
        <v>9640</v>
      </c>
      <c r="BM9645" s="19"/>
      <c r="BN9645" s="19"/>
      <c r="BO9645" s="19"/>
      <c r="BP9645" s="19"/>
      <c r="BR9645">
        <f t="shared" si="600"/>
        <v>0</v>
      </c>
      <c r="BS9645">
        <f t="shared" si="601"/>
        <v>0</v>
      </c>
      <c r="BU9645">
        <f t="shared" si="602"/>
        <v>1</v>
      </c>
      <c r="BV9645">
        <f t="shared" si="603"/>
        <v>1</v>
      </c>
    </row>
    <row r="9646" spans="1:74" x14ac:dyDescent="0.3">
      <c r="A9646" s="129">
        <v>9641</v>
      </c>
      <c r="BM9646" s="19"/>
      <c r="BN9646" s="19"/>
      <c r="BO9646" s="19"/>
      <c r="BP9646" s="19"/>
      <c r="BR9646">
        <f t="shared" si="600"/>
        <v>0</v>
      </c>
      <c r="BS9646">
        <f t="shared" si="601"/>
        <v>0</v>
      </c>
      <c r="BU9646">
        <f t="shared" si="602"/>
        <v>1</v>
      </c>
      <c r="BV9646">
        <f t="shared" si="603"/>
        <v>1</v>
      </c>
    </row>
    <row r="9647" spans="1:74" x14ac:dyDescent="0.3">
      <c r="A9647" s="129">
        <v>9642</v>
      </c>
      <c r="BM9647" s="19"/>
      <c r="BN9647" s="19"/>
      <c r="BO9647" s="19"/>
      <c r="BP9647" s="19"/>
      <c r="BR9647">
        <f t="shared" si="600"/>
        <v>0</v>
      </c>
      <c r="BS9647">
        <f t="shared" si="601"/>
        <v>0</v>
      </c>
      <c r="BU9647">
        <f t="shared" si="602"/>
        <v>1</v>
      </c>
      <c r="BV9647">
        <f t="shared" si="603"/>
        <v>1</v>
      </c>
    </row>
    <row r="9648" spans="1:74" x14ac:dyDescent="0.3">
      <c r="A9648" s="129">
        <v>9643</v>
      </c>
      <c r="BM9648" s="19"/>
      <c r="BN9648" s="19"/>
      <c r="BO9648" s="19"/>
      <c r="BP9648" s="19"/>
      <c r="BR9648">
        <f t="shared" si="600"/>
        <v>0</v>
      </c>
      <c r="BS9648">
        <f t="shared" si="601"/>
        <v>0</v>
      </c>
      <c r="BU9648">
        <f t="shared" si="602"/>
        <v>1</v>
      </c>
      <c r="BV9648">
        <f t="shared" si="603"/>
        <v>1</v>
      </c>
    </row>
    <row r="9649" spans="1:74" x14ac:dyDescent="0.3">
      <c r="A9649" s="129">
        <v>9644</v>
      </c>
      <c r="BM9649" s="19"/>
      <c r="BN9649" s="19"/>
      <c r="BO9649" s="19"/>
      <c r="BP9649" s="19"/>
      <c r="BR9649">
        <f t="shared" si="600"/>
        <v>0</v>
      </c>
      <c r="BS9649">
        <f t="shared" si="601"/>
        <v>0</v>
      </c>
      <c r="BU9649">
        <f t="shared" si="602"/>
        <v>1</v>
      </c>
      <c r="BV9649">
        <f t="shared" si="603"/>
        <v>1</v>
      </c>
    </row>
    <row r="9650" spans="1:74" x14ac:dyDescent="0.3">
      <c r="A9650" s="129">
        <v>9645</v>
      </c>
      <c r="BM9650" s="19"/>
      <c r="BN9650" s="19"/>
      <c r="BO9650" s="19"/>
      <c r="BP9650" s="19"/>
      <c r="BR9650">
        <f t="shared" si="600"/>
        <v>0</v>
      </c>
      <c r="BS9650">
        <f t="shared" si="601"/>
        <v>0</v>
      </c>
      <c r="BU9650">
        <f t="shared" si="602"/>
        <v>1</v>
      </c>
      <c r="BV9650">
        <f t="shared" si="603"/>
        <v>1</v>
      </c>
    </row>
    <row r="9651" spans="1:74" x14ac:dyDescent="0.3">
      <c r="A9651" s="129">
        <v>9646</v>
      </c>
      <c r="BM9651" s="19"/>
      <c r="BN9651" s="19"/>
      <c r="BO9651" s="19"/>
      <c r="BP9651" s="19"/>
      <c r="BR9651">
        <f t="shared" si="600"/>
        <v>0</v>
      </c>
      <c r="BS9651">
        <f t="shared" si="601"/>
        <v>0</v>
      </c>
      <c r="BU9651">
        <f t="shared" si="602"/>
        <v>1</v>
      </c>
      <c r="BV9651">
        <f t="shared" si="603"/>
        <v>1</v>
      </c>
    </row>
    <row r="9652" spans="1:74" x14ac:dyDescent="0.3">
      <c r="A9652" s="129">
        <v>9647</v>
      </c>
      <c r="BM9652" s="19"/>
      <c r="BN9652" s="19"/>
      <c r="BO9652" s="19"/>
      <c r="BP9652" s="19"/>
      <c r="BR9652">
        <f t="shared" si="600"/>
        <v>0</v>
      </c>
      <c r="BS9652">
        <f t="shared" si="601"/>
        <v>0</v>
      </c>
      <c r="BU9652">
        <f t="shared" si="602"/>
        <v>1</v>
      </c>
      <c r="BV9652">
        <f t="shared" si="603"/>
        <v>1</v>
      </c>
    </row>
    <row r="9653" spans="1:74" x14ac:dyDescent="0.3">
      <c r="A9653" s="129">
        <v>9648</v>
      </c>
      <c r="BM9653" s="19"/>
      <c r="BN9653" s="19"/>
      <c r="BO9653" s="19"/>
      <c r="BP9653" s="19"/>
      <c r="BR9653">
        <f t="shared" si="600"/>
        <v>0</v>
      </c>
      <c r="BS9653">
        <f t="shared" si="601"/>
        <v>0</v>
      </c>
      <c r="BU9653">
        <f t="shared" si="602"/>
        <v>1</v>
      </c>
      <c r="BV9653">
        <f t="shared" si="603"/>
        <v>1</v>
      </c>
    </row>
    <row r="9654" spans="1:74" x14ac:dyDescent="0.3">
      <c r="A9654" s="129">
        <v>9649</v>
      </c>
      <c r="BM9654" s="19"/>
      <c r="BN9654" s="19"/>
      <c r="BO9654" s="19"/>
      <c r="BP9654" s="19"/>
      <c r="BR9654">
        <f t="shared" si="600"/>
        <v>0</v>
      </c>
      <c r="BS9654">
        <f t="shared" si="601"/>
        <v>0</v>
      </c>
      <c r="BU9654">
        <f t="shared" si="602"/>
        <v>1</v>
      </c>
      <c r="BV9654">
        <f t="shared" si="603"/>
        <v>1</v>
      </c>
    </row>
    <row r="9655" spans="1:74" x14ac:dyDescent="0.3">
      <c r="A9655" s="129">
        <v>9650</v>
      </c>
      <c r="BM9655" s="19"/>
      <c r="BN9655" s="19"/>
      <c r="BO9655" s="19"/>
      <c r="BP9655" s="19"/>
      <c r="BR9655">
        <f t="shared" si="600"/>
        <v>0</v>
      </c>
      <c r="BS9655">
        <f t="shared" si="601"/>
        <v>0</v>
      </c>
      <c r="BU9655">
        <f t="shared" si="602"/>
        <v>1</v>
      </c>
      <c r="BV9655">
        <f t="shared" si="603"/>
        <v>1</v>
      </c>
    </row>
    <row r="9656" spans="1:74" x14ac:dyDescent="0.3">
      <c r="A9656" s="129">
        <v>9651</v>
      </c>
      <c r="BM9656" s="19"/>
      <c r="BN9656" s="19"/>
      <c r="BO9656" s="19"/>
      <c r="BP9656" s="19"/>
      <c r="BR9656">
        <f t="shared" si="600"/>
        <v>0</v>
      </c>
      <c r="BS9656">
        <f t="shared" si="601"/>
        <v>0</v>
      </c>
      <c r="BU9656">
        <f t="shared" si="602"/>
        <v>1</v>
      </c>
      <c r="BV9656">
        <f t="shared" si="603"/>
        <v>1</v>
      </c>
    </row>
    <row r="9657" spans="1:74" x14ac:dyDescent="0.3">
      <c r="A9657" s="129">
        <v>9652</v>
      </c>
      <c r="BM9657" s="19"/>
      <c r="BN9657" s="19"/>
      <c r="BO9657" s="19"/>
      <c r="BP9657" s="19"/>
      <c r="BR9657">
        <f t="shared" si="600"/>
        <v>0</v>
      </c>
      <c r="BS9657">
        <f t="shared" si="601"/>
        <v>0</v>
      </c>
      <c r="BU9657">
        <f t="shared" si="602"/>
        <v>1</v>
      </c>
      <c r="BV9657">
        <f t="shared" si="603"/>
        <v>1</v>
      </c>
    </row>
    <row r="9658" spans="1:74" x14ac:dyDescent="0.3">
      <c r="A9658" s="129">
        <v>9653</v>
      </c>
      <c r="BM9658" s="19"/>
      <c r="BN9658" s="19"/>
      <c r="BO9658" s="19"/>
      <c r="BP9658" s="19"/>
      <c r="BR9658">
        <f t="shared" si="600"/>
        <v>0</v>
      </c>
      <c r="BS9658">
        <f t="shared" si="601"/>
        <v>0</v>
      </c>
      <c r="BU9658">
        <f t="shared" si="602"/>
        <v>1</v>
      </c>
      <c r="BV9658">
        <f t="shared" si="603"/>
        <v>1</v>
      </c>
    </row>
    <row r="9659" spans="1:74" x14ac:dyDescent="0.3">
      <c r="A9659" s="129">
        <v>9654</v>
      </c>
      <c r="BM9659" s="19"/>
      <c r="BN9659" s="19"/>
      <c r="BO9659" s="19"/>
      <c r="BP9659" s="19"/>
      <c r="BR9659">
        <f t="shared" si="600"/>
        <v>0</v>
      </c>
      <c r="BS9659">
        <f t="shared" si="601"/>
        <v>0</v>
      </c>
      <c r="BU9659">
        <f t="shared" si="602"/>
        <v>1</v>
      </c>
      <c r="BV9659">
        <f t="shared" si="603"/>
        <v>1</v>
      </c>
    </row>
    <row r="9660" spans="1:74" x14ac:dyDescent="0.3">
      <c r="A9660" s="129">
        <v>9655</v>
      </c>
      <c r="BM9660" s="19"/>
      <c r="BN9660" s="19"/>
      <c r="BO9660" s="19"/>
      <c r="BP9660" s="19"/>
      <c r="BR9660">
        <f t="shared" si="600"/>
        <v>0</v>
      </c>
      <c r="BS9660">
        <f t="shared" si="601"/>
        <v>0</v>
      </c>
      <c r="BU9660">
        <f t="shared" si="602"/>
        <v>1</v>
      </c>
      <c r="BV9660">
        <f t="shared" si="603"/>
        <v>1</v>
      </c>
    </row>
    <row r="9661" spans="1:74" x14ac:dyDescent="0.3">
      <c r="A9661" s="129">
        <v>9656</v>
      </c>
      <c r="BM9661" s="19"/>
      <c r="BN9661" s="19"/>
      <c r="BO9661" s="19"/>
      <c r="BP9661" s="19"/>
      <c r="BR9661">
        <f t="shared" si="600"/>
        <v>0</v>
      </c>
      <c r="BS9661">
        <f t="shared" si="601"/>
        <v>0</v>
      </c>
      <c r="BU9661">
        <f t="shared" si="602"/>
        <v>1</v>
      </c>
      <c r="BV9661">
        <f t="shared" si="603"/>
        <v>1</v>
      </c>
    </row>
    <row r="9662" spans="1:74" x14ac:dyDescent="0.3">
      <c r="A9662" s="129">
        <v>9657</v>
      </c>
      <c r="BM9662" s="19"/>
      <c r="BN9662" s="19"/>
      <c r="BO9662" s="19"/>
      <c r="BP9662" s="19"/>
      <c r="BR9662">
        <f t="shared" si="600"/>
        <v>0</v>
      </c>
      <c r="BS9662">
        <f t="shared" si="601"/>
        <v>0</v>
      </c>
      <c r="BU9662">
        <f t="shared" si="602"/>
        <v>1</v>
      </c>
      <c r="BV9662">
        <f t="shared" si="603"/>
        <v>1</v>
      </c>
    </row>
    <row r="9663" spans="1:74" x14ac:dyDescent="0.3">
      <c r="A9663" s="129">
        <v>9658</v>
      </c>
      <c r="BM9663" s="19"/>
      <c r="BN9663" s="19"/>
      <c r="BO9663" s="19"/>
      <c r="BP9663" s="19"/>
      <c r="BR9663">
        <f t="shared" si="600"/>
        <v>0</v>
      </c>
      <c r="BS9663">
        <f t="shared" si="601"/>
        <v>0</v>
      </c>
      <c r="BU9663">
        <f t="shared" si="602"/>
        <v>1</v>
      </c>
      <c r="BV9663">
        <f t="shared" si="603"/>
        <v>1</v>
      </c>
    </row>
    <row r="9664" spans="1:74" x14ac:dyDescent="0.3">
      <c r="A9664" s="129">
        <v>9659</v>
      </c>
      <c r="BM9664" s="19"/>
      <c r="BN9664" s="19"/>
      <c r="BO9664" s="19"/>
      <c r="BP9664" s="19"/>
      <c r="BR9664">
        <f t="shared" si="600"/>
        <v>0</v>
      </c>
      <c r="BS9664">
        <f t="shared" si="601"/>
        <v>0</v>
      </c>
      <c r="BU9664">
        <f t="shared" si="602"/>
        <v>1</v>
      </c>
      <c r="BV9664">
        <f t="shared" si="603"/>
        <v>1</v>
      </c>
    </row>
    <row r="9665" spans="1:74" x14ac:dyDescent="0.3">
      <c r="A9665" s="129">
        <v>9660</v>
      </c>
      <c r="BM9665" s="19"/>
      <c r="BN9665" s="19"/>
      <c r="BO9665" s="19"/>
      <c r="BP9665" s="19"/>
      <c r="BR9665">
        <f t="shared" si="600"/>
        <v>0</v>
      </c>
      <c r="BS9665">
        <f t="shared" si="601"/>
        <v>0</v>
      </c>
      <c r="BU9665">
        <f t="shared" si="602"/>
        <v>1</v>
      </c>
      <c r="BV9665">
        <f t="shared" si="603"/>
        <v>1</v>
      </c>
    </row>
    <row r="9666" spans="1:74" x14ac:dyDescent="0.3">
      <c r="A9666" s="129">
        <v>9661</v>
      </c>
      <c r="BM9666" s="19"/>
      <c r="BN9666" s="19"/>
      <c r="BO9666" s="19"/>
      <c r="BP9666" s="19"/>
      <c r="BR9666">
        <f t="shared" si="600"/>
        <v>0</v>
      </c>
      <c r="BS9666">
        <f t="shared" si="601"/>
        <v>0</v>
      </c>
      <c r="BU9666">
        <f t="shared" si="602"/>
        <v>1</v>
      </c>
      <c r="BV9666">
        <f t="shared" si="603"/>
        <v>1</v>
      </c>
    </row>
    <row r="9667" spans="1:74" x14ac:dyDescent="0.3">
      <c r="A9667" s="129">
        <v>9662</v>
      </c>
      <c r="BM9667" s="19"/>
      <c r="BN9667" s="19"/>
      <c r="BO9667" s="19"/>
      <c r="BP9667" s="19"/>
      <c r="BR9667">
        <f t="shared" si="600"/>
        <v>0</v>
      </c>
      <c r="BS9667">
        <f t="shared" si="601"/>
        <v>0</v>
      </c>
      <c r="BU9667">
        <f t="shared" si="602"/>
        <v>1</v>
      </c>
      <c r="BV9667">
        <f t="shared" si="603"/>
        <v>1</v>
      </c>
    </row>
    <row r="9668" spans="1:74" x14ac:dyDescent="0.3">
      <c r="A9668" s="129">
        <v>9663</v>
      </c>
      <c r="BM9668" s="19"/>
      <c r="BN9668" s="19"/>
      <c r="BO9668" s="19"/>
      <c r="BP9668" s="19"/>
      <c r="BR9668">
        <f t="shared" si="600"/>
        <v>0</v>
      </c>
      <c r="BS9668">
        <f t="shared" si="601"/>
        <v>0</v>
      </c>
      <c r="BU9668">
        <f t="shared" si="602"/>
        <v>1</v>
      </c>
      <c r="BV9668">
        <f t="shared" si="603"/>
        <v>1</v>
      </c>
    </row>
    <row r="9669" spans="1:74" x14ac:dyDescent="0.3">
      <c r="A9669" s="129">
        <v>9664</v>
      </c>
      <c r="BM9669" s="19"/>
      <c r="BN9669" s="19"/>
      <c r="BO9669" s="19"/>
      <c r="BP9669" s="19"/>
      <c r="BR9669">
        <f t="shared" si="600"/>
        <v>0</v>
      </c>
      <c r="BS9669">
        <f t="shared" si="601"/>
        <v>0</v>
      </c>
      <c r="BU9669">
        <f t="shared" si="602"/>
        <v>1</v>
      </c>
      <c r="BV9669">
        <f t="shared" si="603"/>
        <v>1</v>
      </c>
    </row>
    <row r="9670" spans="1:74" x14ac:dyDescent="0.3">
      <c r="A9670" s="129">
        <v>9665</v>
      </c>
      <c r="BM9670" s="19"/>
      <c r="BN9670" s="19"/>
      <c r="BO9670" s="19"/>
      <c r="BP9670" s="19"/>
      <c r="BR9670">
        <f t="shared" si="600"/>
        <v>0</v>
      </c>
      <c r="BS9670">
        <f t="shared" si="601"/>
        <v>0</v>
      </c>
      <c r="BU9670">
        <f t="shared" si="602"/>
        <v>1</v>
      </c>
      <c r="BV9670">
        <f t="shared" si="603"/>
        <v>1</v>
      </c>
    </row>
    <row r="9671" spans="1:74" x14ac:dyDescent="0.3">
      <c r="A9671" s="129">
        <v>9666</v>
      </c>
      <c r="BM9671" s="19"/>
      <c r="BN9671" s="19"/>
      <c r="BO9671" s="19"/>
      <c r="BP9671" s="19"/>
      <c r="BR9671">
        <f t="shared" ref="BR9671:BR9734" si="604">BM9671*$BS$1-BN9671</f>
        <v>0</v>
      </c>
      <c r="BS9671">
        <f t="shared" ref="BS9671:BS9734" si="605">BO9671*$BS$1-BP9671</f>
        <v>0</v>
      </c>
      <c r="BU9671">
        <f t="shared" ref="BU9671:BU9734" si="606">IF(BR9671=MAX($BR9671:$BS9671),1,0)</f>
        <v>1</v>
      </c>
      <c r="BV9671">
        <f t="shared" ref="BV9671:BV9734" si="607">IF(BS9671=MAX($BR9671:$BS9671),1,0)</f>
        <v>1</v>
      </c>
    </row>
    <row r="9672" spans="1:74" x14ac:dyDescent="0.3">
      <c r="A9672" s="129">
        <v>9667</v>
      </c>
      <c r="BM9672" s="19"/>
      <c r="BN9672" s="19"/>
      <c r="BO9672" s="19"/>
      <c r="BP9672" s="19"/>
      <c r="BR9672">
        <f t="shared" si="604"/>
        <v>0</v>
      </c>
      <c r="BS9672">
        <f t="shared" si="605"/>
        <v>0</v>
      </c>
      <c r="BU9672">
        <f t="shared" si="606"/>
        <v>1</v>
      </c>
      <c r="BV9672">
        <f t="shared" si="607"/>
        <v>1</v>
      </c>
    </row>
    <row r="9673" spans="1:74" x14ac:dyDescent="0.3">
      <c r="A9673" s="129">
        <v>9668</v>
      </c>
      <c r="BM9673" s="19"/>
      <c r="BN9673" s="19"/>
      <c r="BO9673" s="19"/>
      <c r="BP9673" s="19"/>
      <c r="BR9673">
        <f t="shared" si="604"/>
        <v>0</v>
      </c>
      <c r="BS9673">
        <f t="shared" si="605"/>
        <v>0</v>
      </c>
      <c r="BU9673">
        <f t="shared" si="606"/>
        <v>1</v>
      </c>
      <c r="BV9673">
        <f t="shared" si="607"/>
        <v>1</v>
      </c>
    </row>
    <row r="9674" spans="1:74" x14ac:dyDescent="0.3">
      <c r="A9674" s="129">
        <v>9669</v>
      </c>
      <c r="BM9674" s="19"/>
      <c r="BN9674" s="19"/>
      <c r="BO9674" s="19"/>
      <c r="BP9674" s="19"/>
      <c r="BR9674">
        <f t="shared" si="604"/>
        <v>0</v>
      </c>
      <c r="BS9674">
        <f t="shared" si="605"/>
        <v>0</v>
      </c>
      <c r="BU9674">
        <f t="shared" si="606"/>
        <v>1</v>
      </c>
      <c r="BV9674">
        <f t="shared" si="607"/>
        <v>1</v>
      </c>
    </row>
    <row r="9675" spans="1:74" x14ac:dyDescent="0.3">
      <c r="A9675" s="129">
        <v>9670</v>
      </c>
      <c r="BM9675" s="19"/>
      <c r="BN9675" s="19"/>
      <c r="BO9675" s="19"/>
      <c r="BP9675" s="19"/>
      <c r="BR9675">
        <f t="shared" si="604"/>
        <v>0</v>
      </c>
      <c r="BS9675">
        <f t="shared" si="605"/>
        <v>0</v>
      </c>
      <c r="BU9675">
        <f t="shared" si="606"/>
        <v>1</v>
      </c>
      <c r="BV9675">
        <f t="shared" si="607"/>
        <v>1</v>
      </c>
    </row>
    <row r="9676" spans="1:74" x14ac:dyDescent="0.3">
      <c r="A9676" s="129">
        <v>9671</v>
      </c>
      <c r="BM9676" s="19"/>
      <c r="BN9676" s="19"/>
      <c r="BO9676" s="19"/>
      <c r="BP9676" s="19"/>
      <c r="BR9676">
        <f t="shared" si="604"/>
        <v>0</v>
      </c>
      <c r="BS9676">
        <f t="shared" si="605"/>
        <v>0</v>
      </c>
      <c r="BU9676">
        <f t="shared" si="606"/>
        <v>1</v>
      </c>
      <c r="BV9676">
        <f t="shared" si="607"/>
        <v>1</v>
      </c>
    </row>
    <row r="9677" spans="1:74" x14ac:dyDescent="0.3">
      <c r="A9677" s="129">
        <v>9672</v>
      </c>
      <c r="BM9677" s="19"/>
      <c r="BN9677" s="19"/>
      <c r="BO9677" s="19"/>
      <c r="BP9677" s="19"/>
      <c r="BR9677">
        <f t="shared" si="604"/>
        <v>0</v>
      </c>
      <c r="BS9677">
        <f t="shared" si="605"/>
        <v>0</v>
      </c>
      <c r="BU9677">
        <f t="shared" si="606"/>
        <v>1</v>
      </c>
      <c r="BV9677">
        <f t="shared" si="607"/>
        <v>1</v>
      </c>
    </row>
    <row r="9678" spans="1:74" x14ac:dyDescent="0.3">
      <c r="A9678" s="129">
        <v>9673</v>
      </c>
      <c r="BM9678" s="19"/>
      <c r="BN9678" s="19"/>
      <c r="BO9678" s="19"/>
      <c r="BP9678" s="19"/>
      <c r="BR9678">
        <f t="shared" si="604"/>
        <v>0</v>
      </c>
      <c r="BS9678">
        <f t="shared" si="605"/>
        <v>0</v>
      </c>
      <c r="BU9678">
        <f t="shared" si="606"/>
        <v>1</v>
      </c>
      <c r="BV9678">
        <f t="shared" si="607"/>
        <v>1</v>
      </c>
    </row>
    <row r="9679" spans="1:74" x14ac:dyDescent="0.3">
      <c r="A9679" s="129">
        <v>9674</v>
      </c>
      <c r="BM9679" s="19"/>
      <c r="BN9679" s="19"/>
      <c r="BO9679" s="19"/>
      <c r="BP9679" s="19"/>
      <c r="BR9679">
        <f t="shared" si="604"/>
        <v>0</v>
      </c>
      <c r="BS9679">
        <f t="shared" si="605"/>
        <v>0</v>
      </c>
      <c r="BU9679">
        <f t="shared" si="606"/>
        <v>1</v>
      </c>
      <c r="BV9679">
        <f t="shared" si="607"/>
        <v>1</v>
      </c>
    </row>
    <row r="9680" spans="1:74" x14ac:dyDescent="0.3">
      <c r="A9680" s="129">
        <v>9675</v>
      </c>
      <c r="BM9680" s="19"/>
      <c r="BN9680" s="19"/>
      <c r="BO9680" s="19"/>
      <c r="BP9680" s="19"/>
      <c r="BR9680">
        <f t="shared" si="604"/>
        <v>0</v>
      </c>
      <c r="BS9680">
        <f t="shared" si="605"/>
        <v>0</v>
      </c>
      <c r="BU9680">
        <f t="shared" si="606"/>
        <v>1</v>
      </c>
      <c r="BV9680">
        <f t="shared" si="607"/>
        <v>1</v>
      </c>
    </row>
    <row r="9681" spans="1:74" x14ac:dyDescent="0.3">
      <c r="A9681" s="129">
        <v>9676</v>
      </c>
      <c r="BM9681" s="19"/>
      <c r="BN9681" s="19"/>
      <c r="BO9681" s="19"/>
      <c r="BP9681" s="19"/>
      <c r="BR9681">
        <f t="shared" si="604"/>
        <v>0</v>
      </c>
      <c r="BS9681">
        <f t="shared" si="605"/>
        <v>0</v>
      </c>
      <c r="BU9681">
        <f t="shared" si="606"/>
        <v>1</v>
      </c>
      <c r="BV9681">
        <f t="shared" si="607"/>
        <v>1</v>
      </c>
    </row>
    <row r="9682" spans="1:74" x14ac:dyDescent="0.3">
      <c r="A9682" s="129">
        <v>9677</v>
      </c>
      <c r="BM9682" s="19"/>
      <c r="BN9682" s="19"/>
      <c r="BO9682" s="19"/>
      <c r="BP9682" s="19"/>
      <c r="BR9682">
        <f t="shared" si="604"/>
        <v>0</v>
      </c>
      <c r="BS9682">
        <f t="shared" si="605"/>
        <v>0</v>
      </c>
      <c r="BU9682">
        <f t="shared" si="606"/>
        <v>1</v>
      </c>
      <c r="BV9682">
        <f t="shared" si="607"/>
        <v>1</v>
      </c>
    </row>
    <row r="9683" spans="1:74" x14ac:dyDescent="0.3">
      <c r="A9683" s="129">
        <v>9678</v>
      </c>
      <c r="BM9683" s="19"/>
      <c r="BN9683" s="19"/>
      <c r="BO9683" s="19"/>
      <c r="BP9683" s="19"/>
      <c r="BR9683">
        <f t="shared" si="604"/>
        <v>0</v>
      </c>
      <c r="BS9683">
        <f t="shared" si="605"/>
        <v>0</v>
      </c>
      <c r="BU9683">
        <f t="shared" si="606"/>
        <v>1</v>
      </c>
      <c r="BV9683">
        <f t="shared" si="607"/>
        <v>1</v>
      </c>
    </row>
    <row r="9684" spans="1:74" x14ac:dyDescent="0.3">
      <c r="A9684" s="129">
        <v>9679</v>
      </c>
      <c r="BM9684" s="19"/>
      <c r="BN9684" s="19"/>
      <c r="BO9684" s="19"/>
      <c r="BP9684" s="19"/>
      <c r="BR9684">
        <f t="shared" si="604"/>
        <v>0</v>
      </c>
      <c r="BS9684">
        <f t="shared" si="605"/>
        <v>0</v>
      </c>
      <c r="BU9684">
        <f t="shared" si="606"/>
        <v>1</v>
      </c>
      <c r="BV9684">
        <f t="shared" si="607"/>
        <v>1</v>
      </c>
    </row>
    <row r="9685" spans="1:74" x14ac:dyDescent="0.3">
      <c r="A9685" s="129">
        <v>9680</v>
      </c>
      <c r="BM9685" s="19"/>
      <c r="BN9685" s="19"/>
      <c r="BO9685" s="19"/>
      <c r="BP9685" s="19"/>
      <c r="BR9685">
        <f t="shared" si="604"/>
        <v>0</v>
      </c>
      <c r="BS9685">
        <f t="shared" si="605"/>
        <v>0</v>
      </c>
      <c r="BU9685">
        <f t="shared" si="606"/>
        <v>1</v>
      </c>
      <c r="BV9685">
        <f t="shared" si="607"/>
        <v>1</v>
      </c>
    </row>
    <row r="9686" spans="1:74" x14ac:dyDescent="0.3">
      <c r="A9686" s="129">
        <v>9681</v>
      </c>
      <c r="BM9686" s="19"/>
      <c r="BN9686" s="19"/>
      <c r="BO9686" s="19"/>
      <c r="BP9686" s="19"/>
      <c r="BR9686">
        <f t="shared" si="604"/>
        <v>0</v>
      </c>
      <c r="BS9686">
        <f t="shared" si="605"/>
        <v>0</v>
      </c>
      <c r="BU9686">
        <f t="shared" si="606"/>
        <v>1</v>
      </c>
      <c r="BV9686">
        <f t="shared" si="607"/>
        <v>1</v>
      </c>
    </row>
    <row r="9687" spans="1:74" x14ac:dyDescent="0.3">
      <c r="A9687" s="129">
        <v>9682</v>
      </c>
      <c r="BM9687" s="19"/>
      <c r="BN9687" s="19"/>
      <c r="BO9687" s="19"/>
      <c r="BP9687" s="19"/>
      <c r="BR9687">
        <f t="shared" si="604"/>
        <v>0</v>
      </c>
      <c r="BS9687">
        <f t="shared" si="605"/>
        <v>0</v>
      </c>
      <c r="BU9687">
        <f t="shared" si="606"/>
        <v>1</v>
      </c>
      <c r="BV9687">
        <f t="shared" si="607"/>
        <v>1</v>
      </c>
    </row>
    <row r="9688" spans="1:74" x14ac:dyDescent="0.3">
      <c r="A9688" s="129">
        <v>9683</v>
      </c>
      <c r="BM9688" s="19"/>
      <c r="BN9688" s="19"/>
      <c r="BO9688" s="19"/>
      <c r="BP9688" s="19"/>
      <c r="BR9688">
        <f t="shared" si="604"/>
        <v>0</v>
      </c>
      <c r="BS9688">
        <f t="shared" si="605"/>
        <v>0</v>
      </c>
      <c r="BU9688">
        <f t="shared" si="606"/>
        <v>1</v>
      </c>
      <c r="BV9688">
        <f t="shared" si="607"/>
        <v>1</v>
      </c>
    </row>
    <row r="9689" spans="1:74" x14ac:dyDescent="0.3">
      <c r="A9689" s="129">
        <v>9684</v>
      </c>
      <c r="BM9689" s="19"/>
      <c r="BN9689" s="19"/>
      <c r="BO9689" s="19"/>
      <c r="BP9689" s="19"/>
      <c r="BR9689">
        <f t="shared" si="604"/>
        <v>0</v>
      </c>
      <c r="BS9689">
        <f t="shared" si="605"/>
        <v>0</v>
      </c>
      <c r="BU9689">
        <f t="shared" si="606"/>
        <v>1</v>
      </c>
      <c r="BV9689">
        <f t="shared" si="607"/>
        <v>1</v>
      </c>
    </row>
    <row r="9690" spans="1:74" x14ac:dyDescent="0.3">
      <c r="A9690" s="129">
        <v>9685</v>
      </c>
      <c r="BM9690" s="19"/>
      <c r="BN9690" s="19"/>
      <c r="BO9690" s="19"/>
      <c r="BP9690" s="19"/>
      <c r="BR9690">
        <f t="shared" si="604"/>
        <v>0</v>
      </c>
      <c r="BS9690">
        <f t="shared" si="605"/>
        <v>0</v>
      </c>
      <c r="BU9690">
        <f t="shared" si="606"/>
        <v>1</v>
      </c>
      <c r="BV9690">
        <f t="shared" si="607"/>
        <v>1</v>
      </c>
    </row>
    <row r="9691" spans="1:74" x14ac:dyDescent="0.3">
      <c r="A9691" s="129">
        <v>9686</v>
      </c>
      <c r="BM9691" s="19"/>
      <c r="BN9691" s="19"/>
      <c r="BO9691" s="19"/>
      <c r="BP9691" s="19"/>
      <c r="BR9691">
        <f t="shared" si="604"/>
        <v>0</v>
      </c>
      <c r="BS9691">
        <f t="shared" si="605"/>
        <v>0</v>
      </c>
      <c r="BU9691">
        <f t="shared" si="606"/>
        <v>1</v>
      </c>
      <c r="BV9691">
        <f t="shared" si="607"/>
        <v>1</v>
      </c>
    </row>
    <row r="9692" spans="1:74" x14ac:dyDescent="0.3">
      <c r="A9692" s="129">
        <v>9687</v>
      </c>
      <c r="BM9692" s="19"/>
      <c r="BN9692" s="19"/>
      <c r="BO9692" s="19"/>
      <c r="BP9692" s="19"/>
      <c r="BR9692">
        <f t="shared" si="604"/>
        <v>0</v>
      </c>
      <c r="BS9692">
        <f t="shared" si="605"/>
        <v>0</v>
      </c>
      <c r="BU9692">
        <f t="shared" si="606"/>
        <v>1</v>
      </c>
      <c r="BV9692">
        <f t="shared" si="607"/>
        <v>1</v>
      </c>
    </row>
    <row r="9693" spans="1:74" x14ac:dyDescent="0.3">
      <c r="A9693" s="129">
        <v>9688</v>
      </c>
      <c r="BM9693" s="19"/>
      <c r="BN9693" s="19"/>
      <c r="BO9693" s="19"/>
      <c r="BP9693" s="19"/>
      <c r="BR9693">
        <f t="shared" si="604"/>
        <v>0</v>
      </c>
      <c r="BS9693">
        <f t="shared" si="605"/>
        <v>0</v>
      </c>
      <c r="BU9693">
        <f t="shared" si="606"/>
        <v>1</v>
      </c>
      <c r="BV9693">
        <f t="shared" si="607"/>
        <v>1</v>
      </c>
    </row>
    <row r="9694" spans="1:74" x14ac:dyDescent="0.3">
      <c r="A9694" s="129">
        <v>9689</v>
      </c>
      <c r="BM9694" s="19"/>
      <c r="BN9694" s="19"/>
      <c r="BO9694" s="19"/>
      <c r="BP9694" s="19"/>
      <c r="BR9694">
        <f t="shared" si="604"/>
        <v>0</v>
      </c>
      <c r="BS9694">
        <f t="shared" si="605"/>
        <v>0</v>
      </c>
      <c r="BU9694">
        <f t="shared" si="606"/>
        <v>1</v>
      </c>
      <c r="BV9694">
        <f t="shared" si="607"/>
        <v>1</v>
      </c>
    </row>
    <row r="9695" spans="1:74" x14ac:dyDescent="0.3">
      <c r="A9695" s="129">
        <v>9690</v>
      </c>
      <c r="BM9695" s="19"/>
      <c r="BN9695" s="19"/>
      <c r="BO9695" s="19"/>
      <c r="BP9695" s="19"/>
      <c r="BR9695">
        <f t="shared" si="604"/>
        <v>0</v>
      </c>
      <c r="BS9695">
        <f t="shared" si="605"/>
        <v>0</v>
      </c>
      <c r="BU9695">
        <f t="shared" si="606"/>
        <v>1</v>
      </c>
      <c r="BV9695">
        <f t="shared" si="607"/>
        <v>1</v>
      </c>
    </row>
    <row r="9696" spans="1:74" x14ac:dyDescent="0.3">
      <c r="A9696" s="129">
        <v>9691</v>
      </c>
      <c r="BM9696" s="19"/>
      <c r="BN9696" s="19"/>
      <c r="BO9696" s="19"/>
      <c r="BP9696" s="19"/>
      <c r="BR9696">
        <f t="shared" si="604"/>
        <v>0</v>
      </c>
      <c r="BS9696">
        <f t="shared" si="605"/>
        <v>0</v>
      </c>
      <c r="BU9696">
        <f t="shared" si="606"/>
        <v>1</v>
      </c>
      <c r="BV9696">
        <f t="shared" si="607"/>
        <v>1</v>
      </c>
    </row>
    <row r="9697" spans="1:74" x14ac:dyDescent="0.3">
      <c r="A9697" s="129">
        <v>9692</v>
      </c>
      <c r="BM9697" s="19"/>
      <c r="BN9697" s="19"/>
      <c r="BO9697" s="19"/>
      <c r="BP9697" s="19"/>
      <c r="BR9697">
        <f t="shared" si="604"/>
        <v>0</v>
      </c>
      <c r="BS9697">
        <f t="shared" si="605"/>
        <v>0</v>
      </c>
      <c r="BU9697">
        <f t="shared" si="606"/>
        <v>1</v>
      </c>
      <c r="BV9697">
        <f t="shared" si="607"/>
        <v>1</v>
      </c>
    </row>
    <row r="9698" spans="1:74" x14ac:dyDescent="0.3">
      <c r="A9698" s="129">
        <v>9693</v>
      </c>
      <c r="BM9698" s="19"/>
      <c r="BN9698" s="19"/>
      <c r="BO9698" s="19"/>
      <c r="BP9698" s="19"/>
      <c r="BR9698">
        <f t="shared" si="604"/>
        <v>0</v>
      </c>
      <c r="BS9698">
        <f t="shared" si="605"/>
        <v>0</v>
      </c>
      <c r="BU9698">
        <f t="shared" si="606"/>
        <v>1</v>
      </c>
      <c r="BV9698">
        <f t="shared" si="607"/>
        <v>1</v>
      </c>
    </row>
    <row r="9699" spans="1:74" x14ac:dyDescent="0.3">
      <c r="A9699" s="129">
        <v>9694</v>
      </c>
      <c r="BM9699" s="19"/>
      <c r="BN9699" s="19"/>
      <c r="BO9699" s="19"/>
      <c r="BP9699" s="19"/>
      <c r="BR9699">
        <f t="shared" si="604"/>
        <v>0</v>
      </c>
      <c r="BS9699">
        <f t="shared" si="605"/>
        <v>0</v>
      </c>
      <c r="BU9699">
        <f t="shared" si="606"/>
        <v>1</v>
      </c>
      <c r="BV9699">
        <f t="shared" si="607"/>
        <v>1</v>
      </c>
    </row>
    <row r="9700" spans="1:74" x14ac:dyDescent="0.3">
      <c r="A9700" s="129">
        <v>9695</v>
      </c>
      <c r="BM9700" s="19"/>
      <c r="BN9700" s="19"/>
      <c r="BO9700" s="19"/>
      <c r="BP9700" s="19"/>
      <c r="BR9700">
        <f t="shared" si="604"/>
        <v>0</v>
      </c>
      <c r="BS9700">
        <f t="shared" si="605"/>
        <v>0</v>
      </c>
      <c r="BU9700">
        <f t="shared" si="606"/>
        <v>1</v>
      </c>
      <c r="BV9700">
        <f t="shared" si="607"/>
        <v>1</v>
      </c>
    </row>
    <row r="9701" spans="1:74" x14ac:dyDescent="0.3">
      <c r="A9701" s="129">
        <v>9696</v>
      </c>
      <c r="BM9701" s="19"/>
      <c r="BN9701" s="19"/>
      <c r="BO9701" s="19"/>
      <c r="BP9701" s="19"/>
      <c r="BR9701">
        <f t="shared" si="604"/>
        <v>0</v>
      </c>
      <c r="BS9701">
        <f t="shared" si="605"/>
        <v>0</v>
      </c>
      <c r="BU9701">
        <f t="shared" si="606"/>
        <v>1</v>
      </c>
      <c r="BV9701">
        <f t="shared" si="607"/>
        <v>1</v>
      </c>
    </row>
    <row r="9702" spans="1:74" x14ac:dyDescent="0.3">
      <c r="A9702" s="129">
        <v>9697</v>
      </c>
      <c r="BM9702" s="19"/>
      <c r="BN9702" s="19"/>
      <c r="BO9702" s="19"/>
      <c r="BP9702" s="19"/>
      <c r="BR9702">
        <f t="shared" si="604"/>
        <v>0</v>
      </c>
      <c r="BS9702">
        <f t="shared" si="605"/>
        <v>0</v>
      </c>
      <c r="BU9702">
        <f t="shared" si="606"/>
        <v>1</v>
      </c>
      <c r="BV9702">
        <f t="shared" si="607"/>
        <v>1</v>
      </c>
    </row>
    <row r="9703" spans="1:74" x14ac:dyDescent="0.3">
      <c r="A9703" s="129">
        <v>9698</v>
      </c>
      <c r="BM9703" s="19"/>
      <c r="BN9703" s="19"/>
      <c r="BO9703" s="19"/>
      <c r="BP9703" s="19"/>
      <c r="BR9703">
        <f t="shared" si="604"/>
        <v>0</v>
      </c>
      <c r="BS9703">
        <f t="shared" si="605"/>
        <v>0</v>
      </c>
      <c r="BU9703">
        <f t="shared" si="606"/>
        <v>1</v>
      </c>
      <c r="BV9703">
        <f t="shared" si="607"/>
        <v>1</v>
      </c>
    </row>
    <row r="9704" spans="1:74" x14ac:dyDescent="0.3">
      <c r="A9704" s="129">
        <v>9699</v>
      </c>
      <c r="BM9704" s="19"/>
      <c r="BN9704" s="19"/>
      <c r="BO9704" s="19"/>
      <c r="BP9704" s="19"/>
      <c r="BR9704">
        <f t="shared" si="604"/>
        <v>0</v>
      </c>
      <c r="BS9704">
        <f t="shared" si="605"/>
        <v>0</v>
      </c>
      <c r="BU9704">
        <f t="shared" si="606"/>
        <v>1</v>
      </c>
      <c r="BV9704">
        <f t="shared" si="607"/>
        <v>1</v>
      </c>
    </row>
    <row r="9705" spans="1:74" x14ac:dyDescent="0.3">
      <c r="A9705" s="129">
        <v>9700</v>
      </c>
      <c r="BM9705" s="19"/>
      <c r="BN9705" s="19"/>
      <c r="BO9705" s="19"/>
      <c r="BP9705" s="19"/>
      <c r="BR9705">
        <f t="shared" si="604"/>
        <v>0</v>
      </c>
      <c r="BS9705">
        <f t="shared" si="605"/>
        <v>0</v>
      </c>
      <c r="BU9705">
        <f t="shared" si="606"/>
        <v>1</v>
      </c>
      <c r="BV9705">
        <f t="shared" si="607"/>
        <v>1</v>
      </c>
    </row>
    <row r="9706" spans="1:74" x14ac:dyDescent="0.3">
      <c r="A9706" s="129">
        <v>9701</v>
      </c>
      <c r="BM9706" s="19"/>
      <c r="BN9706" s="19"/>
      <c r="BO9706" s="19"/>
      <c r="BP9706" s="19"/>
      <c r="BR9706">
        <f t="shared" si="604"/>
        <v>0</v>
      </c>
      <c r="BS9706">
        <f t="shared" si="605"/>
        <v>0</v>
      </c>
      <c r="BU9706">
        <f t="shared" si="606"/>
        <v>1</v>
      </c>
      <c r="BV9706">
        <f t="shared" si="607"/>
        <v>1</v>
      </c>
    </row>
    <row r="9707" spans="1:74" x14ac:dyDescent="0.3">
      <c r="A9707" s="129">
        <v>9702</v>
      </c>
      <c r="BM9707" s="19"/>
      <c r="BN9707" s="19"/>
      <c r="BO9707" s="19"/>
      <c r="BP9707" s="19"/>
      <c r="BR9707">
        <f t="shared" si="604"/>
        <v>0</v>
      </c>
      <c r="BS9707">
        <f t="shared" si="605"/>
        <v>0</v>
      </c>
      <c r="BU9707">
        <f t="shared" si="606"/>
        <v>1</v>
      </c>
      <c r="BV9707">
        <f t="shared" si="607"/>
        <v>1</v>
      </c>
    </row>
    <row r="9708" spans="1:74" x14ac:dyDescent="0.3">
      <c r="A9708" s="129">
        <v>9703</v>
      </c>
      <c r="BM9708" s="19"/>
      <c r="BN9708" s="19"/>
      <c r="BO9708" s="19"/>
      <c r="BP9708" s="19"/>
      <c r="BR9708">
        <f t="shared" si="604"/>
        <v>0</v>
      </c>
      <c r="BS9708">
        <f t="shared" si="605"/>
        <v>0</v>
      </c>
      <c r="BU9708">
        <f t="shared" si="606"/>
        <v>1</v>
      </c>
      <c r="BV9708">
        <f t="shared" si="607"/>
        <v>1</v>
      </c>
    </row>
    <row r="9709" spans="1:74" x14ac:dyDescent="0.3">
      <c r="A9709" s="129">
        <v>9704</v>
      </c>
      <c r="BM9709" s="19"/>
      <c r="BN9709" s="19"/>
      <c r="BO9709" s="19"/>
      <c r="BP9709" s="19"/>
      <c r="BR9709">
        <f t="shared" si="604"/>
        <v>0</v>
      </c>
      <c r="BS9709">
        <f t="shared" si="605"/>
        <v>0</v>
      </c>
      <c r="BU9709">
        <f t="shared" si="606"/>
        <v>1</v>
      </c>
      <c r="BV9709">
        <f t="shared" si="607"/>
        <v>1</v>
      </c>
    </row>
    <row r="9710" spans="1:74" x14ac:dyDescent="0.3">
      <c r="A9710" s="129">
        <v>9705</v>
      </c>
      <c r="BM9710" s="19"/>
      <c r="BN9710" s="19"/>
      <c r="BO9710" s="19"/>
      <c r="BP9710" s="19"/>
      <c r="BR9710">
        <f t="shared" si="604"/>
        <v>0</v>
      </c>
      <c r="BS9710">
        <f t="shared" si="605"/>
        <v>0</v>
      </c>
      <c r="BU9710">
        <f t="shared" si="606"/>
        <v>1</v>
      </c>
      <c r="BV9710">
        <f t="shared" si="607"/>
        <v>1</v>
      </c>
    </row>
    <row r="9711" spans="1:74" x14ac:dyDescent="0.3">
      <c r="A9711" s="129">
        <v>9706</v>
      </c>
      <c r="BM9711" s="19"/>
      <c r="BN9711" s="19"/>
      <c r="BO9711" s="19"/>
      <c r="BP9711" s="19"/>
      <c r="BR9711">
        <f t="shared" si="604"/>
        <v>0</v>
      </c>
      <c r="BS9711">
        <f t="shared" si="605"/>
        <v>0</v>
      </c>
      <c r="BU9711">
        <f t="shared" si="606"/>
        <v>1</v>
      </c>
      <c r="BV9711">
        <f t="shared" si="607"/>
        <v>1</v>
      </c>
    </row>
    <row r="9712" spans="1:74" x14ac:dyDescent="0.3">
      <c r="A9712" s="129">
        <v>9707</v>
      </c>
      <c r="BM9712" s="19"/>
      <c r="BN9712" s="19"/>
      <c r="BO9712" s="19"/>
      <c r="BP9712" s="19"/>
      <c r="BR9712">
        <f t="shared" si="604"/>
        <v>0</v>
      </c>
      <c r="BS9712">
        <f t="shared" si="605"/>
        <v>0</v>
      </c>
      <c r="BU9712">
        <f t="shared" si="606"/>
        <v>1</v>
      </c>
      <c r="BV9712">
        <f t="shared" si="607"/>
        <v>1</v>
      </c>
    </row>
    <row r="9713" spans="1:74" x14ac:dyDescent="0.3">
      <c r="A9713" s="129">
        <v>9708</v>
      </c>
      <c r="BM9713" s="19"/>
      <c r="BN9713" s="19"/>
      <c r="BO9713" s="19"/>
      <c r="BP9713" s="19"/>
      <c r="BR9713">
        <f t="shared" si="604"/>
        <v>0</v>
      </c>
      <c r="BS9713">
        <f t="shared" si="605"/>
        <v>0</v>
      </c>
      <c r="BU9713">
        <f t="shared" si="606"/>
        <v>1</v>
      </c>
      <c r="BV9713">
        <f t="shared" si="607"/>
        <v>1</v>
      </c>
    </row>
    <row r="9714" spans="1:74" x14ac:dyDescent="0.3">
      <c r="A9714" s="129">
        <v>9709</v>
      </c>
      <c r="BM9714" s="19"/>
      <c r="BN9714" s="19"/>
      <c r="BO9714" s="19"/>
      <c r="BP9714" s="19"/>
      <c r="BR9714">
        <f t="shared" si="604"/>
        <v>0</v>
      </c>
      <c r="BS9714">
        <f t="shared" si="605"/>
        <v>0</v>
      </c>
      <c r="BU9714">
        <f t="shared" si="606"/>
        <v>1</v>
      </c>
      <c r="BV9714">
        <f t="shared" si="607"/>
        <v>1</v>
      </c>
    </row>
    <row r="9715" spans="1:74" x14ac:dyDescent="0.3">
      <c r="A9715" s="129">
        <v>9710</v>
      </c>
      <c r="BM9715" s="19"/>
      <c r="BN9715" s="19"/>
      <c r="BO9715" s="19"/>
      <c r="BP9715" s="19"/>
      <c r="BR9715">
        <f t="shared" si="604"/>
        <v>0</v>
      </c>
      <c r="BS9715">
        <f t="shared" si="605"/>
        <v>0</v>
      </c>
      <c r="BU9715">
        <f t="shared" si="606"/>
        <v>1</v>
      </c>
      <c r="BV9715">
        <f t="shared" si="607"/>
        <v>1</v>
      </c>
    </row>
    <row r="9716" spans="1:74" x14ac:dyDescent="0.3">
      <c r="A9716" s="129">
        <v>9711</v>
      </c>
      <c r="BM9716" s="19"/>
      <c r="BN9716" s="19"/>
      <c r="BO9716" s="19"/>
      <c r="BP9716" s="19"/>
      <c r="BR9716">
        <f t="shared" si="604"/>
        <v>0</v>
      </c>
      <c r="BS9716">
        <f t="shared" si="605"/>
        <v>0</v>
      </c>
      <c r="BU9716">
        <f t="shared" si="606"/>
        <v>1</v>
      </c>
      <c r="BV9716">
        <f t="shared" si="607"/>
        <v>1</v>
      </c>
    </row>
    <row r="9717" spans="1:74" x14ac:dyDescent="0.3">
      <c r="A9717" s="129">
        <v>9712</v>
      </c>
      <c r="BM9717" s="19"/>
      <c r="BN9717" s="19"/>
      <c r="BO9717" s="19"/>
      <c r="BP9717" s="19"/>
      <c r="BR9717">
        <f t="shared" si="604"/>
        <v>0</v>
      </c>
      <c r="BS9717">
        <f t="shared" si="605"/>
        <v>0</v>
      </c>
      <c r="BU9717">
        <f t="shared" si="606"/>
        <v>1</v>
      </c>
      <c r="BV9717">
        <f t="shared" si="607"/>
        <v>1</v>
      </c>
    </row>
    <row r="9718" spans="1:74" x14ac:dyDescent="0.3">
      <c r="A9718" s="129">
        <v>9713</v>
      </c>
      <c r="BM9718" s="19"/>
      <c r="BN9718" s="19"/>
      <c r="BO9718" s="19"/>
      <c r="BP9718" s="19"/>
      <c r="BR9718">
        <f t="shared" si="604"/>
        <v>0</v>
      </c>
      <c r="BS9718">
        <f t="shared" si="605"/>
        <v>0</v>
      </c>
      <c r="BU9718">
        <f t="shared" si="606"/>
        <v>1</v>
      </c>
      <c r="BV9718">
        <f t="shared" si="607"/>
        <v>1</v>
      </c>
    </row>
    <row r="9719" spans="1:74" x14ac:dyDescent="0.3">
      <c r="A9719" s="129">
        <v>9714</v>
      </c>
      <c r="BM9719" s="19"/>
      <c r="BN9719" s="19"/>
      <c r="BO9719" s="19"/>
      <c r="BP9719" s="19"/>
      <c r="BR9719">
        <f t="shared" si="604"/>
        <v>0</v>
      </c>
      <c r="BS9719">
        <f t="shared" si="605"/>
        <v>0</v>
      </c>
      <c r="BU9719">
        <f t="shared" si="606"/>
        <v>1</v>
      </c>
      <c r="BV9719">
        <f t="shared" si="607"/>
        <v>1</v>
      </c>
    </row>
    <row r="9720" spans="1:74" x14ac:dyDescent="0.3">
      <c r="A9720" s="129">
        <v>9715</v>
      </c>
      <c r="BM9720" s="19"/>
      <c r="BN9720" s="19"/>
      <c r="BO9720" s="19"/>
      <c r="BP9720" s="19"/>
      <c r="BR9720">
        <f t="shared" si="604"/>
        <v>0</v>
      </c>
      <c r="BS9720">
        <f t="shared" si="605"/>
        <v>0</v>
      </c>
      <c r="BU9720">
        <f t="shared" si="606"/>
        <v>1</v>
      </c>
      <c r="BV9720">
        <f t="shared" si="607"/>
        <v>1</v>
      </c>
    </row>
    <row r="9721" spans="1:74" x14ac:dyDescent="0.3">
      <c r="A9721" s="129">
        <v>9716</v>
      </c>
      <c r="BM9721" s="19"/>
      <c r="BN9721" s="19"/>
      <c r="BO9721" s="19"/>
      <c r="BP9721" s="19"/>
      <c r="BR9721">
        <f t="shared" si="604"/>
        <v>0</v>
      </c>
      <c r="BS9721">
        <f t="shared" si="605"/>
        <v>0</v>
      </c>
      <c r="BU9721">
        <f t="shared" si="606"/>
        <v>1</v>
      </c>
      <c r="BV9721">
        <f t="shared" si="607"/>
        <v>1</v>
      </c>
    </row>
    <row r="9722" spans="1:74" x14ac:dyDescent="0.3">
      <c r="A9722" s="129">
        <v>9717</v>
      </c>
      <c r="BM9722" s="19"/>
      <c r="BN9722" s="19"/>
      <c r="BO9722" s="19"/>
      <c r="BP9722" s="19"/>
      <c r="BR9722">
        <f t="shared" si="604"/>
        <v>0</v>
      </c>
      <c r="BS9722">
        <f t="shared" si="605"/>
        <v>0</v>
      </c>
      <c r="BU9722">
        <f t="shared" si="606"/>
        <v>1</v>
      </c>
      <c r="BV9722">
        <f t="shared" si="607"/>
        <v>1</v>
      </c>
    </row>
    <row r="9723" spans="1:74" x14ac:dyDescent="0.3">
      <c r="A9723" s="129">
        <v>9718</v>
      </c>
      <c r="BM9723" s="19"/>
      <c r="BN9723" s="19"/>
      <c r="BO9723" s="19"/>
      <c r="BP9723" s="19"/>
      <c r="BR9723">
        <f t="shared" si="604"/>
        <v>0</v>
      </c>
      <c r="BS9723">
        <f t="shared" si="605"/>
        <v>0</v>
      </c>
      <c r="BU9723">
        <f t="shared" si="606"/>
        <v>1</v>
      </c>
      <c r="BV9723">
        <f t="shared" si="607"/>
        <v>1</v>
      </c>
    </row>
    <row r="9724" spans="1:74" x14ac:dyDescent="0.3">
      <c r="A9724" s="129">
        <v>9719</v>
      </c>
      <c r="BM9724" s="19"/>
      <c r="BN9724" s="19"/>
      <c r="BO9724" s="19"/>
      <c r="BP9724" s="19"/>
      <c r="BR9724">
        <f t="shared" si="604"/>
        <v>0</v>
      </c>
      <c r="BS9724">
        <f t="shared" si="605"/>
        <v>0</v>
      </c>
      <c r="BU9724">
        <f t="shared" si="606"/>
        <v>1</v>
      </c>
      <c r="BV9724">
        <f t="shared" si="607"/>
        <v>1</v>
      </c>
    </row>
    <row r="9725" spans="1:74" x14ac:dyDescent="0.3">
      <c r="A9725" s="129">
        <v>9720</v>
      </c>
      <c r="BM9725" s="19"/>
      <c r="BN9725" s="19"/>
      <c r="BO9725" s="19"/>
      <c r="BP9725" s="19"/>
      <c r="BR9725">
        <f t="shared" si="604"/>
        <v>0</v>
      </c>
      <c r="BS9725">
        <f t="shared" si="605"/>
        <v>0</v>
      </c>
      <c r="BU9725">
        <f t="shared" si="606"/>
        <v>1</v>
      </c>
      <c r="BV9725">
        <f t="shared" si="607"/>
        <v>1</v>
      </c>
    </row>
    <row r="9726" spans="1:74" x14ac:dyDescent="0.3">
      <c r="A9726" s="129">
        <v>9721</v>
      </c>
      <c r="BM9726" s="19"/>
      <c r="BN9726" s="19"/>
      <c r="BO9726" s="19"/>
      <c r="BP9726" s="19"/>
      <c r="BR9726">
        <f t="shared" si="604"/>
        <v>0</v>
      </c>
      <c r="BS9726">
        <f t="shared" si="605"/>
        <v>0</v>
      </c>
      <c r="BU9726">
        <f t="shared" si="606"/>
        <v>1</v>
      </c>
      <c r="BV9726">
        <f t="shared" si="607"/>
        <v>1</v>
      </c>
    </row>
    <row r="9727" spans="1:74" x14ac:dyDescent="0.3">
      <c r="A9727" s="129">
        <v>9722</v>
      </c>
      <c r="BM9727" s="19"/>
      <c r="BN9727" s="19"/>
      <c r="BO9727" s="19"/>
      <c r="BP9727" s="19"/>
      <c r="BR9727">
        <f t="shared" si="604"/>
        <v>0</v>
      </c>
      <c r="BS9727">
        <f t="shared" si="605"/>
        <v>0</v>
      </c>
      <c r="BU9727">
        <f t="shared" si="606"/>
        <v>1</v>
      </c>
      <c r="BV9727">
        <f t="shared" si="607"/>
        <v>1</v>
      </c>
    </row>
    <row r="9728" spans="1:74" x14ac:dyDescent="0.3">
      <c r="A9728" s="129">
        <v>9723</v>
      </c>
      <c r="BM9728" s="19"/>
      <c r="BN9728" s="19"/>
      <c r="BO9728" s="19"/>
      <c r="BP9728" s="19"/>
      <c r="BR9728">
        <f t="shared" si="604"/>
        <v>0</v>
      </c>
      <c r="BS9728">
        <f t="shared" si="605"/>
        <v>0</v>
      </c>
      <c r="BU9728">
        <f t="shared" si="606"/>
        <v>1</v>
      </c>
      <c r="BV9728">
        <f t="shared" si="607"/>
        <v>1</v>
      </c>
    </row>
    <row r="9729" spans="1:74" x14ac:dyDescent="0.3">
      <c r="A9729" s="129">
        <v>9724</v>
      </c>
      <c r="BM9729" s="19"/>
      <c r="BN9729" s="19"/>
      <c r="BO9729" s="19"/>
      <c r="BP9729" s="19"/>
      <c r="BR9729">
        <f t="shared" si="604"/>
        <v>0</v>
      </c>
      <c r="BS9729">
        <f t="shared" si="605"/>
        <v>0</v>
      </c>
      <c r="BU9729">
        <f t="shared" si="606"/>
        <v>1</v>
      </c>
      <c r="BV9729">
        <f t="shared" si="607"/>
        <v>1</v>
      </c>
    </row>
    <row r="9730" spans="1:74" x14ac:dyDescent="0.3">
      <c r="A9730" s="129">
        <v>9725</v>
      </c>
      <c r="BM9730" s="19"/>
      <c r="BN9730" s="19"/>
      <c r="BO9730" s="19"/>
      <c r="BP9730" s="19"/>
      <c r="BR9730">
        <f t="shared" si="604"/>
        <v>0</v>
      </c>
      <c r="BS9730">
        <f t="shared" si="605"/>
        <v>0</v>
      </c>
      <c r="BU9730">
        <f t="shared" si="606"/>
        <v>1</v>
      </c>
      <c r="BV9730">
        <f t="shared" si="607"/>
        <v>1</v>
      </c>
    </row>
    <row r="9731" spans="1:74" x14ac:dyDescent="0.3">
      <c r="A9731" s="129">
        <v>9726</v>
      </c>
      <c r="BM9731" s="19"/>
      <c r="BN9731" s="19"/>
      <c r="BO9731" s="19"/>
      <c r="BP9731" s="19"/>
      <c r="BR9731">
        <f t="shared" si="604"/>
        <v>0</v>
      </c>
      <c r="BS9731">
        <f t="shared" si="605"/>
        <v>0</v>
      </c>
      <c r="BU9731">
        <f t="shared" si="606"/>
        <v>1</v>
      </c>
      <c r="BV9731">
        <f t="shared" si="607"/>
        <v>1</v>
      </c>
    </row>
    <row r="9732" spans="1:74" x14ac:dyDescent="0.3">
      <c r="A9732" s="129">
        <v>9727</v>
      </c>
      <c r="BM9732" s="19"/>
      <c r="BN9732" s="19"/>
      <c r="BO9732" s="19"/>
      <c r="BP9732" s="19"/>
      <c r="BR9732">
        <f t="shared" si="604"/>
        <v>0</v>
      </c>
      <c r="BS9732">
        <f t="shared" si="605"/>
        <v>0</v>
      </c>
      <c r="BU9732">
        <f t="shared" si="606"/>
        <v>1</v>
      </c>
      <c r="BV9732">
        <f t="shared" si="607"/>
        <v>1</v>
      </c>
    </row>
    <row r="9733" spans="1:74" x14ac:dyDescent="0.3">
      <c r="A9733" s="129">
        <v>9728</v>
      </c>
      <c r="BM9733" s="19"/>
      <c r="BN9733" s="19"/>
      <c r="BO9733" s="19"/>
      <c r="BP9733" s="19"/>
      <c r="BR9733">
        <f t="shared" si="604"/>
        <v>0</v>
      </c>
      <c r="BS9733">
        <f t="shared" si="605"/>
        <v>0</v>
      </c>
      <c r="BU9733">
        <f t="shared" si="606"/>
        <v>1</v>
      </c>
      <c r="BV9733">
        <f t="shared" si="607"/>
        <v>1</v>
      </c>
    </row>
    <row r="9734" spans="1:74" x14ac:dyDescent="0.3">
      <c r="A9734" s="129">
        <v>9729</v>
      </c>
      <c r="BM9734" s="19"/>
      <c r="BN9734" s="19"/>
      <c r="BO9734" s="19"/>
      <c r="BP9734" s="19"/>
      <c r="BR9734">
        <f t="shared" si="604"/>
        <v>0</v>
      </c>
      <c r="BS9734">
        <f t="shared" si="605"/>
        <v>0</v>
      </c>
      <c r="BU9734">
        <f t="shared" si="606"/>
        <v>1</v>
      </c>
      <c r="BV9734">
        <f t="shared" si="607"/>
        <v>1</v>
      </c>
    </row>
    <row r="9735" spans="1:74" x14ac:dyDescent="0.3">
      <c r="A9735" s="129">
        <v>9730</v>
      </c>
      <c r="BM9735" s="19"/>
      <c r="BN9735" s="19"/>
      <c r="BO9735" s="19"/>
      <c r="BP9735" s="19"/>
      <c r="BR9735">
        <f t="shared" ref="BR9735:BR9798" si="608">BM9735*$BS$1-BN9735</f>
        <v>0</v>
      </c>
      <c r="BS9735">
        <f t="shared" ref="BS9735:BS9798" si="609">BO9735*$BS$1-BP9735</f>
        <v>0</v>
      </c>
      <c r="BU9735">
        <f t="shared" ref="BU9735:BU9798" si="610">IF(BR9735=MAX($BR9735:$BS9735),1,0)</f>
        <v>1</v>
      </c>
      <c r="BV9735">
        <f t="shared" ref="BV9735:BV9798" si="611">IF(BS9735=MAX($BR9735:$BS9735),1,0)</f>
        <v>1</v>
      </c>
    </row>
    <row r="9736" spans="1:74" x14ac:dyDescent="0.3">
      <c r="A9736" s="129">
        <v>9731</v>
      </c>
      <c r="BM9736" s="19"/>
      <c r="BN9736" s="19"/>
      <c r="BO9736" s="19"/>
      <c r="BP9736" s="19"/>
      <c r="BR9736">
        <f t="shared" si="608"/>
        <v>0</v>
      </c>
      <c r="BS9736">
        <f t="shared" si="609"/>
        <v>0</v>
      </c>
      <c r="BU9736">
        <f t="shared" si="610"/>
        <v>1</v>
      </c>
      <c r="BV9736">
        <f t="shared" si="611"/>
        <v>1</v>
      </c>
    </row>
    <row r="9737" spans="1:74" x14ac:dyDescent="0.3">
      <c r="A9737" s="129">
        <v>9732</v>
      </c>
      <c r="BM9737" s="19"/>
      <c r="BN9737" s="19"/>
      <c r="BO9737" s="19"/>
      <c r="BP9737" s="19"/>
      <c r="BR9737">
        <f t="shared" si="608"/>
        <v>0</v>
      </c>
      <c r="BS9737">
        <f t="shared" si="609"/>
        <v>0</v>
      </c>
      <c r="BU9737">
        <f t="shared" si="610"/>
        <v>1</v>
      </c>
      <c r="BV9737">
        <f t="shared" si="611"/>
        <v>1</v>
      </c>
    </row>
    <row r="9738" spans="1:74" x14ac:dyDescent="0.3">
      <c r="A9738" s="129">
        <v>9733</v>
      </c>
      <c r="BM9738" s="19"/>
      <c r="BN9738" s="19"/>
      <c r="BO9738" s="19"/>
      <c r="BP9738" s="19"/>
      <c r="BR9738">
        <f t="shared" si="608"/>
        <v>0</v>
      </c>
      <c r="BS9738">
        <f t="shared" si="609"/>
        <v>0</v>
      </c>
      <c r="BU9738">
        <f t="shared" si="610"/>
        <v>1</v>
      </c>
      <c r="BV9738">
        <f t="shared" si="611"/>
        <v>1</v>
      </c>
    </row>
    <row r="9739" spans="1:74" x14ac:dyDescent="0.3">
      <c r="A9739" s="129">
        <v>9734</v>
      </c>
      <c r="BM9739" s="19"/>
      <c r="BN9739" s="19"/>
      <c r="BO9739" s="19"/>
      <c r="BP9739" s="19"/>
      <c r="BR9739">
        <f t="shared" si="608"/>
        <v>0</v>
      </c>
      <c r="BS9739">
        <f t="shared" si="609"/>
        <v>0</v>
      </c>
      <c r="BU9739">
        <f t="shared" si="610"/>
        <v>1</v>
      </c>
      <c r="BV9739">
        <f t="shared" si="611"/>
        <v>1</v>
      </c>
    </row>
    <row r="9740" spans="1:74" x14ac:dyDescent="0.3">
      <c r="A9740" s="129">
        <v>9735</v>
      </c>
      <c r="BM9740" s="19"/>
      <c r="BN9740" s="19"/>
      <c r="BO9740" s="19"/>
      <c r="BP9740" s="19"/>
      <c r="BR9740">
        <f t="shared" si="608"/>
        <v>0</v>
      </c>
      <c r="BS9740">
        <f t="shared" si="609"/>
        <v>0</v>
      </c>
      <c r="BU9740">
        <f t="shared" si="610"/>
        <v>1</v>
      </c>
      <c r="BV9740">
        <f t="shared" si="611"/>
        <v>1</v>
      </c>
    </row>
    <row r="9741" spans="1:74" x14ac:dyDescent="0.3">
      <c r="A9741" s="129">
        <v>9736</v>
      </c>
      <c r="BM9741" s="19"/>
      <c r="BN9741" s="19"/>
      <c r="BO9741" s="19"/>
      <c r="BP9741" s="19"/>
      <c r="BR9741">
        <f t="shared" si="608"/>
        <v>0</v>
      </c>
      <c r="BS9741">
        <f t="shared" si="609"/>
        <v>0</v>
      </c>
      <c r="BU9741">
        <f t="shared" si="610"/>
        <v>1</v>
      </c>
      <c r="BV9741">
        <f t="shared" si="611"/>
        <v>1</v>
      </c>
    </row>
    <row r="9742" spans="1:74" x14ac:dyDescent="0.3">
      <c r="A9742" s="129">
        <v>9737</v>
      </c>
      <c r="BM9742" s="19"/>
      <c r="BN9742" s="19"/>
      <c r="BO9742" s="19"/>
      <c r="BP9742" s="19"/>
      <c r="BR9742">
        <f t="shared" si="608"/>
        <v>0</v>
      </c>
      <c r="BS9742">
        <f t="shared" si="609"/>
        <v>0</v>
      </c>
      <c r="BU9742">
        <f t="shared" si="610"/>
        <v>1</v>
      </c>
      <c r="BV9742">
        <f t="shared" si="611"/>
        <v>1</v>
      </c>
    </row>
    <row r="9743" spans="1:74" x14ac:dyDescent="0.3">
      <c r="A9743" s="129">
        <v>9738</v>
      </c>
      <c r="BM9743" s="19"/>
      <c r="BN9743" s="19"/>
      <c r="BO9743" s="19"/>
      <c r="BP9743" s="19"/>
      <c r="BR9743">
        <f t="shared" si="608"/>
        <v>0</v>
      </c>
      <c r="BS9743">
        <f t="shared" si="609"/>
        <v>0</v>
      </c>
      <c r="BU9743">
        <f t="shared" si="610"/>
        <v>1</v>
      </c>
      <c r="BV9743">
        <f t="shared" si="611"/>
        <v>1</v>
      </c>
    </row>
    <row r="9744" spans="1:74" x14ac:dyDescent="0.3">
      <c r="A9744" s="129">
        <v>9739</v>
      </c>
      <c r="BM9744" s="19"/>
      <c r="BN9744" s="19"/>
      <c r="BO9744" s="19"/>
      <c r="BP9744" s="19"/>
      <c r="BR9744">
        <f t="shared" si="608"/>
        <v>0</v>
      </c>
      <c r="BS9744">
        <f t="shared" si="609"/>
        <v>0</v>
      </c>
      <c r="BU9744">
        <f t="shared" si="610"/>
        <v>1</v>
      </c>
      <c r="BV9744">
        <f t="shared" si="611"/>
        <v>1</v>
      </c>
    </row>
    <row r="9745" spans="1:74" x14ac:dyDescent="0.3">
      <c r="A9745" s="129">
        <v>9740</v>
      </c>
      <c r="BM9745" s="19"/>
      <c r="BN9745" s="19"/>
      <c r="BO9745" s="19"/>
      <c r="BP9745" s="19"/>
      <c r="BR9745">
        <f t="shared" si="608"/>
        <v>0</v>
      </c>
      <c r="BS9745">
        <f t="shared" si="609"/>
        <v>0</v>
      </c>
      <c r="BU9745">
        <f t="shared" si="610"/>
        <v>1</v>
      </c>
      <c r="BV9745">
        <f t="shared" si="611"/>
        <v>1</v>
      </c>
    </row>
    <row r="9746" spans="1:74" x14ac:dyDescent="0.3">
      <c r="A9746" s="129">
        <v>9741</v>
      </c>
      <c r="BM9746" s="19"/>
      <c r="BN9746" s="19"/>
      <c r="BO9746" s="19"/>
      <c r="BP9746" s="19"/>
      <c r="BR9746">
        <f t="shared" si="608"/>
        <v>0</v>
      </c>
      <c r="BS9746">
        <f t="shared" si="609"/>
        <v>0</v>
      </c>
      <c r="BU9746">
        <f t="shared" si="610"/>
        <v>1</v>
      </c>
      <c r="BV9746">
        <f t="shared" si="611"/>
        <v>1</v>
      </c>
    </row>
    <row r="9747" spans="1:74" x14ac:dyDescent="0.3">
      <c r="A9747" s="129">
        <v>9742</v>
      </c>
      <c r="BM9747" s="19"/>
      <c r="BN9747" s="19"/>
      <c r="BO9747" s="19"/>
      <c r="BP9747" s="19"/>
      <c r="BR9747">
        <f t="shared" si="608"/>
        <v>0</v>
      </c>
      <c r="BS9747">
        <f t="shared" si="609"/>
        <v>0</v>
      </c>
      <c r="BU9747">
        <f t="shared" si="610"/>
        <v>1</v>
      </c>
      <c r="BV9747">
        <f t="shared" si="611"/>
        <v>1</v>
      </c>
    </row>
    <row r="9748" spans="1:74" x14ac:dyDescent="0.3">
      <c r="A9748" s="129">
        <v>9743</v>
      </c>
      <c r="BM9748" s="19"/>
      <c r="BN9748" s="19"/>
      <c r="BO9748" s="19"/>
      <c r="BP9748" s="19"/>
      <c r="BR9748">
        <f t="shared" si="608"/>
        <v>0</v>
      </c>
      <c r="BS9748">
        <f t="shared" si="609"/>
        <v>0</v>
      </c>
      <c r="BU9748">
        <f t="shared" si="610"/>
        <v>1</v>
      </c>
      <c r="BV9748">
        <f t="shared" si="611"/>
        <v>1</v>
      </c>
    </row>
    <row r="9749" spans="1:74" x14ac:dyDescent="0.3">
      <c r="A9749" s="129">
        <v>9744</v>
      </c>
      <c r="BM9749" s="19"/>
      <c r="BN9749" s="19"/>
      <c r="BO9749" s="19"/>
      <c r="BP9749" s="19"/>
      <c r="BR9749">
        <f t="shared" si="608"/>
        <v>0</v>
      </c>
      <c r="BS9749">
        <f t="shared" si="609"/>
        <v>0</v>
      </c>
      <c r="BU9749">
        <f t="shared" si="610"/>
        <v>1</v>
      </c>
      <c r="BV9749">
        <f t="shared" si="611"/>
        <v>1</v>
      </c>
    </row>
    <row r="9750" spans="1:74" x14ac:dyDescent="0.3">
      <c r="A9750" s="129">
        <v>9745</v>
      </c>
      <c r="BM9750" s="19"/>
      <c r="BN9750" s="19"/>
      <c r="BO9750" s="19"/>
      <c r="BP9750" s="19"/>
      <c r="BR9750">
        <f t="shared" si="608"/>
        <v>0</v>
      </c>
      <c r="BS9750">
        <f t="shared" si="609"/>
        <v>0</v>
      </c>
      <c r="BU9750">
        <f t="shared" si="610"/>
        <v>1</v>
      </c>
      <c r="BV9750">
        <f t="shared" si="611"/>
        <v>1</v>
      </c>
    </row>
    <row r="9751" spans="1:74" x14ac:dyDescent="0.3">
      <c r="A9751" s="129">
        <v>9746</v>
      </c>
      <c r="BM9751" s="19"/>
      <c r="BN9751" s="19"/>
      <c r="BO9751" s="19"/>
      <c r="BP9751" s="19"/>
      <c r="BR9751">
        <f t="shared" si="608"/>
        <v>0</v>
      </c>
      <c r="BS9751">
        <f t="shared" si="609"/>
        <v>0</v>
      </c>
      <c r="BU9751">
        <f t="shared" si="610"/>
        <v>1</v>
      </c>
      <c r="BV9751">
        <f t="shared" si="611"/>
        <v>1</v>
      </c>
    </row>
    <row r="9752" spans="1:74" x14ac:dyDescent="0.3">
      <c r="A9752" s="129">
        <v>9747</v>
      </c>
      <c r="BM9752" s="19"/>
      <c r="BN9752" s="19"/>
      <c r="BO9752" s="19"/>
      <c r="BP9752" s="19"/>
      <c r="BR9752">
        <f t="shared" si="608"/>
        <v>0</v>
      </c>
      <c r="BS9752">
        <f t="shared" si="609"/>
        <v>0</v>
      </c>
      <c r="BU9752">
        <f t="shared" si="610"/>
        <v>1</v>
      </c>
      <c r="BV9752">
        <f t="shared" si="611"/>
        <v>1</v>
      </c>
    </row>
    <row r="9753" spans="1:74" x14ac:dyDescent="0.3">
      <c r="A9753" s="129">
        <v>9748</v>
      </c>
      <c r="BM9753" s="19"/>
      <c r="BN9753" s="19"/>
      <c r="BO9753" s="19"/>
      <c r="BP9753" s="19"/>
      <c r="BR9753">
        <f t="shared" si="608"/>
        <v>0</v>
      </c>
      <c r="BS9753">
        <f t="shared" si="609"/>
        <v>0</v>
      </c>
      <c r="BU9753">
        <f t="shared" si="610"/>
        <v>1</v>
      </c>
      <c r="BV9753">
        <f t="shared" si="611"/>
        <v>1</v>
      </c>
    </row>
    <row r="9754" spans="1:74" x14ac:dyDescent="0.3">
      <c r="A9754" s="129">
        <v>9749</v>
      </c>
      <c r="BM9754" s="19"/>
      <c r="BN9754" s="19"/>
      <c r="BO9754" s="19"/>
      <c r="BP9754" s="19"/>
      <c r="BR9754">
        <f t="shared" si="608"/>
        <v>0</v>
      </c>
      <c r="BS9754">
        <f t="shared" si="609"/>
        <v>0</v>
      </c>
      <c r="BU9754">
        <f t="shared" si="610"/>
        <v>1</v>
      </c>
      <c r="BV9754">
        <f t="shared" si="611"/>
        <v>1</v>
      </c>
    </row>
    <row r="9755" spans="1:74" x14ac:dyDescent="0.3">
      <c r="A9755" s="129">
        <v>9750</v>
      </c>
      <c r="BM9755" s="19"/>
      <c r="BN9755" s="19"/>
      <c r="BO9755" s="19"/>
      <c r="BP9755" s="19"/>
      <c r="BR9755">
        <f t="shared" si="608"/>
        <v>0</v>
      </c>
      <c r="BS9755">
        <f t="shared" si="609"/>
        <v>0</v>
      </c>
      <c r="BU9755">
        <f t="shared" si="610"/>
        <v>1</v>
      </c>
      <c r="BV9755">
        <f t="shared" si="611"/>
        <v>1</v>
      </c>
    </row>
    <row r="9756" spans="1:74" x14ac:dyDescent="0.3">
      <c r="A9756" s="129">
        <v>9751</v>
      </c>
      <c r="BM9756" s="19"/>
      <c r="BN9756" s="19"/>
      <c r="BO9756" s="19"/>
      <c r="BP9756" s="19"/>
      <c r="BR9756">
        <f t="shared" si="608"/>
        <v>0</v>
      </c>
      <c r="BS9756">
        <f t="shared" si="609"/>
        <v>0</v>
      </c>
      <c r="BU9756">
        <f t="shared" si="610"/>
        <v>1</v>
      </c>
      <c r="BV9756">
        <f t="shared" si="611"/>
        <v>1</v>
      </c>
    </row>
    <row r="9757" spans="1:74" x14ac:dyDescent="0.3">
      <c r="A9757" s="129">
        <v>9752</v>
      </c>
      <c r="BM9757" s="19"/>
      <c r="BN9757" s="19"/>
      <c r="BO9757" s="19"/>
      <c r="BP9757" s="19"/>
      <c r="BR9757">
        <f t="shared" si="608"/>
        <v>0</v>
      </c>
      <c r="BS9757">
        <f t="shared" si="609"/>
        <v>0</v>
      </c>
      <c r="BU9757">
        <f t="shared" si="610"/>
        <v>1</v>
      </c>
      <c r="BV9757">
        <f t="shared" si="611"/>
        <v>1</v>
      </c>
    </row>
    <row r="9758" spans="1:74" x14ac:dyDescent="0.3">
      <c r="A9758" s="129">
        <v>9753</v>
      </c>
      <c r="BM9758" s="19"/>
      <c r="BN9758" s="19"/>
      <c r="BO9758" s="19"/>
      <c r="BP9758" s="19"/>
      <c r="BR9758">
        <f t="shared" si="608"/>
        <v>0</v>
      </c>
      <c r="BS9758">
        <f t="shared" si="609"/>
        <v>0</v>
      </c>
      <c r="BU9758">
        <f t="shared" si="610"/>
        <v>1</v>
      </c>
      <c r="BV9758">
        <f t="shared" si="611"/>
        <v>1</v>
      </c>
    </row>
    <row r="9759" spans="1:74" x14ac:dyDescent="0.3">
      <c r="A9759" s="129">
        <v>9754</v>
      </c>
      <c r="BM9759" s="19"/>
      <c r="BN9759" s="19"/>
      <c r="BO9759" s="19"/>
      <c r="BP9759" s="19"/>
      <c r="BR9759">
        <f t="shared" si="608"/>
        <v>0</v>
      </c>
      <c r="BS9759">
        <f t="shared" si="609"/>
        <v>0</v>
      </c>
      <c r="BU9759">
        <f t="shared" si="610"/>
        <v>1</v>
      </c>
      <c r="BV9759">
        <f t="shared" si="611"/>
        <v>1</v>
      </c>
    </row>
    <row r="9760" spans="1:74" x14ac:dyDescent="0.3">
      <c r="A9760" s="129">
        <v>9755</v>
      </c>
      <c r="BM9760" s="19"/>
      <c r="BN9760" s="19"/>
      <c r="BO9760" s="19"/>
      <c r="BP9760" s="19"/>
      <c r="BR9760">
        <f t="shared" si="608"/>
        <v>0</v>
      </c>
      <c r="BS9760">
        <f t="shared" si="609"/>
        <v>0</v>
      </c>
      <c r="BU9760">
        <f t="shared" si="610"/>
        <v>1</v>
      </c>
      <c r="BV9760">
        <f t="shared" si="611"/>
        <v>1</v>
      </c>
    </row>
    <row r="9761" spans="1:74" x14ac:dyDescent="0.3">
      <c r="A9761" s="129">
        <v>9756</v>
      </c>
      <c r="BM9761" s="19"/>
      <c r="BN9761" s="19"/>
      <c r="BO9761" s="19"/>
      <c r="BP9761" s="19"/>
      <c r="BR9761">
        <f t="shared" si="608"/>
        <v>0</v>
      </c>
      <c r="BS9761">
        <f t="shared" si="609"/>
        <v>0</v>
      </c>
      <c r="BU9761">
        <f t="shared" si="610"/>
        <v>1</v>
      </c>
      <c r="BV9761">
        <f t="shared" si="611"/>
        <v>1</v>
      </c>
    </row>
    <row r="9762" spans="1:74" x14ac:dyDescent="0.3">
      <c r="A9762" s="129">
        <v>9757</v>
      </c>
      <c r="BM9762" s="19"/>
      <c r="BN9762" s="19"/>
      <c r="BO9762" s="19"/>
      <c r="BP9762" s="19"/>
      <c r="BR9762">
        <f t="shared" si="608"/>
        <v>0</v>
      </c>
      <c r="BS9762">
        <f t="shared" si="609"/>
        <v>0</v>
      </c>
      <c r="BU9762">
        <f t="shared" si="610"/>
        <v>1</v>
      </c>
      <c r="BV9762">
        <f t="shared" si="611"/>
        <v>1</v>
      </c>
    </row>
    <row r="9763" spans="1:74" x14ac:dyDescent="0.3">
      <c r="A9763" s="129">
        <v>9758</v>
      </c>
      <c r="BM9763" s="19"/>
      <c r="BN9763" s="19"/>
      <c r="BO9763" s="19"/>
      <c r="BP9763" s="19"/>
      <c r="BR9763">
        <f t="shared" si="608"/>
        <v>0</v>
      </c>
      <c r="BS9763">
        <f t="shared" si="609"/>
        <v>0</v>
      </c>
      <c r="BU9763">
        <f t="shared" si="610"/>
        <v>1</v>
      </c>
      <c r="BV9763">
        <f t="shared" si="611"/>
        <v>1</v>
      </c>
    </row>
    <row r="9764" spans="1:74" x14ac:dyDescent="0.3">
      <c r="A9764" s="129">
        <v>9759</v>
      </c>
      <c r="BM9764" s="19"/>
      <c r="BN9764" s="19"/>
      <c r="BO9764" s="19"/>
      <c r="BP9764" s="19"/>
      <c r="BR9764">
        <f t="shared" si="608"/>
        <v>0</v>
      </c>
      <c r="BS9764">
        <f t="shared" si="609"/>
        <v>0</v>
      </c>
      <c r="BU9764">
        <f t="shared" si="610"/>
        <v>1</v>
      </c>
      <c r="BV9764">
        <f t="shared" si="611"/>
        <v>1</v>
      </c>
    </row>
    <row r="9765" spans="1:74" x14ac:dyDescent="0.3">
      <c r="A9765" s="129">
        <v>9760</v>
      </c>
      <c r="BM9765" s="19"/>
      <c r="BN9765" s="19"/>
      <c r="BO9765" s="19"/>
      <c r="BP9765" s="19"/>
      <c r="BR9765">
        <f t="shared" si="608"/>
        <v>0</v>
      </c>
      <c r="BS9765">
        <f t="shared" si="609"/>
        <v>0</v>
      </c>
      <c r="BU9765">
        <f t="shared" si="610"/>
        <v>1</v>
      </c>
      <c r="BV9765">
        <f t="shared" si="611"/>
        <v>1</v>
      </c>
    </row>
    <row r="9766" spans="1:74" x14ac:dyDescent="0.3">
      <c r="A9766" s="129">
        <v>9761</v>
      </c>
      <c r="BM9766" s="19"/>
      <c r="BN9766" s="19"/>
      <c r="BO9766" s="19"/>
      <c r="BP9766" s="19"/>
      <c r="BR9766">
        <f t="shared" si="608"/>
        <v>0</v>
      </c>
      <c r="BS9766">
        <f t="shared" si="609"/>
        <v>0</v>
      </c>
      <c r="BU9766">
        <f t="shared" si="610"/>
        <v>1</v>
      </c>
      <c r="BV9766">
        <f t="shared" si="611"/>
        <v>1</v>
      </c>
    </row>
    <row r="9767" spans="1:74" x14ac:dyDescent="0.3">
      <c r="A9767" s="129">
        <v>9762</v>
      </c>
      <c r="BM9767" s="19"/>
      <c r="BN9767" s="19"/>
      <c r="BO9767" s="19"/>
      <c r="BP9767" s="19"/>
      <c r="BR9767">
        <f t="shared" si="608"/>
        <v>0</v>
      </c>
      <c r="BS9767">
        <f t="shared" si="609"/>
        <v>0</v>
      </c>
      <c r="BU9767">
        <f t="shared" si="610"/>
        <v>1</v>
      </c>
      <c r="BV9767">
        <f t="shared" si="611"/>
        <v>1</v>
      </c>
    </row>
    <row r="9768" spans="1:74" x14ac:dyDescent="0.3">
      <c r="A9768" s="129">
        <v>9763</v>
      </c>
      <c r="BM9768" s="19"/>
      <c r="BN9768" s="19"/>
      <c r="BO9768" s="19"/>
      <c r="BP9768" s="19"/>
      <c r="BR9768">
        <f t="shared" si="608"/>
        <v>0</v>
      </c>
      <c r="BS9768">
        <f t="shared" si="609"/>
        <v>0</v>
      </c>
      <c r="BU9768">
        <f t="shared" si="610"/>
        <v>1</v>
      </c>
      <c r="BV9768">
        <f t="shared" si="611"/>
        <v>1</v>
      </c>
    </row>
    <row r="9769" spans="1:74" x14ac:dyDescent="0.3">
      <c r="A9769" s="129">
        <v>9764</v>
      </c>
      <c r="BM9769" s="19"/>
      <c r="BN9769" s="19"/>
      <c r="BO9769" s="19"/>
      <c r="BP9769" s="19"/>
      <c r="BR9769">
        <f t="shared" si="608"/>
        <v>0</v>
      </c>
      <c r="BS9769">
        <f t="shared" si="609"/>
        <v>0</v>
      </c>
      <c r="BU9769">
        <f t="shared" si="610"/>
        <v>1</v>
      </c>
      <c r="BV9769">
        <f t="shared" si="611"/>
        <v>1</v>
      </c>
    </row>
    <row r="9770" spans="1:74" x14ac:dyDescent="0.3">
      <c r="A9770" s="129">
        <v>9765</v>
      </c>
      <c r="BM9770" s="19"/>
      <c r="BN9770" s="19"/>
      <c r="BO9770" s="19"/>
      <c r="BP9770" s="19"/>
      <c r="BR9770">
        <f t="shared" si="608"/>
        <v>0</v>
      </c>
      <c r="BS9770">
        <f t="shared" si="609"/>
        <v>0</v>
      </c>
      <c r="BU9770">
        <f t="shared" si="610"/>
        <v>1</v>
      </c>
      <c r="BV9770">
        <f t="shared" si="611"/>
        <v>1</v>
      </c>
    </row>
    <row r="9771" spans="1:74" x14ac:dyDescent="0.3">
      <c r="A9771" s="129">
        <v>9766</v>
      </c>
      <c r="BM9771" s="19"/>
      <c r="BN9771" s="19"/>
      <c r="BO9771" s="19"/>
      <c r="BP9771" s="19"/>
      <c r="BR9771">
        <f t="shared" si="608"/>
        <v>0</v>
      </c>
      <c r="BS9771">
        <f t="shared" si="609"/>
        <v>0</v>
      </c>
      <c r="BU9771">
        <f t="shared" si="610"/>
        <v>1</v>
      </c>
      <c r="BV9771">
        <f t="shared" si="611"/>
        <v>1</v>
      </c>
    </row>
    <row r="9772" spans="1:74" x14ac:dyDescent="0.3">
      <c r="A9772" s="129">
        <v>9767</v>
      </c>
      <c r="BM9772" s="19"/>
      <c r="BN9772" s="19"/>
      <c r="BO9772" s="19"/>
      <c r="BP9772" s="19"/>
      <c r="BR9772">
        <f t="shared" si="608"/>
        <v>0</v>
      </c>
      <c r="BS9772">
        <f t="shared" si="609"/>
        <v>0</v>
      </c>
      <c r="BU9772">
        <f t="shared" si="610"/>
        <v>1</v>
      </c>
      <c r="BV9772">
        <f t="shared" si="611"/>
        <v>1</v>
      </c>
    </row>
    <row r="9773" spans="1:74" x14ac:dyDescent="0.3">
      <c r="A9773" s="129">
        <v>9768</v>
      </c>
      <c r="BM9773" s="19"/>
      <c r="BN9773" s="19"/>
      <c r="BO9773" s="19"/>
      <c r="BP9773" s="19"/>
      <c r="BR9773">
        <f t="shared" si="608"/>
        <v>0</v>
      </c>
      <c r="BS9773">
        <f t="shared" si="609"/>
        <v>0</v>
      </c>
      <c r="BU9773">
        <f t="shared" si="610"/>
        <v>1</v>
      </c>
      <c r="BV9773">
        <f t="shared" si="611"/>
        <v>1</v>
      </c>
    </row>
    <row r="9774" spans="1:74" x14ac:dyDescent="0.3">
      <c r="A9774" s="129">
        <v>9769</v>
      </c>
      <c r="BM9774" s="19"/>
      <c r="BN9774" s="19"/>
      <c r="BO9774" s="19"/>
      <c r="BP9774" s="19"/>
      <c r="BR9774">
        <f t="shared" si="608"/>
        <v>0</v>
      </c>
      <c r="BS9774">
        <f t="shared" si="609"/>
        <v>0</v>
      </c>
      <c r="BU9774">
        <f t="shared" si="610"/>
        <v>1</v>
      </c>
      <c r="BV9774">
        <f t="shared" si="611"/>
        <v>1</v>
      </c>
    </row>
    <row r="9775" spans="1:74" x14ac:dyDescent="0.3">
      <c r="A9775" s="129">
        <v>9770</v>
      </c>
      <c r="BM9775" s="19"/>
      <c r="BN9775" s="19"/>
      <c r="BO9775" s="19"/>
      <c r="BP9775" s="19"/>
      <c r="BR9775">
        <f t="shared" si="608"/>
        <v>0</v>
      </c>
      <c r="BS9775">
        <f t="shared" si="609"/>
        <v>0</v>
      </c>
      <c r="BU9775">
        <f t="shared" si="610"/>
        <v>1</v>
      </c>
      <c r="BV9775">
        <f t="shared" si="611"/>
        <v>1</v>
      </c>
    </row>
    <row r="9776" spans="1:74" x14ac:dyDescent="0.3">
      <c r="A9776" s="129">
        <v>9771</v>
      </c>
      <c r="BM9776" s="19"/>
      <c r="BN9776" s="19"/>
      <c r="BO9776" s="19"/>
      <c r="BP9776" s="19"/>
      <c r="BR9776">
        <f t="shared" si="608"/>
        <v>0</v>
      </c>
      <c r="BS9776">
        <f t="shared" si="609"/>
        <v>0</v>
      </c>
      <c r="BU9776">
        <f t="shared" si="610"/>
        <v>1</v>
      </c>
      <c r="BV9776">
        <f t="shared" si="611"/>
        <v>1</v>
      </c>
    </row>
    <row r="9777" spans="1:74" x14ac:dyDescent="0.3">
      <c r="A9777" s="129">
        <v>9772</v>
      </c>
      <c r="BM9777" s="19"/>
      <c r="BN9777" s="19"/>
      <c r="BO9777" s="19"/>
      <c r="BP9777" s="19"/>
      <c r="BR9777">
        <f t="shared" si="608"/>
        <v>0</v>
      </c>
      <c r="BS9777">
        <f t="shared" si="609"/>
        <v>0</v>
      </c>
      <c r="BU9777">
        <f t="shared" si="610"/>
        <v>1</v>
      </c>
      <c r="BV9777">
        <f t="shared" si="611"/>
        <v>1</v>
      </c>
    </row>
    <row r="9778" spans="1:74" x14ac:dyDescent="0.3">
      <c r="A9778" s="129">
        <v>9773</v>
      </c>
      <c r="BM9778" s="19"/>
      <c r="BN9778" s="19"/>
      <c r="BO9778" s="19"/>
      <c r="BP9778" s="19"/>
      <c r="BR9778">
        <f t="shared" si="608"/>
        <v>0</v>
      </c>
      <c r="BS9778">
        <f t="shared" si="609"/>
        <v>0</v>
      </c>
      <c r="BU9778">
        <f t="shared" si="610"/>
        <v>1</v>
      </c>
      <c r="BV9778">
        <f t="shared" si="611"/>
        <v>1</v>
      </c>
    </row>
    <row r="9779" spans="1:74" x14ac:dyDescent="0.3">
      <c r="A9779" s="129">
        <v>9774</v>
      </c>
      <c r="BM9779" s="19"/>
      <c r="BN9779" s="19"/>
      <c r="BO9779" s="19"/>
      <c r="BP9779" s="19"/>
      <c r="BR9779">
        <f t="shared" si="608"/>
        <v>0</v>
      </c>
      <c r="BS9779">
        <f t="shared" si="609"/>
        <v>0</v>
      </c>
      <c r="BU9779">
        <f t="shared" si="610"/>
        <v>1</v>
      </c>
      <c r="BV9779">
        <f t="shared" si="611"/>
        <v>1</v>
      </c>
    </row>
    <row r="9780" spans="1:74" x14ac:dyDescent="0.3">
      <c r="A9780" s="129">
        <v>9775</v>
      </c>
      <c r="BM9780" s="19"/>
      <c r="BN9780" s="19"/>
      <c r="BO9780" s="19"/>
      <c r="BP9780" s="19"/>
      <c r="BR9780">
        <f t="shared" si="608"/>
        <v>0</v>
      </c>
      <c r="BS9780">
        <f t="shared" si="609"/>
        <v>0</v>
      </c>
      <c r="BU9780">
        <f t="shared" si="610"/>
        <v>1</v>
      </c>
      <c r="BV9780">
        <f t="shared" si="611"/>
        <v>1</v>
      </c>
    </row>
    <row r="9781" spans="1:74" x14ac:dyDescent="0.3">
      <c r="A9781" s="129">
        <v>9776</v>
      </c>
      <c r="BM9781" s="19"/>
      <c r="BN9781" s="19"/>
      <c r="BO9781" s="19"/>
      <c r="BP9781" s="19"/>
      <c r="BR9781">
        <f t="shared" si="608"/>
        <v>0</v>
      </c>
      <c r="BS9781">
        <f t="shared" si="609"/>
        <v>0</v>
      </c>
      <c r="BU9781">
        <f t="shared" si="610"/>
        <v>1</v>
      </c>
      <c r="BV9781">
        <f t="shared" si="611"/>
        <v>1</v>
      </c>
    </row>
    <row r="9782" spans="1:74" x14ac:dyDescent="0.3">
      <c r="A9782" s="129">
        <v>9777</v>
      </c>
      <c r="BM9782" s="19"/>
      <c r="BN9782" s="19"/>
      <c r="BO9782" s="19"/>
      <c r="BP9782" s="19"/>
      <c r="BR9782">
        <f t="shared" si="608"/>
        <v>0</v>
      </c>
      <c r="BS9782">
        <f t="shared" si="609"/>
        <v>0</v>
      </c>
      <c r="BU9782">
        <f t="shared" si="610"/>
        <v>1</v>
      </c>
      <c r="BV9782">
        <f t="shared" si="611"/>
        <v>1</v>
      </c>
    </row>
    <row r="9783" spans="1:74" x14ac:dyDescent="0.3">
      <c r="A9783" s="129">
        <v>9778</v>
      </c>
      <c r="BM9783" s="19"/>
      <c r="BN9783" s="19"/>
      <c r="BO9783" s="19"/>
      <c r="BP9783" s="19"/>
      <c r="BR9783">
        <f t="shared" si="608"/>
        <v>0</v>
      </c>
      <c r="BS9783">
        <f t="shared" si="609"/>
        <v>0</v>
      </c>
      <c r="BU9783">
        <f t="shared" si="610"/>
        <v>1</v>
      </c>
      <c r="BV9783">
        <f t="shared" si="611"/>
        <v>1</v>
      </c>
    </row>
    <row r="9784" spans="1:74" x14ac:dyDescent="0.3">
      <c r="A9784" s="129">
        <v>9779</v>
      </c>
      <c r="BM9784" s="19"/>
      <c r="BN9784" s="19"/>
      <c r="BO9784" s="19"/>
      <c r="BP9784" s="19"/>
      <c r="BR9784">
        <f t="shared" si="608"/>
        <v>0</v>
      </c>
      <c r="BS9784">
        <f t="shared" si="609"/>
        <v>0</v>
      </c>
      <c r="BU9784">
        <f t="shared" si="610"/>
        <v>1</v>
      </c>
      <c r="BV9784">
        <f t="shared" si="611"/>
        <v>1</v>
      </c>
    </row>
    <row r="9785" spans="1:74" x14ac:dyDescent="0.3">
      <c r="A9785" s="129">
        <v>9780</v>
      </c>
      <c r="BM9785" s="19"/>
      <c r="BN9785" s="19"/>
      <c r="BO9785" s="19"/>
      <c r="BP9785" s="19"/>
      <c r="BR9785">
        <f t="shared" si="608"/>
        <v>0</v>
      </c>
      <c r="BS9785">
        <f t="shared" si="609"/>
        <v>0</v>
      </c>
      <c r="BU9785">
        <f t="shared" si="610"/>
        <v>1</v>
      </c>
      <c r="BV9785">
        <f t="shared" si="611"/>
        <v>1</v>
      </c>
    </row>
    <row r="9786" spans="1:74" x14ac:dyDescent="0.3">
      <c r="A9786" s="129">
        <v>9781</v>
      </c>
      <c r="BM9786" s="19"/>
      <c r="BN9786" s="19"/>
      <c r="BO9786" s="19"/>
      <c r="BP9786" s="19"/>
      <c r="BR9786">
        <f t="shared" si="608"/>
        <v>0</v>
      </c>
      <c r="BS9786">
        <f t="shared" si="609"/>
        <v>0</v>
      </c>
      <c r="BU9786">
        <f t="shared" si="610"/>
        <v>1</v>
      </c>
      <c r="BV9786">
        <f t="shared" si="611"/>
        <v>1</v>
      </c>
    </row>
    <row r="9787" spans="1:74" x14ac:dyDescent="0.3">
      <c r="A9787" s="129">
        <v>9782</v>
      </c>
      <c r="BM9787" s="19"/>
      <c r="BN9787" s="19"/>
      <c r="BO9787" s="19"/>
      <c r="BP9787" s="19"/>
      <c r="BR9787">
        <f t="shared" si="608"/>
        <v>0</v>
      </c>
      <c r="BS9787">
        <f t="shared" si="609"/>
        <v>0</v>
      </c>
      <c r="BU9787">
        <f t="shared" si="610"/>
        <v>1</v>
      </c>
      <c r="BV9787">
        <f t="shared" si="611"/>
        <v>1</v>
      </c>
    </row>
    <row r="9788" spans="1:74" x14ac:dyDescent="0.3">
      <c r="A9788" s="129">
        <v>9783</v>
      </c>
      <c r="BM9788" s="19"/>
      <c r="BN9788" s="19"/>
      <c r="BO9788" s="19"/>
      <c r="BP9788" s="19"/>
      <c r="BR9788">
        <f t="shared" si="608"/>
        <v>0</v>
      </c>
      <c r="BS9788">
        <f t="shared" si="609"/>
        <v>0</v>
      </c>
      <c r="BU9788">
        <f t="shared" si="610"/>
        <v>1</v>
      </c>
      <c r="BV9788">
        <f t="shared" si="611"/>
        <v>1</v>
      </c>
    </row>
    <row r="9789" spans="1:74" x14ac:dyDescent="0.3">
      <c r="A9789" s="129">
        <v>9784</v>
      </c>
      <c r="BM9789" s="19"/>
      <c r="BN9789" s="19"/>
      <c r="BO9789" s="19"/>
      <c r="BP9789" s="19"/>
      <c r="BR9789">
        <f t="shared" si="608"/>
        <v>0</v>
      </c>
      <c r="BS9789">
        <f t="shared" si="609"/>
        <v>0</v>
      </c>
      <c r="BU9789">
        <f t="shared" si="610"/>
        <v>1</v>
      </c>
      <c r="BV9789">
        <f t="shared" si="611"/>
        <v>1</v>
      </c>
    </row>
    <row r="9790" spans="1:74" x14ac:dyDescent="0.3">
      <c r="A9790" s="129">
        <v>9785</v>
      </c>
      <c r="BM9790" s="19"/>
      <c r="BN9790" s="19"/>
      <c r="BO9790" s="19"/>
      <c r="BP9790" s="19"/>
      <c r="BR9790">
        <f t="shared" si="608"/>
        <v>0</v>
      </c>
      <c r="BS9790">
        <f t="shared" si="609"/>
        <v>0</v>
      </c>
      <c r="BU9790">
        <f t="shared" si="610"/>
        <v>1</v>
      </c>
      <c r="BV9790">
        <f t="shared" si="611"/>
        <v>1</v>
      </c>
    </row>
    <row r="9791" spans="1:74" x14ac:dyDescent="0.3">
      <c r="A9791" s="129">
        <v>9786</v>
      </c>
      <c r="BM9791" s="19"/>
      <c r="BN9791" s="19"/>
      <c r="BO9791" s="19"/>
      <c r="BP9791" s="19"/>
      <c r="BR9791">
        <f t="shared" si="608"/>
        <v>0</v>
      </c>
      <c r="BS9791">
        <f t="shared" si="609"/>
        <v>0</v>
      </c>
      <c r="BU9791">
        <f t="shared" si="610"/>
        <v>1</v>
      </c>
      <c r="BV9791">
        <f t="shared" si="611"/>
        <v>1</v>
      </c>
    </row>
    <row r="9792" spans="1:74" x14ac:dyDescent="0.3">
      <c r="A9792" s="129">
        <v>9787</v>
      </c>
      <c r="BM9792" s="19"/>
      <c r="BN9792" s="19"/>
      <c r="BO9792" s="19"/>
      <c r="BP9792" s="19"/>
      <c r="BR9792">
        <f t="shared" si="608"/>
        <v>0</v>
      </c>
      <c r="BS9792">
        <f t="shared" si="609"/>
        <v>0</v>
      </c>
      <c r="BU9792">
        <f t="shared" si="610"/>
        <v>1</v>
      </c>
      <c r="BV9792">
        <f t="shared" si="611"/>
        <v>1</v>
      </c>
    </row>
    <row r="9793" spans="1:74" x14ac:dyDescent="0.3">
      <c r="A9793" s="129">
        <v>9788</v>
      </c>
      <c r="BM9793" s="19"/>
      <c r="BN9793" s="19"/>
      <c r="BO9793" s="19"/>
      <c r="BP9793" s="19"/>
      <c r="BR9793">
        <f t="shared" si="608"/>
        <v>0</v>
      </c>
      <c r="BS9793">
        <f t="shared" si="609"/>
        <v>0</v>
      </c>
      <c r="BU9793">
        <f t="shared" si="610"/>
        <v>1</v>
      </c>
      <c r="BV9793">
        <f t="shared" si="611"/>
        <v>1</v>
      </c>
    </row>
    <row r="9794" spans="1:74" x14ac:dyDescent="0.3">
      <c r="A9794" s="129">
        <v>9789</v>
      </c>
      <c r="BM9794" s="19"/>
      <c r="BN9794" s="19"/>
      <c r="BO9794" s="19"/>
      <c r="BP9794" s="19"/>
      <c r="BR9794">
        <f t="shared" si="608"/>
        <v>0</v>
      </c>
      <c r="BS9794">
        <f t="shared" si="609"/>
        <v>0</v>
      </c>
      <c r="BU9794">
        <f t="shared" si="610"/>
        <v>1</v>
      </c>
      <c r="BV9794">
        <f t="shared" si="611"/>
        <v>1</v>
      </c>
    </row>
    <row r="9795" spans="1:74" x14ac:dyDescent="0.3">
      <c r="A9795" s="129">
        <v>9790</v>
      </c>
      <c r="BM9795" s="19"/>
      <c r="BN9795" s="19"/>
      <c r="BO9795" s="19"/>
      <c r="BP9795" s="19"/>
      <c r="BR9795">
        <f t="shared" si="608"/>
        <v>0</v>
      </c>
      <c r="BS9795">
        <f t="shared" si="609"/>
        <v>0</v>
      </c>
      <c r="BU9795">
        <f t="shared" si="610"/>
        <v>1</v>
      </c>
      <c r="BV9795">
        <f t="shared" si="611"/>
        <v>1</v>
      </c>
    </row>
    <row r="9796" spans="1:74" x14ac:dyDescent="0.3">
      <c r="A9796" s="129">
        <v>9791</v>
      </c>
      <c r="BM9796" s="19"/>
      <c r="BN9796" s="19"/>
      <c r="BO9796" s="19"/>
      <c r="BP9796" s="19"/>
      <c r="BR9796">
        <f t="shared" si="608"/>
        <v>0</v>
      </c>
      <c r="BS9796">
        <f t="shared" si="609"/>
        <v>0</v>
      </c>
      <c r="BU9796">
        <f t="shared" si="610"/>
        <v>1</v>
      </c>
      <c r="BV9796">
        <f t="shared" si="611"/>
        <v>1</v>
      </c>
    </row>
    <row r="9797" spans="1:74" x14ac:dyDescent="0.3">
      <c r="A9797" s="129">
        <v>9792</v>
      </c>
      <c r="BM9797" s="19"/>
      <c r="BN9797" s="19"/>
      <c r="BO9797" s="19"/>
      <c r="BP9797" s="19"/>
      <c r="BR9797">
        <f t="shared" si="608"/>
        <v>0</v>
      </c>
      <c r="BS9797">
        <f t="shared" si="609"/>
        <v>0</v>
      </c>
      <c r="BU9797">
        <f t="shared" si="610"/>
        <v>1</v>
      </c>
      <c r="BV9797">
        <f t="shared" si="611"/>
        <v>1</v>
      </c>
    </row>
    <row r="9798" spans="1:74" x14ac:dyDescent="0.3">
      <c r="A9798" s="129">
        <v>9793</v>
      </c>
      <c r="BM9798" s="19"/>
      <c r="BN9798" s="19"/>
      <c r="BO9798" s="19"/>
      <c r="BP9798" s="19"/>
      <c r="BR9798">
        <f t="shared" si="608"/>
        <v>0</v>
      </c>
      <c r="BS9798">
        <f t="shared" si="609"/>
        <v>0</v>
      </c>
      <c r="BU9798">
        <f t="shared" si="610"/>
        <v>1</v>
      </c>
      <c r="BV9798">
        <f t="shared" si="611"/>
        <v>1</v>
      </c>
    </row>
    <row r="9799" spans="1:74" x14ac:dyDescent="0.3">
      <c r="A9799" s="129">
        <v>9794</v>
      </c>
      <c r="BM9799" s="19"/>
      <c r="BN9799" s="19"/>
      <c r="BO9799" s="19"/>
      <c r="BP9799" s="19"/>
      <c r="BR9799">
        <f t="shared" ref="BR9799:BR9862" si="612">BM9799*$BS$1-BN9799</f>
        <v>0</v>
      </c>
      <c r="BS9799">
        <f t="shared" ref="BS9799:BS9862" si="613">BO9799*$BS$1-BP9799</f>
        <v>0</v>
      </c>
      <c r="BU9799">
        <f t="shared" ref="BU9799:BU9862" si="614">IF(BR9799=MAX($BR9799:$BS9799),1,0)</f>
        <v>1</v>
      </c>
      <c r="BV9799">
        <f t="shared" ref="BV9799:BV9862" si="615">IF(BS9799=MAX($BR9799:$BS9799),1,0)</f>
        <v>1</v>
      </c>
    </row>
    <row r="9800" spans="1:74" x14ac:dyDescent="0.3">
      <c r="A9800" s="129">
        <v>9795</v>
      </c>
      <c r="BM9800" s="19"/>
      <c r="BN9800" s="19"/>
      <c r="BO9800" s="19"/>
      <c r="BP9800" s="19"/>
      <c r="BR9800">
        <f t="shared" si="612"/>
        <v>0</v>
      </c>
      <c r="BS9800">
        <f t="shared" si="613"/>
        <v>0</v>
      </c>
      <c r="BU9800">
        <f t="shared" si="614"/>
        <v>1</v>
      </c>
      <c r="BV9800">
        <f t="shared" si="615"/>
        <v>1</v>
      </c>
    </row>
    <row r="9801" spans="1:74" x14ac:dyDescent="0.3">
      <c r="A9801" s="129">
        <v>9796</v>
      </c>
      <c r="BM9801" s="19"/>
      <c r="BN9801" s="19"/>
      <c r="BO9801" s="19"/>
      <c r="BP9801" s="19"/>
      <c r="BR9801">
        <f t="shared" si="612"/>
        <v>0</v>
      </c>
      <c r="BS9801">
        <f t="shared" si="613"/>
        <v>0</v>
      </c>
      <c r="BU9801">
        <f t="shared" si="614"/>
        <v>1</v>
      </c>
      <c r="BV9801">
        <f t="shared" si="615"/>
        <v>1</v>
      </c>
    </row>
    <row r="9802" spans="1:74" x14ac:dyDescent="0.3">
      <c r="A9802" s="129">
        <v>9797</v>
      </c>
      <c r="BM9802" s="19"/>
      <c r="BN9802" s="19"/>
      <c r="BO9802" s="19"/>
      <c r="BP9802" s="19"/>
      <c r="BR9802">
        <f t="shared" si="612"/>
        <v>0</v>
      </c>
      <c r="BS9802">
        <f t="shared" si="613"/>
        <v>0</v>
      </c>
      <c r="BU9802">
        <f t="shared" si="614"/>
        <v>1</v>
      </c>
      <c r="BV9802">
        <f t="shared" si="615"/>
        <v>1</v>
      </c>
    </row>
    <row r="9803" spans="1:74" x14ac:dyDescent="0.3">
      <c r="A9803" s="129">
        <v>9798</v>
      </c>
      <c r="BM9803" s="19"/>
      <c r="BN9803" s="19"/>
      <c r="BO9803" s="19"/>
      <c r="BP9803" s="19"/>
      <c r="BR9803">
        <f t="shared" si="612"/>
        <v>0</v>
      </c>
      <c r="BS9803">
        <f t="shared" si="613"/>
        <v>0</v>
      </c>
      <c r="BU9803">
        <f t="shared" si="614"/>
        <v>1</v>
      </c>
      <c r="BV9803">
        <f t="shared" si="615"/>
        <v>1</v>
      </c>
    </row>
    <row r="9804" spans="1:74" x14ac:dyDescent="0.3">
      <c r="A9804" s="129">
        <v>9799</v>
      </c>
      <c r="BM9804" s="19"/>
      <c r="BN9804" s="19"/>
      <c r="BO9804" s="19"/>
      <c r="BP9804" s="19"/>
      <c r="BR9804">
        <f t="shared" si="612"/>
        <v>0</v>
      </c>
      <c r="BS9804">
        <f t="shared" si="613"/>
        <v>0</v>
      </c>
      <c r="BU9804">
        <f t="shared" si="614"/>
        <v>1</v>
      </c>
      <c r="BV9804">
        <f t="shared" si="615"/>
        <v>1</v>
      </c>
    </row>
    <row r="9805" spans="1:74" x14ac:dyDescent="0.3">
      <c r="A9805" s="129">
        <v>9800</v>
      </c>
      <c r="BM9805" s="19"/>
      <c r="BN9805" s="19"/>
      <c r="BO9805" s="19"/>
      <c r="BP9805" s="19"/>
      <c r="BR9805">
        <f t="shared" si="612"/>
        <v>0</v>
      </c>
      <c r="BS9805">
        <f t="shared" si="613"/>
        <v>0</v>
      </c>
      <c r="BU9805">
        <f t="shared" si="614"/>
        <v>1</v>
      </c>
      <c r="BV9805">
        <f t="shared" si="615"/>
        <v>1</v>
      </c>
    </row>
    <row r="9806" spans="1:74" x14ac:dyDescent="0.3">
      <c r="A9806" s="129">
        <v>9801</v>
      </c>
      <c r="BM9806" s="19"/>
      <c r="BN9806" s="19"/>
      <c r="BO9806" s="19"/>
      <c r="BP9806" s="19"/>
      <c r="BR9806">
        <f t="shared" si="612"/>
        <v>0</v>
      </c>
      <c r="BS9806">
        <f t="shared" si="613"/>
        <v>0</v>
      </c>
      <c r="BU9806">
        <f t="shared" si="614"/>
        <v>1</v>
      </c>
      <c r="BV9806">
        <f t="shared" si="615"/>
        <v>1</v>
      </c>
    </row>
    <row r="9807" spans="1:74" x14ac:dyDescent="0.3">
      <c r="A9807" s="129">
        <v>9802</v>
      </c>
      <c r="BM9807" s="19"/>
      <c r="BN9807" s="19"/>
      <c r="BO9807" s="19"/>
      <c r="BP9807" s="19"/>
      <c r="BR9807">
        <f t="shared" si="612"/>
        <v>0</v>
      </c>
      <c r="BS9807">
        <f t="shared" si="613"/>
        <v>0</v>
      </c>
      <c r="BU9807">
        <f t="shared" si="614"/>
        <v>1</v>
      </c>
      <c r="BV9807">
        <f t="shared" si="615"/>
        <v>1</v>
      </c>
    </row>
    <row r="9808" spans="1:74" x14ac:dyDescent="0.3">
      <c r="A9808" s="129">
        <v>9803</v>
      </c>
      <c r="BM9808" s="19"/>
      <c r="BN9808" s="19"/>
      <c r="BO9808" s="19"/>
      <c r="BP9808" s="19"/>
      <c r="BR9808">
        <f t="shared" si="612"/>
        <v>0</v>
      </c>
      <c r="BS9808">
        <f t="shared" si="613"/>
        <v>0</v>
      </c>
      <c r="BU9808">
        <f t="shared" si="614"/>
        <v>1</v>
      </c>
      <c r="BV9808">
        <f t="shared" si="615"/>
        <v>1</v>
      </c>
    </row>
    <row r="9809" spans="1:74" x14ac:dyDescent="0.3">
      <c r="A9809" s="129">
        <v>9804</v>
      </c>
      <c r="BM9809" s="19"/>
      <c r="BN9809" s="19"/>
      <c r="BO9809" s="19"/>
      <c r="BP9809" s="19"/>
      <c r="BR9809">
        <f t="shared" si="612"/>
        <v>0</v>
      </c>
      <c r="BS9809">
        <f t="shared" si="613"/>
        <v>0</v>
      </c>
      <c r="BU9809">
        <f t="shared" si="614"/>
        <v>1</v>
      </c>
      <c r="BV9809">
        <f t="shared" si="615"/>
        <v>1</v>
      </c>
    </row>
    <row r="9810" spans="1:74" x14ac:dyDescent="0.3">
      <c r="A9810" s="129">
        <v>9805</v>
      </c>
      <c r="BM9810" s="19"/>
      <c r="BN9810" s="19"/>
      <c r="BO9810" s="19"/>
      <c r="BP9810" s="19"/>
      <c r="BR9810">
        <f t="shared" si="612"/>
        <v>0</v>
      </c>
      <c r="BS9810">
        <f t="shared" si="613"/>
        <v>0</v>
      </c>
      <c r="BU9810">
        <f t="shared" si="614"/>
        <v>1</v>
      </c>
      <c r="BV9810">
        <f t="shared" si="615"/>
        <v>1</v>
      </c>
    </row>
    <row r="9811" spans="1:74" x14ac:dyDescent="0.3">
      <c r="A9811" s="129">
        <v>9806</v>
      </c>
      <c r="BM9811" s="19"/>
      <c r="BN9811" s="19"/>
      <c r="BO9811" s="19"/>
      <c r="BP9811" s="19"/>
      <c r="BR9811">
        <f t="shared" si="612"/>
        <v>0</v>
      </c>
      <c r="BS9811">
        <f t="shared" si="613"/>
        <v>0</v>
      </c>
      <c r="BU9811">
        <f t="shared" si="614"/>
        <v>1</v>
      </c>
      <c r="BV9811">
        <f t="shared" si="615"/>
        <v>1</v>
      </c>
    </row>
    <row r="9812" spans="1:74" x14ac:dyDescent="0.3">
      <c r="A9812" s="129">
        <v>9807</v>
      </c>
      <c r="BM9812" s="19"/>
      <c r="BN9812" s="19"/>
      <c r="BO9812" s="19"/>
      <c r="BP9812" s="19"/>
      <c r="BR9812">
        <f t="shared" si="612"/>
        <v>0</v>
      </c>
      <c r="BS9812">
        <f t="shared" si="613"/>
        <v>0</v>
      </c>
      <c r="BU9812">
        <f t="shared" si="614"/>
        <v>1</v>
      </c>
      <c r="BV9812">
        <f t="shared" si="615"/>
        <v>1</v>
      </c>
    </row>
    <row r="9813" spans="1:74" x14ac:dyDescent="0.3">
      <c r="A9813" s="129">
        <v>9808</v>
      </c>
      <c r="BM9813" s="19"/>
      <c r="BN9813" s="19"/>
      <c r="BO9813" s="19"/>
      <c r="BP9813" s="19"/>
      <c r="BR9813">
        <f t="shared" si="612"/>
        <v>0</v>
      </c>
      <c r="BS9813">
        <f t="shared" si="613"/>
        <v>0</v>
      </c>
      <c r="BU9813">
        <f t="shared" si="614"/>
        <v>1</v>
      </c>
      <c r="BV9813">
        <f t="shared" si="615"/>
        <v>1</v>
      </c>
    </row>
    <row r="9814" spans="1:74" x14ac:dyDescent="0.3">
      <c r="A9814" s="129">
        <v>9809</v>
      </c>
      <c r="BM9814" s="19"/>
      <c r="BN9814" s="19"/>
      <c r="BO9814" s="19"/>
      <c r="BP9814" s="19"/>
      <c r="BR9814">
        <f t="shared" si="612"/>
        <v>0</v>
      </c>
      <c r="BS9814">
        <f t="shared" si="613"/>
        <v>0</v>
      </c>
      <c r="BU9814">
        <f t="shared" si="614"/>
        <v>1</v>
      </c>
      <c r="BV9814">
        <f t="shared" si="615"/>
        <v>1</v>
      </c>
    </row>
    <row r="9815" spans="1:74" x14ac:dyDescent="0.3">
      <c r="A9815" s="129">
        <v>9810</v>
      </c>
      <c r="BM9815" s="19"/>
      <c r="BN9815" s="19"/>
      <c r="BO9815" s="19"/>
      <c r="BP9815" s="19"/>
      <c r="BR9815">
        <f t="shared" si="612"/>
        <v>0</v>
      </c>
      <c r="BS9815">
        <f t="shared" si="613"/>
        <v>0</v>
      </c>
      <c r="BU9815">
        <f t="shared" si="614"/>
        <v>1</v>
      </c>
      <c r="BV9815">
        <f t="shared" si="615"/>
        <v>1</v>
      </c>
    </row>
    <row r="9816" spans="1:74" x14ac:dyDescent="0.3">
      <c r="A9816" s="129">
        <v>9811</v>
      </c>
      <c r="BM9816" s="19"/>
      <c r="BN9816" s="19"/>
      <c r="BO9816" s="19"/>
      <c r="BP9816" s="19"/>
      <c r="BR9816">
        <f t="shared" si="612"/>
        <v>0</v>
      </c>
      <c r="BS9816">
        <f t="shared" si="613"/>
        <v>0</v>
      </c>
      <c r="BU9816">
        <f t="shared" si="614"/>
        <v>1</v>
      </c>
      <c r="BV9816">
        <f t="shared" si="615"/>
        <v>1</v>
      </c>
    </row>
    <row r="9817" spans="1:74" x14ac:dyDescent="0.3">
      <c r="A9817" s="129">
        <v>9812</v>
      </c>
      <c r="BM9817" s="19"/>
      <c r="BN9817" s="19"/>
      <c r="BO9817" s="19"/>
      <c r="BP9817" s="19"/>
      <c r="BR9817">
        <f t="shared" si="612"/>
        <v>0</v>
      </c>
      <c r="BS9817">
        <f t="shared" si="613"/>
        <v>0</v>
      </c>
      <c r="BU9817">
        <f t="shared" si="614"/>
        <v>1</v>
      </c>
      <c r="BV9817">
        <f t="shared" si="615"/>
        <v>1</v>
      </c>
    </row>
    <row r="9818" spans="1:74" x14ac:dyDescent="0.3">
      <c r="A9818" s="129">
        <v>9813</v>
      </c>
      <c r="BM9818" s="19"/>
      <c r="BN9818" s="19"/>
      <c r="BO9818" s="19"/>
      <c r="BP9818" s="19"/>
      <c r="BR9818">
        <f t="shared" si="612"/>
        <v>0</v>
      </c>
      <c r="BS9818">
        <f t="shared" si="613"/>
        <v>0</v>
      </c>
      <c r="BU9818">
        <f t="shared" si="614"/>
        <v>1</v>
      </c>
      <c r="BV9818">
        <f t="shared" si="615"/>
        <v>1</v>
      </c>
    </row>
    <row r="9819" spans="1:74" x14ac:dyDescent="0.3">
      <c r="A9819" s="129">
        <v>9814</v>
      </c>
      <c r="BM9819" s="19"/>
      <c r="BN9819" s="19"/>
      <c r="BO9819" s="19"/>
      <c r="BP9819" s="19"/>
      <c r="BR9819">
        <f t="shared" si="612"/>
        <v>0</v>
      </c>
      <c r="BS9819">
        <f t="shared" si="613"/>
        <v>0</v>
      </c>
      <c r="BU9819">
        <f t="shared" si="614"/>
        <v>1</v>
      </c>
      <c r="BV9819">
        <f t="shared" si="615"/>
        <v>1</v>
      </c>
    </row>
    <row r="9820" spans="1:74" x14ac:dyDescent="0.3">
      <c r="A9820" s="129">
        <v>9815</v>
      </c>
      <c r="BM9820" s="19"/>
      <c r="BN9820" s="19"/>
      <c r="BO9820" s="19"/>
      <c r="BP9820" s="19"/>
      <c r="BR9820">
        <f t="shared" si="612"/>
        <v>0</v>
      </c>
      <c r="BS9820">
        <f t="shared" si="613"/>
        <v>0</v>
      </c>
      <c r="BU9820">
        <f t="shared" si="614"/>
        <v>1</v>
      </c>
      <c r="BV9820">
        <f t="shared" si="615"/>
        <v>1</v>
      </c>
    </row>
    <row r="9821" spans="1:74" x14ac:dyDescent="0.3">
      <c r="A9821" s="129">
        <v>9816</v>
      </c>
      <c r="BM9821" s="19"/>
      <c r="BN9821" s="19"/>
      <c r="BO9821" s="19"/>
      <c r="BP9821" s="19"/>
      <c r="BR9821">
        <f t="shared" si="612"/>
        <v>0</v>
      </c>
      <c r="BS9821">
        <f t="shared" si="613"/>
        <v>0</v>
      </c>
      <c r="BU9821">
        <f t="shared" si="614"/>
        <v>1</v>
      </c>
      <c r="BV9821">
        <f t="shared" si="615"/>
        <v>1</v>
      </c>
    </row>
    <row r="9822" spans="1:74" x14ac:dyDescent="0.3">
      <c r="A9822" s="129">
        <v>9817</v>
      </c>
      <c r="BM9822" s="19"/>
      <c r="BN9822" s="19"/>
      <c r="BO9822" s="19"/>
      <c r="BP9822" s="19"/>
      <c r="BR9822">
        <f t="shared" si="612"/>
        <v>0</v>
      </c>
      <c r="BS9822">
        <f t="shared" si="613"/>
        <v>0</v>
      </c>
      <c r="BU9822">
        <f t="shared" si="614"/>
        <v>1</v>
      </c>
      <c r="BV9822">
        <f t="shared" si="615"/>
        <v>1</v>
      </c>
    </row>
    <row r="9823" spans="1:74" x14ac:dyDescent="0.3">
      <c r="A9823" s="129">
        <v>9818</v>
      </c>
      <c r="BM9823" s="19"/>
      <c r="BN9823" s="19"/>
      <c r="BO9823" s="19"/>
      <c r="BP9823" s="19"/>
      <c r="BR9823">
        <f t="shared" si="612"/>
        <v>0</v>
      </c>
      <c r="BS9823">
        <f t="shared" si="613"/>
        <v>0</v>
      </c>
      <c r="BU9823">
        <f t="shared" si="614"/>
        <v>1</v>
      </c>
      <c r="BV9823">
        <f t="shared" si="615"/>
        <v>1</v>
      </c>
    </row>
    <row r="9824" spans="1:74" x14ac:dyDescent="0.3">
      <c r="A9824" s="129">
        <v>9819</v>
      </c>
      <c r="BM9824" s="19"/>
      <c r="BN9824" s="19"/>
      <c r="BO9824" s="19"/>
      <c r="BP9824" s="19"/>
      <c r="BR9824">
        <f t="shared" si="612"/>
        <v>0</v>
      </c>
      <c r="BS9824">
        <f t="shared" si="613"/>
        <v>0</v>
      </c>
      <c r="BU9824">
        <f t="shared" si="614"/>
        <v>1</v>
      </c>
      <c r="BV9824">
        <f t="shared" si="615"/>
        <v>1</v>
      </c>
    </row>
    <row r="9825" spans="1:74" x14ac:dyDescent="0.3">
      <c r="A9825" s="129">
        <v>9820</v>
      </c>
      <c r="BM9825" s="19"/>
      <c r="BN9825" s="19"/>
      <c r="BO9825" s="19"/>
      <c r="BP9825" s="19"/>
      <c r="BR9825">
        <f t="shared" si="612"/>
        <v>0</v>
      </c>
      <c r="BS9825">
        <f t="shared" si="613"/>
        <v>0</v>
      </c>
      <c r="BU9825">
        <f t="shared" si="614"/>
        <v>1</v>
      </c>
      <c r="BV9825">
        <f t="shared" si="615"/>
        <v>1</v>
      </c>
    </row>
    <row r="9826" spans="1:74" x14ac:dyDescent="0.3">
      <c r="A9826" s="129">
        <v>9821</v>
      </c>
      <c r="BM9826" s="19"/>
      <c r="BN9826" s="19"/>
      <c r="BO9826" s="19"/>
      <c r="BP9826" s="19"/>
      <c r="BR9826">
        <f t="shared" si="612"/>
        <v>0</v>
      </c>
      <c r="BS9826">
        <f t="shared" si="613"/>
        <v>0</v>
      </c>
      <c r="BU9826">
        <f t="shared" si="614"/>
        <v>1</v>
      </c>
      <c r="BV9826">
        <f t="shared" si="615"/>
        <v>1</v>
      </c>
    </row>
    <row r="9827" spans="1:74" x14ac:dyDescent="0.3">
      <c r="A9827" s="129">
        <v>9822</v>
      </c>
      <c r="BM9827" s="19"/>
      <c r="BN9827" s="19"/>
      <c r="BO9827" s="19"/>
      <c r="BP9827" s="19"/>
      <c r="BR9827">
        <f t="shared" si="612"/>
        <v>0</v>
      </c>
      <c r="BS9827">
        <f t="shared" si="613"/>
        <v>0</v>
      </c>
      <c r="BU9827">
        <f t="shared" si="614"/>
        <v>1</v>
      </c>
      <c r="BV9827">
        <f t="shared" si="615"/>
        <v>1</v>
      </c>
    </row>
    <row r="9828" spans="1:74" x14ac:dyDescent="0.3">
      <c r="A9828" s="129">
        <v>9823</v>
      </c>
      <c r="BM9828" s="19"/>
      <c r="BN9828" s="19"/>
      <c r="BO9828" s="19"/>
      <c r="BP9828" s="19"/>
      <c r="BR9828">
        <f t="shared" si="612"/>
        <v>0</v>
      </c>
      <c r="BS9828">
        <f t="shared" si="613"/>
        <v>0</v>
      </c>
      <c r="BU9828">
        <f t="shared" si="614"/>
        <v>1</v>
      </c>
      <c r="BV9828">
        <f t="shared" si="615"/>
        <v>1</v>
      </c>
    </row>
    <row r="9829" spans="1:74" x14ac:dyDescent="0.3">
      <c r="A9829" s="129">
        <v>9824</v>
      </c>
      <c r="BM9829" s="19"/>
      <c r="BN9829" s="19"/>
      <c r="BO9829" s="19"/>
      <c r="BP9829" s="19"/>
      <c r="BR9829">
        <f t="shared" si="612"/>
        <v>0</v>
      </c>
      <c r="BS9829">
        <f t="shared" si="613"/>
        <v>0</v>
      </c>
      <c r="BU9829">
        <f t="shared" si="614"/>
        <v>1</v>
      </c>
      <c r="BV9829">
        <f t="shared" si="615"/>
        <v>1</v>
      </c>
    </row>
    <row r="9830" spans="1:74" x14ac:dyDescent="0.3">
      <c r="A9830" s="129">
        <v>9825</v>
      </c>
      <c r="BM9830" s="19"/>
      <c r="BN9830" s="19"/>
      <c r="BO9830" s="19"/>
      <c r="BP9830" s="19"/>
      <c r="BR9830">
        <f t="shared" si="612"/>
        <v>0</v>
      </c>
      <c r="BS9830">
        <f t="shared" si="613"/>
        <v>0</v>
      </c>
      <c r="BU9830">
        <f t="shared" si="614"/>
        <v>1</v>
      </c>
      <c r="BV9830">
        <f t="shared" si="615"/>
        <v>1</v>
      </c>
    </row>
    <row r="9831" spans="1:74" x14ac:dyDescent="0.3">
      <c r="A9831" s="129">
        <v>9826</v>
      </c>
      <c r="BM9831" s="19"/>
      <c r="BN9831" s="19"/>
      <c r="BO9831" s="19"/>
      <c r="BP9831" s="19"/>
      <c r="BR9831">
        <f t="shared" si="612"/>
        <v>0</v>
      </c>
      <c r="BS9831">
        <f t="shared" si="613"/>
        <v>0</v>
      </c>
      <c r="BU9831">
        <f t="shared" si="614"/>
        <v>1</v>
      </c>
      <c r="BV9831">
        <f t="shared" si="615"/>
        <v>1</v>
      </c>
    </row>
    <row r="9832" spans="1:74" x14ac:dyDescent="0.3">
      <c r="A9832" s="129">
        <v>9827</v>
      </c>
      <c r="BM9832" s="19"/>
      <c r="BN9832" s="19"/>
      <c r="BO9832" s="19"/>
      <c r="BP9832" s="19"/>
      <c r="BR9832">
        <f t="shared" si="612"/>
        <v>0</v>
      </c>
      <c r="BS9832">
        <f t="shared" si="613"/>
        <v>0</v>
      </c>
      <c r="BU9832">
        <f t="shared" si="614"/>
        <v>1</v>
      </c>
      <c r="BV9832">
        <f t="shared" si="615"/>
        <v>1</v>
      </c>
    </row>
    <row r="9833" spans="1:74" x14ac:dyDescent="0.3">
      <c r="A9833" s="129">
        <v>9828</v>
      </c>
      <c r="BM9833" s="19"/>
      <c r="BN9833" s="19"/>
      <c r="BO9833" s="19"/>
      <c r="BP9833" s="19"/>
      <c r="BR9833">
        <f t="shared" si="612"/>
        <v>0</v>
      </c>
      <c r="BS9833">
        <f t="shared" si="613"/>
        <v>0</v>
      </c>
      <c r="BU9833">
        <f t="shared" si="614"/>
        <v>1</v>
      </c>
      <c r="BV9833">
        <f t="shared" si="615"/>
        <v>1</v>
      </c>
    </row>
    <row r="9834" spans="1:74" x14ac:dyDescent="0.3">
      <c r="A9834" s="129">
        <v>9829</v>
      </c>
      <c r="BM9834" s="19"/>
      <c r="BN9834" s="19"/>
      <c r="BO9834" s="19"/>
      <c r="BP9834" s="19"/>
      <c r="BR9834">
        <f t="shared" si="612"/>
        <v>0</v>
      </c>
      <c r="BS9834">
        <f t="shared" si="613"/>
        <v>0</v>
      </c>
      <c r="BU9834">
        <f t="shared" si="614"/>
        <v>1</v>
      </c>
      <c r="BV9834">
        <f t="shared" si="615"/>
        <v>1</v>
      </c>
    </row>
    <row r="9835" spans="1:74" x14ac:dyDescent="0.3">
      <c r="A9835" s="129">
        <v>9830</v>
      </c>
      <c r="BM9835" s="19"/>
      <c r="BN9835" s="19"/>
      <c r="BO9835" s="19"/>
      <c r="BP9835" s="19"/>
      <c r="BR9835">
        <f t="shared" si="612"/>
        <v>0</v>
      </c>
      <c r="BS9835">
        <f t="shared" si="613"/>
        <v>0</v>
      </c>
      <c r="BU9835">
        <f t="shared" si="614"/>
        <v>1</v>
      </c>
      <c r="BV9835">
        <f t="shared" si="615"/>
        <v>1</v>
      </c>
    </row>
    <row r="9836" spans="1:74" x14ac:dyDescent="0.3">
      <c r="A9836" s="129">
        <v>9831</v>
      </c>
      <c r="BM9836" s="19"/>
      <c r="BN9836" s="19"/>
      <c r="BO9836" s="19"/>
      <c r="BP9836" s="19"/>
      <c r="BR9836">
        <f t="shared" si="612"/>
        <v>0</v>
      </c>
      <c r="BS9836">
        <f t="shared" si="613"/>
        <v>0</v>
      </c>
      <c r="BU9836">
        <f t="shared" si="614"/>
        <v>1</v>
      </c>
      <c r="BV9836">
        <f t="shared" si="615"/>
        <v>1</v>
      </c>
    </row>
    <row r="9837" spans="1:74" x14ac:dyDescent="0.3">
      <c r="A9837" s="129">
        <v>9832</v>
      </c>
      <c r="BM9837" s="19"/>
      <c r="BN9837" s="19"/>
      <c r="BO9837" s="19"/>
      <c r="BP9837" s="19"/>
      <c r="BR9837">
        <f t="shared" si="612"/>
        <v>0</v>
      </c>
      <c r="BS9837">
        <f t="shared" si="613"/>
        <v>0</v>
      </c>
      <c r="BU9837">
        <f t="shared" si="614"/>
        <v>1</v>
      </c>
      <c r="BV9837">
        <f t="shared" si="615"/>
        <v>1</v>
      </c>
    </row>
    <row r="9838" spans="1:74" x14ac:dyDescent="0.3">
      <c r="A9838" s="129">
        <v>9833</v>
      </c>
      <c r="BM9838" s="19"/>
      <c r="BN9838" s="19"/>
      <c r="BO9838" s="19"/>
      <c r="BP9838" s="19"/>
      <c r="BR9838">
        <f t="shared" si="612"/>
        <v>0</v>
      </c>
      <c r="BS9838">
        <f t="shared" si="613"/>
        <v>0</v>
      </c>
      <c r="BU9838">
        <f t="shared" si="614"/>
        <v>1</v>
      </c>
      <c r="BV9838">
        <f t="shared" si="615"/>
        <v>1</v>
      </c>
    </row>
    <row r="9839" spans="1:74" x14ac:dyDescent="0.3">
      <c r="A9839" s="129">
        <v>9834</v>
      </c>
      <c r="BM9839" s="19"/>
      <c r="BN9839" s="19"/>
      <c r="BO9839" s="19"/>
      <c r="BP9839" s="19"/>
      <c r="BR9839">
        <f t="shared" si="612"/>
        <v>0</v>
      </c>
      <c r="BS9839">
        <f t="shared" si="613"/>
        <v>0</v>
      </c>
      <c r="BU9839">
        <f t="shared" si="614"/>
        <v>1</v>
      </c>
      <c r="BV9839">
        <f t="shared" si="615"/>
        <v>1</v>
      </c>
    </row>
    <row r="9840" spans="1:74" x14ac:dyDescent="0.3">
      <c r="A9840" s="129">
        <v>9835</v>
      </c>
      <c r="BM9840" s="19"/>
      <c r="BN9840" s="19"/>
      <c r="BO9840" s="19"/>
      <c r="BP9840" s="19"/>
      <c r="BR9840">
        <f t="shared" si="612"/>
        <v>0</v>
      </c>
      <c r="BS9840">
        <f t="shared" si="613"/>
        <v>0</v>
      </c>
      <c r="BU9840">
        <f t="shared" si="614"/>
        <v>1</v>
      </c>
      <c r="BV9840">
        <f t="shared" si="615"/>
        <v>1</v>
      </c>
    </row>
    <row r="9841" spans="1:74" x14ac:dyDescent="0.3">
      <c r="A9841" s="129">
        <v>9836</v>
      </c>
      <c r="BM9841" s="19"/>
      <c r="BN9841" s="19"/>
      <c r="BO9841" s="19"/>
      <c r="BP9841" s="19"/>
      <c r="BR9841">
        <f t="shared" si="612"/>
        <v>0</v>
      </c>
      <c r="BS9841">
        <f t="shared" si="613"/>
        <v>0</v>
      </c>
      <c r="BU9841">
        <f t="shared" si="614"/>
        <v>1</v>
      </c>
      <c r="BV9841">
        <f t="shared" si="615"/>
        <v>1</v>
      </c>
    </row>
    <row r="9842" spans="1:74" x14ac:dyDescent="0.3">
      <c r="A9842" s="129">
        <v>9837</v>
      </c>
      <c r="BM9842" s="19"/>
      <c r="BN9842" s="19"/>
      <c r="BO9842" s="19"/>
      <c r="BP9842" s="19"/>
      <c r="BR9842">
        <f t="shared" si="612"/>
        <v>0</v>
      </c>
      <c r="BS9842">
        <f t="shared" si="613"/>
        <v>0</v>
      </c>
      <c r="BU9842">
        <f t="shared" si="614"/>
        <v>1</v>
      </c>
      <c r="BV9842">
        <f t="shared" si="615"/>
        <v>1</v>
      </c>
    </row>
    <row r="9843" spans="1:74" x14ac:dyDescent="0.3">
      <c r="A9843" s="129">
        <v>9838</v>
      </c>
      <c r="BM9843" s="19"/>
      <c r="BN9843" s="19"/>
      <c r="BO9843" s="19"/>
      <c r="BP9843" s="19"/>
      <c r="BR9843">
        <f t="shared" si="612"/>
        <v>0</v>
      </c>
      <c r="BS9843">
        <f t="shared" si="613"/>
        <v>0</v>
      </c>
      <c r="BU9843">
        <f t="shared" si="614"/>
        <v>1</v>
      </c>
      <c r="BV9843">
        <f t="shared" si="615"/>
        <v>1</v>
      </c>
    </row>
    <row r="9844" spans="1:74" x14ac:dyDescent="0.3">
      <c r="A9844" s="129">
        <v>9839</v>
      </c>
      <c r="BM9844" s="19"/>
      <c r="BN9844" s="19"/>
      <c r="BO9844" s="19"/>
      <c r="BP9844" s="19"/>
      <c r="BR9844">
        <f t="shared" si="612"/>
        <v>0</v>
      </c>
      <c r="BS9844">
        <f t="shared" si="613"/>
        <v>0</v>
      </c>
      <c r="BU9844">
        <f t="shared" si="614"/>
        <v>1</v>
      </c>
      <c r="BV9844">
        <f t="shared" si="615"/>
        <v>1</v>
      </c>
    </row>
    <row r="9845" spans="1:74" x14ac:dyDescent="0.3">
      <c r="A9845" s="129">
        <v>9840</v>
      </c>
      <c r="BM9845" s="19"/>
      <c r="BN9845" s="19"/>
      <c r="BO9845" s="19"/>
      <c r="BP9845" s="19"/>
      <c r="BR9845">
        <f t="shared" si="612"/>
        <v>0</v>
      </c>
      <c r="BS9845">
        <f t="shared" si="613"/>
        <v>0</v>
      </c>
      <c r="BU9845">
        <f t="shared" si="614"/>
        <v>1</v>
      </c>
      <c r="BV9845">
        <f t="shared" si="615"/>
        <v>1</v>
      </c>
    </row>
    <row r="9846" spans="1:74" x14ac:dyDescent="0.3">
      <c r="A9846" s="129">
        <v>9841</v>
      </c>
      <c r="BM9846" s="19"/>
      <c r="BN9846" s="19"/>
      <c r="BO9846" s="19"/>
      <c r="BP9846" s="19"/>
      <c r="BR9846">
        <f t="shared" si="612"/>
        <v>0</v>
      </c>
      <c r="BS9846">
        <f t="shared" si="613"/>
        <v>0</v>
      </c>
      <c r="BU9846">
        <f t="shared" si="614"/>
        <v>1</v>
      </c>
      <c r="BV9846">
        <f t="shared" si="615"/>
        <v>1</v>
      </c>
    </row>
    <row r="9847" spans="1:74" x14ac:dyDescent="0.3">
      <c r="A9847" s="129">
        <v>9842</v>
      </c>
      <c r="BM9847" s="19"/>
      <c r="BN9847" s="19"/>
      <c r="BO9847" s="19"/>
      <c r="BP9847" s="19"/>
      <c r="BR9847">
        <f t="shared" si="612"/>
        <v>0</v>
      </c>
      <c r="BS9847">
        <f t="shared" si="613"/>
        <v>0</v>
      </c>
      <c r="BU9847">
        <f t="shared" si="614"/>
        <v>1</v>
      </c>
      <c r="BV9847">
        <f t="shared" si="615"/>
        <v>1</v>
      </c>
    </row>
    <row r="9848" spans="1:74" x14ac:dyDescent="0.3">
      <c r="A9848" s="129">
        <v>9843</v>
      </c>
      <c r="BM9848" s="19"/>
      <c r="BN9848" s="19"/>
      <c r="BO9848" s="19"/>
      <c r="BP9848" s="19"/>
      <c r="BR9848">
        <f t="shared" si="612"/>
        <v>0</v>
      </c>
      <c r="BS9848">
        <f t="shared" si="613"/>
        <v>0</v>
      </c>
      <c r="BU9848">
        <f t="shared" si="614"/>
        <v>1</v>
      </c>
      <c r="BV9848">
        <f t="shared" si="615"/>
        <v>1</v>
      </c>
    </row>
    <row r="9849" spans="1:74" x14ac:dyDescent="0.3">
      <c r="A9849" s="129">
        <v>9844</v>
      </c>
      <c r="BM9849" s="19"/>
      <c r="BN9849" s="19"/>
      <c r="BO9849" s="19"/>
      <c r="BP9849" s="19"/>
      <c r="BR9849">
        <f t="shared" si="612"/>
        <v>0</v>
      </c>
      <c r="BS9849">
        <f t="shared" si="613"/>
        <v>0</v>
      </c>
      <c r="BU9849">
        <f t="shared" si="614"/>
        <v>1</v>
      </c>
      <c r="BV9849">
        <f t="shared" si="615"/>
        <v>1</v>
      </c>
    </row>
    <row r="9850" spans="1:74" x14ac:dyDescent="0.3">
      <c r="A9850" s="129">
        <v>9845</v>
      </c>
      <c r="BM9850" s="19"/>
      <c r="BN9850" s="19"/>
      <c r="BO9850" s="19"/>
      <c r="BP9850" s="19"/>
      <c r="BR9850">
        <f t="shared" si="612"/>
        <v>0</v>
      </c>
      <c r="BS9850">
        <f t="shared" si="613"/>
        <v>0</v>
      </c>
      <c r="BU9850">
        <f t="shared" si="614"/>
        <v>1</v>
      </c>
      <c r="BV9850">
        <f t="shared" si="615"/>
        <v>1</v>
      </c>
    </row>
    <row r="9851" spans="1:74" x14ac:dyDescent="0.3">
      <c r="A9851" s="129">
        <v>9846</v>
      </c>
      <c r="BM9851" s="19"/>
      <c r="BN9851" s="19"/>
      <c r="BO9851" s="19"/>
      <c r="BP9851" s="19"/>
      <c r="BR9851">
        <f t="shared" si="612"/>
        <v>0</v>
      </c>
      <c r="BS9851">
        <f t="shared" si="613"/>
        <v>0</v>
      </c>
      <c r="BU9851">
        <f t="shared" si="614"/>
        <v>1</v>
      </c>
      <c r="BV9851">
        <f t="shared" si="615"/>
        <v>1</v>
      </c>
    </row>
    <row r="9852" spans="1:74" x14ac:dyDescent="0.3">
      <c r="A9852" s="129">
        <v>9847</v>
      </c>
      <c r="BM9852" s="19"/>
      <c r="BN9852" s="19"/>
      <c r="BO9852" s="19"/>
      <c r="BP9852" s="19"/>
      <c r="BR9852">
        <f t="shared" si="612"/>
        <v>0</v>
      </c>
      <c r="BS9852">
        <f t="shared" si="613"/>
        <v>0</v>
      </c>
      <c r="BU9852">
        <f t="shared" si="614"/>
        <v>1</v>
      </c>
      <c r="BV9852">
        <f t="shared" si="615"/>
        <v>1</v>
      </c>
    </row>
    <row r="9853" spans="1:74" x14ac:dyDescent="0.3">
      <c r="A9853" s="129">
        <v>9848</v>
      </c>
      <c r="BM9853" s="19"/>
      <c r="BN9853" s="19"/>
      <c r="BO9853" s="19"/>
      <c r="BP9853" s="19"/>
      <c r="BR9853">
        <f t="shared" si="612"/>
        <v>0</v>
      </c>
      <c r="BS9853">
        <f t="shared" si="613"/>
        <v>0</v>
      </c>
      <c r="BU9853">
        <f t="shared" si="614"/>
        <v>1</v>
      </c>
      <c r="BV9853">
        <f t="shared" si="615"/>
        <v>1</v>
      </c>
    </row>
    <row r="9854" spans="1:74" x14ac:dyDescent="0.3">
      <c r="A9854" s="129">
        <v>9849</v>
      </c>
      <c r="BM9854" s="19"/>
      <c r="BN9854" s="19"/>
      <c r="BO9854" s="19"/>
      <c r="BP9854" s="19"/>
      <c r="BR9854">
        <f t="shared" si="612"/>
        <v>0</v>
      </c>
      <c r="BS9854">
        <f t="shared" si="613"/>
        <v>0</v>
      </c>
      <c r="BU9854">
        <f t="shared" si="614"/>
        <v>1</v>
      </c>
      <c r="BV9854">
        <f t="shared" si="615"/>
        <v>1</v>
      </c>
    </row>
    <row r="9855" spans="1:74" x14ac:dyDescent="0.3">
      <c r="A9855" s="129">
        <v>9850</v>
      </c>
      <c r="BM9855" s="19"/>
      <c r="BN9855" s="19"/>
      <c r="BO9855" s="19"/>
      <c r="BP9855" s="19"/>
      <c r="BR9855">
        <f t="shared" si="612"/>
        <v>0</v>
      </c>
      <c r="BS9855">
        <f t="shared" si="613"/>
        <v>0</v>
      </c>
      <c r="BU9855">
        <f t="shared" si="614"/>
        <v>1</v>
      </c>
      <c r="BV9855">
        <f t="shared" si="615"/>
        <v>1</v>
      </c>
    </row>
    <row r="9856" spans="1:74" x14ac:dyDescent="0.3">
      <c r="A9856" s="129">
        <v>9851</v>
      </c>
      <c r="BM9856" s="19"/>
      <c r="BN9856" s="19"/>
      <c r="BO9856" s="19"/>
      <c r="BP9856" s="19"/>
      <c r="BR9856">
        <f t="shared" si="612"/>
        <v>0</v>
      </c>
      <c r="BS9856">
        <f t="shared" si="613"/>
        <v>0</v>
      </c>
      <c r="BU9856">
        <f t="shared" si="614"/>
        <v>1</v>
      </c>
      <c r="BV9856">
        <f t="shared" si="615"/>
        <v>1</v>
      </c>
    </row>
    <row r="9857" spans="1:74" x14ac:dyDescent="0.3">
      <c r="A9857" s="129">
        <v>9852</v>
      </c>
      <c r="BM9857" s="19"/>
      <c r="BN9857" s="19"/>
      <c r="BO9857" s="19"/>
      <c r="BP9857" s="19"/>
      <c r="BR9857">
        <f t="shared" si="612"/>
        <v>0</v>
      </c>
      <c r="BS9857">
        <f t="shared" si="613"/>
        <v>0</v>
      </c>
      <c r="BU9857">
        <f t="shared" si="614"/>
        <v>1</v>
      </c>
      <c r="BV9857">
        <f t="shared" si="615"/>
        <v>1</v>
      </c>
    </row>
    <row r="9858" spans="1:74" x14ac:dyDescent="0.3">
      <c r="A9858" s="129">
        <v>9853</v>
      </c>
      <c r="BM9858" s="19"/>
      <c r="BN9858" s="19"/>
      <c r="BO9858" s="19"/>
      <c r="BP9858" s="19"/>
      <c r="BR9858">
        <f t="shared" si="612"/>
        <v>0</v>
      </c>
      <c r="BS9858">
        <f t="shared" si="613"/>
        <v>0</v>
      </c>
      <c r="BU9858">
        <f t="shared" si="614"/>
        <v>1</v>
      </c>
      <c r="BV9858">
        <f t="shared" si="615"/>
        <v>1</v>
      </c>
    </row>
    <row r="9859" spans="1:74" x14ac:dyDescent="0.3">
      <c r="A9859" s="129">
        <v>9854</v>
      </c>
      <c r="BM9859" s="19"/>
      <c r="BN9859" s="19"/>
      <c r="BO9859" s="19"/>
      <c r="BP9859" s="19"/>
      <c r="BR9859">
        <f t="shared" si="612"/>
        <v>0</v>
      </c>
      <c r="BS9859">
        <f t="shared" si="613"/>
        <v>0</v>
      </c>
      <c r="BU9859">
        <f t="shared" si="614"/>
        <v>1</v>
      </c>
      <c r="BV9859">
        <f t="shared" si="615"/>
        <v>1</v>
      </c>
    </row>
    <row r="9860" spans="1:74" x14ac:dyDescent="0.3">
      <c r="A9860" s="129">
        <v>9855</v>
      </c>
      <c r="BM9860" s="19"/>
      <c r="BN9860" s="19"/>
      <c r="BO9860" s="19"/>
      <c r="BP9860" s="19"/>
      <c r="BR9860">
        <f t="shared" si="612"/>
        <v>0</v>
      </c>
      <c r="BS9860">
        <f t="shared" si="613"/>
        <v>0</v>
      </c>
      <c r="BU9860">
        <f t="shared" si="614"/>
        <v>1</v>
      </c>
      <c r="BV9860">
        <f t="shared" si="615"/>
        <v>1</v>
      </c>
    </row>
    <row r="9861" spans="1:74" x14ac:dyDescent="0.3">
      <c r="A9861" s="129">
        <v>9856</v>
      </c>
      <c r="BM9861" s="19"/>
      <c r="BN9861" s="19"/>
      <c r="BO9861" s="19"/>
      <c r="BP9861" s="19"/>
      <c r="BR9861">
        <f t="shared" si="612"/>
        <v>0</v>
      </c>
      <c r="BS9861">
        <f t="shared" si="613"/>
        <v>0</v>
      </c>
      <c r="BU9861">
        <f t="shared" si="614"/>
        <v>1</v>
      </c>
      <c r="BV9861">
        <f t="shared" si="615"/>
        <v>1</v>
      </c>
    </row>
    <row r="9862" spans="1:74" x14ac:dyDescent="0.3">
      <c r="A9862" s="129">
        <v>9857</v>
      </c>
      <c r="BM9862" s="19"/>
      <c r="BN9862" s="19"/>
      <c r="BO9862" s="19"/>
      <c r="BP9862" s="19"/>
      <c r="BR9862">
        <f t="shared" si="612"/>
        <v>0</v>
      </c>
      <c r="BS9862">
        <f t="shared" si="613"/>
        <v>0</v>
      </c>
      <c r="BU9862">
        <f t="shared" si="614"/>
        <v>1</v>
      </c>
      <c r="BV9862">
        <f t="shared" si="615"/>
        <v>1</v>
      </c>
    </row>
    <row r="9863" spans="1:74" x14ac:dyDescent="0.3">
      <c r="A9863" s="129">
        <v>9858</v>
      </c>
      <c r="BM9863" s="19"/>
      <c r="BN9863" s="19"/>
      <c r="BO9863" s="19"/>
      <c r="BP9863" s="19"/>
      <c r="BR9863">
        <f t="shared" ref="BR9863:BR9926" si="616">BM9863*$BS$1-BN9863</f>
        <v>0</v>
      </c>
      <c r="BS9863">
        <f t="shared" ref="BS9863:BS9926" si="617">BO9863*$BS$1-BP9863</f>
        <v>0</v>
      </c>
      <c r="BU9863">
        <f t="shared" ref="BU9863:BU9926" si="618">IF(BR9863=MAX($BR9863:$BS9863),1,0)</f>
        <v>1</v>
      </c>
      <c r="BV9863">
        <f t="shared" ref="BV9863:BV9926" si="619">IF(BS9863=MAX($BR9863:$BS9863),1,0)</f>
        <v>1</v>
      </c>
    </row>
    <row r="9864" spans="1:74" x14ac:dyDescent="0.3">
      <c r="A9864" s="129">
        <v>9859</v>
      </c>
      <c r="BM9864" s="19"/>
      <c r="BN9864" s="19"/>
      <c r="BO9864" s="19"/>
      <c r="BP9864" s="19"/>
      <c r="BR9864">
        <f t="shared" si="616"/>
        <v>0</v>
      </c>
      <c r="BS9864">
        <f t="shared" si="617"/>
        <v>0</v>
      </c>
      <c r="BU9864">
        <f t="shared" si="618"/>
        <v>1</v>
      </c>
      <c r="BV9864">
        <f t="shared" si="619"/>
        <v>1</v>
      </c>
    </row>
    <row r="9865" spans="1:74" x14ac:dyDescent="0.3">
      <c r="A9865" s="129">
        <v>9860</v>
      </c>
      <c r="BM9865" s="19"/>
      <c r="BN9865" s="19"/>
      <c r="BO9865" s="19"/>
      <c r="BP9865" s="19"/>
      <c r="BR9865">
        <f t="shared" si="616"/>
        <v>0</v>
      </c>
      <c r="BS9865">
        <f t="shared" si="617"/>
        <v>0</v>
      </c>
      <c r="BU9865">
        <f t="shared" si="618"/>
        <v>1</v>
      </c>
      <c r="BV9865">
        <f t="shared" si="619"/>
        <v>1</v>
      </c>
    </row>
    <row r="9866" spans="1:74" x14ac:dyDescent="0.3">
      <c r="A9866" s="129">
        <v>9861</v>
      </c>
      <c r="BM9866" s="19"/>
      <c r="BN9866" s="19"/>
      <c r="BO9866" s="19"/>
      <c r="BP9866" s="19"/>
      <c r="BR9866">
        <f t="shared" si="616"/>
        <v>0</v>
      </c>
      <c r="BS9866">
        <f t="shared" si="617"/>
        <v>0</v>
      </c>
      <c r="BU9866">
        <f t="shared" si="618"/>
        <v>1</v>
      </c>
      <c r="BV9866">
        <f t="shared" si="619"/>
        <v>1</v>
      </c>
    </row>
    <row r="9867" spans="1:74" x14ac:dyDescent="0.3">
      <c r="A9867" s="129">
        <v>9862</v>
      </c>
      <c r="BM9867" s="19"/>
      <c r="BN9867" s="19"/>
      <c r="BO9867" s="19"/>
      <c r="BP9867" s="19"/>
      <c r="BR9867">
        <f t="shared" si="616"/>
        <v>0</v>
      </c>
      <c r="BS9867">
        <f t="shared" si="617"/>
        <v>0</v>
      </c>
      <c r="BU9867">
        <f t="shared" si="618"/>
        <v>1</v>
      </c>
      <c r="BV9867">
        <f t="shared" si="619"/>
        <v>1</v>
      </c>
    </row>
    <row r="9868" spans="1:74" x14ac:dyDescent="0.3">
      <c r="A9868" s="129">
        <v>9863</v>
      </c>
      <c r="BM9868" s="19"/>
      <c r="BN9868" s="19"/>
      <c r="BO9868" s="19"/>
      <c r="BP9868" s="19"/>
      <c r="BR9868">
        <f t="shared" si="616"/>
        <v>0</v>
      </c>
      <c r="BS9868">
        <f t="shared" si="617"/>
        <v>0</v>
      </c>
      <c r="BU9868">
        <f t="shared" si="618"/>
        <v>1</v>
      </c>
      <c r="BV9868">
        <f t="shared" si="619"/>
        <v>1</v>
      </c>
    </row>
    <row r="9869" spans="1:74" x14ac:dyDescent="0.3">
      <c r="A9869" s="129">
        <v>9864</v>
      </c>
      <c r="BM9869" s="19"/>
      <c r="BN9869" s="19"/>
      <c r="BO9869" s="19"/>
      <c r="BP9869" s="19"/>
      <c r="BR9869">
        <f t="shared" si="616"/>
        <v>0</v>
      </c>
      <c r="BS9869">
        <f t="shared" si="617"/>
        <v>0</v>
      </c>
      <c r="BU9869">
        <f t="shared" si="618"/>
        <v>1</v>
      </c>
      <c r="BV9869">
        <f t="shared" si="619"/>
        <v>1</v>
      </c>
    </row>
    <row r="9870" spans="1:74" x14ac:dyDescent="0.3">
      <c r="A9870" s="129">
        <v>9865</v>
      </c>
      <c r="BM9870" s="19"/>
      <c r="BN9870" s="19"/>
      <c r="BO9870" s="19"/>
      <c r="BP9870" s="19"/>
      <c r="BR9870">
        <f t="shared" si="616"/>
        <v>0</v>
      </c>
      <c r="BS9870">
        <f t="shared" si="617"/>
        <v>0</v>
      </c>
      <c r="BU9870">
        <f t="shared" si="618"/>
        <v>1</v>
      </c>
      <c r="BV9870">
        <f t="shared" si="619"/>
        <v>1</v>
      </c>
    </row>
    <row r="9871" spans="1:74" x14ac:dyDescent="0.3">
      <c r="A9871" s="129">
        <v>9866</v>
      </c>
      <c r="BM9871" s="19"/>
      <c r="BN9871" s="19"/>
      <c r="BO9871" s="19"/>
      <c r="BP9871" s="19"/>
      <c r="BR9871">
        <f t="shared" si="616"/>
        <v>0</v>
      </c>
      <c r="BS9871">
        <f t="shared" si="617"/>
        <v>0</v>
      </c>
      <c r="BU9871">
        <f t="shared" si="618"/>
        <v>1</v>
      </c>
      <c r="BV9871">
        <f t="shared" si="619"/>
        <v>1</v>
      </c>
    </row>
    <row r="9872" spans="1:74" x14ac:dyDescent="0.3">
      <c r="A9872" s="129">
        <v>9867</v>
      </c>
      <c r="BM9872" s="19"/>
      <c r="BN9872" s="19"/>
      <c r="BO9872" s="19"/>
      <c r="BP9872" s="19"/>
      <c r="BR9872">
        <f t="shared" si="616"/>
        <v>0</v>
      </c>
      <c r="BS9872">
        <f t="shared" si="617"/>
        <v>0</v>
      </c>
      <c r="BU9872">
        <f t="shared" si="618"/>
        <v>1</v>
      </c>
      <c r="BV9872">
        <f t="shared" si="619"/>
        <v>1</v>
      </c>
    </row>
    <row r="9873" spans="1:74" x14ac:dyDescent="0.3">
      <c r="A9873" s="129">
        <v>9868</v>
      </c>
      <c r="BM9873" s="19"/>
      <c r="BN9873" s="19"/>
      <c r="BO9873" s="19"/>
      <c r="BP9873" s="19"/>
      <c r="BR9873">
        <f t="shared" si="616"/>
        <v>0</v>
      </c>
      <c r="BS9873">
        <f t="shared" si="617"/>
        <v>0</v>
      </c>
      <c r="BU9873">
        <f t="shared" si="618"/>
        <v>1</v>
      </c>
      <c r="BV9873">
        <f t="shared" si="619"/>
        <v>1</v>
      </c>
    </row>
    <row r="9874" spans="1:74" x14ac:dyDescent="0.3">
      <c r="A9874" s="129">
        <v>9869</v>
      </c>
      <c r="BM9874" s="19"/>
      <c r="BN9874" s="19"/>
      <c r="BO9874" s="19"/>
      <c r="BP9874" s="19"/>
      <c r="BR9874">
        <f t="shared" si="616"/>
        <v>0</v>
      </c>
      <c r="BS9874">
        <f t="shared" si="617"/>
        <v>0</v>
      </c>
      <c r="BU9874">
        <f t="shared" si="618"/>
        <v>1</v>
      </c>
      <c r="BV9874">
        <f t="shared" si="619"/>
        <v>1</v>
      </c>
    </row>
    <row r="9875" spans="1:74" x14ac:dyDescent="0.3">
      <c r="A9875" s="129">
        <v>9870</v>
      </c>
      <c r="BM9875" s="19"/>
      <c r="BN9875" s="19"/>
      <c r="BO9875" s="19"/>
      <c r="BP9875" s="19"/>
      <c r="BR9875">
        <f t="shared" si="616"/>
        <v>0</v>
      </c>
      <c r="BS9875">
        <f t="shared" si="617"/>
        <v>0</v>
      </c>
      <c r="BU9875">
        <f t="shared" si="618"/>
        <v>1</v>
      </c>
      <c r="BV9875">
        <f t="shared" si="619"/>
        <v>1</v>
      </c>
    </row>
    <row r="9876" spans="1:74" x14ac:dyDescent="0.3">
      <c r="A9876" s="129">
        <v>9871</v>
      </c>
      <c r="BM9876" s="19"/>
      <c r="BN9876" s="19"/>
      <c r="BO9876" s="19"/>
      <c r="BP9876" s="19"/>
      <c r="BR9876">
        <f t="shared" si="616"/>
        <v>0</v>
      </c>
      <c r="BS9876">
        <f t="shared" si="617"/>
        <v>0</v>
      </c>
      <c r="BU9876">
        <f t="shared" si="618"/>
        <v>1</v>
      </c>
      <c r="BV9876">
        <f t="shared" si="619"/>
        <v>1</v>
      </c>
    </row>
    <row r="9877" spans="1:74" x14ac:dyDescent="0.3">
      <c r="A9877" s="129">
        <v>9872</v>
      </c>
      <c r="BM9877" s="19"/>
      <c r="BN9877" s="19"/>
      <c r="BO9877" s="19"/>
      <c r="BP9877" s="19"/>
      <c r="BR9877">
        <f t="shared" si="616"/>
        <v>0</v>
      </c>
      <c r="BS9877">
        <f t="shared" si="617"/>
        <v>0</v>
      </c>
      <c r="BU9877">
        <f t="shared" si="618"/>
        <v>1</v>
      </c>
      <c r="BV9877">
        <f t="shared" si="619"/>
        <v>1</v>
      </c>
    </row>
    <row r="9878" spans="1:74" x14ac:dyDescent="0.3">
      <c r="A9878" s="129">
        <v>9873</v>
      </c>
      <c r="BM9878" s="19"/>
      <c r="BN9878" s="19"/>
      <c r="BO9878" s="19"/>
      <c r="BP9878" s="19"/>
      <c r="BR9878">
        <f t="shared" si="616"/>
        <v>0</v>
      </c>
      <c r="BS9878">
        <f t="shared" si="617"/>
        <v>0</v>
      </c>
      <c r="BU9878">
        <f t="shared" si="618"/>
        <v>1</v>
      </c>
      <c r="BV9878">
        <f t="shared" si="619"/>
        <v>1</v>
      </c>
    </row>
    <row r="9879" spans="1:74" x14ac:dyDescent="0.3">
      <c r="A9879" s="129">
        <v>9874</v>
      </c>
      <c r="BM9879" s="19"/>
      <c r="BN9879" s="19"/>
      <c r="BO9879" s="19"/>
      <c r="BP9879" s="19"/>
      <c r="BR9879">
        <f t="shared" si="616"/>
        <v>0</v>
      </c>
      <c r="BS9879">
        <f t="shared" si="617"/>
        <v>0</v>
      </c>
      <c r="BU9879">
        <f t="shared" si="618"/>
        <v>1</v>
      </c>
      <c r="BV9879">
        <f t="shared" si="619"/>
        <v>1</v>
      </c>
    </row>
    <row r="9880" spans="1:74" x14ac:dyDescent="0.3">
      <c r="A9880" s="129">
        <v>9875</v>
      </c>
      <c r="BM9880" s="19"/>
      <c r="BN9880" s="19"/>
      <c r="BO9880" s="19"/>
      <c r="BP9880" s="19"/>
      <c r="BR9880">
        <f t="shared" si="616"/>
        <v>0</v>
      </c>
      <c r="BS9880">
        <f t="shared" si="617"/>
        <v>0</v>
      </c>
      <c r="BU9880">
        <f t="shared" si="618"/>
        <v>1</v>
      </c>
      <c r="BV9880">
        <f t="shared" si="619"/>
        <v>1</v>
      </c>
    </row>
    <row r="9881" spans="1:74" x14ac:dyDescent="0.3">
      <c r="A9881" s="129">
        <v>9876</v>
      </c>
      <c r="BM9881" s="19"/>
      <c r="BN9881" s="19"/>
      <c r="BO9881" s="19"/>
      <c r="BP9881" s="19"/>
      <c r="BR9881">
        <f t="shared" si="616"/>
        <v>0</v>
      </c>
      <c r="BS9881">
        <f t="shared" si="617"/>
        <v>0</v>
      </c>
      <c r="BU9881">
        <f t="shared" si="618"/>
        <v>1</v>
      </c>
      <c r="BV9881">
        <f t="shared" si="619"/>
        <v>1</v>
      </c>
    </row>
    <row r="9882" spans="1:74" x14ac:dyDescent="0.3">
      <c r="A9882" s="129">
        <v>9877</v>
      </c>
      <c r="BM9882" s="19"/>
      <c r="BN9882" s="19"/>
      <c r="BO9882" s="19"/>
      <c r="BP9882" s="19"/>
      <c r="BR9882">
        <f t="shared" si="616"/>
        <v>0</v>
      </c>
      <c r="BS9882">
        <f t="shared" si="617"/>
        <v>0</v>
      </c>
      <c r="BU9882">
        <f t="shared" si="618"/>
        <v>1</v>
      </c>
      <c r="BV9882">
        <f t="shared" si="619"/>
        <v>1</v>
      </c>
    </row>
    <row r="9883" spans="1:74" x14ac:dyDescent="0.3">
      <c r="A9883" s="129">
        <v>9878</v>
      </c>
      <c r="BM9883" s="19"/>
      <c r="BN9883" s="19"/>
      <c r="BO9883" s="19"/>
      <c r="BP9883" s="19"/>
      <c r="BR9883">
        <f t="shared" si="616"/>
        <v>0</v>
      </c>
      <c r="BS9883">
        <f t="shared" si="617"/>
        <v>0</v>
      </c>
      <c r="BU9883">
        <f t="shared" si="618"/>
        <v>1</v>
      </c>
      <c r="BV9883">
        <f t="shared" si="619"/>
        <v>1</v>
      </c>
    </row>
    <row r="9884" spans="1:74" x14ac:dyDescent="0.3">
      <c r="A9884" s="129">
        <v>9879</v>
      </c>
      <c r="BM9884" s="19"/>
      <c r="BN9884" s="19"/>
      <c r="BO9884" s="19"/>
      <c r="BP9884" s="19"/>
      <c r="BR9884">
        <f t="shared" si="616"/>
        <v>0</v>
      </c>
      <c r="BS9884">
        <f t="shared" si="617"/>
        <v>0</v>
      </c>
      <c r="BU9884">
        <f t="shared" si="618"/>
        <v>1</v>
      </c>
      <c r="BV9884">
        <f t="shared" si="619"/>
        <v>1</v>
      </c>
    </row>
    <row r="9885" spans="1:74" x14ac:dyDescent="0.3">
      <c r="A9885" s="129">
        <v>9880</v>
      </c>
      <c r="BM9885" s="19"/>
      <c r="BN9885" s="19"/>
      <c r="BO9885" s="19"/>
      <c r="BP9885" s="19"/>
      <c r="BR9885">
        <f t="shared" si="616"/>
        <v>0</v>
      </c>
      <c r="BS9885">
        <f t="shared" si="617"/>
        <v>0</v>
      </c>
      <c r="BU9885">
        <f t="shared" si="618"/>
        <v>1</v>
      </c>
      <c r="BV9885">
        <f t="shared" si="619"/>
        <v>1</v>
      </c>
    </row>
    <row r="9886" spans="1:74" x14ac:dyDescent="0.3">
      <c r="A9886" s="129">
        <v>9881</v>
      </c>
      <c r="BM9886" s="19"/>
      <c r="BN9886" s="19"/>
      <c r="BO9886" s="19"/>
      <c r="BP9886" s="19"/>
      <c r="BR9886">
        <f t="shared" si="616"/>
        <v>0</v>
      </c>
      <c r="BS9886">
        <f t="shared" si="617"/>
        <v>0</v>
      </c>
      <c r="BU9886">
        <f t="shared" si="618"/>
        <v>1</v>
      </c>
      <c r="BV9886">
        <f t="shared" si="619"/>
        <v>1</v>
      </c>
    </row>
    <row r="9887" spans="1:74" x14ac:dyDescent="0.3">
      <c r="A9887" s="129">
        <v>9882</v>
      </c>
      <c r="BM9887" s="19"/>
      <c r="BN9887" s="19"/>
      <c r="BO9887" s="19"/>
      <c r="BP9887" s="19"/>
      <c r="BR9887">
        <f t="shared" si="616"/>
        <v>0</v>
      </c>
      <c r="BS9887">
        <f t="shared" si="617"/>
        <v>0</v>
      </c>
      <c r="BU9887">
        <f t="shared" si="618"/>
        <v>1</v>
      </c>
      <c r="BV9887">
        <f t="shared" si="619"/>
        <v>1</v>
      </c>
    </row>
    <row r="9888" spans="1:74" x14ac:dyDescent="0.3">
      <c r="A9888" s="129">
        <v>9883</v>
      </c>
      <c r="BM9888" s="19"/>
      <c r="BN9888" s="19"/>
      <c r="BO9888" s="19"/>
      <c r="BP9888" s="19"/>
      <c r="BR9888">
        <f t="shared" si="616"/>
        <v>0</v>
      </c>
      <c r="BS9888">
        <f t="shared" si="617"/>
        <v>0</v>
      </c>
      <c r="BU9888">
        <f t="shared" si="618"/>
        <v>1</v>
      </c>
      <c r="BV9888">
        <f t="shared" si="619"/>
        <v>1</v>
      </c>
    </row>
    <row r="9889" spans="1:74" x14ac:dyDescent="0.3">
      <c r="A9889" s="129">
        <v>9884</v>
      </c>
      <c r="BM9889" s="19"/>
      <c r="BN9889" s="19"/>
      <c r="BO9889" s="19"/>
      <c r="BP9889" s="19"/>
      <c r="BR9889">
        <f t="shared" si="616"/>
        <v>0</v>
      </c>
      <c r="BS9889">
        <f t="shared" si="617"/>
        <v>0</v>
      </c>
      <c r="BU9889">
        <f t="shared" si="618"/>
        <v>1</v>
      </c>
      <c r="BV9889">
        <f t="shared" si="619"/>
        <v>1</v>
      </c>
    </row>
    <row r="9890" spans="1:74" x14ac:dyDescent="0.3">
      <c r="A9890" s="129">
        <v>9885</v>
      </c>
      <c r="BM9890" s="19"/>
      <c r="BN9890" s="19"/>
      <c r="BO9890" s="19"/>
      <c r="BP9890" s="19"/>
      <c r="BR9890">
        <f t="shared" si="616"/>
        <v>0</v>
      </c>
      <c r="BS9890">
        <f t="shared" si="617"/>
        <v>0</v>
      </c>
      <c r="BU9890">
        <f t="shared" si="618"/>
        <v>1</v>
      </c>
      <c r="BV9890">
        <f t="shared" si="619"/>
        <v>1</v>
      </c>
    </row>
    <row r="9891" spans="1:74" x14ac:dyDescent="0.3">
      <c r="A9891" s="129">
        <v>9886</v>
      </c>
      <c r="BM9891" s="19"/>
      <c r="BN9891" s="19"/>
      <c r="BO9891" s="19"/>
      <c r="BP9891" s="19"/>
      <c r="BR9891">
        <f t="shared" si="616"/>
        <v>0</v>
      </c>
      <c r="BS9891">
        <f t="shared" si="617"/>
        <v>0</v>
      </c>
      <c r="BU9891">
        <f t="shared" si="618"/>
        <v>1</v>
      </c>
      <c r="BV9891">
        <f t="shared" si="619"/>
        <v>1</v>
      </c>
    </row>
    <row r="9892" spans="1:74" x14ac:dyDescent="0.3">
      <c r="A9892" s="129">
        <v>9887</v>
      </c>
      <c r="BM9892" s="19"/>
      <c r="BN9892" s="19"/>
      <c r="BO9892" s="19"/>
      <c r="BP9892" s="19"/>
      <c r="BR9892">
        <f t="shared" si="616"/>
        <v>0</v>
      </c>
      <c r="BS9892">
        <f t="shared" si="617"/>
        <v>0</v>
      </c>
      <c r="BU9892">
        <f t="shared" si="618"/>
        <v>1</v>
      </c>
      <c r="BV9892">
        <f t="shared" si="619"/>
        <v>1</v>
      </c>
    </row>
    <row r="9893" spans="1:74" x14ac:dyDescent="0.3">
      <c r="A9893" s="129">
        <v>9888</v>
      </c>
      <c r="BM9893" s="19"/>
      <c r="BN9893" s="19"/>
      <c r="BO9893" s="19"/>
      <c r="BP9893" s="19"/>
      <c r="BR9893">
        <f t="shared" si="616"/>
        <v>0</v>
      </c>
      <c r="BS9893">
        <f t="shared" si="617"/>
        <v>0</v>
      </c>
      <c r="BU9893">
        <f t="shared" si="618"/>
        <v>1</v>
      </c>
      <c r="BV9893">
        <f t="shared" si="619"/>
        <v>1</v>
      </c>
    </row>
    <row r="9894" spans="1:74" x14ac:dyDescent="0.3">
      <c r="A9894" s="129">
        <v>9889</v>
      </c>
      <c r="BM9894" s="19"/>
      <c r="BN9894" s="19"/>
      <c r="BO9894" s="19"/>
      <c r="BP9894" s="19"/>
      <c r="BR9894">
        <f t="shared" si="616"/>
        <v>0</v>
      </c>
      <c r="BS9894">
        <f t="shared" si="617"/>
        <v>0</v>
      </c>
      <c r="BU9894">
        <f t="shared" si="618"/>
        <v>1</v>
      </c>
      <c r="BV9894">
        <f t="shared" si="619"/>
        <v>1</v>
      </c>
    </row>
    <row r="9895" spans="1:74" x14ac:dyDescent="0.3">
      <c r="A9895" s="129">
        <v>9890</v>
      </c>
      <c r="BM9895" s="19"/>
      <c r="BN9895" s="19"/>
      <c r="BO9895" s="19"/>
      <c r="BP9895" s="19"/>
      <c r="BR9895">
        <f t="shared" si="616"/>
        <v>0</v>
      </c>
      <c r="BS9895">
        <f t="shared" si="617"/>
        <v>0</v>
      </c>
      <c r="BU9895">
        <f t="shared" si="618"/>
        <v>1</v>
      </c>
      <c r="BV9895">
        <f t="shared" si="619"/>
        <v>1</v>
      </c>
    </row>
    <row r="9896" spans="1:74" x14ac:dyDescent="0.3">
      <c r="A9896" s="129">
        <v>9891</v>
      </c>
      <c r="BM9896" s="19"/>
      <c r="BN9896" s="19"/>
      <c r="BO9896" s="19"/>
      <c r="BP9896" s="19"/>
      <c r="BR9896">
        <f t="shared" si="616"/>
        <v>0</v>
      </c>
      <c r="BS9896">
        <f t="shared" si="617"/>
        <v>0</v>
      </c>
      <c r="BU9896">
        <f t="shared" si="618"/>
        <v>1</v>
      </c>
      <c r="BV9896">
        <f t="shared" si="619"/>
        <v>1</v>
      </c>
    </row>
    <row r="9897" spans="1:74" x14ac:dyDescent="0.3">
      <c r="A9897" s="129">
        <v>9892</v>
      </c>
      <c r="BM9897" s="19"/>
      <c r="BN9897" s="19"/>
      <c r="BO9897" s="19"/>
      <c r="BP9897" s="19"/>
      <c r="BR9897">
        <f t="shared" si="616"/>
        <v>0</v>
      </c>
      <c r="BS9897">
        <f t="shared" si="617"/>
        <v>0</v>
      </c>
      <c r="BU9897">
        <f t="shared" si="618"/>
        <v>1</v>
      </c>
      <c r="BV9897">
        <f t="shared" si="619"/>
        <v>1</v>
      </c>
    </row>
    <row r="9898" spans="1:74" x14ac:dyDescent="0.3">
      <c r="A9898" s="129">
        <v>9893</v>
      </c>
      <c r="BM9898" s="19"/>
      <c r="BN9898" s="19"/>
      <c r="BO9898" s="19"/>
      <c r="BP9898" s="19"/>
      <c r="BR9898">
        <f t="shared" si="616"/>
        <v>0</v>
      </c>
      <c r="BS9898">
        <f t="shared" si="617"/>
        <v>0</v>
      </c>
      <c r="BU9898">
        <f t="shared" si="618"/>
        <v>1</v>
      </c>
      <c r="BV9898">
        <f t="shared" si="619"/>
        <v>1</v>
      </c>
    </row>
    <row r="9899" spans="1:74" x14ac:dyDescent="0.3">
      <c r="A9899" s="129">
        <v>9894</v>
      </c>
      <c r="BM9899" s="19"/>
      <c r="BN9899" s="19"/>
      <c r="BO9899" s="19"/>
      <c r="BP9899" s="19"/>
      <c r="BR9899">
        <f t="shared" si="616"/>
        <v>0</v>
      </c>
      <c r="BS9899">
        <f t="shared" si="617"/>
        <v>0</v>
      </c>
      <c r="BU9899">
        <f t="shared" si="618"/>
        <v>1</v>
      </c>
      <c r="BV9899">
        <f t="shared" si="619"/>
        <v>1</v>
      </c>
    </row>
    <row r="9900" spans="1:74" x14ac:dyDescent="0.3">
      <c r="A9900" s="129">
        <v>9895</v>
      </c>
      <c r="BM9900" s="19"/>
      <c r="BN9900" s="19"/>
      <c r="BO9900" s="19"/>
      <c r="BP9900" s="19"/>
      <c r="BR9900">
        <f t="shared" si="616"/>
        <v>0</v>
      </c>
      <c r="BS9900">
        <f t="shared" si="617"/>
        <v>0</v>
      </c>
      <c r="BU9900">
        <f t="shared" si="618"/>
        <v>1</v>
      </c>
      <c r="BV9900">
        <f t="shared" si="619"/>
        <v>1</v>
      </c>
    </row>
    <row r="9901" spans="1:74" x14ac:dyDescent="0.3">
      <c r="A9901" s="129">
        <v>9896</v>
      </c>
      <c r="BM9901" s="19"/>
      <c r="BN9901" s="19"/>
      <c r="BO9901" s="19"/>
      <c r="BP9901" s="19"/>
      <c r="BR9901">
        <f t="shared" si="616"/>
        <v>0</v>
      </c>
      <c r="BS9901">
        <f t="shared" si="617"/>
        <v>0</v>
      </c>
      <c r="BU9901">
        <f t="shared" si="618"/>
        <v>1</v>
      </c>
      <c r="BV9901">
        <f t="shared" si="619"/>
        <v>1</v>
      </c>
    </row>
    <row r="9902" spans="1:74" x14ac:dyDescent="0.3">
      <c r="A9902" s="129">
        <v>9897</v>
      </c>
      <c r="BM9902" s="19"/>
      <c r="BN9902" s="19"/>
      <c r="BO9902" s="19"/>
      <c r="BP9902" s="19"/>
      <c r="BR9902">
        <f t="shared" si="616"/>
        <v>0</v>
      </c>
      <c r="BS9902">
        <f t="shared" si="617"/>
        <v>0</v>
      </c>
      <c r="BU9902">
        <f t="shared" si="618"/>
        <v>1</v>
      </c>
      <c r="BV9902">
        <f t="shared" si="619"/>
        <v>1</v>
      </c>
    </row>
    <row r="9903" spans="1:74" x14ac:dyDescent="0.3">
      <c r="A9903" s="129">
        <v>9898</v>
      </c>
      <c r="BM9903" s="19"/>
      <c r="BN9903" s="19"/>
      <c r="BO9903" s="19"/>
      <c r="BP9903" s="19"/>
      <c r="BR9903">
        <f t="shared" si="616"/>
        <v>0</v>
      </c>
      <c r="BS9903">
        <f t="shared" si="617"/>
        <v>0</v>
      </c>
      <c r="BU9903">
        <f t="shared" si="618"/>
        <v>1</v>
      </c>
      <c r="BV9903">
        <f t="shared" si="619"/>
        <v>1</v>
      </c>
    </row>
    <row r="9904" spans="1:74" x14ac:dyDescent="0.3">
      <c r="A9904" s="129">
        <v>9899</v>
      </c>
      <c r="BM9904" s="19"/>
      <c r="BN9904" s="19"/>
      <c r="BO9904" s="19"/>
      <c r="BP9904" s="19"/>
      <c r="BR9904">
        <f t="shared" si="616"/>
        <v>0</v>
      </c>
      <c r="BS9904">
        <f t="shared" si="617"/>
        <v>0</v>
      </c>
      <c r="BU9904">
        <f t="shared" si="618"/>
        <v>1</v>
      </c>
      <c r="BV9904">
        <f t="shared" si="619"/>
        <v>1</v>
      </c>
    </row>
    <row r="9905" spans="1:74" x14ac:dyDescent="0.3">
      <c r="A9905" s="129">
        <v>9900</v>
      </c>
      <c r="BM9905" s="19"/>
      <c r="BN9905" s="19"/>
      <c r="BO9905" s="19"/>
      <c r="BP9905" s="19"/>
      <c r="BR9905">
        <f t="shared" si="616"/>
        <v>0</v>
      </c>
      <c r="BS9905">
        <f t="shared" si="617"/>
        <v>0</v>
      </c>
      <c r="BU9905">
        <f t="shared" si="618"/>
        <v>1</v>
      </c>
      <c r="BV9905">
        <f t="shared" si="619"/>
        <v>1</v>
      </c>
    </row>
    <row r="9906" spans="1:74" x14ac:dyDescent="0.3">
      <c r="A9906" s="129">
        <v>9901</v>
      </c>
      <c r="BM9906" s="19"/>
      <c r="BN9906" s="19"/>
      <c r="BO9906" s="19"/>
      <c r="BP9906" s="19"/>
      <c r="BR9906">
        <f t="shared" si="616"/>
        <v>0</v>
      </c>
      <c r="BS9906">
        <f t="shared" si="617"/>
        <v>0</v>
      </c>
      <c r="BU9906">
        <f t="shared" si="618"/>
        <v>1</v>
      </c>
      <c r="BV9906">
        <f t="shared" si="619"/>
        <v>1</v>
      </c>
    </row>
    <row r="9907" spans="1:74" x14ac:dyDescent="0.3">
      <c r="A9907" s="129">
        <v>9902</v>
      </c>
      <c r="BM9907" s="19"/>
      <c r="BN9907" s="19"/>
      <c r="BO9907" s="19"/>
      <c r="BP9907" s="19"/>
      <c r="BR9907">
        <f t="shared" si="616"/>
        <v>0</v>
      </c>
      <c r="BS9907">
        <f t="shared" si="617"/>
        <v>0</v>
      </c>
      <c r="BU9907">
        <f t="shared" si="618"/>
        <v>1</v>
      </c>
      <c r="BV9907">
        <f t="shared" si="619"/>
        <v>1</v>
      </c>
    </row>
    <row r="9908" spans="1:74" x14ac:dyDescent="0.3">
      <c r="A9908" s="129">
        <v>9903</v>
      </c>
      <c r="BM9908" s="19"/>
      <c r="BN9908" s="19"/>
      <c r="BO9908" s="19"/>
      <c r="BP9908" s="19"/>
      <c r="BR9908">
        <f t="shared" si="616"/>
        <v>0</v>
      </c>
      <c r="BS9908">
        <f t="shared" si="617"/>
        <v>0</v>
      </c>
      <c r="BU9908">
        <f t="shared" si="618"/>
        <v>1</v>
      </c>
      <c r="BV9908">
        <f t="shared" si="619"/>
        <v>1</v>
      </c>
    </row>
    <row r="9909" spans="1:74" x14ac:dyDescent="0.3">
      <c r="A9909" s="129">
        <v>9904</v>
      </c>
      <c r="BM9909" s="19"/>
      <c r="BN9909" s="19"/>
      <c r="BO9909" s="19"/>
      <c r="BP9909" s="19"/>
      <c r="BR9909">
        <f t="shared" si="616"/>
        <v>0</v>
      </c>
      <c r="BS9909">
        <f t="shared" si="617"/>
        <v>0</v>
      </c>
      <c r="BU9909">
        <f t="shared" si="618"/>
        <v>1</v>
      </c>
      <c r="BV9909">
        <f t="shared" si="619"/>
        <v>1</v>
      </c>
    </row>
    <row r="9910" spans="1:74" x14ac:dyDescent="0.3">
      <c r="A9910" s="129">
        <v>9905</v>
      </c>
      <c r="BM9910" s="19"/>
      <c r="BN9910" s="19"/>
      <c r="BO9910" s="19"/>
      <c r="BP9910" s="19"/>
      <c r="BR9910">
        <f t="shared" si="616"/>
        <v>0</v>
      </c>
      <c r="BS9910">
        <f t="shared" si="617"/>
        <v>0</v>
      </c>
      <c r="BU9910">
        <f t="shared" si="618"/>
        <v>1</v>
      </c>
      <c r="BV9910">
        <f t="shared" si="619"/>
        <v>1</v>
      </c>
    </row>
    <row r="9911" spans="1:74" x14ac:dyDescent="0.3">
      <c r="A9911" s="129">
        <v>9906</v>
      </c>
      <c r="BM9911" s="19"/>
      <c r="BN9911" s="19"/>
      <c r="BO9911" s="19"/>
      <c r="BP9911" s="19"/>
      <c r="BR9911">
        <f t="shared" si="616"/>
        <v>0</v>
      </c>
      <c r="BS9911">
        <f t="shared" si="617"/>
        <v>0</v>
      </c>
      <c r="BU9911">
        <f t="shared" si="618"/>
        <v>1</v>
      </c>
      <c r="BV9911">
        <f t="shared" si="619"/>
        <v>1</v>
      </c>
    </row>
    <row r="9912" spans="1:74" x14ac:dyDescent="0.3">
      <c r="A9912" s="129">
        <v>9907</v>
      </c>
      <c r="BM9912" s="19"/>
      <c r="BN9912" s="19"/>
      <c r="BO9912" s="19"/>
      <c r="BP9912" s="19"/>
      <c r="BR9912">
        <f t="shared" si="616"/>
        <v>0</v>
      </c>
      <c r="BS9912">
        <f t="shared" si="617"/>
        <v>0</v>
      </c>
      <c r="BU9912">
        <f t="shared" si="618"/>
        <v>1</v>
      </c>
      <c r="BV9912">
        <f t="shared" si="619"/>
        <v>1</v>
      </c>
    </row>
    <row r="9913" spans="1:74" x14ac:dyDescent="0.3">
      <c r="A9913" s="129">
        <v>9908</v>
      </c>
      <c r="BM9913" s="19"/>
      <c r="BN9913" s="19"/>
      <c r="BO9913" s="19"/>
      <c r="BP9913" s="19"/>
      <c r="BR9913">
        <f t="shared" si="616"/>
        <v>0</v>
      </c>
      <c r="BS9913">
        <f t="shared" si="617"/>
        <v>0</v>
      </c>
      <c r="BU9913">
        <f t="shared" si="618"/>
        <v>1</v>
      </c>
      <c r="BV9913">
        <f t="shared" si="619"/>
        <v>1</v>
      </c>
    </row>
    <row r="9914" spans="1:74" x14ac:dyDescent="0.3">
      <c r="A9914" s="129">
        <v>9909</v>
      </c>
      <c r="BM9914" s="19"/>
      <c r="BN9914" s="19"/>
      <c r="BO9914" s="19"/>
      <c r="BP9914" s="19"/>
      <c r="BR9914">
        <f t="shared" si="616"/>
        <v>0</v>
      </c>
      <c r="BS9914">
        <f t="shared" si="617"/>
        <v>0</v>
      </c>
      <c r="BU9914">
        <f t="shared" si="618"/>
        <v>1</v>
      </c>
      <c r="BV9914">
        <f t="shared" si="619"/>
        <v>1</v>
      </c>
    </row>
    <row r="9915" spans="1:74" x14ac:dyDescent="0.3">
      <c r="A9915" s="129">
        <v>9910</v>
      </c>
      <c r="BM9915" s="19"/>
      <c r="BN9915" s="19"/>
      <c r="BO9915" s="19"/>
      <c r="BP9915" s="19"/>
      <c r="BR9915">
        <f t="shared" si="616"/>
        <v>0</v>
      </c>
      <c r="BS9915">
        <f t="shared" si="617"/>
        <v>0</v>
      </c>
      <c r="BU9915">
        <f t="shared" si="618"/>
        <v>1</v>
      </c>
      <c r="BV9915">
        <f t="shared" si="619"/>
        <v>1</v>
      </c>
    </row>
    <row r="9916" spans="1:74" x14ac:dyDescent="0.3">
      <c r="A9916" s="129">
        <v>9911</v>
      </c>
      <c r="BM9916" s="19"/>
      <c r="BN9916" s="19"/>
      <c r="BO9916" s="19"/>
      <c r="BP9916" s="19"/>
      <c r="BR9916">
        <f t="shared" si="616"/>
        <v>0</v>
      </c>
      <c r="BS9916">
        <f t="shared" si="617"/>
        <v>0</v>
      </c>
      <c r="BU9916">
        <f t="shared" si="618"/>
        <v>1</v>
      </c>
      <c r="BV9916">
        <f t="shared" si="619"/>
        <v>1</v>
      </c>
    </row>
    <row r="9917" spans="1:74" x14ac:dyDescent="0.3">
      <c r="A9917" s="129">
        <v>9912</v>
      </c>
      <c r="BM9917" s="19"/>
      <c r="BN9917" s="19"/>
      <c r="BO9917" s="19"/>
      <c r="BP9917" s="19"/>
      <c r="BR9917">
        <f t="shared" si="616"/>
        <v>0</v>
      </c>
      <c r="BS9917">
        <f t="shared" si="617"/>
        <v>0</v>
      </c>
      <c r="BU9917">
        <f t="shared" si="618"/>
        <v>1</v>
      </c>
      <c r="BV9917">
        <f t="shared" si="619"/>
        <v>1</v>
      </c>
    </row>
    <row r="9918" spans="1:74" x14ac:dyDescent="0.3">
      <c r="A9918" s="129">
        <v>9913</v>
      </c>
      <c r="BM9918" s="19"/>
      <c r="BN9918" s="19"/>
      <c r="BO9918" s="19"/>
      <c r="BP9918" s="19"/>
      <c r="BR9918">
        <f t="shared" si="616"/>
        <v>0</v>
      </c>
      <c r="BS9918">
        <f t="shared" si="617"/>
        <v>0</v>
      </c>
      <c r="BU9918">
        <f t="shared" si="618"/>
        <v>1</v>
      </c>
      <c r="BV9918">
        <f t="shared" si="619"/>
        <v>1</v>
      </c>
    </row>
    <row r="9919" spans="1:74" x14ac:dyDescent="0.3">
      <c r="A9919" s="129">
        <v>9914</v>
      </c>
      <c r="BM9919" s="19"/>
      <c r="BN9919" s="19"/>
      <c r="BO9919" s="19"/>
      <c r="BP9919" s="19"/>
      <c r="BR9919">
        <f t="shared" si="616"/>
        <v>0</v>
      </c>
      <c r="BS9919">
        <f t="shared" si="617"/>
        <v>0</v>
      </c>
      <c r="BU9919">
        <f t="shared" si="618"/>
        <v>1</v>
      </c>
      <c r="BV9919">
        <f t="shared" si="619"/>
        <v>1</v>
      </c>
    </row>
    <row r="9920" spans="1:74" x14ac:dyDescent="0.3">
      <c r="A9920" s="129">
        <v>9915</v>
      </c>
      <c r="BM9920" s="19"/>
      <c r="BN9920" s="19"/>
      <c r="BO9920" s="19"/>
      <c r="BP9920" s="19"/>
      <c r="BR9920">
        <f t="shared" si="616"/>
        <v>0</v>
      </c>
      <c r="BS9920">
        <f t="shared" si="617"/>
        <v>0</v>
      </c>
      <c r="BU9920">
        <f t="shared" si="618"/>
        <v>1</v>
      </c>
      <c r="BV9920">
        <f t="shared" si="619"/>
        <v>1</v>
      </c>
    </row>
    <row r="9921" spans="1:74" x14ac:dyDescent="0.3">
      <c r="A9921" s="129">
        <v>9916</v>
      </c>
      <c r="BM9921" s="19"/>
      <c r="BN9921" s="19"/>
      <c r="BO9921" s="19"/>
      <c r="BP9921" s="19"/>
      <c r="BR9921">
        <f t="shared" si="616"/>
        <v>0</v>
      </c>
      <c r="BS9921">
        <f t="shared" si="617"/>
        <v>0</v>
      </c>
      <c r="BU9921">
        <f t="shared" si="618"/>
        <v>1</v>
      </c>
      <c r="BV9921">
        <f t="shared" si="619"/>
        <v>1</v>
      </c>
    </row>
    <row r="9922" spans="1:74" x14ac:dyDescent="0.3">
      <c r="A9922" s="129">
        <v>9917</v>
      </c>
      <c r="BM9922" s="19"/>
      <c r="BN9922" s="19"/>
      <c r="BO9922" s="19"/>
      <c r="BP9922" s="19"/>
      <c r="BR9922">
        <f t="shared" si="616"/>
        <v>0</v>
      </c>
      <c r="BS9922">
        <f t="shared" si="617"/>
        <v>0</v>
      </c>
      <c r="BU9922">
        <f t="shared" si="618"/>
        <v>1</v>
      </c>
      <c r="BV9922">
        <f t="shared" si="619"/>
        <v>1</v>
      </c>
    </row>
    <row r="9923" spans="1:74" x14ac:dyDescent="0.3">
      <c r="A9923" s="129">
        <v>9918</v>
      </c>
      <c r="BM9923" s="19"/>
      <c r="BN9923" s="19"/>
      <c r="BO9923" s="19"/>
      <c r="BP9923" s="19"/>
      <c r="BR9923">
        <f t="shared" si="616"/>
        <v>0</v>
      </c>
      <c r="BS9923">
        <f t="shared" si="617"/>
        <v>0</v>
      </c>
      <c r="BU9923">
        <f t="shared" si="618"/>
        <v>1</v>
      </c>
      <c r="BV9923">
        <f t="shared" si="619"/>
        <v>1</v>
      </c>
    </row>
    <row r="9924" spans="1:74" x14ac:dyDescent="0.3">
      <c r="A9924" s="129">
        <v>9919</v>
      </c>
      <c r="BM9924" s="19"/>
      <c r="BN9924" s="19"/>
      <c r="BO9924" s="19"/>
      <c r="BP9924" s="19"/>
      <c r="BR9924">
        <f t="shared" si="616"/>
        <v>0</v>
      </c>
      <c r="BS9924">
        <f t="shared" si="617"/>
        <v>0</v>
      </c>
      <c r="BU9924">
        <f t="shared" si="618"/>
        <v>1</v>
      </c>
      <c r="BV9924">
        <f t="shared" si="619"/>
        <v>1</v>
      </c>
    </row>
    <row r="9925" spans="1:74" x14ac:dyDescent="0.3">
      <c r="A9925" s="129">
        <v>9920</v>
      </c>
      <c r="BM9925" s="19"/>
      <c r="BN9925" s="19"/>
      <c r="BO9925" s="19"/>
      <c r="BP9925" s="19"/>
      <c r="BR9925">
        <f t="shared" si="616"/>
        <v>0</v>
      </c>
      <c r="BS9925">
        <f t="shared" si="617"/>
        <v>0</v>
      </c>
      <c r="BU9925">
        <f t="shared" si="618"/>
        <v>1</v>
      </c>
      <c r="BV9925">
        <f t="shared" si="619"/>
        <v>1</v>
      </c>
    </row>
    <row r="9926" spans="1:74" x14ac:dyDescent="0.3">
      <c r="A9926" s="129">
        <v>9921</v>
      </c>
      <c r="BM9926" s="19"/>
      <c r="BN9926" s="19"/>
      <c r="BO9926" s="19"/>
      <c r="BP9926" s="19"/>
      <c r="BR9926">
        <f t="shared" si="616"/>
        <v>0</v>
      </c>
      <c r="BS9926">
        <f t="shared" si="617"/>
        <v>0</v>
      </c>
      <c r="BU9926">
        <f t="shared" si="618"/>
        <v>1</v>
      </c>
      <c r="BV9926">
        <f t="shared" si="619"/>
        <v>1</v>
      </c>
    </row>
    <row r="9927" spans="1:74" x14ac:dyDescent="0.3">
      <c r="A9927" s="129">
        <v>9922</v>
      </c>
      <c r="BM9927" s="19"/>
      <c r="BN9927" s="19"/>
      <c r="BO9927" s="19"/>
      <c r="BP9927" s="19"/>
      <c r="BR9927">
        <f t="shared" ref="BR9927:BR9990" si="620">BM9927*$BS$1-BN9927</f>
        <v>0</v>
      </c>
      <c r="BS9927">
        <f t="shared" ref="BS9927:BS9990" si="621">BO9927*$BS$1-BP9927</f>
        <v>0</v>
      </c>
      <c r="BU9927">
        <f t="shared" ref="BU9927:BU9990" si="622">IF(BR9927=MAX($BR9927:$BS9927),1,0)</f>
        <v>1</v>
      </c>
      <c r="BV9927">
        <f t="shared" ref="BV9927:BV9990" si="623">IF(BS9927=MAX($BR9927:$BS9927),1,0)</f>
        <v>1</v>
      </c>
    </row>
    <row r="9928" spans="1:74" x14ac:dyDescent="0.3">
      <c r="A9928" s="129">
        <v>9923</v>
      </c>
      <c r="BM9928" s="19"/>
      <c r="BN9928" s="19"/>
      <c r="BO9928" s="19"/>
      <c r="BP9928" s="19"/>
      <c r="BR9928">
        <f t="shared" si="620"/>
        <v>0</v>
      </c>
      <c r="BS9928">
        <f t="shared" si="621"/>
        <v>0</v>
      </c>
      <c r="BU9928">
        <f t="shared" si="622"/>
        <v>1</v>
      </c>
      <c r="BV9928">
        <f t="shared" si="623"/>
        <v>1</v>
      </c>
    </row>
    <row r="9929" spans="1:74" x14ac:dyDescent="0.3">
      <c r="A9929" s="129">
        <v>9924</v>
      </c>
      <c r="BM9929" s="19"/>
      <c r="BN9929" s="19"/>
      <c r="BO9929" s="19"/>
      <c r="BP9929" s="19"/>
      <c r="BR9929">
        <f t="shared" si="620"/>
        <v>0</v>
      </c>
      <c r="BS9929">
        <f t="shared" si="621"/>
        <v>0</v>
      </c>
      <c r="BU9929">
        <f t="shared" si="622"/>
        <v>1</v>
      </c>
      <c r="BV9929">
        <f t="shared" si="623"/>
        <v>1</v>
      </c>
    </row>
    <row r="9930" spans="1:74" x14ac:dyDescent="0.3">
      <c r="A9930" s="129">
        <v>9925</v>
      </c>
      <c r="BM9930" s="19"/>
      <c r="BN9930" s="19"/>
      <c r="BO9930" s="19"/>
      <c r="BP9930" s="19"/>
      <c r="BR9930">
        <f t="shared" si="620"/>
        <v>0</v>
      </c>
      <c r="BS9930">
        <f t="shared" si="621"/>
        <v>0</v>
      </c>
      <c r="BU9930">
        <f t="shared" si="622"/>
        <v>1</v>
      </c>
      <c r="BV9930">
        <f t="shared" si="623"/>
        <v>1</v>
      </c>
    </row>
    <row r="9931" spans="1:74" x14ac:dyDescent="0.3">
      <c r="A9931" s="129">
        <v>9926</v>
      </c>
      <c r="BM9931" s="19"/>
      <c r="BN9931" s="19"/>
      <c r="BO9931" s="19"/>
      <c r="BP9931" s="19"/>
      <c r="BR9931">
        <f t="shared" si="620"/>
        <v>0</v>
      </c>
      <c r="BS9931">
        <f t="shared" si="621"/>
        <v>0</v>
      </c>
      <c r="BU9931">
        <f t="shared" si="622"/>
        <v>1</v>
      </c>
      <c r="BV9931">
        <f t="shared" si="623"/>
        <v>1</v>
      </c>
    </row>
    <row r="9932" spans="1:74" x14ac:dyDescent="0.3">
      <c r="A9932" s="129">
        <v>9927</v>
      </c>
      <c r="BM9932" s="19"/>
      <c r="BN9932" s="19"/>
      <c r="BO9932" s="19"/>
      <c r="BP9932" s="19"/>
      <c r="BR9932">
        <f t="shared" si="620"/>
        <v>0</v>
      </c>
      <c r="BS9932">
        <f t="shared" si="621"/>
        <v>0</v>
      </c>
      <c r="BU9932">
        <f t="shared" si="622"/>
        <v>1</v>
      </c>
      <c r="BV9932">
        <f t="shared" si="623"/>
        <v>1</v>
      </c>
    </row>
    <row r="9933" spans="1:74" x14ac:dyDescent="0.3">
      <c r="A9933" s="129">
        <v>9928</v>
      </c>
      <c r="BM9933" s="19"/>
      <c r="BN9933" s="19"/>
      <c r="BO9933" s="19"/>
      <c r="BP9933" s="19"/>
      <c r="BR9933">
        <f t="shared" si="620"/>
        <v>0</v>
      </c>
      <c r="BS9933">
        <f t="shared" si="621"/>
        <v>0</v>
      </c>
      <c r="BU9933">
        <f t="shared" si="622"/>
        <v>1</v>
      </c>
      <c r="BV9933">
        <f t="shared" si="623"/>
        <v>1</v>
      </c>
    </row>
    <row r="9934" spans="1:74" x14ac:dyDescent="0.3">
      <c r="A9934" s="129">
        <v>9929</v>
      </c>
      <c r="BM9934" s="19"/>
      <c r="BN9934" s="19"/>
      <c r="BO9934" s="19"/>
      <c r="BP9934" s="19"/>
      <c r="BR9934">
        <f t="shared" si="620"/>
        <v>0</v>
      </c>
      <c r="BS9934">
        <f t="shared" si="621"/>
        <v>0</v>
      </c>
      <c r="BU9934">
        <f t="shared" si="622"/>
        <v>1</v>
      </c>
      <c r="BV9934">
        <f t="shared" si="623"/>
        <v>1</v>
      </c>
    </row>
    <row r="9935" spans="1:74" x14ac:dyDescent="0.3">
      <c r="A9935" s="129">
        <v>9930</v>
      </c>
      <c r="BM9935" s="19"/>
      <c r="BN9935" s="19"/>
      <c r="BO9935" s="19"/>
      <c r="BP9935" s="19"/>
      <c r="BR9935">
        <f t="shared" si="620"/>
        <v>0</v>
      </c>
      <c r="BS9935">
        <f t="shared" si="621"/>
        <v>0</v>
      </c>
      <c r="BU9935">
        <f t="shared" si="622"/>
        <v>1</v>
      </c>
      <c r="BV9935">
        <f t="shared" si="623"/>
        <v>1</v>
      </c>
    </row>
    <row r="9936" spans="1:74" x14ac:dyDescent="0.3">
      <c r="A9936" s="129">
        <v>9931</v>
      </c>
      <c r="BM9936" s="19"/>
      <c r="BN9936" s="19"/>
      <c r="BO9936" s="19"/>
      <c r="BP9936" s="19"/>
      <c r="BR9936">
        <f t="shared" si="620"/>
        <v>0</v>
      </c>
      <c r="BS9936">
        <f t="shared" si="621"/>
        <v>0</v>
      </c>
      <c r="BU9936">
        <f t="shared" si="622"/>
        <v>1</v>
      </c>
      <c r="BV9936">
        <f t="shared" si="623"/>
        <v>1</v>
      </c>
    </row>
    <row r="9937" spans="1:74" x14ac:dyDescent="0.3">
      <c r="A9937" s="129">
        <v>9932</v>
      </c>
      <c r="BM9937" s="19"/>
      <c r="BN9937" s="19"/>
      <c r="BO9937" s="19"/>
      <c r="BP9937" s="19"/>
      <c r="BR9937">
        <f t="shared" si="620"/>
        <v>0</v>
      </c>
      <c r="BS9937">
        <f t="shared" si="621"/>
        <v>0</v>
      </c>
      <c r="BU9937">
        <f t="shared" si="622"/>
        <v>1</v>
      </c>
      <c r="BV9937">
        <f t="shared" si="623"/>
        <v>1</v>
      </c>
    </row>
    <row r="9938" spans="1:74" x14ac:dyDescent="0.3">
      <c r="A9938" s="129">
        <v>9933</v>
      </c>
      <c r="BM9938" s="19"/>
      <c r="BN9938" s="19"/>
      <c r="BO9938" s="19"/>
      <c r="BP9938" s="19"/>
      <c r="BR9938">
        <f t="shared" si="620"/>
        <v>0</v>
      </c>
      <c r="BS9938">
        <f t="shared" si="621"/>
        <v>0</v>
      </c>
      <c r="BU9938">
        <f t="shared" si="622"/>
        <v>1</v>
      </c>
      <c r="BV9938">
        <f t="shared" si="623"/>
        <v>1</v>
      </c>
    </row>
    <row r="9939" spans="1:74" x14ac:dyDescent="0.3">
      <c r="A9939" s="129">
        <v>9934</v>
      </c>
      <c r="BM9939" s="19"/>
      <c r="BN9939" s="19"/>
      <c r="BO9939" s="19"/>
      <c r="BP9939" s="19"/>
      <c r="BR9939">
        <f t="shared" si="620"/>
        <v>0</v>
      </c>
      <c r="BS9939">
        <f t="shared" si="621"/>
        <v>0</v>
      </c>
      <c r="BU9939">
        <f t="shared" si="622"/>
        <v>1</v>
      </c>
      <c r="BV9939">
        <f t="shared" si="623"/>
        <v>1</v>
      </c>
    </row>
    <row r="9940" spans="1:74" x14ac:dyDescent="0.3">
      <c r="A9940" s="129">
        <v>9935</v>
      </c>
      <c r="BM9940" s="19"/>
      <c r="BN9940" s="19"/>
      <c r="BO9940" s="19"/>
      <c r="BP9940" s="19"/>
      <c r="BR9940">
        <f t="shared" si="620"/>
        <v>0</v>
      </c>
      <c r="BS9940">
        <f t="shared" si="621"/>
        <v>0</v>
      </c>
      <c r="BU9940">
        <f t="shared" si="622"/>
        <v>1</v>
      </c>
      <c r="BV9940">
        <f t="shared" si="623"/>
        <v>1</v>
      </c>
    </row>
    <row r="9941" spans="1:74" x14ac:dyDescent="0.3">
      <c r="A9941" s="129">
        <v>9936</v>
      </c>
      <c r="BM9941" s="19"/>
      <c r="BN9941" s="19"/>
      <c r="BO9941" s="19"/>
      <c r="BP9941" s="19"/>
      <c r="BR9941">
        <f t="shared" si="620"/>
        <v>0</v>
      </c>
      <c r="BS9941">
        <f t="shared" si="621"/>
        <v>0</v>
      </c>
      <c r="BU9941">
        <f t="shared" si="622"/>
        <v>1</v>
      </c>
      <c r="BV9941">
        <f t="shared" si="623"/>
        <v>1</v>
      </c>
    </row>
    <row r="9942" spans="1:74" x14ac:dyDescent="0.3">
      <c r="A9942" s="129">
        <v>9937</v>
      </c>
      <c r="BM9942" s="19"/>
      <c r="BN9942" s="19"/>
      <c r="BO9942" s="19"/>
      <c r="BP9942" s="19"/>
      <c r="BR9942">
        <f t="shared" si="620"/>
        <v>0</v>
      </c>
      <c r="BS9942">
        <f t="shared" si="621"/>
        <v>0</v>
      </c>
      <c r="BU9942">
        <f t="shared" si="622"/>
        <v>1</v>
      </c>
      <c r="BV9942">
        <f t="shared" si="623"/>
        <v>1</v>
      </c>
    </row>
    <row r="9943" spans="1:74" x14ac:dyDescent="0.3">
      <c r="A9943" s="129">
        <v>9938</v>
      </c>
      <c r="BM9943" s="19"/>
      <c r="BN9943" s="19"/>
      <c r="BO9943" s="19"/>
      <c r="BP9943" s="19"/>
      <c r="BR9943">
        <f t="shared" si="620"/>
        <v>0</v>
      </c>
      <c r="BS9943">
        <f t="shared" si="621"/>
        <v>0</v>
      </c>
      <c r="BU9943">
        <f t="shared" si="622"/>
        <v>1</v>
      </c>
      <c r="BV9943">
        <f t="shared" si="623"/>
        <v>1</v>
      </c>
    </row>
    <row r="9944" spans="1:74" x14ac:dyDescent="0.3">
      <c r="A9944" s="129">
        <v>9939</v>
      </c>
      <c r="BM9944" s="19"/>
      <c r="BN9944" s="19"/>
      <c r="BO9944" s="19"/>
      <c r="BP9944" s="19"/>
      <c r="BR9944">
        <f t="shared" si="620"/>
        <v>0</v>
      </c>
      <c r="BS9944">
        <f t="shared" si="621"/>
        <v>0</v>
      </c>
      <c r="BU9944">
        <f t="shared" si="622"/>
        <v>1</v>
      </c>
      <c r="BV9944">
        <f t="shared" si="623"/>
        <v>1</v>
      </c>
    </row>
    <row r="9945" spans="1:74" x14ac:dyDescent="0.3">
      <c r="A9945" s="129">
        <v>9940</v>
      </c>
      <c r="BM9945" s="19"/>
      <c r="BN9945" s="19"/>
      <c r="BO9945" s="19"/>
      <c r="BP9945" s="19"/>
      <c r="BR9945">
        <f t="shared" si="620"/>
        <v>0</v>
      </c>
      <c r="BS9945">
        <f t="shared" si="621"/>
        <v>0</v>
      </c>
      <c r="BU9945">
        <f t="shared" si="622"/>
        <v>1</v>
      </c>
      <c r="BV9945">
        <f t="shared" si="623"/>
        <v>1</v>
      </c>
    </row>
    <row r="9946" spans="1:74" x14ac:dyDescent="0.3">
      <c r="A9946" s="129">
        <v>9941</v>
      </c>
      <c r="BM9946" s="19"/>
      <c r="BN9946" s="19"/>
      <c r="BO9946" s="19"/>
      <c r="BP9946" s="19"/>
      <c r="BR9946">
        <f t="shared" si="620"/>
        <v>0</v>
      </c>
      <c r="BS9946">
        <f t="shared" si="621"/>
        <v>0</v>
      </c>
      <c r="BU9946">
        <f t="shared" si="622"/>
        <v>1</v>
      </c>
      <c r="BV9946">
        <f t="shared" si="623"/>
        <v>1</v>
      </c>
    </row>
    <row r="9947" spans="1:74" x14ac:dyDescent="0.3">
      <c r="A9947" s="129">
        <v>9942</v>
      </c>
      <c r="BM9947" s="19"/>
      <c r="BN9947" s="19"/>
      <c r="BO9947" s="19"/>
      <c r="BP9947" s="19"/>
      <c r="BR9947">
        <f t="shared" si="620"/>
        <v>0</v>
      </c>
      <c r="BS9947">
        <f t="shared" si="621"/>
        <v>0</v>
      </c>
      <c r="BU9947">
        <f t="shared" si="622"/>
        <v>1</v>
      </c>
      <c r="BV9947">
        <f t="shared" si="623"/>
        <v>1</v>
      </c>
    </row>
    <row r="9948" spans="1:74" x14ac:dyDescent="0.3">
      <c r="A9948" s="129">
        <v>9943</v>
      </c>
      <c r="BM9948" s="19"/>
      <c r="BN9948" s="19"/>
      <c r="BO9948" s="19"/>
      <c r="BP9948" s="19"/>
      <c r="BR9948">
        <f t="shared" si="620"/>
        <v>0</v>
      </c>
      <c r="BS9948">
        <f t="shared" si="621"/>
        <v>0</v>
      </c>
      <c r="BU9948">
        <f t="shared" si="622"/>
        <v>1</v>
      </c>
      <c r="BV9948">
        <f t="shared" si="623"/>
        <v>1</v>
      </c>
    </row>
    <row r="9949" spans="1:74" x14ac:dyDescent="0.3">
      <c r="A9949" s="129">
        <v>9944</v>
      </c>
      <c r="BM9949" s="19"/>
      <c r="BN9949" s="19"/>
      <c r="BO9949" s="19"/>
      <c r="BP9949" s="19"/>
      <c r="BR9949">
        <f t="shared" si="620"/>
        <v>0</v>
      </c>
      <c r="BS9949">
        <f t="shared" si="621"/>
        <v>0</v>
      </c>
      <c r="BU9949">
        <f t="shared" si="622"/>
        <v>1</v>
      </c>
      <c r="BV9949">
        <f t="shared" si="623"/>
        <v>1</v>
      </c>
    </row>
    <row r="9950" spans="1:74" x14ac:dyDescent="0.3">
      <c r="A9950" s="129">
        <v>9945</v>
      </c>
      <c r="BM9950" s="19"/>
      <c r="BN9950" s="19"/>
      <c r="BO9950" s="19"/>
      <c r="BP9950" s="19"/>
      <c r="BR9950">
        <f t="shared" si="620"/>
        <v>0</v>
      </c>
      <c r="BS9950">
        <f t="shared" si="621"/>
        <v>0</v>
      </c>
      <c r="BU9950">
        <f t="shared" si="622"/>
        <v>1</v>
      </c>
      <c r="BV9950">
        <f t="shared" si="623"/>
        <v>1</v>
      </c>
    </row>
    <row r="9951" spans="1:74" x14ac:dyDescent="0.3">
      <c r="A9951" s="129">
        <v>9946</v>
      </c>
      <c r="BM9951" s="19"/>
      <c r="BN9951" s="19"/>
      <c r="BO9951" s="19"/>
      <c r="BP9951" s="19"/>
      <c r="BR9951">
        <f t="shared" si="620"/>
        <v>0</v>
      </c>
      <c r="BS9951">
        <f t="shared" si="621"/>
        <v>0</v>
      </c>
      <c r="BU9951">
        <f t="shared" si="622"/>
        <v>1</v>
      </c>
      <c r="BV9951">
        <f t="shared" si="623"/>
        <v>1</v>
      </c>
    </row>
    <row r="9952" spans="1:74" x14ac:dyDescent="0.3">
      <c r="A9952" s="129">
        <v>9947</v>
      </c>
      <c r="BM9952" s="19"/>
      <c r="BN9952" s="19"/>
      <c r="BO9952" s="19"/>
      <c r="BP9952" s="19"/>
      <c r="BR9952">
        <f t="shared" si="620"/>
        <v>0</v>
      </c>
      <c r="BS9952">
        <f t="shared" si="621"/>
        <v>0</v>
      </c>
      <c r="BU9952">
        <f t="shared" si="622"/>
        <v>1</v>
      </c>
      <c r="BV9952">
        <f t="shared" si="623"/>
        <v>1</v>
      </c>
    </row>
    <row r="9953" spans="1:74" x14ac:dyDescent="0.3">
      <c r="A9953" s="129">
        <v>9948</v>
      </c>
      <c r="BM9953" s="19"/>
      <c r="BN9953" s="19"/>
      <c r="BO9953" s="19"/>
      <c r="BP9953" s="19"/>
      <c r="BR9953">
        <f t="shared" si="620"/>
        <v>0</v>
      </c>
      <c r="BS9953">
        <f t="shared" si="621"/>
        <v>0</v>
      </c>
      <c r="BU9953">
        <f t="shared" si="622"/>
        <v>1</v>
      </c>
      <c r="BV9953">
        <f t="shared" si="623"/>
        <v>1</v>
      </c>
    </row>
    <row r="9954" spans="1:74" x14ac:dyDescent="0.3">
      <c r="A9954" s="129">
        <v>9949</v>
      </c>
      <c r="BM9954" s="19"/>
      <c r="BN9954" s="19"/>
      <c r="BO9954" s="19"/>
      <c r="BP9954" s="19"/>
      <c r="BR9954">
        <f t="shared" si="620"/>
        <v>0</v>
      </c>
      <c r="BS9954">
        <f t="shared" si="621"/>
        <v>0</v>
      </c>
      <c r="BU9954">
        <f t="shared" si="622"/>
        <v>1</v>
      </c>
      <c r="BV9954">
        <f t="shared" si="623"/>
        <v>1</v>
      </c>
    </row>
    <row r="9955" spans="1:74" x14ac:dyDescent="0.3">
      <c r="A9955" s="129">
        <v>9950</v>
      </c>
      <c r="BM9955" s="19"/>
      <c r="BN9955" s="19"/>
      <c r="BO9955" s="19"/>
      <c r="BP9955" s="19"/>
      <c r="BR9955">
        <f t="shared" si="620"/>
        <v>0</v>
      </c>
      <c r="BS9955">
        <f t="shared" si="621"/>
        <v>0</v>
      </c>
      <c r="BU9955">
        <f t="shared" si="622"/>
        <v>1</v>
      </c>
      <c r="BV9955">
        <f t="shared" si="623"/>
        <v>1</v>
      </c>
    </row>
    <row r="9956" spans="1:74" x14ac:dyDescent="0.3">
      <c r="A9956" s="129">
        <v>9951</v>
      </c>
      <c r="BM9956" s="19"/>
      <c r="BN9956" s="19"/>
      <c r="BO9956" s="19"/>
      <c r="BP9956" s="19"/>
      <c r="BR9956">
        <f t="shared" si="620"/>
        <v>0</v>
      </c>
      <c r="BS9956">
        <f t="shared" si="621"/>
        <v>0</v>
      </c>
      <c r="BU9956">
        <f t="shared" si="622"/>
        <v>1</v>
      </c>
      <c r="BV9956">
        <f t="shared" si="623"/>
        <v>1</v>
      </c>
    </row>
    <row r="9957" spans="1:74" x14ac:dyDescent="0.3">
      <c r="A9957" s="129">
        <v>9952</v>
      </c>
      <c r="BM9957" s="19"/>
      <c r="BN9957" s="19"/>
      <c r="BO9957" s="19"/>
      <c r="BP9957" s="19"/>
      <c r="BR9957">
        <f t="shared" si="620"/>
        <v>0</v>
      </c>
      <c r="BS9957">
        <f t="shared" si="621"/>
        <v>0</v>
      </c>
      <c r="BU9957">
        <f t="shared" si="622"/>
        <v>1</v>
      </c>
      <c r="BV9957">
        <f t="shared" si="623"/>
        <v>1</v>
      </c>
    </row>
    <row r="9958" spans="1:74" x14ac:dyDescent="0.3">
      <c r="A9958" s="129">
        <v>9953</v>
      </c>
      <c r="BM9958" s="19"/>
      <c r="BN9958" s="19"/>
      <c r="BO9958" s="19"/>
      <c r="BP9958" s="19"/>
      <c r="BR9958">
        <f t="shared" si="620"/>
        <v>0</v>
      </c>
      <c r="BS9958">
        <f t="shared" si="621"/>
        <v>0</v>
      </c>
      <c r="BU9958">
        <f t="shared" si="622"/>
        <v>1</v>
      </c>
      <c r="BV9958">
        <f t="shared" si="623"/>
        <v>1</v>
      </c>
    </row>
    <row r="9959" spans="1:74" x14ac:dyDescent="0.3">
      <c r="A9959" s="129">
        <v>9954</v>
      </c>
      <c r="BM9959" s="19"/>
      <c r="BN9959" s="19"/>
      <c r="BO9959" s="19"/>
      <c r="BP9959" s="19"/>
      <c r="BR9959">
        <f t="shared" si="620"/>
        <v>0</v>
      </c>
      <c r="BS9959">
        <f t="shared" si="621"/>
        <v>0</v>
      </c>
      <c r="BU9959">
        <f t="shared" si="622"/>
        <v>1</v>
      </c>
      <c r="BV9959">
        <f t="shared" si="623"/>
        <v>1</v>
      </c>
    </row>
    <row r="9960" spans="1:74" x14ac:dyDescent="0.3">
      <c r="A9960" s="129">
        <v>9955</v>
      </c>
      <c r="BM9960" s="19"/>
      <c r="BN9960" s="19"/>
      <c r="BO9960" s="19"/>
      <c r="BP9960" s="19"/>
      <c r="BR9960">
        <f t="shared" si="620"/>
        <v>0</v>
      </c>
      <c r="BS9960">
        <f t="shared" si="621"/>
        <v>0</v>
      </c>
      <c r="BU9960">
        <f t="shared" si="622"/>
        <v>1</v>
      </c>
      <c r="BV9960">
        <f t="shared" si="623"/>
        <v>1</v>
      </c>
    </row>
    <row r="9961" spans="1:74" x14ac:dyDescent="0.3">
      <c r="A9961" s="129">
        <v>9956</v>
      </c>
      <c r="BM9961" s="19"/>
      <c r="BN9961" s="19"/>
      <c r="BO9961" s="19"/>
      <c r="BP9961" s="19"/>
      <c r="BR9961">
        <f t="shared" si="620"/>
        <v>0</v>
      </c>
      <c r="BS9961">
        <f t="shared" si="621"/>
        <v>0</v>
      </c>
      <c r="BU9961">
        <f t="shared" si="622"/>
        <v>1</v>
      </c>
      <c r="BV9961">
        <f t="shared" si="623"/>
        <v>1</v>
      </c>
    </row>
    <row r="9962" spans="1:74" x14ac:dyDescent="0.3">
      <c r="A9962" s="129">
        <v>9957</v>
      </c>
      <c r="BM9962" s="19"/>
      <c r="BN9962" s="19"/>
      <c r="BO9962" s="19"/>
      <c r="BP9962" s="19"/>
      <c r="BR9962">
        <f t="shared" si="620"/>
        <v>0</v>
      </c>
      <c r="BS9962">
        <f t="shared" si="621"/>
        <v>0</v>
      </c>
      <c r="BU9962">
        <f t="shared" si="622"/>
        <v>1</v>
      </c>
      <c r="BV9962">
        <f t="shared" si="623"/>
        <v>1</v>
      </c>
    </row>
    <row r="9963" spans="1:74" x14ac:dyDescent="0.3">
      <c r="A9963" s="129">
        <v>9958</v>
      </c>
      <c r="BM9963" s="19"/>
      <c r="BN9963" s="19"/>
      <c r="BO9963" s="19"/>
      <c r="BP9963" s="19"/>
      <c r="BR9963">
        <f t="shared" si="620"/>
        <v>0</v>
      </c>
      <c r="BS9963">
        <f t="shared" si="621"/>
        <v>0</v>
      </c>
      <c r="BU9963">
        <f t="shared" si="622"/>
        <v>1</v>
      </c>
      <c r="BV9963">
        <f t="shared" si="623"/>
        <v>1</v>
      </c>
    </row>
    <row r="9964" spans="1:74" x14ac:dyDescent="0.3">
      <c r="A9964" s="129">
        <v>9959</v>
      </c>
      <c r="BM9964" s="19"/>
      <c r="BN9964" s="19"/>
      <c r="BO9964" s="19"/>
      <c r="BP9964" s="19"/>
      <c r="BR9964">
        <f t="shared" si="620"/>
        <v>0</v>
      </c>
      <c r="BS9964">
        <f t="shared" si="621"/>
        <v>0</v>
      </c>
      <c r="BU9964">
        <f t="shared" si="622"/>
        <v>1</v>
      </c>
      <c r="BV9964">
        <f t="shared" si="623"/>
        <v>1</v>
      </c>
    </row>
    <row r="9965" spans="1:74" x14ac:dyDescent="0.3">
      <c r="A9965" s="129">
        <v>9960</v>
      </c>
      <c r="BM9965" s="19"/>
      <c r="BN9965" s="19"/>
      <c r="BO9965" s="19"/>
      <c r="BP9965" s="19"/>
      <c r="BR9965">
        <f t="shared" si="620"/>
        <v>0</v>
      </c>
      <c r="BS9965">
        <f t="shared" si="621"/>
        <v>0</v>
      </c>
      <c r="BU9965">
        <f t="shared" si="622"/>
        <v>1</v>
      </c>
      <c r="BV9965">
        <f t="shared" si="623"/>
        <v>1</v>
      </c>
    </row>
    <row r="9966" spans="1:74" x14ac:dyDescent="0.3">
      <c r="A9966" s="129">
        <v>9961</v>
      </c>
      <c r="BM9966" s="19"/>
      <c r="BN9966" s="19"/>
      <c r="BO9966" s="19"/>
      <c r="BP9966" s="19"/>
      <c r="BR9966">
        <f t="shared" si="620"/>
        <v>0</v>
      </c>
      <c r="BS9966">
        <f t="shared" si="621"/>
        <v>0</v>
      </c>
      <c r="BU9966">
        <f t="shared" si="622"/>
        <v>1</v>
      </c>
      <c r="BV9966">
        <f t="shared" si="623"/>
        <v>1</v>
      </c>
    </row>
    <row r="9967" spans="1:74" x14ac:dyDescent="0.3">
      <c r="A9967" s="129">
        <v>9962</v>
      </c>
      <c r="BM9967" s="19"/>
      <c r="BN9967" s="19"/>
      <c r="BO9967" s="19"/>
      <c r="BP9967" s="19"/>
      <c r="BR9967">
        <f t="shared" si="620"/>
        <v>0</v>
      </c>
      <c r="BS9967">
        <f t="shared" si="621"/>
        <v>0</v>
      </c>
      <c r="BU9967">
        <f t="shared" si="622"/>
        <v>1</v>
      </c>
      <c r="BV9967">
        <f t="shared" si="623"/>
        <v>1</v>
      </c>
    </row>
    <row r="9968" spans="1:74" x14ac:dyDescent="0.3">
      <c r="A9968" s="129">
        <v>9963</v>
      </c>
      <c r="BM9968" s="19"/>
      <c r="BN9968" s="19"/>
      <c r="BO9968" s="19"/>
      <c r="BP9968" s="19"/>
      <c r="BR9968">
        <f t="shared" si="620"/>
        <v>0</v>
      </c>
      <c r="BS9968">
        <f t="shared" si="621"/>
        <v>0</v>
      </c>
      <c r="BU9968">
        <f t="shared" si="622"/>
        <v>1</v>
      </c>
      <c r="BV9968">
        <f t="shared" si="623"/>
        <v>1</v>
      </c>
    </row>
    <row r="9969" spans="1:74" x14ac:dyDescent="0.3">
      <c r="A9969" s="129">
        <v>9964</v>
      </c>
      <c r="BM9969" s="19"/>
      <c r="BN9969" s="19"/>
      <c r="BO9969" s="19"/>
      <c r="BP9969" s="19"/>
      <c r="BR9969">
        <f t="shared" si="620"/>
        <v>0</v>
      </c>
      <c r="BS9969">
        <f t="shared" si="621"/>
        <v>0</v>
      </c>
      <c r="BU9969">
        <f t="shared" si="622"/>
        <v>1</v>
      </c>
      <c r="BV9969">
        <f t="shared" si="623"/>
        <v>1</v>
      </c>
    </row>
    <row r="9970" spans="1:74" x14ac:dyDescent="0.3">
      <c r="A9970" s="129">
        <v>9965</v>
      </c>
      <c r="BM9970" s="19"/>
      <c r="BN9970" s="19"/>
      <c r="BO9970" s="19"/>
      <c r="BP9970" s="19"/>
      <c r="BR9970">
        <f t="shared" si="620"/>
        <v>0</v>
      </c>
      <c r="BS9970">
        <f t="shared" si="621"/>
        <v>0</v>
      </c>
      <c r="BU9970">
        <f t="shared" si="622"/>
        <v>1</v>
      </c>
      <c r="BV9970">
        <f t="shared" si="623"/>
        <v>1</v>
      </c>
    </row>
    <row r="9971" spans="1:74" x14ac:dyDescent="0.3">
      <c r="A9971" s="129">
        <v>9966</v>
      </c>
      <c r="BM9971" s="19"/>
      <c r="BN9971" s="19"/>
      <c r="BO9971" s="19"/>
      <c r="BP9971" s="19"/>
      <c r="BR9971">
        <f t="shared" si="620"/>
        <v>0</v>
      </c>
      <c r="BS9971">
        <f t="shared" si="621"/>
        <v>0</v>
      </c>
      <c r="BU9971">
        <f t="shared" si="622"/>
        <v>1</v>
      </c>
      <c r="BV9971">
        <f t="shared" si="623"/>
        <v>1</v>
      </c>
    </row>
    <row r="9972" spans="1:74" x14ac:dyDescent="0.3">
      <c r="A9972" s="129">
        <v>9967</v>
      </c>
      <c r="BM9972" s="19"/>
      <c r="BN9972" s="19"/>
      <c r="BO9972" s="19"/>
      <c r="BP9972" s="19"/>
      <c r="BR9972">
        <f t="shared" si="620"/>
        <v>0</v>
      </c>
      <c r="BS9972">
        <f t="shared" si="621"/>
        <v>0</v>
      </c>
      <c r="BU9972">
        <f t="shared" si="622"/>
        <v>1</v>
      </c>
      <c r="BV9972">
        <f t="shared" si="623"/>
        <v>1</v>
      </c>
    </row>
    <row r="9973" spans="1:74" x14ac:dyDescent="0.3">
      <c r="A9973" s="129">
        <v>9968</v>
      </c>
      <c r="BM9973" s="19"/>
      <c r="BN9973" s="19"/>
      <c r="BO9973" s="19"/>
      <c r="BP9973" s="19"/>
      <c r="BR9973">
        <f t="shared" si="620"/>
        <v>0</v>
      </c>
      <c r="BS9973">
        <f t="shared" si="621"/>
        <v>0</v>
      </c>
      <c r="BU9973">
        <f t="shared" si="622"/>
        <v>1</v>
      </c>
      <c r="BV9973">
        <f t="shared" si="623"/>
        <v>1</v>
      </c>
    </row>
    <row r="9974" spans="1:74" x14ac:dyDescent="0.3">
      <c r="A9974" s="129">
        <v>9969</v>
      </c>
      <c r="BM9974" s="19"/>
      <c r="BN9974" s="19"/>
      <c r="BO9974" s="19"/>
      <c r="BP9974" s="19"/>
      <c r="BR9974">
        <f t="shared" si="620"/>
        <v>0</v>
      </c>
      <c r="BS9974">
        <f t="shared" si="621"/>
        <v>0</v>
      </c>
      <c r="BU9974">
        <f t="shared" si="622"/>
        <v>1</v>
      </c>
      <c r="BV9974">
        <f t="shared" si="623"/>
        <v>1</v>
      </c>
    </row>
    <row r="9975" spans="1:74" x14ac:dyDescent="0.3">
      <c r="A9975" s="129">
        <v>9970</v>
      </c>
      <c r="BM9975" s="19"/>
      <c r="BN9975" s="19"/>
      <c r="BO9975" s="19"/>
      <c r="BP9975" s="19"/>
      <c r="BR9975">
        <f t="shared" si="620"/>
        <v>0</v>
      </c>
      <c r="BS9975">
        <f t="shared" si="621"/>
        <v>0</v>
      </c>
      <c r="BU9975">
        <f t="shared" si="622"/>
        <v>1</v>
      </c>
      <c r="BV9975">
        <f t="shared" si="623"/>
        <v>1</v>
      </c>
    </row>
    <row r="9976" spans="1:74" x14ac:dyDescent="0.3">
      <c r="A9976" s="129">
        <v>9971</v>
      </c>
      <c r="BM9976" s="19"/>
      <c r="BN9976" s="19"/>
      <c r="BO9976" s="19"/>
      <c r="BP9976" s="19"/>
      <c r="BR9976">
        <f t="shared" si="620"/>
        <v>0</v>
      </c>
      <c r="BS9976">
        <f t="shared" si="621"/>
        <v>0</v>
      </c>
      <c r="BU9976">
        <f t="shared" si="622"/>
        <v>1</v>
      </c>
      <c r="BV9976">
        <f t="shared" si="623"/>
        <v>1</v>
      </c>
    </row>
    <row r="9977" spans="1:74" x14ac:dyDescent="0.3">
      <c r="A9977" s="129">
        <v>9972</v>
      </c>
      <c r="BM9977" s="19"/>
      <c r="BN9977" s="19"/>
      <c r="BO9977" s="19"/>
      <c r="BP9977" s="19"/>
      <c r="BR9977">
        <f t="shared" si="620"/>
        <v>0</v>
      </c>
      <c r="BS9977">
        <f t="shared" si="621"/>
        <v>0</v>
      </c>
      <c r="BU9977">
        <f t="shared" si="622"/>
        <v>1</v>
      </c>
      <c r="BV9977">
        <f t="shared" si="623"/>
        <v>1</v>
      </c>
    </row>
    <row r="9978" spans="1:74" x14ac:dyDescent="0.3">
      <c r="A9978" s="129">
        <v>9973</v>
      </c>
      <c r="BM9978" s="19"/>
      <c r="BN9978" s="19"/>
      <c r="BO9978" s="19"/>
      <c r="BP9978" s="19"/>
      <c r="BR9978">
        <f t="shared" si="620"/>
        <v>0</v>
      </c>
      <c r="BS9978">
        <f t="shared" si="621"/>
        <v>0</v>
      </c>
      <c r="BU9978">
        <f t="shared" si="622"/>
        <v>1</v>
      </c>
      <c r="BV9978">
        <f t="shared" si="623"/>
        <v>1</v>
      </c>
    </row>
    <row r="9979" spans="1:74" x14ac:dyDescent="0.3">
      <c r="A9979" s="129">
        <v>9974</v>
      </c>
      <c r="BM9979" s="19"/>
      <c r="BN9979" s="19"/>
      <c r="BO9979" s="19"/>
      <c r="BP9979" s="19"/>
      <c r="BR9979">
        <f t="shared" si="620"/>
        <v>0</v>
      </c>
      <c r="BS9979">
        <f t="shared" si="621"/>
        <v>0</v>
      </c>
      <c r="BU9979">
        <f t="shared" si="622"/>
        <v>1</v>
      </c>
      <c r="BV9979">
        <f t="shared" si="623"/>
        <v>1</v>
      </c>
    </row>
    <row r="9980" spans="1:74" x14ac:dyDescent="0.3">
      <c r="A9980" s="129">
        <v>9975</v>
      </c>
      <c r="BM9980" s="19"/>
      <c r="BN9980" s="19"/>
      <c r="BO9980" s="19"/>
      <c r="BP9980" s="19"/>
      <c r="BR9980">
        <f t="shared" si="620"/>
        <v>0</v>
      </c>
      <c r="BS9980">
        <f t="shared" si="621"/>
        <v>0</v>
      </c>
      <c r="BU9980">
        <f t="shared" si="622"/>
        <v>1</v>
      </c>
      <c r="BV9980">
        <f t="shared" si="623"/>
        <v>1</v>
      </c>
    </row>
    <row r="9981" spans="1:74" x14ac:dyDescent="0.3">
      <c r="A9981" s="129">
        <v>9976</v>
      </c>
      <c r="BM9981" s="19"/>
      <c r="BN9981" s="19"/>
      <c r="BO9981" s="19"/>
      <c r="BP9981" s="19"/>
      <c r="BR9981">
        <f t="shared" si="620"/>
        <v>0</v>
      </c>
      <c r="BS9981">
        <f t="shared" si="621"/>
        <v>0</v>
      </c>
      <c r="BU9981">
        <f t="shared" si="622"/>
        <v>1</v>
      </c>
      <c r="BV9981">
        <f t="shared" si="623"/>
        <v>1</v>
      </c>
    </row>
    <row r="9982" spans="1:74" x14ac:dyDescent="0.3">
      <c r="A9982" s="129">
        <v>9977</v>
      </c>
      <c r="BM9982" s="19"/>
      <c r="BN9982" s="19"/>
      <c r="BO9982" s="19"/>
      <c r="BP9982" s="19"/>
      <c r="BR9982">
        <f t="shared" si="620"/>
        <v>0</v>
      </c>
      <c r="BS9982">
        <f t="shared" si="621"/>
        <v>0</v>
      </c>
      <c r="BU9982">
        <f t="shared" si="622"/>
        <v>1</v>
      </c>
      <c r="BV9982">
        <f t="shared" si="623"/>
        <v>1</v>
      </c>
    </row>
    <row r="9983" spans="1:74" x14ac:dyDescent="0.3">
      <c r="A9983" s="129">
        <v>9978</v>
      </c>
      <c r="BM9983" s="19"/>
      <c r="BN9983" s="19"/>
      <c r="BO9983" s="19"/>
      <c r="BP9983" s="19"/>
      <c r="BR9983">
        <f t="shared" si="620"/>
        <v>0</v>
      </c>
      <c r="BS9983">
        <f t="shared" si="621"/>
        <v>0</v>
      </c>
      <c r="BU9983">
        <f t="shared" si="622"/>
        <v>1</v>
      </c>
      <c r="BV9983">
        <f t="shared" si="623"/>
        <v>1</v>
      </c>
    </row>
    <row r="9984" spans="1:74" x14ac:dyDescent="0.3">
      <c r="A9984" s="129">
        <v>9979</v>
      </c>
      <c r="BM9984" s="19"/>
      <c r="BN9984" s="19"/>
      <c r="BO9984" s="19"/>
      <c r="BP9984" s="19"/>
      <c r="BR9984">
        <f t="shared" si="620"/>
        <v>0</v>
      </c>
      <c r="BS9984">
        <f t="shared" si="621"/>
        <v>0</v>
      </c>
      <c r="BU9984">
        <f t="shared" si="622"/>
        <v>1</v>
      </c>
      <c r="BV9984">
        <f t="shared" si="623"/>
        <v>1</v>
      </c>
    </row>
    <row r="9985" spans="1:74" x14ac:dyDescent="0.3">
      <c r="A9985" s="129">
        <v>9980</v>
      </c>
      <c r="BM9985" s="19"/>
      <c r="BN9985" s="19"/>
      <c r="BO9985" s="19"/>
      <c r="BP9985" s="19"/>
      <c r="BR9985">
        <f t="shared" si="620"/>
        <v>0</v>
      </c>
      <c r="BS9985">
        <f t="shared" si="621"/>
        <v>0</v>
      </c>
      <c r="BU9985">
        <f t="shared" si="622"/>
        <v>1</v>
      </c>
      <c r="BV9985">
        <f t="shared" si="623"/>
        <v>1</v>
      </c>
    </row>
    <row r="9986" spans="1:74" x14ac:dyDescent="0.3">
      <c r="A9986" s="129">
        <v>9981</v>
      </c>
      <c r="BM9986" s="19"/>
      <c r="BN9986" s="19"/>
      <c r="BO9986" s="19"/>
      <c r="BP9986" s="19"/>
      <c r="BR9986">
        <f t="shared" si="620"/>
        <v>0</v>
      </c>
      <c r="BS9986">
        <f t="shared" si="621"/>
        <v>0</v>
      </c>
      <c r="BU9986">
        <f t="shared" si="622"/>
        <v>1</v>
      </c>
      <c r="BV9986">
        <f t="shared" si="623"/>
        <v>1</v>
      </c>
    </row>
    <row r="9987" spans="1:74" x14ac:dyDescent="0.3">
      <c r="A9987" s="129">
        <v>9982</v>
      </c>
      <c r="BM9987" s="19"/>
      <c r="BN9987" s="19"/>
      <c r="BO9987" s="19"/>
      <c r="BP9987" s="19"/>
      <c r="BR9987">
        <f t="shared" si="620"/>
        <v>0</v>
      </c>
      <c r="BS9987">
        <f t="shared" si="621"/>
        <v>0</v>
      </c>
      <c r="BU9987">
        <f t="shared" si="622"/>
        <v>1</v>
      </c>
      <c r="BV9987">
        <f t="shared" si="623"/>
        <v>1</v>
      </c>
    </row>
    <row r="9988" spans="1:74" x14ac:dyDescent="0.3">
      <c r="A9988" s="129">
        <v>9983</v>
      </c>
      <c r="BM9988" s="19"/>
      <c r="BN9988" s="19"/>
      <c r="BO9988" s="19"/>
      <c r="BP9988" s="19"/>
      <c r="BR9988">
        <f t="shared" si="620"/>
        <v>0</v>
      </c>
      <c r="BS9988">
        <f t="shared" si="621"/>
        <v>0</v>
      </c>
      <c r="BU9988">
        <f t="shared" si="622"/>
        <v>1</v>
      </c>
      <c r="BV9988">
        <f t="shared" si="623"/>
        <v>1</v>
      </c>
    </row>
    <row r="9989" spans="1:74" x14ac:dyDescent="0.3">
      <c r="A9989" s="129">
        <v>9984</v>
      </c>
      <c r="BM9989" s="19"/>
      <c r="BN9989" s="19"/>
      <c r="BO9989" s="19"/>
      <c r="BP9989" s="19"/>
      <c r="BR9989">
        <f t="shared" si="620"/>
        <v>0</v>
      </c>
      <c r="BS9989">
        <f t="shared" si="621"/>
        <v>0</v>
      </c>
      <c r="BU9989">
        <f t="shared" si="622"/>
        <v>1</v>
      </c>
      <c r="BV9989">
        <f t="shared" si="623"/>
        <v>1</v>
      </c>
    </row>
    <row r="9990" spans="1:74" x14ac:dyDescent="0.3">
      <c r="A9990" s="129">
        <v>9985</v>
      </c>
      <c r="BM9990" s="19"/>
      <c r="BN9990" s="19"/>
      <c r="BO9990" s="19"/>
      <c r="BP9990" s="19"/>
      <c r="BR9990">
        <f t="shared" si="620"/>
        <v>0</v>
      </c>
      <c r="BS9990">
        <f t="shared" si="621"/>
        <v>0</v>
      </c>
      <c r="BU9990">
        <f t="shared" si="622"/>
        <v>1</v>
      </c>
      <c r="BV9990">
        <f t="shared" si="623"/>
        <v>1</v>
      </c>
    </row>
    <row r="9991" spans="1:74" x14ac:dyDescent="0.3">
      <c r="A9991" s="129">
        <v>9986</v>
      </c>
      <c r="BM9991" s="19"/>
      <c r="BN9991" s="19"/>
      <c r="BO9991" s="19"/>
      <c r="BP9991" s="19"/>
      <c r="BR9991">
        <f t="shared" ref="BR9991:BR10004" si="624">BM9991*$BS$1-BN9991</f>
        <v>0</v>
      </c>
      <c r="BS9991">
        <f t="shared" ref="BS9991:BS10004" si="625">BO9991*$BS$1-BP9991</f>
        <v>0</v>
      </c>
      <c r="BU9991">
        <f t="shared" ref="BU9991:BU10005" si="626">IF(BR9991=MAX($BR9991:$BS9991),1,0)</f>
        <v>1</v>
      </c>
      <c r="BV9991">
        <f t="shared" ref="BV9991:BV10005" si="627">IF(BS9991=MAX($BR9991:$BS9991),1,0)</f>
        <v>1</v>
      </c>
    </row>
    <row r="9992" spans="1:74" x14ac:dyDescent="0.3">
      <c r="A9992" s="129">
        <v>9987</v>
      </c>
      <c r="BM9992" s="19"/>
      <c r="BN9992" s="19"/>
      <c r="BO9992" s="19"/>
      <c r="BP9992" s="19"/>
      <c r="BR9992">
        <f t="shared" si="624"/>
        <v>0</v>
      </c>
      <c r="BS9992">
        <f t="shared" si="625"/>
        <v>0</v>
      </c>
      <c r="BU9992">
        <f t="shared" si="626"/>
        <v>1</v>
      </c>
      <c r="BV9992">
        <f t="shared" si="627"/>
        <v>1</v>
      </c>
    </row>
    <row r="9993" spans="1:74" x14ac:dyDescent="0.3">
      <c r="A9993" s="129">
        <v>9988</v>
      </c>
      <c r="BM9993" s="19"/>
      <c r="BN9993" s="19"/>
      <c r="BO9993" s="19"/>
      <c r="BP9993" s="19"/>
      <c r="BR9993">
        <f t="shared" si="624"/>
        <v>0</v>
      </c>
      <c r="BS9993">
        <f t="shared" si="625"/>
        <v>0</v>
      </c>
      <c r="BU9993">
        <f t="shared" si="626"/>
        <v>1</v>
      </c>
      <c r="BV9993">
        <f t="shared" si="627"/>
        <v>1</v>
      </c>
    </row>
    <row r="9994" spans="1:74" x14ac:dyDescent="0.3">
      <c r="A9994" s="129">
        <v>9989</v>
      </c>
      <c r="BM9994" s="19"/>
      <c r="BN9994" s="19"/>
      <c r="BO9994" s="19"/>
      <c r="BP9994" s="19"/>
      <c r="BR9994">
        <f t="shared" si="624"/>
        <v>0</v>
      </c>
      <c r="BS9994">
        <f t="shared" si="625"/>
        <v>0</v>
      </c>
      <c r="BU9994">
        <f t="shared" si="626"/>
        <v>1</v>
      </c>
      <c r="BV9994">
        <f t="shared" si="627"/>
        <v>1</v>
      </c>
    </row>
    <row r="9995" spans="1:74" x14ac:dyDescent="0.3">
      <c r="A9995" s="129">
        <v>9990</v>
      </c>
      <c r="BM9995" s="19"/>
      <c r="BN9995" s="19"/>
      <c r="BO9995" s="19"/>
      <c r="BP9995" s="19"/>
      <c r="BR9995">
        <f t="shared" si="624"/>
        <v>0</v>
      </c>
      <c r="BS9995">
        <f t="shared" si="625"/>
        <v>0</v>
      </c>
      <c r="BU9995">
        <f t="shared" si="626"/>
        <v>1</v>
      </c>
      <c r="BV9995">
        <f t="shared" si="627"/>
        <v>1</v>
      </c>
    </row>
    <row r="9996" spans="1:74" x14ac:dyDescent="0.3">
      <c r="A9996" s="129">
        <v>9991</v>
      </c>
      <c r="BM9996" s="19"/>
      <c r="BN9996" s="19"/>
      <c r="BO9996" s="19"/>
      <c r="BP9996" s="19"/>
      <c r="BR9996">
        <f t="shared" si="624"/>
        <v>0</v>
      </c>
      <c r="BS9996">
        <f t="shared" si="625"/>
        <v>0</v>
      </c>
      <c r="BU9996">
        <f t="shared" si="626"/>
        <v>1</v>
      </c>
      <c r="BV9996">
        <f t="shared" si="627"/>
        <v>1</v>
      </c>
    </row>
    <row r="9997" spans="1:74" x14ac:dyDescent="0.3">
      <c r="A9997" s="129">
        <v>9992</v>
      </c>
      <c r="BM9997" s="19"/>
      <c r="BN9997" s="19"/>
      <c r="BO9997" s="19"/>
      <c r="BP9997" s="19"/>
      <c r="BR9997">
        <f t="shared" si="624"/>
        <v>0</v>
      </c>
      <c r="BS9997">
        <f t="shared" si="625"/>
        <v>0</v>
      </c>
      <c r="BU9997">
        <f t="shared" si="626"/>
        <v>1</v>
      </c>
      <c r="BV9997">
        <f t="shared" si="627"/>
        <v>1</v>
      </c>
    </row>
    <row r="9998" spans="1:74" x14ac:dyDescent="0.3">
      <c r="A9998" s="129">
        <v>9993</v>
      </c>
      <c r="BM9998" s="19"/>
      <c r="BN9998" s="19"/>
      <c r="BO9998" s="19"/>
      <c r="BP9998" s="19"/>
      <c r="BR9998">
        <f t="shared" si="624"/>
        <v>0</v>
      </c>
      <c r="BS9998">
        <f t="shared" si="625"/>
        <v>0</v>
      </c>
      <c r="BU9998">
        <f t="shared" si="626"/>
        <v>1</v>
      </c>
      <c r="BV9998">
        <f t="shared" si="627"/>
        <v>1</v>
      </c>
    </row>
    <row r="9999" spans="1:74" x14ac:dyDescent="0.3">
      <c r="A9999" s="129">
        <v>9994</v>
      </c>
      <c r="BM9999" s="19"/>
      <c r="BN9999" s="19"/>
      <c r="BO9999" s="19"/>
      <c r="BP9999" s="19"/>
      <c r="BR9999">
        <f t="shared" si="624"/>
        <v>0</v>
      </c>
      <c r="BS9999">
        <f t="shared" si="625"/>
        <v>0</v>
      </c>
      <c r="BU9999">
        <f t="shared" si="626"/>
        <v>1</v>
      </c>
      <c r="BV9999">
        <f t="shared" si="627"/>
        <v>1</v>
      </c>
    </row>
    <row r="10000" spans="1:74" x14ac:dyDescent="0.3">
      <c r="A10000" s="129">
        <v>9995</v>
      </c>
      <c r="BM10000" s="19"/>
      <c r="BN10000" s="19"/>
      <c r="BO10000" s="19"/>
      <c r="BP10000" s="19"/>
      <c r="BR10000">
        <f t="shared" si="624"/>
        <v>0</v>
      </c>
      <c r="BS10000">
        <f t="shared" si="625"/>
        <v>0</v>
      </c>
      <c r="BU10000">
        <f t="shared" si="626"/>
        <v>1</v>
      </c>
      <c r="BV10000">
        <f t="shared" si="627"/>
        <v>1</v>
      </c>
    </row>
    <row r="10001" spans="1:74" x14ac:dyDescent="0.3">
      <c r="A10001" s="129">
        <v>9996</v>
      </c>
      <c r="BM10001" s="19"/>
      <c r="BN10001" s="19"/>
      <c r="BO10001" s="19"/>
      <c r="BP10001" s="19"/>
      <c r="BR10001">
        <f t="shared" si="624"/>
        <v>0</v>
      </c>
      <c r="BS10001">
        <f t="shared" si="625"/>
        <v>0</v>
      </c>
      <c r="BU10001">
        <f t="shared" si="626"/>
        <v>1</v>
      </c>
      <c r="BV10001">
        <f t="shared" si="627"/>
        <v>1</v>
      </c>
    </row>
    <row r="10002" spans="1:74" x14ac:dyDescent="0.3">
      <c r="A10002" s="129">
        <v>9997</v>
      </c>
      <c r="BM10002" s="19"/>
      <c r="BN10002" s="19"/>
      <c r="BO10002" s="19"/>
      <c r="BP10002" s="19"/>
      <c r="BR10002">
        <f t="shared" si="624"/>
        <v>0</v>
      </c>
      <c r="BS10002">
        <f t="shared" si="625"/>
        <v>0</v>
      </c>
      <c r="BU10002">
        <f t="shared" si="626"/>
        <v>1</v>
      </c>
      <c r="BV10002">
        <f t="shared" si="627"/>
        <v>1</v>
      </c>
    </row>
    <row r="10003" spans="1:74" x14ac:dyDescent="0.3">
      <c r="A10003" s="129">
        <v>9998</v>
      </c>
      <c r="BM10003" s="19"/>
      <c r="BN10003" s="19"/>
      <c r="BO10003" s="19"/>
      <c r="BP10003" s="19"/>
      <c r="BR10003">
        <f t="shared" si="624"/>
        <v>0</v>
      </c>
      <c r="BS10003">
        <f t="shared" si="625"/>
        <v>0</v>
      </c>
      <c r="BU10003">
        <f t="shared" si="626"/>
        <v>1</v>
      </c>
      <c r="BV10003">
        <f t="shared" si="627"/>
        <v>1</v>
      </c>
    </row>
    <row r="10004" spans="1:74" x14ac:dyDescent="0.3">
      <c r="A10004" s="129">
        <v>9999</v>
      </c>
      <c r="BM10004" s="19"/>
      <c r="BN10004" s="19"/>
      <c r="BO10004" s="19"/>
      <c r="BP10004" s="19"/>
      <c r="BR10004">
        <f t="shared" si="624"/>
        <v>0</v>
      </c>
      <c r="BS10004">
        <f t="shared" si="625"/>
        <v>0</v>
      </c>
      <c r="BU10004">
        <f t="shared" si="626"/>
        <v>1</v>
      </c>
      <c r="BV10004">
        <f t="shared" si="627"/>
        <v>1</v>
      </c>
    </row>
    <row r="10005" spans="1:74" x14ac:dyDescent="0.3">
      <c r="A10005" s="129">
        <v>10000</v>
      </c>
      <c r="BM10005" s="19"/>
      <c r="BN10005" s="19"/>
      <c r="BO10005" s="19"/>
      <c r="BP10005" s="19"/>
      <c r="BR10005">
        <f>BM10005*$BS$1-BN10005</f>
        <v>0</v>
      </c>
      <c r="BS10005">
        <f>BO10005*$BS$1-BP10005</f>
        <v>0</v>
      </c>
      <c r="BU10005">
        <f t="shared" si="626"/>
        <v>1</v>
      </c>
      <c r="BV10005">
        <f t="shared" si="627"/>
        <v>1</v>
      </c>
    </row>
    <row r="10006" spans="1:74" x14ac:dyDescent="0.3">
      <c r="A10006" s="201">
        <v>10001</v>
      </c>
    </row>
    <row r="10007" spans="1:74" x14ac:dyDescent="0.3">
      <c r="A10007" s="201">
        <v>10002</v>
      </c>
    </row>
    <row r="10008" spans="1:74" x14ac:dyDescent="0.3">
      <c r="A10008" s="201">
        <v>10003</v>
      </c>
    </row>
    <row r="10009" spans="1:74" x14ac:dyDescent="0.3">
      <c r="A10009" s="201">
        <v>10004</v>
      </c>
    </row>
    <row r="10010" spans="1:74" x14ac:dyDescent="0.3">
      <c r="A10010" s="201">
        <v>10005</v>
      </c>
    </row>
    <row r="10011" spans="1:74" x14ac:dyDescent="0.3">
      <c r="A10011" s="201">
        <v>10006</v>
      </c>
    </row>
    <row r="10012" spans="1:74" x14ac:dyDescent="0.3">
      <c r="A10012" s="201">
        <v>10007</v>
      </c>
    </row>
    <row r="10013" spans="1:74" x14ac:dyDescent="0.3">
      <c r="A10013" s="201">
        <v>10008</v>
      </c>
    </row>
    <row r="10014" spans="1:74" x14ac:dyDescent="0.3">
      <c r="A10014" s="201">
        <v>10009</v>
      </c>
    </row>
    <row r="10015" spans="1:74" x14ac:dyDescent="0.3">
      <c r="A10015" s="201">
        <v>10010</v>
      </c>
    </row>
    <row r="10016" spans="1:74" x14ac:dyDescent="0.3">
      <c r="A10016" s="201">
        <v>10011</v>
      </c>
    </row>
    <row r="10017" spans="1:1" x14ac:dyDescent="0.3">
      <c r="A10017" s="201">
        <v>10012</v>
      </c>
    </row>
    <row r="10018" spans="1:1" x14ac:dyDescent="0.3">
      <c r="A10018" s="201">
        <v>10013</v>
      </c>
    </row>
    <row r="10019" spans="1:1" x14ac:dyDescent="0.3">
      <c r="A10019" s="201">
        <v>10014</v>
      </c>
    </row>
    <row r="10020" spans="1:1" x14ac:dyDescent="0.3">
      <c r="A10020" s="201">
        <v>10015</v>
      </c>
    </row>
    <row r="10021" spans="1:1" x14ac:dyDescent="0.3">
      <c r="A10021" s="201">
        <v>10016</v>
      </c>
    </row>
    <row r="10022" spans="1:1" x14ac:dyDescent="0.3">
      <c r="A10022" s="201">
        <v>10017</v>
      </c>
    </row>
    <row r="10023" spans="1:1" x14ac:dyDescent="0.3">
      <c r="A10023" s="201">
        <v>10018</v>
      </c>
    </row>
    <row r="10024" spans="1:1" x14ac:dyDescent="0.3">
      <c r="A10024" s="201">
        <v>10019</v>
      </c>
    </row>
    <row r="10025" spans="1:1" x14ac:dyDescent="0.3">
      <c r="A10025" s="201">
        <v>10020</v>
      </c>
    </row>
    <row r="10026" spans="1:1" x14ac:dyDescent="0.3">
      <c r="A10026" s="201">
        <v>10021</v>
      </c>
    </row>
    <row r="10027" spans="1:1" x14ac:dyDescent="0.3">
      <c r="A10027" s="201">
        <v>10022</v>
      </c>
    </row>
    <row r="10028" spans="1:1" x14ac:dyDescent="0.3">
      <c r="A10028" s="201">
        <v>10023</v>
      </c>
    </row>
    <row r="10029" spans="1:1" x14ac:dyDescent="0.3">
      <c r="A10029" s="201">
        <v>10024</v>
      </c>
    </row>
    <row r="10030" spans="1:1" x14ac:dyDescent="0.3">
      <c r="A10030" s="201">
        <v>10025</v>
      </c>
    </row>
    <row r="10031" spans="1:1" x14ac:dyDescent="0.3">
      <c r="A10031" s="201">
        <v>10026</v>
      </c>
    </row>
    <row r="10032" spans="1:1" x14ac:dyDescent="0.3">
      <c r="A10032" s="201">
        <v>10027</v>
      </c>
    </row>
    <row r="10033" spans="1:1" x14ac:dyDescent="0.3">
      <c r="A10033" s="201">
        <v>10028</v>
      </c>
    </row>
    <row r="10034" spans="1:1" x14ac:dyDescent="0.3">
      <c r="A10034" s="201">
        <v>10029</v>
      </c>
    </row>
    <row r="10035" spans="1:1" x14ac:dyDescent="0.3">
      <c r="A10035" s="201">
        <v>10030</v>
      </c>
    </row>
    <row r="10036" spans="1:1" x14ac:dyDescent="0.3">
      <c r="A10036" s="201">
        <v>10031</v>
      </c>
    </row>
    <row r="10037" spans="1:1" x14ac:dyDescent="0.3">
      <c r="A10037" s="201">
        <v>10032</v>
      </c>
    </row>
    <row r="10038" spans="1:1" x14ac:dyDescent="0.3">
      <c r="A10038" s="201">
        <v>10033</v>
      </c>
    </row>
    <row r="10039" spans="1:1" x14ac:dyDescent="0.3">
      <c r="A10039" s="201">
        <v>10034</v>
      </c>
    </row>
    <row r="10040" spans="1:1" x14ac:dyDescent="0.3">
      <c r="A10040" s="201">
        <v>10035</v>
      </c>
    </row>
    <row r="10041" spans="1:1" x14ac:dyDescent="0.3">
      <c r="A10041" s="201">
        <v>10036</v>
      </c>
    </row>
    <row r="10042" spans="1:1" x14ac:dyDescent="0.3">
      <c r="A10042" s="201">
        <v>10037</v>
      </c>
    </row>
    <row r="10043" spans="1:1" x14ac:dyDescent="0.3">
      <c r="A10043" s="201">
        <v>10038</v>
      </c>
    </row>
    <row r="10044" spans="1:1" x14ac:dyDescent="0.3">
      <c r="A10044" s="201">
        <v>10039</v>
      </c>
    </row>
    <row r="10045" spans="1:1" x14ac:dyDescent="0.3">
      <c r="A10045" s="201">
        <v>10040</v>
      </c>
    </row>
    <row r="10046" spans="1:1" x14ac:dyDescent="0.3">
      <c r="A10046" s="201">
        <v>10041</v>
      </c>
    </row>
    <row r="10047" spans="1:1" x14ac:dyDescent="0.3">
      <c r="A10047" s="201">
        <v>10042</v>
      </c>
    </row>
    <row r="10048" spans="1:1" x14ac:dyDescent="0.3">
      <c r="A10048" s="201">
        <v>10043</v>
      </c>
    </row>
    <row r="10049" spans="1:1" x14ac:dyDescent="0.3">
      <c r="A10049" s="201">
        <v>10044</v>
      </c>
    </row>
    <row r="10050" spans="1:1" x14ac:dyDescent="0.3">
      <c r="A10050" s="201">
        <v>10045</v>
      </c>
    </row>
    <row r="10051" spans="1:1" x14ac:dyDescent="0.3">
      <c r="A10051" s="201">
        <v>10046</v>
      </c>
    </row>
    <row r="10052" spans="1:1" x14ac:dyDescent="0.3">
      <c r="A10052" s="201">
        <v>10047</v>
      </c>
    </row>
    <row r="10053" spans="1:1" x14ac:dyDescent="0.3">
      <c r="A10053" s="201">
        <v>10048</v>
      </c>
    </row>
    <row r="10054" spans="1:1" x14ac:dyDescent="0.3">
      <c r="A10054" s="201">
        <v>10049</v>
      </c>
    </row>
    <row r="10055" spans="1:1" x14ac:dyDescent="0.3">
      <c r="A10055" s="201">
        <v>10050</v>
      </c>
    </row>
    <row r="10056" spans="1:1" x14ac:dyDescent="0.3">
      <c r="A10056" s="201">
        <v>10051</v>
      </c>
    </row>
    <row r="10057" spans="1:1" x14ac:dyDescent="0.3">
      <c r="A10057" s="201">
        <v>10052</v>
      </c>
    </row>
    <row r="10058" spans="1:1" x14ac:dyDescent="0.3">
      <c r="A10058" s="201">
        <v>10053</v>
      </c>
    </row>
    <row r="10059" spans="1:1" x14ac:dyDescent="0.3">
      <c r="A10059" s="201">
        <v>10054</v>
      </c>
    </row>
    <row r="10060" spans="1:1" x14ac:dyDescent="0.3">
      <c r="A10060" s="201">
        <v>10055</v>
      </c>
    </row>
    <row r="10061" spans="1:1" x14ac:dyDescent="0.3">
      <c r="A10061" s="201">
        <v>10056</v>
      </c>
    </row>
    <row r="10062" spans="1:1" x14ac:dyDescent="0.3">
      <c r="A10062" s="201">
        <v>10057</v>
      </c>
    </row>
    <row r="10063" spans="1:1" x14ac:dyDescent="0.3">
      <c r="A10063" s="201">
        <v>10058</v>
      </c>
    </row>
    <row r="10064" spans="1:1" x14ac:dyDescent="0.3">
      <c r="A10064" s="201">
        <v>10059</v>
      </c>
    </row>
    <row r="10065" spans="1:1" x14ac:dyDescent="0.3">
      <c r="A10065" s="201">
        <v>10060</v>
      </c>
    </row>
    <row r="10066" spans="1:1" x14ac:dyDescent="0.3">
      <c r="A10066" s="201">
        <v>10061</v>
      </c>
    </row>
    <row r="10067" spans="1:1" x14ac:dyDescent="0.3">
      <c r="A10067" s="201">
        <v>10062</v>
      </c>
    </row>
    <row r="10068" spans="1:1" x14ac:dyDescent="0.3">
      <c r="A10068" s="201">
        <v>10063</v>
      </c>
    </row>
    <row r="10069" spans="1:1" x14ac:dyDescent="0.3">
      <c r="A10069" s="201">
        <v>10064</v>
      </c>
    </row>
    <row r="10070" spans="1:1" x14ac:dyDescent="0.3">
      <c r="A10070" s="201">
        <v>10065</v>
      </c>
    </row>
    <row r="10071" spans="1:1" x14ac:dyDescent="0.3">
      <c r="A10071" s="201">
        <v>10066</v>
      </c>
    </row>
    <row r="10072" spans="1:1" x14ac:dyDescent="0.3">
      <c r="A10072" s="201">
        <v>10067</v>
      </c>
    </row>
    <row r="10073" spans="1:1" x14ac:dyDescent="0.3">
      <c r="A10073" s="201">
        <v>10068</v>
      </c>
    </row>
    <row r="10074" spans="1:1" x14ac:dyDescent="0.3">
      <c r="A10074" s="201">
        <v>10069</v>
      </c>
    </row>
    <row r="10075" spans="1:1" x14ac:dyDescent="0.3">
      <c r="A10075" s="201">
        <v>10070</v>
      </c>
    </row>
    <row r="10076" spans="1:1" x14ac:dyDescent="0.3">
      <c r="A10076" s="201">
        <v>10071</v>
      </c>
    </row>
    <row r="10077" spans="1:1" x14ac:dyDescent="0.3">
      <c r="A10077" s="201">
        <v>10072</v>
      </c>
    </row>
    <row r="10078" spans="1:1" x14ac:dyDescent="0.3">
      <c r="A10078" s="201">
        <v>10073</v>
      </c>
    </row>
    <row r="10079" spans="1:1" x14ac:dyDescent="0.3">
      <c r="A10079" s="201">
        <v>10074</v>
      </c>
    </row>
    <row r="10080" spans="1:1" x14ac:dyDescent="0.3">
      <c r="A10080" s="201">
        <v>10075</v>
      </c>
    </row>
    <row r="10081" spans="1:1" x14ac:dyDescent="0.3">
      <c r="A10081" s="201">
        <v>10076</v>
      </c>
    </row>
    <row r="10082" spans="1:1" x14ac:dyDescent="0.3">
      <c r="A10082" s="201">
        <v>10077</v>
      </c>
    </row>
    <row r="10083" spans="1:1" x14ac:dyDescent="0.3">
      <c r="A10083" s="201">
        <v>10078</v>
      </c>
    </row>
    <row r="10084" spans="1:1" x14ac:dyDescent="0.3">
      <c r="A10084" s="201">
        <v>10079</v>
      </c>
    </row>
    <row r="10085" spans="1:1" x14ac:dyDescent="0.3">
      <c r="A10085" s="201">
        <v>10080</v>
      </c>
    </row>
    <row r="10086" spans="1:1" x14ac:dyDescent="0.3">
      <c r="A10086" s="201">
        <v>10081</v>
      </c>
    </row>
    <row r="10087" spans="1:1" x14ac:dyDescent="0.3">
      <c r="A10087" s="201">
        <v>10082</v>
      </c>
    </row>
    <row r="10088" spans="1:1" x14ac:dyDescent="0.3">
      <c r="A10088" s="201">
        <v>10083</v>
      </c>
    </row>
    <row r="10089" spans="1:1" x14ac:dyDescent="0.3">
      <c r="A10089" s="201">
        <v>10084</v>
      </c>
    </row>
    <row r="10090" spans="1:1" x14ac:dyDescent="0.3">
      <c r="A10090" s="201">
        <v>10085</v>
      </c>
    </row>
    <row r="10091" spans="1:1" x14ac:dyDescent="0.3">
      <c r="A10091" s="201">
        <v>10086</v>
      </c>
    </row>
    <row r="10092" spans="1:1" x14ac:dyDescent="0.3">
      <c r="A10092" s="201">
        <v>10087</v>
      </c>
    </row>
    <row r="10093" spans="1:1" x14ac:dyDescent="0.3">
      <c r="A10093" s="201">
        <v>10088</v>
      </c>
    </row>
    <row r="10094" spans="1:1" x14ac:dyDescent="0.3">
      <c r="A10094" s="201">
        <v>10089</v>
      </c>
    </row>
    <row r="10095" spans="1:1" x14ac:dyDescent="0.3">
      <c r="A10095" s="201">
        <v>10090</v>
      </c>
    </row>
    <row r="10096" spans="1:1" x14ac:dyDescent="0.3">
      <c r="A10096" s="201">
        <v>10091</v>
      </c>
    </row>
    <row r="10097" spans="1:1" x14ac:dyDescent="0.3">
      <c r="A10097" s="201">
        <v>10092</v>
      </c>
    </row>
    <row r="10098" spans="1:1" x14ac:dyDescent="0.3">
      <c r="A10098" s="201">
        <v>10093</v>
      </c>
    </row>
    <row r="10099" spans="1:1" x14ac:dyDescent="0.3">
      <c r="A10099" s="201">
        <v>10094</v>
      </c>
    </row>
    <row r="10100" spans="1:1" x14ac:dyDescent="0.3">
      <c r="A10100" s="201">
        <v>10095</v>
      </c>
    </row>
    <row r="10101" spans="1:1" x14ac:dyDescent="0.3">
      <c r="A10101" s="201">
        <v>10096</v>
      </c>
    </row>
    <row r="10102" spans="1:1" x14ac:dyDescent="0.3">
      <c r="A10102" s="201">
        <v>10097</v>
      </c>
    </row>
    <row r="10103" spans="1:1" x14ac:dyDescent="0.3">
      <c r="A10103" s="201">
        <v>10098</v>
      </c>
    </row>
    <row r="10104" spans="1:1" x14ac:dyDescent="0.3">
      <c r="A10104" s="201">
        <v>10099</v>
      </c>
    </row>
    <row r="10105" spans="1:1" x14ac:dyDescent="0.3">
      <c r="A10105" s="201">
        <v>10100</v>
      </c>
    </row>
    <row r="10106" spans="1:1" x14ac:dyDescent="0.3">
      <c r="A10106" s="201">
        <v>10101</v>
      </c>
    </row>
    <row r="10107" spans="1:1" x14ac:dyDescent="0.3">
      <c r="A10107" s="201">
        <v>10102</v>
      </c>
    </row>
    <row r="10108" spans="1:1" x14ac:dyDescent="0.3">
      <c r="A10108" s="201">
        <v>10103</v>
      </c>
    </row>
    <row r="10109" spans="1:1" x14ac:dyDescent="0.3">
      <c r="A10109" s="201">
        <v>10104</v>
      </c>
    </row>
    <row r="10110" spans="1:1" x14ac:dyDescent="0.3">
      <c r="A10110" s="201">
        <v>10105</v>
      </c>
    </row>
    <row r="10111" spans="1:1" x14ac:dyDescent="0.3">
      <c r="A10111" s="201">
        <v>10106</v>
      </c>
    </row>
    <row r="10112" spans="1:1" x14ac:dyDescent="0.3">
      <c r="A10112" s="201">
        <v>10107</v>
      </c>
    </row>
    <row r="10113" spans="1:1" x14ac:dyDescent="0.3">
      <c r="A10113" s="201">
        <v>10108</v>
      </c>
    </row>
    <row r="10114" spans="1:1" x14ac:dyDescent="0.3">
      <c r="A10114" s="201">
        <v>10109</v>
      </c>
    </row>
    <row r="10115" spans="1:1" x14ac:dyDescent="0.3">
      <c r="A10115" s="201">
        <v>10110</v>
      </c>
    </row>
    <row r="10116" spans="1:1" x14ac:dyDescent="0.3">
      <c r="A10116" s="201">
        <v>10111</v>
      </c>
    </row>
    <row r="10117" spans="1:1" x14ac:dyDescent="0.3">
      <c r="A10117" s="201">
        <v>10112</v>
      </c>
    </row>
    <row r="10118" spans="1:1" x14ac:dyDescent="0.3">
      <c r="A10118" s="201">
        <v>10113</v>
      </c>
    </row>
    <row r="10119" spans="1:1" x14ac:dyDescent="0.3">
      <c r="A10119" s="201">
        <v>10114</v>
      </c>
    </row>
    <row r="10120" spans="1:1" x14ac:dyDescent="0.3">
      <c r="A10120" s="201">
        <v>10115</v>
      </c>
    </row>
    <row r="10121" spans="1:1" x14ac:dyDescent="0.3">
      <c r="A10121" s="201">
        <v>10116</v>
      </c>
    </row>
    <row r="10122" spans="1:1" x14ac:dyDescent="0.3">
      <c r="A10122" s="201">
        <v>10117</v>
      </c>
    </row>
    <row r="10123" spans="1:1" x14ac:dyDescent="0.3">
      <c r="A10123" s="201">
        <v>10118</v>
      </c>
    </row>
    <row r="10124" spans="1:1" x14ac:dyDescent="0.3">
      <c r="A10124" s="201">
        <v>10119</v>
      </c>
    </row>
    <row r="10125" spans="1:1" x14ac:dyDescent="0.3">
      <c r="A10125" s="201">
        <v>10120</v>
      </c>
    </row>
    <row r="10126" spans="1:1" x14ac:dyDescent="0.3">
      <c r="A10126" s="201">
        <v>10121</v>
      </c>
    </row>
    <row r="10127" spans="1:1" x14ac:dyDescent="0.3">
      <c r="A10127" s="201">
        <v>10122</v>
      </c>
    </row>
    <row r="10128" spans="1:1" x14ac:dyDescent="0.3">
      <c r="A10128" s="201">
        <v>10123</v>
      </c>
    </row>
    <row r="10129" spans="1:1" x14ac:dyDescent="0.3">
      <c r="A10129" s="201">
        <v>10124</v>
      </c>
    </row>
    <row r="10130" spans="1:1" x14ac:dyDescent="0.3">
      <c r="A10130" s="201">
        <v>10125</v>
      </c>
    </row>
    <row r="10131" spans="1:1" x14ac:dyDescent="0.3">
      <c r="A10131" s="201">
        <v>10126</v>
      </c>
    </row>
    <row r="10132" spans="1:1" x14ac:dyDescent="0.3">
      <c r="A10132" s="201">
        <v>10127</v>
      </c>
    </row>
    <row r="10133" spans="1:1" x14ac:dyDescent="0.3">
      <c r="A10133" s="201">
        <v>10128</v>
      </c>
    </row>
    <row r="10134" spans="1:1" x14ac:dyDescent="0.3">
      <c r="A10134" s="201">
        <v>10129</v>
      </c>
    </row>
    <row r="10135" spans="1:1" x14ac:dyDescent="0.3">
      <c r="A10135" s="201">
        <v>10130</v>
      </c>
    </row>
    <row r="10136" spans="1:1" x14ac:dyDescent="0.3">
      <c r="A10136" s="201">
        <v>10131</v>
      </c>
    </row>
    <row r="10137" spans="1:1" x14ac:dyDescent="0.3">
      <c r="A10137" s="201">
        <v>10132</v>
      </c>
    </row>
    <row r="10138" spans="1:1" x14ac:dyDescent="0.3">
      <c r="A10138" s="201">
        <v>10133</v>
      </c>
    </row>
    <row r="10139" spans="1:1" x14ac:dyDescent="0.3">
      <c r="A10139" s="201">
        <v>10134</v>
      </c>
    </row>
    <row r="10140" spans="1:1" x14ac:dyDescent="0.3">
      <c r="A10140" s="201">
        <v>10135</v>
      </c>
    </row>
    <row r="10141" spans="1:1" x14ac:dyDescent="0.3">
      <c r="A10141" s="201">
        <v>10136</v>
      </c>
    </row>
    <row r="10142" spans="1:1" x14ac:dyDescent="0.3">
      <c r="A10142" s="201">
        <v>10137</v>
      </c>
    </row>
    <row r="10143" spans="1:1" x14ac:dyDescent="0.3">
      <c r="A10143" s="201">
        <v>10138</v>
      </c>
    </row>
    <row r="10144" spans="1:1" x14ac:dyDescent="0.3">
      <c r="A10144" s="201">
        <v>10139</v>
      </c>
    </row>
    <row r="10145" spans="1:1" x14ac:dyDescent="0.3">
      <c r="A10145" s="201">
        <v>10140</v>
      </c>
    </row>
    <row r="10146" spans="1:1" x14ac:dyDescent="0.3">
      <c r="A10146" s="201">
        <v>10141</v>
      </c>
    </row>
    <row r="10147" spans="1:1" x14ac:dyDescent="0.3">
      <c r="A10147" s="201">
        <v>10142</v>
      </c>
    </row>
    <row r="10148" spans="1:1" x14ac:dyDescent="0.3">
      <c r="A10148" s="201">
        <v>10143</v>
      </c>
    </row>
    <row r="10149" spans="1:1" x14ac:dyDescent="0.3">
      <c r="A10149" s="201">
        <v>10144</v>
      </c>
    </row>
    <row r="10150" spans="1:1" x14ac:dyDescent="0.3">
      <c r="A10150" s="201">
        <v>10145</v>
      </c>
    </row>
    <row r="10151" spans="1:1" x14ac:dyDescent="0.3">
      <c r="A10151" s="201">
        <v>10146</v>
      </c>
    </row>
    <row r="10152" spans="1:1" x14ac:dyDescent="0.3">
      <c r="A10152" s="201">
        <v>10147</v>
      </c>
    </row>
    <row r="10153" spans="1:1" x14ac:dyDescent="0.3">
      <c r="A10153" s="201">
        <v>10148</v>
      </c>
    </row>
    <row r="10154" spans="1:1" x14ac:dyDescent="0.3">
      <c r="A10154" s="201">
        <v>10149</v>
      </c>
    </row>
    <row r="10155" spans="1:1" x14ac:dyDescent="0.3">
      <c r="A10155" s="201">
        <v>10150</v>
      </c>
    </row>
    <row r="10156" spans="1:1" x14ac:dyDescent="0.3">
      <c r="A10156" s="201">
        <v>10151</v>
      </c>
    </row>
    <row r="10157" spans="1:1" x14ac:dyDescent="0.3">
      <c r="A10157" s="201">
        <v>10152</v>
      </c>
    </row>
    <row r="10158" spans="1:1" x14ac:dyDescent="0.3">
      <c r="A10158" s="201">
        <v>10153</v>
      </c>
    </row>
    <row r="10159" spans="1:1" x14ac:dyDescent="0.3">
      <c r="A10159" s="201">
        <v>10154</v>
      </c>
    </row>
    <row r="10160" spans="1:1" x14ac:dyDescent="0.3">
      <c r="A10160" s="201">
        <v>10155</v>
      </c>
    </row>
    <row r="10161" spans="1:1" x14ac:dyDescent="0.3">
      <c r="A10161" s="201">
        <v>10156</v>
      </c>
    </row>
    <row r="10162" spans="1:1" x14ac:dyDescent="0.3">
      <c r="A10162" s="201">
        <v>10157</v>
      </c>
    </row>
    <row r="10163" spans="1:1" x14ac:dyDescent="0.3">
      <c r="A10163" s="201">
        <v>10158</v>
      </c>
    </row>
    <row r="10164" spans="1:1" x14ac:dyDescent="0.3">
      <c r="A10164" s="201">
        <v>10159</v>
      </c>
    </row>
    <row r="10165" spans="1:1" x14ac:dyDescent="0.3">
      <c r="A10165" s="201">
        <v>10160</v>
      </c>
    </row>
    <row r="10166" spans="1:1" x14ac:dyDescent="0.3">
      <c r="A10166" s="201">
        <v>10161</v>
      </c>
    </row>
    <row r="10167" spans="1:1" x14ac:dyDescent="0.3">
      <c r="A10167" s="201">
        <v>10162</v>
      </c>
    </row>
    <row r="10168" spans="1:1" x14ac:dyDescent="0.3">
      <c r="A10168" s="201">
        <v>10163</v>
      </c>
    </row>
    <row r="10169" spans="1:1" x14ac:dyDescent="0.3">
      <c r="A10169" s="201">
        <v>10164</v>
      </c>
    </row>
    <row r="10170" spans="1:1" x14ac:dyDescent="0.3">
      <c r="A10170" s="201">
        <v>10165</v>
      </c>
    </row>
    <row r="10171" spans="1:1" x14ac:dyDescent="0.3">
      <c r="A10171" s="201">
        <v>10166</v>
      </c>
    </row>
    <row r="10172" spans="1:1" x14ac:dyDescent="0.3">
      <c r="A10172" s="201">
        <v>10167</v>
      </c>
    </row>
    <row r="10173" spans="1:1" x14ac:dyDescent="0.3">
      <c r="A10173" s="201">
        <v>10168</v>
      </c>
    </row>
    <row r="10174" spans="1:1" x14ac:dyDescent="0.3">
      <c r="A10174" s="201">
        <v>10169</v>
      </c>
    </row>
    <row r="10175" spans="1:1" x14ac:dyDescent="0.3">
      <c r="A10175" s="201">
        <v>10170</v>
      </c>
    </row>
    <row r="10176" spans="1:1" x14ac:dyDescent="0.3">
      <c r="A10176" s="201">
        <v>10171</v>
      </c>
    </row>
    <row r="10177" spans="1:1" x14ac:dyDescent="0.3">
      <c r="A10177" s="201">
        <v>10172</v>
      </c>
    </row>
    <row r="10178" spans="1:1" x14ac:dyDescent="0.3">
      <c r="A10178" s="201">
        <v>10173</v>
      </c>
    </row>
    <row r="10179" spans="1:1" x14ac:dyDescent="0.3">
      <c r="A10179" s="201">
        <v>10174</v>
      </c>
    </row>
    <row r="10180" spans="1:1" x14ac:dyDescent="0.3">
      <c r="A10180" s="201">
        <v>10175</v>
      </c>
    </row>
    <row r="10181" spans="1:1" x14ac:dyDescent="0.3">
      <c r="A10181" s="201">
        <v>10176</v>
      </c>
    </row>
    <row r="10182" spans="1:1" x14ac:dyDescent="0.3">
      <c r="A10182" s="201">
        <v>10177</v>
      </c>
    </row>
    <row r="10183" spans="1:1" x14ac:dyDescent="0.3">
      <c r="A10183" s="201">
        <v>10178</v>
      </c>
    </row>
    <row r="10184" spans="1:1" x14ac:dyDescent="0.3">
      <c r="A10184" s="201">
        <v>10179</v>
      </c>
    </row>
    <row r="10185" spans="1:1" x14ac:dyDescent="0.3">
      <c r="A10185" s="201">
        <v>10180</v>
      </c>
    </row>
    <row r="10186" spans="1:1" x14ac:dyDescent="0.3">
      <c r="A10186" s="201">
        <v>10181</v>
      </c>
    </row>
    <row r="10187" spans="1:1" x14ac:dyDescent="0.3">
      <c r="A10187" s="201">
        <v>10182</v>
      </c>
    </row>
    <row r="10188" spans="1:1" x14ac:dyDescent="0.3">
      <c r="A10188" s="201">
        <v>10183</v>
      </c>
    </row>
    <row r="10189" spans="1:1" x14ac:dyDescent="0.3">
      <c r="A10189" s="201">
        <v>10184</v>
      </c>
    </row>
    <row r="10190" spans="1:1" x14ac:dyDescent="0.3">
      <c r="A10190" s="201">
        <v>10185</v>
      </c>
    </row>
    <row r="10191" spans="1:1" x14ac:dyDescent="0.3">
      <c r="A10191" s="201">
        <v>10186</v>
      </c>
    </row>
    <row r="10192" spans="1:1" x14ac:dyDescent="0.3">
      <c r="A10192" s="201">
        <v>10187</v>
      </c>
    </row>
    <row r="10193" spans="1:1" x14ac:dyDescent="0.3">
      <c r="A10193" s="201">
        <v>10188</v>
      </c>
    </row>
    <row r="10194" spans="1:1" x14ac:dyDescent="0.3">
      <c r="A10194" s="201">
        <v>10189</v>
      </c>
    </row>
    <row r="10195" spans="1:1" x14ac:dyDescent="0.3">
      <c r="A10195" s="201">
        <v>10190</v>
      </c>
    </row>
    <row r="10196" spans="1:1" x14ac:dyDescent="0.3">
      <c r="A10196" s="201">
        <v>10191</v>
      </c>
    </row>
    <row r="10197" spans="1:1" x14ac:dyDescent="0.3">
      <c r="A10197" s="201">
        <v>10192</v>
      </c>
    </row>
    <row r="10198" spans="1:1" x14ac:dyDescent="0.3">
      <c r="A10198" s="201">
        <v>10193</v>
      </c>
    </row>
    <row r="10199" spans="1:1" x14ac:dyDescent="0.3">
      <c r="A10199" s="201">
        <v>10194</v>
      </c>
    </row>
    <row r="10200" spans="1:1" x14ac:dyDescent="0.3">
      <c r="A10200" s="201">
        <v>10195</v>
      </c>
    </row>
    <row r="10201" spans="1:1" x14ac:dyDescent="0.3">
      <c r="A10201" s="201">
        <v>10196</v>
      </c>
    </row>
    <row r="10202" spans="1:1" x14ac:dyDescent="0.3">
      <c r="A10202" s="201">
        <v>10197</v>
      </c>
    </row>
    <row r="10203" spans="1:1" x14ac:dyDescent="0.3">
      <c r="A10203" s="201">
        <v>10198</v>
      </c>
    </row>
    <row r="10204" spans="1:1" x14ac:dyDescent="0.3">
      <c r="A10204" s="201">
        <v>10199</v>
      </c>
    </row>
    <row r="10205" spans="1:1" x14ac:dyDescent="0.3">
      <c r="A10205" s="201">
        <v>10200</v>
      </c>
    </row>
    <row r="10206" spans="1:1" x14ac:dyDescent="0.3">
      <c r="A10206" s="201">
        <v>10201</v>
      </c>
    </row>
    <row r="10207" spans="1:1" x14ac:dyDescent="0.3">
      <c r="A10207" s="201">
        <v>10202</v>
      </c>
    </row>
    <row r="10208" spans="1:1" x14ac:dyDescent="0.3">
      <c r="A10208" s="201">
        <v>10203</v>
      </c>
    </row>
    <row r="10209" spans="1:1" x14ac:dyDescent="0.3">
      <c r="A10209" s="201">
        <v>10204</v>
      </c>
    </row>
    <row r="10210" spans="1:1" x14ac:dyDescent="0.3">
      <c r="A10210" s="201">
        <v>10205</v>
      </c>
    </row>
    <row r="10211" spans="1:1" x14ac:dyDescent="0.3">
      <c r="A10211" s="201">
        <v>10206</v>
      </c>
    </row>
    <row r="10212" spans="1:1" x14ac:dyDescent="0.3">
      <c r="A10212" s="201">
        <v>10207</v>
      </c>
    </row>
    <row r="10213" spans="1:1" x14ac:dyDescent="0.3">
      <c r="A10213" s="201">
        <v>10208</v>
      </c>
    </row>
    <row r="10214" spans="1:1" x14ac:dyDescent="0.3">
      <c r="A10214" s="201">
        <v>10209</v>
      </c>
    </row>
    <row r="10215" spans="1:1" x14ac:dyDescent="0.3">
      <c r="A10215" s="201">
        <v>10210</v>
      </c>
    </row>
    <row r="10216" spans="1:1" x14ac:dyDescent="0.3">
      <c r="A10216" s="201">
        <v>10211</v>
      </c>
    </row>
    <row r="10217" spans="1:1" x14ac:dyDescent="0.3">
      <c r="A10217" s="201">
        <v>10212</v>
      </c>
    </row>
    <row r="10218" spans="1:1" x14ac:dyDescent="0.3">
      <c r="A10218" s="201">
        <v>10213</v>
      </c>
    </row>
    <row r="10219" spans="1:1" x14ac:dyDescent="0.3">
      <c r="A10219" s="201">
        <v>10214</v>
      </c>
    </row>
    <row r="10220" spans="1:1" x14ac:dyDescent="0.3">
      <c r="A10220" s="201">
        <v>10215</v>
      </c>
    </row>
    <row r="10221" spans="1:1" x14ac:dyDescent="0.3">
      <c r="A10221" s="201">
        <v>10216</v>
      </c>
    </row>
    <row r="10222" spans="1:1" x14ac:dyDescent="0.3">
      <c r="A10222" s="201">
        <v>10217</v>
      </c>
    </row>
    <row r="10223" spans="1:1" x14ac:dyDescent="0.3">
      <c r="A10223" s="201">
        <v>10218</v>
      </c>
    </row>
    <row r="10224" spans="1:1" x14ac:dyDescent="0.3">
      <c r="A10224" s="201">
        <v>10219</v>
      </c>
    </row>
    <row r="10225" spans="1:1" x14ac:dyDescent="0.3">
      <c r="A10225" s="201">
        <v>10220</v>
      </c>
    </row>
    <row r="10226" spans="1:1" x14ac:dyDescent="0.3">
      <c r="A10226" s="201">
        <v>10221</v>
      </c>
    </row>
    <row r="10227" spans="1:1" x14ac:dyDescent="0.3">
      <c r="A10227" s="201">
        <v>10222</v>
      </c>
    </row>
    <row r="10228" spans="1:1" x14ac:dyDescent="0.3">
      <c r="A10228" s="201">
        <v>10223</v>
      </c>
    </row>
    <row r="10229" spans="1:1" x14ac:dyDescent="0.3">
      <c r="A10229" s="201">
        <v>10224</v>
      </c>
    </row>
    <row r="10230" spans="1:1" x14ac:dyDescent="0.3">
      <c r="A10230" s="201">
        <v>10225</v>
      </c>
    </row>
    <row r="10231" spans="1:1" x14ac:dyDescent="0.3">
      <c r="A10231" s="201">
        <v>10226</v>
      </c>
    </row>
    <row r="10232" spans="1:1" x14ac:dyDescent="0.3">
      <c r="A10232" s="201">
        <v>10227</v>
      </c>
    </row>
    <row r="10233" spans="1:1" x14ac:dyDescent="0.3">
      <c r="A10233" s="201">
        <v>10228</v>
      </c>
    </row>
    <row r="10234" spans="1:1" x14ac:dyDescent="0.3">
      <c r="A10234" s="201">
        <v>10229</v>
      </c>
    </row>
    <row r="10235" spans="1:1" x14ac:dyDescent="0.3">
      <c r="A10235" s="201">
        <v>10230</v>
      </c>
    </row>
    <row r="10236" spans="1:1" x14ac:dyDescent="0.3">
      <c r="A10236" s="201">
        <v>10231</v>
      </c>
    </row>
    <row r="10237" spans="1:1" x14ac:dyDescent="0.3">
      <c r="A10237" s="201">
        <v>10232</v>
      </c>
    </row>
    <row r="10238" spans="1:1" x14ac:dyDescent="0.3">
      <c r="A10238" s="201">
        <v>10233</v>
      </c>
    </row>
    <row r="10239" spans="1:1" x14ac:dyDescent="0.3">
      <c r="A10239" s="201">
        <v>10234</v>
      </c>
    </row>
    <row r="10240" spans="1:1" x14ac:dyDescent="0.3">
      <c r="A10240" s="201">
        <v>10235</v>
      </c>
    </row>
    <row r="10241" spans="1:1" x14ac:dyDescent="0.3">
      <c r="A10241" s="201">
        <v>10236</v>
      </c>
    </row>
    <row r="10242" spans="1:1" x14ac:dyDescent="0.3">
      <c r="A10242" s="201">
        <v>10237</v>
      </c>
    </row>
    <row r="10243" spans="1:1" x14ac:dyDescent="0.3">
      <c r="A10243" s="201">
        <v>10238</v>
      </c>
    </row>
    <row r="10244" spans="1:1" x14ac:dyDescent="0.3">
      <c r="A10244" s="201">
        <v>10239</v>
      </c>
    </row>
    <row r="10245" spans="1:1" x14ac:dyDescent="0.3">
      <c r="A10245" s="201">
        <v>10240</v>
      </c>
    </row>
    <row r="10246" spans="1:1" x14ac:dyDescent="0.3">
      <c r="A10246" s="201">
        <v>10241</v>
      </c>
    </row>
    <row r="10247" spans="1:1" x14ac:dyDescent="0.3">
      <c r="A10247" s="201">
        <v>10242</v>
      </c>
    </row>
    <row r="10248" spans="1:1" x14ac:dyDescent="0.3">
      <c r="A10248" s="201">
        <v>10243</v>
      </c>
    </row>
    <row r="10249" spans="1:1" x14ac:dyDescent="0.3">
      <c r="A10249" s="201">
        <v>10244</v>
      </c>
    </row>
    <row r="10250" spans="1:1" x14ac:dyDescent="0.3">
      <c r="A10250" s="201">
        <v>10245</v>
      </c>
    </row>
    <row r="10251" spans="1:1" x14ac:dyDescent="0.3">
      <c r="A10251" s="201">
        <v>10246</v>
      </c>
    </row>
    <row r="10252" spans="1:1" x14ac:dyDescent="0.3">
      <c r="A10252" s="201">
        <v>10247</v>
      </c>
    </row>
    <row r="10253" spans="1:1" x14ac:dyDescent="0.3">
      <c r="A10253" s="201">
        <v>10248</v>
      </c>
    </row>
    <row r="10254" spans="1:1" x14ac:dyDescent="0.3">
      <c r="A10254" s="201">
        <v>10249</v>
      </c>
    </row>
    <row r="10255" spans="1:1" x14ac:dyDescent="0.3">
      <c r="A10255" s="201">
        <v>10250</v>
      </c>
    </row>
    <row r="10256" spans="1:1" x14ac:dyDescent="0.3">
      <c r="A10256" s="201">
        <v>10251</v>
      </c>
    </row>
    <row r="10257" spans="1:1" x14ac:dyDescent="0.3">
      <c r="A10257" s="201">
        <v>10252</v>
      </c>
    </row>
    <row r="10258" spans="1:1" x14ac:dyDescent="0.3">
      <c r="A10258" s="201">
        <v>10253</v>
      </c>
    </row>
    <row r="10259" spans="1:1" x14ac:dyDescent="0.3">
      <c r="A10259" s="201">
        <v>10254</v>
      </c>
    </row>
    <row r="10260" spans="1:1" x14ac:dyDescent="0.3">
      <c r="A10260" s="201">
        <v>10255</v>
      </c>
    </row>
    <row r="10261" spans="1:1" x14ac:dyDescent="0.3">
      <c r="A10261" s="201">
        <v>10256</v>
      </c>
    </row>
    <row r="10262" spans="1:1" x14ac:dyDescent="0.3">
      <c r="A10262" s="201">
        <v>10257</v>
      </c>
    </row>
    <row r="10263" spans="1:1" x14ac:dyDescent="0.3">
      <c r="A10263" s="201">
        <v>10258</v>
      </c>
    </row>
    <row r="10264" spans="1:1" x14ac:dyDescent="0.3">
      <c r="A10264" s="201">
        <v>10259</v>
      </c>
    </row>
    <row r="10265" spans="1:1" x14ac:dyDescent="0.3">
      <c r="A10265" s="201">
        <v>10260</v>
      </c>
    </row>
    <row r="10266" spans="1:1" x14ac:dyDescent="0.3">
      <c r="A10266" s="201">
        <v>10261</v>
      </c>
    </row>
    <row r="10267" spans="1:1" x14ac:dyDescent="0.3">
      <c r="A10267" s="201">
        <v>10262</v>
      </c>
    </row>
    <row r="10268" spans="1:1" x14ac:dyDescent="0.3">
      <c r="A10268" s="201">
        <v>10263</v>
      </c>
    </row>
    <row r="10269" spans="1:1" x14ac:dyDescent="0.3">
      <c r="A10269" s="201">
        <v>10264</v>
      </c>
    </row>
    <row r="10270" spans="1:1" x14ac:dyDescent="0.3">
      <c r="A10270" s="201">
        <v>10265</v>
      </c>
    </row>
    <row r="10271" spans="1:1" x14ac:dyDescent="0.3">
      <c r="A10271" s="201">
        <v>10266</v>
      </c>
    </row>
    <row r="10272" spans="1:1" x14ac:dyDescent="0.3">
      <c r="A10272" s="201">
        <v>10267</v>
      </c>
    </row>
    <row r="10273" spans="1:1" x14ac:dyDescent="0.3">
      <c r="A10273" s="201">
        <v>10268</v>
      </c>
    </row>
    <row r="10274" spans="1:1" x14ac:dyDescent="0.3">
      <c r="A10274" s="201">
        <v>10269</v>
      </c>
    </row>
    <row r="10275" spans="1:1" x14ac:dyDescent="0.3">
      <c r="A10275" s="201">
        <v>10270</v>
      </c>
    </row>
    <row r="10276" spans="1:1" x14ac:dyDescent="0.3">
      <c r="A10276" s="201">
        <v>10271</v>
      </c>
    </row>
    <row r="10277" spans="1:1" x14ac:dyDescent="0.3">
      <c r="A10277" s="201">
        <v>10272</v>
      </c>
    </row>
    <row r="10278" spans="1:1" x14ac:dyDescent="0.3">
      <c r="A10278" s="201">
        <v>10273</v>
      </c>
    </row>
    <row r="10279" spans="1:1" x14ac:dyDescent="0.3">
      <c r="A10279" s="201">
        <v>10274</v>
      </c>
    </row>
    <row r="10280" spans="1:1" x14ac:dyDescent="0.3">
      <c r="A10280" s="201">
        <v>10275</v>
      </c>
    </row>
    <row r="10281" spans="1:1" x14ac:dyDescent="0.3">
      <c r="A10281" s="201">
        <v>10276</v>
      </c>
    </row>
    <row r="10282" spans="1:1" x14ac:dyDescent="0.3">
      <c r="A10282" s="201">
        <v>10277</v>
      </c>
    </row>
    <row r="10283" spans="1:1" x14ac:dyDescent="0.3">
      <c r="A10283" s="201">
        <v>10278</v>
      </c>
    </row>
    <row r="10284" spans="1:1" x14ac:dyDescent="0.3">
      <c r="A10284" s="201">
        <v>10279</v>
      </c>
    </row>
    <row r="10285" spans="1:1" x14ac:dyDescent="0.3">
      <c r="A10285" s="201">
        <v>10280</v>
      </c>
    </row>
    <row r="10286" spans="1:1" x14ac:dyDescent="0.3">
      <c r="A10286" s="201">
        <v>10281</v>
      </c>
    </row>
    <row r="10287" spans="1:1" x14ac:dyDescent="0.3">
      <c r="A10287" s="201">
        <v>10282</v>
      </c>
    </row>
    <row r="10288" spans="1:1" x14ac:dyDescent="0.3">
      <c r="A10288" s="201">
        <v>10283</v>
      </c>
    </row>
    <row r="10289" spans="1:1" x14ac:dyDescent="0.3">
      <c r="A10289" s="201">
        <v>10284</v>
      </c>
    </row>
    <row r="10290" spans="1:1" x14ac:dyDescent="0.3">
      <c r="A10290" s="201">
        <v>10285</v>
      </c>
    </row>
    <row r="10291" spans="1:1" x14ac:dyDescent="0.3">
      <c r="A10291" s="201">
        <v>10286</v>
      </c>
    </row>
    <row r="10292" spans="1:1" x14ac:dyDescent="0.3">
      <c r="A10292" s="201">
        <v>10287</v>
      </c>
    </row>
    <row r="10293" spans="1:1" x14ac:dyDescent="0.3">
      <c r="A10293" s="201">
        <v>10288</v>
      </c>
    </row>
    <row r="10294" spans="1:1" x14ac:dyDescent="0.3">
      <c r="A10294" s="201">
        <v>10289</v>
      </c>
    </row>
    <row r="10295" spans="1:1" x14ac:dyDescent="0.3">
      <c r="A10295" s="201">
        <v>10290</v>
      </c>
    </row>
    <row r="10296" spans="1:1" x14ac:dyDescent="0.3">
      <c r="A10296" s="201">
        <v>10291</v>
      </c>
    </row>
    <row r="10297" spans="1:1" x14ac:dyDescent="0.3">
      <c r="A10297" s="201">
        <v>10292</v>
      </c>
    </row>
    <row r="10298" spans="1:1" x14ac:dyDescent="0.3">
      <c r="A10298" s="201">
        <v>10293</v>
      </c>
    </row>
    <row r="10299" spans="1:1" x14ac:dyDescent="0.3">
      <c r="A10299" s="201">
        <v>10294</v>
      </c>
    </row>
    <row r="10300" spans="1:1" x14ac:dyDescent="0.3">
      <c r="A10300" s="201">
        <v>10295</v>
      </c>
    </row>
    <row r="10301" spans="1:1" x14ac:dyDescent="0.3">
      <c r="A10301" s="201">
        <v>10296</v>
      </c>
    </row>
    <row r="10302" spans="1:1" x14ac:dyDescent="0.3">
      <c r="A10302" s="201">
        <v>10297</v>
      </c>
    </row>
    <row r="10303" spans="1:1" x14ac:dyDescent="0.3">
      <c r="A10303" s="201">
        <v>10298</v>
      </c>
    </row>
    <row r="10304" spans="1:1" x14ac:dyDescent="0.3">
      <c r="A10304" s="201">
        <v>10299</v>
      </c>
    </row>
    <row r="10305" spans="1:1" x14ac:dyDescent="0.3">
      <c r="A10305" s="201">
        <v>10300</v>
      </c>
    </row>
    <row r="10306" spans="1:1" x14ac:dyDescent="0.3">
      <c r="A10306" s="201">
        <v>10301</v>
      </c>
    </row>
    <row r="10307" spans="1:1" x14ac:dyDescent="0.3">
      <c r="A10307" s="201">
        <v>10302</v>
      </c>
    </row>
    <row r="10308" spans="1:1" x14ac:dyDescent="0.3">
      <c r="A10308" s="201">
        <v>10303</v>
      </c>
    </row>
    <row r="10309" spans="1:1" x14ac:dyDescent="0.3">
      <c r="A10309" s="201">
        <v>10304</v>
      </c>
    </row>
    <row r="10310" spans="1:1" x14ac:dyDescent="0.3">
      <c r="A10310" s="201">
        <v>10305</v>
      </c>
    </row>
    <row r="10311" spans="1:1" x14ac:dyDescent="0.3">
      <c r="A10311" s="201">
        <v>10306</v>
      </c>
    </row>
    <row r="10312" spans="1:1" x14ac:dyDescent="0.3">
      <c r="A10312" s="201">
        <v>10307</v>
      </c>
    </row>
    <row r="10313" spans="1:1" x14ac:dyDescent="0.3">
      <c r="A10313" s="201">
        <v>10308</v>
      </c>
    </row>
    <row r="10314" spans="1:1" x14ac:dyDescent="0.3">
      <c r="A10314" s="201">
        <v>10309</v>
      </c>
    </row>
    <row r="10315" spans="1:1" x14ac:dyDescent="0.3">
      <c r="A10315" s="201">
        <v>10310</v>
      </c>
    </row>
    <row r="10316" spans="1:1" x14ac:dyDescent="0.3">
      <c r="A10316" s="201">
        <v>10311</v>
      </c>
    </row>
    <row r="10317" spans="1:1" x14ac:dyDescent="0.3">
      <c r="A10317" s="201">
        <v>10312</v>
      </c>
    </row>
    <row r="10318" spans="1:1" x14ac:dyDescent="0.3">
      <c r="A10318" s="201">
        <v>10313</v>
      </c>
    </row>
    <row r="10319" spans="1:1" x14ac:dyDescent="0.3">
      <c r="A10319" s="201">
        <v>10314</v>
      </c>
    </row>
    <row r="10320" spans="1:1" x14ac:dyDescent="0.3">
      <c r="A10320" s="201">
        <v>10315</v>
      </c>
    </row>
    <row r="10321" spans="1:1" x14ac:dyDescent="0.3">
      <c r="A10321" s="201">
        <v>10316</v>
      </c>
    </row>
    <row r="10322" spans="1:1" x14ac:dyDescent="0.3">
      <c r="A10322" s="201">
        <v>10317</v>
      </c>
    </row>
    <row r="10323" spans="1:1" x14ac:dyDescent="0.3">
      <c r="A10323" s="201">
        <v>10318</v>
      </c>
    </row>
    <row r="10324" spans="1:1" x14ac:dyDescent="0.3">
      <c r="A10324" s="201">
        <v>10319</v>
      </c>
    </row>
    <row r="10325" spans="1:1" x14ac:dyDescent="0.3">
      <c r="A10325" s="201">
        <v>10320</v>
      </c>
    </row>
    <row r="10326" spans="1:1" x14ac:dyDescent="0.3">
      <c r="A10326" s="201">
        <v>10321</v>
      </c>
    </row>
    <row r="10327" spans="1:1" x14ac:dyDescent="0.3">
      <c r="A10327" s="201">
        <v>10322</v>
      </c>
    </row>
    <row r="10328" spans="1:1" x14ac:dyDescent="0.3">
      <c r="A10328" s="201">
        <v>10323</v>
      </c>
    </row>
    <row r="10329" spans="1:1" x14ac:dyDescent="0.3">
      <c r="A10329" s="201">
        <v>10324</v>
      </c>
    </row>
    <row r="10330" spans="1:1" x14ac:dyDescent="0.3">
      <c r="A10330" s="201">
        <v>10325</v>
      </c>
    </row>
    <row r="10331" spans="1:1" x14ac:dyDescent="0.3">
      <c r="A10331" s="201">
        <v>10326</v>
      </c>
    </row>
    <row r="10332" spans="1:1" x14ac:dyDescent="0.3">
      <c r="A10332" s="201">
        <v>10327</v>
      </c>
    </row>
    <row r="10333" spans="1:1" x14ac:dyDescent="0.3">
      <c r="A10333" s="201">
        <v>10328</v>
      </c>
    </row>
    <row r="10334" spans="1:1" x14ac:dyDescent="0.3">
      <c r="A10334" s="201">
        <v>10329</v>
      </c>
    </row>
    <row r="10335" spans="1:1" x14ac:dyDescent="0.3">
      <c r="A10335" s="201">
        <v>10330</v>
      </c>
    </row>
    <row r="10336" spans="1:1" x14ac:dyDescent="0.3">
      <c r="A10336" s="201">
        <v>10331</v>
      </c>
    </row>
    <row r="10337" spans="1:1" x14ac:dyDescent="0.3">
      <c r="A10337" s="201">
        <v>10332</v>
      </c>
    </row>
    <row r="10338" spans="1:1" x14ac:dyDescent="0.3">
      <c r="A10338" s="201">
        <v>10333</v>
      </c>
    </row>
    <row r="10339" spans="1:1" x14ac:dyDescent="0.3">
      <c r="A10339" s="201">
        <v>10334</v>
      </c>
    </row>
    <row r="10340" spans="1:1" x14ac:dyDescent="0.3">
      <c r="A10340" s="201">
        <v>10335</v>
      </c>
    </row>
    <row r="10341" spans="1:1" x14ac:dyDescent="0.3">
      <c r="A10341" s="201">
        <v>10336</v>
      </c>
    </row>
    <row r="10342" spans="1:1" x14ac:dyDescent="0.3">
      <c r="A10342" s="201">
        <v>10337</v>
      </c>
    </row>
    <row r="10343" spans="1:1" x14ac:dyDescent="0.3">
      <c r="A10343" s="201">
        <v>10338</v>
      </c>
    </row>
    <row r="10344" spans="1:1" x14ac:dyDescent="0.3">
      <c r="A10344" s="201">
        <v>10339</v>
      </c>
    </row>
    <row r="10345" spans="1:1" x14ac:dyDescent="0.3">
      <c r="A10345" s="201">
        <v>10340</v>
      </c>
    </row>
    <row r="10346" spans="1:1" x14ac:dyDescent="0.3">
      <c r="A10346" s="201">
        <v>10341</v>
      </c>
    </row>
    <row r="10347" spans="1:1" x14ac:dyDescent="0.3">
      <c r="A10347" s="201">
        <v>10342</v>
      </c>
    </row>
    <row r="10348" spans="1:1" x14ac:dyDescent="0.3">
      <c r="A10348" s="201">
        <v>10343</v>
      </c>
    </row>
    <row r="10349" spans="1:1" x14ac:dyDescent="0.3">
      <c r="A10349" s="201">
        <v>10344</v>
      </c>
    </row>
    <row r="10350" spans="1:1" x14ac:dyDescent="0.3">
      <c r="A10350" s="201">
        <v>10345</v>
      </c>
    </row>
    <row r="10351" spans="1:1" x14ac:dyDescent="0.3">
      <c r="A10351" s="201">
        <v>10346</v>
      </c>
    </row>
    <row r="10352" spans="1:1" x14ac:dyDescent="0.3">
      <c r="A10352" s="201">
        <v>10347</v>
      </c>
    </row>
    <row r="10353" spans="1:1" x14ac:dyDescent="0.3">
      <c r="A10353" s="201">
        <v>10348</v>
      </c>
    </row>
    <row r="10354" spans="1:1" x14ac:dyDescent="0.3">
      <c r="A10354" s="201">
        <v>10349</v>
      </c>
    </row>
    <row r="10355" spans="1:1" x14ac:dyDescent="0.3">
      <c r="A10355" s="201">
        <v>10350</v>
      </c>
    </row>
    <row r="10356" spans="1:1" x14ac:dyDescent="0.3">
      <c r="A10356" s="201">
        <v>10351</v>
      </c>
    </row>
    <row r="10357" spans="1:1" x14ac:dyDescent="0.3">
      <c r="A10357" s="201">
        <v>10352</v>
      </c>
    </row>
    <row r="10358" spans="1:1" x14ac:dyDescent="0.3">
      <c r="A10358" s="201">
        <v>10353</v>
      </c>
    </row>
    <row r="10359" spans="1:1" x14ac:dyDescent="0.3">
      <c r="A10359" s="201">
        <v>10354</v>
      </c>
    </row>
    <row r="10360" spans="1:1" x14ac:dyDescent="0.3">
      <c r="A10360" s="201">
        <v>10355</v>
      </c>
    </row>
    <row r="10361" spans="1:1" x14ac:dyDescent="0.3">
      <c r="A10361" s="201">
        <v>10356</v>
      </c>
    </row>
    <row r="10362" spans="1:1" x14ac:dyDescent="0.3">
      <c r="A10362" s="201">
        <v>10357</v>
      </c>
    </row>
    <row r="10363" spans="1:1" x14ac:dyDescent="0.3">
      <c r="A10363" s="201">
        <v>10358</v>
      </c>
    </row>
    <row r="10364" spans="1:1" x14ac:dyDescent="0.3">
      <c r="A10364" s="201">
        <v>10359</v>
      </c>
    </row>
    <row r="10365" spans="1:1" x14ac:dyDescent="0.3">
      <c r="A10365" s="201">
        <v>10360</v>
      </c>
    </row>
    <row r="10366" spans="1:1" x14ac:dyDescent="0.3">
      <c r="A10366" s="201">
        <v>10361</v>
      </c>
    </row>
    <row r="10367" spans="1:1" x14ac:dyDescent="0.3">
      <c r="A10367" s="201">
        <v>10362</v>
      </c>
    </row>
    <row r="10368" spans="1:1" x14ac:dyDescent="0.3">
      <c r="A10368" s="201">
        <v>10363</v>
      </c>
    </row>
    <row r="10369" spans="1:1" x14ac:dyDescent="0.3">
      <c r="A10369" s="201">
        <v>10364</v>
      </c>
    </row>
    <row r="10370" spans="1:1" x14ac:dyDescent="0.3">
      <c r="A10370" s="201">
        <v>10365</v>
      </c>
    </row>
    <row r="10371" spans="1:1" x14ac:dyDescent="0.3">
      <c r="A10371" s="201">
        <v>10366</v>
      </c>
    </row>
    <row r="10372" spans="1:1" x14ac:dyDescent="0.3">
      <c r="A10372" s="201">
        <v>10367</v>
      </c>
    </row>
    <row r="10373" spans="1:1" x14ac:dyDescent="0.3">
      <c r="A10373" s="201">
        <v>10368</v>
      </c>
    </row>
    <row r="10374" spans="1:1" x14ac:dyDescent="0.3">
      <c r="A10374" s="201">
        <v>10369</v>
      </c>
    </row>
    <row r="10375" spans="1:1" x14ac:dyDescent="0.3">
      <c r="A10375" s="201">
        <v>10370</v>
      </c>
    </row>
    <row r="10376" spans="1:1" x14ac:dyDescent="0.3">
      <c r="A10376" s="201">
        <v>10371</v>
      </c>
    </row>
    <row r="10377" spans="1:1" x14ac:dyDescent="0.3">
      <c r="A10377" s="201">
        <v>10372</v>
      </c>
    </row>
    <row r="10378" spans="1:1" x14ac:dyDescent="0.3">
      <c r="A10378" s="201">
        <v>10373</v>
      </c>
    </row>
    <row r="10379" spans="1:1" x14ac:dyDescent="0.3">
      <c r="A10379" s="201">
        <v>10374</v>
      </c>
    </row>
    <row r="10380" spans="1:1" x14ac:dyDescent="0.3">
      <c r="A10380" s="201">
        <v>10375</v>
      </c>
    </row>
    <row r="10381" spans="1:1" x14ac:dyDescent="0.3">
      <c r="A10381" s="201">
        <v>10376</v>
      </c>
    </row>
    <row r="10382" spans="1:1" x14ac:dyDescent="0.3">
      <c r="A10382" s="201">
        <v>10377</v>
      </c>
    </row>
    <row r="10383" spans="1:1" x14ac:dyDescent="0.3">
      <c r="A10383" s="201">
        <v>10378</v>
      </c>
    </row>
    <row r="10384" spans="1:1" x14ac:dyDescent="0.3">
      <c r="A10384" s="201">
        <v>10379</v>
      </c>
    </row>
    <row r="10385" spans="1:1" x14ac:dyDescent="0.3">
      <c r="A10385" s="201">
        <v>10380</v>
      </c>
    </row>
    <row r="10386" spans="1:1" x14ac:dyDescent="0.3">
      <c r="A10386" s="201">
        <v>10381</v>
      </c>
    </row>
    <row r="10387" spans="1:1" x14ac:dyDescent="0.3">
      <c r="A10387" s="201">
        <v>10382</v>
      </c>
    </row>
    <row r="10388" spans="1:1" x14ac:dyDescent="0.3">
      <c r="A10388" s="201">
        <v>10383</v>
      </c>
    </row>
    <row r="10389" spans="1:1" x14ac:dyDescent="0.3">
      <c r="A10389" s="201">
        <v>10384</v>
      </c>
    </row>
    <row r="10390" spans="1:1" x14ac:dyDescent="0.3">
      <c r="A10390" s="201">
        <v>10385</v>
      </c>
    </row>
    <row r="10391" spans="1:1" x14ac:dyDescent="0.3">
      <c r="A10391" s="201">
        <v>10386</v>
      </c>
    </row>
    <row r="10392" spans="1:1" x14ac:dyDescent="0.3">
      <c r="A10392" s="201">
        <v>10387</v>
      </c>
    </row>
    <row r="10393" spans="1:1" x14ac:dyDescent="0.3">
      <c r="A10393" s="201">
        <v>10388</v>
      </c>
    </row>
    <row r="10394" spans="1:1" x14ac:dyDescent="0.3">
      <c r="A10394" s="201">
        <v>10389</v>
      </c>
    </row>
    <row r="10395" spans="1:1" x14ac:dyDescent="0.3">
      <c r="A10395" s="201">
        <v>10390</v>
      </c>
    </row>
    <row r="10396" spans="1:1" x14ac:dyDescent="0.3">
      <c r="A10396" s="201">
        <v>10391</v>
      </c>
    </row>
    <row r="10397" spans="1:1" x14ac:dyDescent="0.3">
      <c r="A10397" s="201">
        <v>10392</v>
      </c>
    </row>
    <row r="10398" spans="1:1" x14ac:dyDescent="0.3">
      <c r="A10398" s="201">
        <v>10393</v>
      </c>
    </row>
    <row r="10399" spans="1:1" x14ac:dyDescent="0.3">
      <c r="A10399" s="201">
        <v>10394</v>
      </c>
    </row>
    <row r="10400" spans="1:1" x14ac:dyDescent="0.3">
      <c r="A10400" s="201">
        <v>10395</v>
      </c>
    </row>
    <row r="10401" spans="1:1" x14ac:dyDescent="0.3">
      <c r="A10401" s="201">
        <v>10396</v>
      </c>
    </row>
    <row r="10402" spans="1:1" x14ac:dyDescent="0.3">
      <c r="A10402" s="201">
        <v>10397</v>
      </c>
    </row>
    <row r="10403" spans="1:1" x14ac:dyDescent="0.3">
      <c r="A10403" s="201">
        <v>10398</v>
      </c>
    </row>
    <row r="10404" spans="1:1" x14ac:dyDescent="0.3">
      <c r="A10404" s="201">
        <v>10399</v>
      </c>
    </row>
    <row r="10405" spans="1:1" x14ac:dyDescent="0.3">
      <c r="A10405" s="201">
        <v>10400</v>
      </c>
    </row>
    <row r="10406" spans="1:1" x14ac:dyDescent="0.3">
      <c r="A10406" s="201">
        <v>10401</v>
      </c>
    </row>
    <row r="10407" spans="1:1" x14ac:dyDescent="0.3">
      <c r="A10407" s="201">
        <v>10402</v>
      </c>
    </row>
    <row r="10408" spans="1:1" x14ac:dyDescent="0.3">
      <c r="A10408" s="201">
        <v>10403</v>
      </c>
    </row>
    <row r="10409" spans="1:1" x14ac:dyDescent="0.3">
      <c r="A10409" s="201">
        <v>10404</v>
      </c>
    </row>
    <row r="10410" spans="1:1" x14ac:dyDescent="0.3">
      <c r="A10410" s="201">
        <v>10405</v>
      </c>
    </row>
    <row r="10411" spans="1:1" x14ac:dyDescent="0.3">
      <c r="A10411" s="201">
        <v>10406</v>
      </c>
    </row>
    <row r="10412" spans="1:1" x14ac:dyDescent="0.3">
      <c r="A10412" s="201">
        <v>10407</v>
      </c>
    </row>
    <row r="10413" spans="1:1" x14ac:dyDescent="0.3">
      <c r="A10413" s="201">
        <v>10408</v>
      </c>
    </row>
    <row r="10414" spans="1:1" x14ac:dyDescent="0.3">
      <c r="A10414" s="201">
        <v>10409</v>
      </c>
    </row>
    <row r="10415" spans="1:1" x14ac:dyDescent="0.3">
      <c r="A10415" s="201">
        <v>10410</v>
      </c>
    </row>
    <row r="10416" spans="1:1" x14ac:dyDescent="0.3">
      <c r="A10416" s="201">
        <v>10411</v>
      </c>
    </row>
    <row r="10417" spans="1:1" x14ac:dyDescent="0.3">
      <c r="A10417" s="201">
        <v>10412</v>
      </c>
    </row>
    <row r="10418" spans="1:1" x14ac:dyDescent="0.3">
      <c r="A10418" s="201">
        <v>10413</v>
      </c>
    </row>
    <row r="10419" spans="1:1" x14ac:dyDescent="0.3">
      <c r="A10419" s="201">
        <v>10414</v>
      </c>
    </row>
    <row r="10420" spans="1:1" x14ac:dyDescent="0.3">
      <c r="A10420" s="201">
        <v>10415</v>
      </c>
    </row>
    <row r="10421" spans="1:1" x14ac:dyDescent="0.3">
      <c r="A10421" s="201">
        <v>10416</v>
      </c>
    </row>
    <row r="10422" spans="1:1" x14ac:dyDescent="0.3">
      <c r="A10422" s="201">
        <v>10417</v>
      </c>
    </row>
    <row r="10423" spans="1:1" x14ac:dyDescent="0.3">
      <c r="A10423" s="201">
        <v>10418</v>
      </c>
    </row>
    <row r="10424" spans="1:1" x14ac:dyDescent="0.3">
      <c r="A10424" s="201">
        <v>10419</v>
      </c>
    </row>
    <row r="10425" spans="1:1" x14ac:dyDescent="0.3">
      <c r="A10425" s="201">
        <v>10420</v>
      </c>
    </row>
    <row r="10426" spans="1:1" x14ac:dyDescent="0.3">
      <c r="A10426" s="201">
        <v>10421</v>
      </c>
    </row>
    <row r="10427" spans="1:1" x14ac:dyDescent="0.3">
      <c r="A10427" s="201">
        <v>10422</v>
      </c>
    </row>
    <row r="10428" spans="1:1" x14ac:dyDescent="0.3">
      <c r="A10428" s="201">
        <v>10423</v>
      </c>
    </row>
    <row r="10429" spans="1:1" x14ac:dyDescent="0.3">
      <c r="A10429" s="201">
        <v>10424</v>
      </c>
    </row>
    <row r="10430" spans="1:1" x14ac:dyDescent="0.3">
      <c r="A10430" s="201">
        <v>10425</v>
      </c>
    </row>
    <row r="10431" spans="1:1" x14ac:dyDescent="0.3">
      <c r="A10431" s="201">
        <v>10426</v>
      </c>
    </row>
    <row r="10432" spans="1:1" x14ac:dyDescent="0.3">
      <c r="A10432" s="201">
        <v>10427</v>
      </c>
    </row>
    <row r="10433" spans="1:1" x14ac:dyDescent="0.3">
      <c r="A10433" s="201">
        <v>10428</v>
      </c>
    </row>
    <row r="10434" spans="1:1" x14ac:dyDescent="0.3">
      <c r="A10434" s="201">
        <v>10429</v>
      </c>
    </row>
    <row r="10435" spans="1:1" x14ac:dyDescent="0.3">
      <c r="A10435" s="201">
        <v>10430</v>
      </c>
    </row>
    <row r="10436" spans="1:1" x14ac:dyDescent="0.3">
      <c r="A10436" s="201">
        <v>10431</v>
      </c>
    </row>
    <row r="10437" spans="1:1" x14ac:dyDescent="0.3">
      <c r="A10437" s="201">
        <v>10432</v>
      </c>
    </row>
    <row r="10438" spans="1:1" x14ac:dyDescent="0.3">
      <c r="A10438" s="201">
        <v>10433</v>
      </c>
    </row>
    <row r="10439" spans="1:1" x14ac:dyDescent="0.3">
      <c r="A10439" s="201">
        <v>10434</v>
      </c>
    </row>
    <row r="10440" spans="1:1" x14ac:dyDescent="0.3">
      <c r="A10440" s="201">
        <v>10435</v>
      </c>
    </row>
    <row r="10441" spans="1:1" x14ac:dyDescent="0.3">
      <c r="A10441" s="201">
        <v>10436</v>
      </c>
    </row>
    <row r="10442" spans="1:1" x14ac:dyDescent="0.3">
      <c r="A10442" s="201">
        <v>10437</v>
      </c>
    </row>
    <row r="10443" spans="1:1" x14ac:dyDescent="0.3">
      <c r="A10443" s="201">
        <v>10438</v>
      </c>
    </row>
    <row r="10444" spans="1:1" x14ac:dyDescent="0.3">
      <c r="A10444" s="201">
        <v>10439</v>
      </c>
    </row>
    <row r="10445" spans="1:1" x14ac:dyDescent="0.3">
      <c r="A10445" s="201">
        <v>10440</v>
      </c>
    </row>
    <row r="10446" spans="1:1" x14ac:dyDescent="0.3">
      <c r="A10446" s="201">
        <v>10441</v>
      </c>
    </row>
    <row r="10447" spans="1:1" x14ac:dyDescent="0.3">
      <c r="A10447" s="201">
        <v>10442</v>
      </c>
    </row>
    <row r="10448" spans="1:1" x14ac:dyDescent="0.3">
      <c r="A10448" s="201">
        <v>10443</v>
      </c>
    </row>
    <row r="10449" spans="1:1" x14ac:dyDescent="0.3">
      <c r="A10449" s="201">
        <v>10444</v>
      </c>
    </row>
    <row r="10450" spans="1:1" x14ac:dyDescent="0.3">
      <c r="A10450" s="201">
        <v>10445</v>
      </c>
    </row>
    <row r="10451" spans="1:1" x14ac:dyDescent="0.3">
      <c r="A10451" s="201">
        <v>10446</v>
      </c>
    </row>
    <row r="10452" spans="1:1" x14ac:dyDescent="0.3">
      <c r="A10452" s="201">
        <v>10447</v>
      </c>
    </row>
    <row r="10453" spans="1:1" x14ac:dyDescent="0.3">
      <c r="A10453" s="201">
        <v>10448</v>
      </c>
    </row>
    <row r="10454" spans="1:1" x14ac:dyDescent="0.3">
      <c r="A10454" s="201">
        <v>10449</v>
      </c>
    </row>
    <row r="10455" spans="1:1" x14ac:dyDescent="0.3">
      <c r="A10455" s="201">
        <v>10450</v>
      </c>
    </row>
    <row r="10456" spans="1:1" x14ac:dyDescent="0.3">
      <c r="A10456" s="201">
        <v>10451</v>
      </c>
    </row>
    <row r="10457" spans="1:1" x14ac:dyDescent="0.3">
      <c r="A10457" s="201">
        <v>10452</v>
      </c>
    </row>
    <row r="10458" spans="1:1" x14ac:dyDescent="0.3">
      <c r="A10458" s="201">
        <v>10453</v>
      </c>
    </row>
    <row r="10459" spans="1:1" x14ac:dyDescent="0.3">
      <c r="A10459" s="201">
        <v>10454</v>
      </c>
    </row>
    <row r="10460" spans="1:1" x14ac:dyDescent="0.3">
      <c r="A10460" s="201">
        <v>10455</v>
      </c>
    </row>
    <row r="10461" spans="1:1" x14ac:dyDescent="0.3">
      <c r="A10461" s="201">
        <v>10456</v>
      </c>
    </row>
    <row r="10462" spans="1:1" x14ac:dyDescent="0.3">
      <c r="A10462" s="201">
        <v>10457</v>
      </c>
    </row>
    <row r="10463" spans="1:1" x14ac:dyDescent="0.3">
      <c r="A10463" s="201">
        <v>10458</v>
      </c>
    </row>
    <row r="10464" spans="1:1" x14ac:dyDescent="0.3">
      <c r="A10464" s="201">
        <v>10459</v>
      </c>
    </row>
    <row r="10465" spans="1:1" x14ac:dyDescent="0.3">
      <c r="A10465" s="201">
        <v>10460</v>
      </c>
    </row>
    <row r="10466" spans="1:1" x14ac:dyDescent="0.3">
      <c r="A10466" s="201">
        <v>10461</v>
      </c>
    </row>
    <row r="10467" spans="1:1" x14ac:dyDescent="0.3">
      <c r="A10467" s="201">
        <v>10462</v>
      </c>
    </row>
    <row r="10468" spans="1:1" x14ac:dyDescent="0.3">
      <c r="A10468" s="201">
        <v>10463</v>
      </c>
    </row>
    <row r="10469" spans="1:1" x14ac:dyDescent="0.3">
      <c r="A10469" s="201">
        <v>10464</v>
      </c>
    </row>
    <row r="10470" spans="1:1" x14ac:dyDescent="0.3">
      <c r="A10470" s="201">
        <v>10465</v>
      </c>
    </row>
    <row r="10471" spans="1:1" x14ac:dyDescent="0.3">
      <c r="A10471" s="201">
        <v>10466</v>
      </c>
    </row>
    <row r="10472" spans="1:1" x14ac:dyDescent="0.3">
      <c r="A10472" s="201">
        <v>10467</v>
      </c>
    </row>
    <row r="10473" spans="1:1" x14ac:dyDescent="0.3">
      <c r="A10473" s="201">
        <v>10468</v>
      </c>
    </row>
    <row r="10474" spans="1:1" x14ac:dyDescent="0.3">
      <c r="A10474" s="201">
        <v>10469</v>
      </c>
    </row>
    <row r="10475" spans="1:1" x14ac:dyDescent="0.3">
      <c r="A10475" s="201">
        <v>10470</v>
      </c>
    </row>
    <row r="10476" spans="1:1" x14ac:dyDescent="0.3">
      <c r="A10476" s="201">
        <v>10471</v>
      </c>
    </row>
    <row r="10477" spans="1:1" x14ac:dyDescent="0.3">
      <c r="A10477" s="201">
        <v>10472</v>
      </c>
    </row>
    <row r="10478" spans="1:1" x14ac:dyDescent="0.3">
      <c r="A10478" s="201">
        <v>10473</v>
      </c>
    </row>
    <row r="10479" spans="1:1" x14ac:dyDescent="0.3">
      <c r="A10479" s="201">
        <v>10474</v>
      </c>
    </row>
    <row r="10480" spans="1:1" x14ac:dyDescent="0.3">
      <c r="A10480" s="201">
        <v>10475</v>
      </c>
    </row>
    <row r="10481" spans="1:1" x14ac:dyDescent="0.3">
      <c r="A10481" s="201">
        <v>10476</v>
      </c>
    </row>
    <row r="10482" spans="1:1" x14ac:dyDescent="0.3">
      <c r="A10482" s="201">
        <v>10477</v>
      </c>
    </row>
    <row r="10483" spans="1:1" x14ac:dyDescent="0.3">
      <c r="A10483" s="201">
        <v>10478</v>
      </c>
    </row>
    <row r="10484" spans="1:1" x14ac:dyDescent="0.3">
      <c r="A10484" s="201">
        <v>10479</v>
      </c>
    </row>
    <row r="10485" spans="1:1" x14ac:dyDescent="0.3">
      <c r="A10485" s="201">
        <v>10480</v>
      </c>
    </row>
    <row r="10486" spans="1:1" x14ac:dyDescent="0.3">
      <c r="A10486" s="201">
        <v>10481</v>
      </c>
    </row>
    <row r="10487" spans="1:1" x14ac:dyDescent="0.3">
      <c r="A10487" s="201">
        <v>10482</v>
      </c>
    </row>
    <row r="10488" spans="1:1" x14ac:dyDescent="0.3">
      <c r="A10488" s="201">
        <v>10483</v>
      </c>
    </row>
    <row r="10489" spans="1:1" x14ac:dyDescent="0.3">
      <c r="A10489" s="201">
        <v>10484</v>
      </c>
    </row>
    <row r="10490" spans="1:1" x14ac:dyDescent="0.3">
      <c r="A10490" s="201">
        <v>10485</v>
      </c>
    </row>
    <row r="10491" spans="1:1" x14ac:dyDescent="0.3">
      <c r="A10491" s="201">
        <v>10486</v>
      </c>
    </row>
    <row r="10492" spans="1:1" x14ac:dyDescent="0.3">
      <c r="A10492" s="201">
        <v>10487</v>
      </c>
    </row>
    <row r="10493" spans="1:1" x14ac:dyDescent="0.3">
      <c r="A10493" s="201">
        <v>10488</v>
      </c>
    </row>
    <row r="10494" spans="1:1" x14ac:dyDescent="0.3">
      <c r="A10494" s="201">
        <v>10489</v>
      </c>
    </row>
    <row r="10495" spans="1:1" x14ac:dyDescent="0.3">
      <c r="A10495" s="201">
        <v>10490</v>
      </c>
    </row>
    <row r="10496" spans="1:1" x14ac:dyDescent="0.3">
      <c r="A10496" s="201">
        <v>10491</v>
      </c>
    </row>
    <row r="10497" spans="1:1" x14ac:dyDescent="0.3">
      <c r="A10497" s="201">
        <v>10492</v>
      </c>
    </row>
    <row r="10498" spans="1:1" x14ac:dyDescent="0.3">
      <c r="A10498" s="201">
        <v>10493</v>
      </c>
    </row>
    <row r="10499" spans="1:1" x14ac:dyDescent="0.3">
      <c r="A10499" s="201">
        <v>10494</v>
      </c>
    </row>
    <row r="10500" spans="1:1" x14ac:dyDescent="0.3">
      <c r="A10500" s="201">
        <v>10495</v>
      </c>
    </row>
    <row r="10501" spans="1:1" x14ac:dyDescent="0.3">
      <c r="A10501" s="201">
        <v>10496</v>
      </c>
    </row>
    <row r="10502" spans="1:1" x14ac:dyDescent="0.3">
      <c r="A10502" s="201">
        <v>10497</v>
      </c>
    </row>
    <row r="10503" spans="1:1" x14ac:dyDescent="0.3">
      <c r="A10503" s="201">
        <v>10498</v>
      </c>
    </row>
    <row r="10504" spans="1:1" x14ac:dyDescent="0.3">
      <c r="A10504" s="201">
        <v>10499</v>
      </c>
    </row>
    <row r="10505" spans="1:1" x14ac:dyDescent="0.3">
      <c r="A10505" s="201">
        <v>10500</v>
      </c>
    </row>
    <row r="10506" spans="1:1" x14ac:dyDescent="0.3">
      <c r="A10506" s="201">
        <v>10501</v>
      </c>
    </row>
    <row r="10507" spans="1:1" x14ac:dyDescent="0.3">
      <c r="A10507" s="201">
        <v>10502</v>
      </c>
    </row>
    <row r="10508" spans="1:1" x14ac:dyDescent="0.3">
      <c r="A10508" s="201">
        <v>10503</v>
      </c>
    </row>
    <row r="10509" spans="1:1" x14ac:dyDescent="0.3">
      <c r="A10509" s="201">
        <v>10504</v>
      </c>
    </row>
    <row r="10510" spans="1:1" x14ac:dyDescent="0.3">
      <c r="A10510" s="201">
        <v>10505</v>
      </c>
    </row>
    <row r="10511" spans="1:1" x14ac:dyDescent="0.3">
      <c r="A10511" s="201">
        <v>10506</v>
      </c>
    </row>
    <row r="10512" spans="1:1" x14ac:dyDescent="0.3">
      <c r="A10512" s="201">
        <v>10507</v>
      </c>
    </row>
    <row r="10513" spans="1:1" x14ac:dyDescent="0.3">
      <c r="A10513" s="201">
        <v>10508</v>
      </c>
    </row>
    <row r="10514" spans="1:1" x14ac:dyDescent="0.3">
      <c r="A10514" s="201">
        <v>10509</v>
      </c>
    </row>
    <row r="10515" spans="1:1" x14ac:dyDescent="0.3">
      <c r="A10515" s="201">
        <v>10510</v>
      </c>
    </row>
    <row r="10516" spans="1:1" x14ac:dyDescent="0.3">
      <c r="A10516" s="201">
        <v>10511</v>
      </c>
    </row>
    <row r="10517" spans="1:1" x14ac:dyDescent="0.3">
      <c r="A10517" s="201">
        <v>10512</v>
      </c>
    </row>
    <row r="10518" spans="1:1" x14ac:dyDescent="0.3">
      <c r="A10518" s="201">
        <v>10513</v>
      </c>
    </row>
    <row r="10519" spans="1:1" x14ac:dyDescent="0.3">
      <c r="A10519" s="201">
        <v>10514</v>
      </c>
    </row>
    <row r="10520" spans="1:1" x14ac:dyDescent="0.3">
      <c r="A10520" s="201">
        <v>10515</v>
      </c>
    </row>
    <row r="10521" spans="1:1" x14ac:dyDescent="0.3">
      <c r="A10521" s="201">
        <v>10516</v>
      </c>
    </row>
    <row r="10522" spans="1:1" x14ac:dyDescent="0.3">
      <c r="A10522" s="201">
        <v>10517</v>
      </c>
    </row>
    <row r="10523" spans="1:1" x14ac:dyDescent="0.3">
      <c r="A10523" s="201">
        <v>10518</v>
      </c>
    </row>
    <row r="10524" spans="1:1" x14ac:dyDescent="0.3">
      <c r="A10524" s="201">
        <v>10519</v>
      </c>
    </row>
    <row r="10525" spans="1:1" x14ac:dyDescent="0.3">
      <c r="A10525" s="201">
        <v>10520</v>
      </c>
    </row>
    <row r="10526" spans="1:1" x14ac:dyDescent="0.3">
      <c r="A10526" s="201">
        <v>10521</v>
      </c>
    </row>
    <row r="10527" spans="1:1" x14ac:dyDescent="0.3">
      <c r="A10527" s="201">
        <v>10522</v>
      </c>
    </row>
    <row r="10528" spans="1:1" x14ac:dyDescent="0.3">
      <c r="A10528" s="201">
        <v>10523</v>
      </c>
    </row>
    <row r="10529" spans="1:1" x14ac:dyDescent="0.3">
      <c r="A10529" s="201">
        <v>10524</v>
      </c>
    </row>
    <row r="10530" spans="1:1" x14ac:dyDescent="0.3">
      <c r="A10530" s="201">
        <v>10525</v>
      </c>
    </row>
    <row r="10531" spans="1:1" x14ac:dyDescent="0.3">
      <c r="A10531" s="201">
        <v>10526</v>
      </c>
    </row>
    <row r="10532" spans="1:1" x14ac:dyDescent="0.3">
      <c r="A10532" s="201">
        <v>10527</v>
      </c>
    </row>
    <row r="10533" spans="1:1" x14ac:dyDescent="0.3">
      <c r="A10533" s="201">
        <v>10528</v>
      </c>
    </row>
    <row r="10534" spans="1:1" x14ac:dyDescent="0.3">
      <c r="A10534" s="201">
        <v>10529</v>
      </c>
    </row>
    <row r="10535" spans="1:1" x14ac:dyDescent="0.3">
      <c r="A10535" s="201">
        <v>10530</v>
      </c>
    </row>
    <row r="10536" spans="1:1" x14ac:dyDescent="0.3">
      <c r="A10536" s="201">
        <v>10531</v>
      </c>
    </row>
    <row r="10537" spans="1:1" x14ac:dyDescent="0.3">
      <c r="A10537" s="201">
        <v>10532</v>
      </c>
    </row>
    <row r="10538" spans="1:1" x14ac:dyDescent="0.3">
      <c r="A10538" s="201">
        <v>10533</v>
      </c>
    </row>
    <row r="10539" spans="1:1" x14ac:dyDescent="0.3">
      <c r="A10539" s="201">
        <v>10534</v>
      </c>
    </row>
    <row r="10540" spans="1:1" x14ac:dyDescent="0.3">
      <c r="A10540" s="201">
        <v>10535</v>
      </c>
    </row>
    <row r="10541" spans="1:1" x14ac:dyDescent="0.3">
      <c r="A10541" s="201">
        <v>10536</v>
      </c>
    </row>
    <row r="10542" spans="1:1" x14ac:dyDescent="0.3">
      <c r="A10542" s="201">
        <v>10537</v>
      </c>
    </row>
    <row r="10543" spans="1:1" x14ac:dyDescent="0.3">
      <c r="A10543" s="201">
        <v>10538</v>
      </c>
    </row>
    <row r="10544" spans="1:1" x14ac:dyDescent="0.3">
      <c r="A10544" s="201">
        <v>10539</v>
      </c>
    </row>
    <row r="10545" spans="1:1" x14ac:dyDescent="0.3">
      <c r="A10545" s="201">
        <v>10540</v>
      </c>
    </row>
    <row r="10546" spans="1:1" x14ac:dyDescent="0.3">
      <c r="A10546" s="201">
        <v>10541</v>
      </c>
    </row>
    <row r="10547" spans="1:1" x14ac:dyDescent="0.3">
      <c r="A10547" s="201">
        <v>10542</v>
      </c>
    </row>
    <row r="10548" spans="1:1" x14ac:dyDescent="0.3">
      <c r="A10548" s="201">
        <v>10543</v>
      </c>
    </row>
    <row r="10549" spans="1:1" x14ac:dyDescent="0.3">
      <c r="A10549" s="201">
        <v>10544</v>
      </c>
    </row>
    <row r="10550" spans="1:1" x14ac:dyDescent="0.3">
      <c r="A10550" s="201">
        <v>10545</v>
      </c>
    </row>
    <row r="10551" spans="1:1" x14ac:dyDescent="0.3">
      <c r="A10551" s="201">
        <v>10546</v>
      </c>
    </row>
    <row r="10552" spans="1:1" x14ac:dyDescent="0.3">
      <c r="A10552" s="201">
        <v>10547</v>
      </c>
    </row>
    <row r="10553" spans="1:1" x14ac:dyDescent="0.3">
      <c r="A10553" s="201">
        <v>10548</v>
      </c>
    </row>
    <row r="10554" spans="1:1" x14ac:dyDescent="0.3">
      <c r="A10554" s="201">
        <v>10549</v>
      </c>
    </row>
    <row r="10555" spans="1:1" x14ac:dyDescent="0.3">
      <c r="A10555" s="201">
        <v>10550</v>
      </c>
    </row>
    <row r="10556" spans="1:1" x14ac:dyDescent="0.3">
      <c r="A10556" s="201">
        <v>10551</v>
      </c>
    </row>
    <row r="10557" spans="1:1" x14ac:dyDescent="0.3">
      <c r="A10557" s="201">
        <v>10552</v>
      </c>
    </row>
    <row r="10558" spans="1:1" x14ac:dyDescent="0.3">
      <c r="A10558" s="201">
        <v>10553</v>
      </c>
    </row>
    <row r="10559" spans="1:1" x14ac:dyDescent="0.3">
      <c r="A10559" s="201">
        <v>10554</v>
      </c>
    </row>
    <row r="10560" spans="1:1" x14ac:dyDescent="0.3">
      <c r="A10560" s="201">
        <v>10555</v>
      </c>
    </row>
    <row r="10561" spans="1:1" x14ac:dyDescent="0.3">
      <c r="A10561" s="201">
        <v>10556</v>
      </c>
    </row>
    <row r="10562" spans="1:1" x14ac:dyDescent="0.3">
      <c r="A10562" s="201">
        <v>10557</v>
      </c>
    </row>
    <row r="10563" spans="1:1" x14ac:dyDescent="0.3">
      <c r="A10563" s="201">
        <v>10558</v>
      </c>
    </row>
    <row r="10564" spans="1:1" x14ac:dyDescent="0.3">
      <c r="A10564" s="201">
        <v>10559</v>
      </c>
    </row>
    <row r="10565" spans="1:1" x14ac:dyDescent="0.3">
      <c r="A10565" s="201">
        <v>10560</v>
      </c>
    </row>
    <row r="10566" spans="1:1" x14ac:dyDescent="0.3">
      <c r="A10566" s="201">
        <v>10561</v>
      </c>
    </row>
    <row r="10567" spans="1:1" x14ac:dyDescent="0.3">
      <c r="A10567" s="201">
        <v>10562</v>
      </c>
    </row>
    <row r="10568" spans="1:1" x14ac:dyDescent="0.3">
      <c r="A10568" s="201">
        <v>10563</v>
      </c>
    </row>
    <row r="10569" spans="1:1" x14ac:dyDescent="0.3">
      <c r="A10569" s="201">
        <v>10564</v>
      </c>
    </row>
    <row r="10570" spans="1:1" x14ac:dyDescent="0.3">
      <c r="A10570" s="201">
        <v>10565</v>
      </c>
    </row>
    <row r="10571" spans="1:1" x14ac:dyDescent="0.3">
      <c r="A10571" s="201">
        <v>10566</v>
      </c>
    </row>
    <row r="10572" spans="1:1" x14ac:dyDescent="0.3">
      <c r="A10572" s="201">
        <v>10567</v>
      </c>
    </row>
    <row r="10573" spans="1:1" x14ac:dyDescent="0.3">
      <c r="A10573" s="201">
        <v>10568</v>
      </c>
    </row>
    <row r="10574" spans="1:1" x14ac:dyDescent="0.3">
      <c r="A10574" s="201">
        <v>10569</v>
      </c>
    </row>
    <row r="10575" spans="1:1" x14ac:dyDescent="0.3">
      <c r="A10575" s="201">
        <v>10570</v>
      </c>
    </row>
    <row r="10576" spans="1:1" x14ac:dyDescent="0.3">
      <c r="A10576" s="201">
        <v>10571</v>
      </c>
    </row>
    <row r="10577" spans="1:1" x14ac:dyDescent="0.3">
      <c r="A10577" s="201">
        <v>10572</v>
      </c>
    </row>
    <row r="10578" spans="1:1" x14ac:dyDescent="0.3">
      <c r="A10578" s="201">
        <v>10573</v>
      </c>
    </row>
    <row r="10579" spans="1:1" x14ac:dyDescent="0.3">
      <c r="A10579" s="201">
        <v>10574</v>
      </c>
    </row>
    <row r="10580" spans="1:1" x14ac:dyDescent="0.3">
      <c r="A10580" s="201">
        <v>10575</v>
      </c>
    </row>
    <row r="10581" spans="1:1" x14ac:dyDescent="0.3">
      <c r="A10581" s="201">
        <v>10576</v>
      </c>
    </row>
    <row r="10582" spans="1:1" x14ac:dyDescent="0.3">
      <c r="A10582" s="201">
        <v>10577</v>
      </c>
    </row>
    <row r="10583" spans="1:1" x14ac:dyDescent="0.3">
      <c r="A10583" s="201">
        <v>10578</v>
      </c>
    </row>
    <row r="10584" spans="1:1" x14ac:dyDescent="0.3">
      <c r="A10584" s="201">
        <v>10579</v>
      </c>
    </row>
    <row r="10585" spans="1:1" x14ac:dyDescent="0.3">
      <c r="A10585" s="201">
        <v>10580</v>
      </c>
    </row>
    <row r="10586" spans="1:1" x14ac:dyDescent="0.3">
      <c r="A10586" s="201">
        <v>10581</v>
      </c>
    </row>
    <row r="10587" spans="1:1" x14ac:dyDescent="0.3">
      <c r="A10587" s="201">
        <v>10582</v>
      </c>
    </row>
    <row r="10588" spans="1:1" x14ac:dyDescent="0.3">
      <c r="A10588" s="201">
        <v>10583</v>
      </c>
    </row>
    <row r="10589" spans="1:1" x14ac:dyDescent="0.3">
      <c r="A10589" s="201">
        <v>10584</v>
      </c>
    </row>
    <row r="10590" spans="1:1" x14ac:dyDescent="0.3">
      <c r="A10590" s="201">
        <v>10585</v>
      </c>
    </row>
    <row r="10591" spans="1:1" x14ac:dyDescent="0.3">
      <c r="A10591" s="201">
        <v>10586</v>
      </c>
    </row>
    <row r="10592" spans="1:1" x14ac:dyDescent="0.3">
      <c r="A10592" s="201">
        <v>10587</v>
      </c>
    </row>
    <row r="10593" spans="1:1" x14ac:dyDescent="0.3">
      <c r="A10593" s="201">
        <v>10588</v>
      </c>
    </row>
    <row r="10594" spans="1:1" x14ac:dyDescent="0.3">
      <c r="A10594" s="201">
        <v>10589</v>
      </c>
    </row>
    <row r="10595" spans="1:1" x14ac:dyDescent="0.3">
      <c r="A10595" s="201">
        <v>10590</v>
      </c>
    </row>
    <row r="10596" spans="1:1" x14ac:dyDescent="0.3">
      <c r="A10596" s="201">
        <v>10591</v>
      </c>
    </row>
    <row r="10597" spans="1:1" x14ac:dyDescent="0.3">
      <c r="A10597" s="201">
        <v>10592</v>
      </c>
    </row>
    <row r="10598" spans="1:1" x14ac:dyDescent="0.3">
      <c r="A10598" s="201">
        <v>10593</v>
      </c>
    </row>
    <row r="10599" spans="1:1" x14ac:dyDescent="0.3">
      <c r="A10599" s="201">
        <v>10594</v>
      </c>
    </row>
    <row r="10600" spans="1:1" x14ac:dyDescent="0.3">
      <c r="A10600" s="201">
        <v>10595</v>
      </c>
    </row>
    <row r="10601" spans="1:1" x14ac:dyDescent="0.3">
      <c r="A10601" s="201">
        <v>10596</v>
      </c>
    </row>
    <row r="10602" spans="1:1" x14ac:dyDescent="0.3">
      <c r="A10602" s="201">
        <v>10597</v>
      </c>
    </row>
    <row r="10603" spans="1:1" x14ac:dyDescent="0.3">
      <c r="A10603" s="201">
        <v>10598</v>
      </c>
    </row>
    <row r="10604" spans="1:1" x14ac:dyDescent="0.3">
      <c r="A10604" s="201">
        <v>10599</v>
      </c>
    </row>
    <row r="10605" spans="1:1" x14ac:dyDescent="0.3">
      <c r="A10605" s="201">
        <v>10600</v>
      </c>
    </row>
    <row r="10606" spans="1:1" x14ac:dyDescent="0.3">
      <c r="A10606" s="201">
        <v>10601</v>
      </c>
    </row>
    <row r="10607" spans="1:1" x14ac:dyDescent="0.3">
      <c r="A10607" s="201">
        <v>10602</v>
      </c>
    </row>
    <row r="10608" spans="1:1" x14ac:dyDescent="0.3">
      <c r="A10608" s="201">
        <v>10603</v>
      </c>
    </row>
    <row r="10609" spans="1:1" x14ac:dyDescent="0.3">
      <c r="A10609" s="201">
        <v>10604</v>
      </c>
    </row>
    <row r="10610" spans="1:1" x14ac:dyDescent="0.3">
      <c r="A10610" s="201">
        <v>10605</v>
      </c>
    </row>
    <row r="10611" spans="1:1" x14ac:dyDescent="0.3">
      <c r="A10611" s="201">
        <v>10606</v>
      </c>
    </row>
    <row r="10612" spans="1:1" x14ac:dyDescent="0.3">
      <c r="A10612" s="201">
        <v>10607</v>
      </c>
    </row>
    <row r="10613" spans="1:1" x14ac:dyDescent="0.3">
      <c r="A10613" s="201">
        <v>10608</v>
      </c>
    </row>
    <row r="10614" spans="1:1" x14ac:dyDescent="0.3">
      <c r="A10614" s="201">
        <v>10609</v>
      </c>
    </row>
    <row r="10615" spans="1:1" x14ac:dyDescent="0.3">
      <c r="A10615" s="201">
        <v>10610</v>
      </c>
    </row>
    <row r="10616" spans="1:1" x14ac:dyDescent="0.3">
      <c r="A10616" s="201">
        <v>10611</v>
      </c>
    </row>
    <row r="10617" spans="1:1" x14ac:dyDescent="0.3">
      <c r="A10617" s="201">
        <v>10612</v>
      </c>
    </row>
    <row r="10618" spans="1:1" x14ac:dyDescent="0.3">
      <c r="A10618" s="201">
        <v>10613</v>
      </c>
    </row>
    <row r="10619" spans="1:1" x14ac:dyDescent="0.3">
      <c r="A10619" s="201">
        <v>10614</v>
      </c>
    </row>
    <row r="10620" spans="1:1" x14ac:dyDescent="0.3">
      <c r="A10620" s="201">
        <v>10615</v>
      </c>
    </row>
    <row r="10621" spans="1:1" x14ac:dyDescent="0.3">
      <c r="A10621" s="201">
        <v>10616</v>
      </c>
    </row>
    <row r="10622" spans="1:1" x14ac:dyDescent="0.3">
      <c r="A10622" s="201">
        <v>10617</v>
      </c>
    </row>
    <row r="10623" spans="1:1" x14ac:dyDescent="0.3">
      <c r="A10623" s="201">
        <v>10618</v>
      </c>
    </row>
    <row r="10624" spans="1:1" x14ac:dyDescent="0.3">
      <c r="A10624" s="201">
        <v>10619</v>
      </c>
    </row>
    <row r="10625" spans="1:1" x14ac:dyDescent="0.3">
      <c r="A10625" s="201">
        <v>10620</v>
      </c>
    </row>
    <row r="10626" spans="1:1" x14ac:dyDescent="0.3">
      <c r="A10626" s="201">
        <v>10621</v>
      </c>
    </row>
    <row r="10627" spans="1:1" x14ac:dyDescent="0.3">
      <c r="A10627" s="201">
        <v>10622</v>
      </c>
    </row>
    <row r="10628" spans="1:1" x14ac:dyDescent="0.3">
      <c r="A10628" s="201">
        <v>10623</v>
      </c>
    </row>
    <row r="10629" spans="1:1" x14ac:dyDescent="0.3">
      <c r="A10629" s="201">
        <v>10624</v>
      </c>
    </row>
    <row r="10630" spans="1:1" x14ac:dyDescent="0.3">
      <c r="A10630" s="201">
        <v>10625</v>
      </c>
    </row>
    <row r="10631" spans="1:1" x14ac:dyDescent="0.3">
      <c r="A10631" s="201">
        <v>10626</v>
      </c>
    </row>
    <row r="10632" spans="1:1" x14ac:dyDescent="0.3">
      <c r="A10632" s="201">
        <v>10627</v>
      </c>
    </row>
    <row r="10633" spans="1:1" x14ac:dyDescent="0.3">
      <c r="A10633" s="201">
        <v>10628</v>
      </c>
    </row>
    <row r="10634" spans="1:1" x14ac:dyDescent="0.3">
      <c r="A10634" s="201">
        <v>10629</v>
      </c>
    </row>
    <row r="10635" spans="1:1" x14ac:dyDescent="0.3">
      <c r="A10635" s="201">
        <v>10630</v>
      </c>
    </row>
    <row r="10636" spans="1:1" x14ac:dyDescent="0.3">
      <c r="A10636" s="201">
        <v>10631</v>
      </c>
    </row>
    <row r="10637" spans="1:1" x14ac:dyDescent="0.3">
      <c r="A10637" s="201">
        <v>10632</v>
      </c>
    </row>
    <row r="10638" spans="1:1" x14ac:dyDescent="0.3">
      <c r="A10638" s="201">
        <v>10633</v>
      </c>
    </row>
    <row r="10639" spans="1:1" x14ac:dyDescent="0.3">
      <c r="A10639" s="201">
        <v>10634</v>
      </c>
    </row>
    <row r="10640" spans="1:1" x14ac:dyDescent="0.3">
      <c r="A10640" s="201">
        <v>10635</v>
      </c>
    </row>
    <row r="10641" spans="1:1" x14ac:dyDescent="0.3">
      <c r="A10641" s="201">
        <v>10636</v>
      </c>
    </row>
    <row r="10642" spans="1:1" x14ac:dyDescent="0.3">
      <c r="A10642" s="201">
        <v>10637</v>
      </c>
    </row>
    <row r="10643" spans="1:1" x14ac:dyDescent="0.3">
      <c r="A10643" s="201">
        <v>10638</v>
      </c>
    </row>
    <row r="10644" spans="1:1" x14ac:dyDescent="0.3">
      <c r="A10644" s="201">
        <v>10639</v>
      </c>
    </row>
    <row r="10645" spans="1:1" x14ac:dyDescent="0.3">
      <c r="A10645" s="201">
        <v>10640</v>
      </c>
    </row>
    <row r="10646" spans="1:1" x14ac:dyDescent="0.3">
      <c r="A10646" s="201">
        <v>10641</v>
      </c>
    </row>
    <row r="10647" spans="1:1" x14ac:dyDescent="0.3">
      <c r="A10647" s="201">
        <v>10642</v>
      </c>
    </row>
    <row r="10648" spans="1:1" x14ac:dyDescent="0.3">
      <c r="A10648" s="201">
        <v>10643</v>
      </c>
    </row>
    <row r="10649" spans="1:1" x14ac:dyDescent="0.3">
      <c r="A10649" s="201">
        <v>10644</v>
      </c>
    </row>
    <row r="10650" spans="1:1" x14ac:dyDescent="0.3">
      <c r="A10650" s="201">
        <v>10645</v>
      </c>
    </row>
    <row r="10651" spans="1:1" x14ac:dyDescent="0.3">
      <c r="A10651" s="201">
        <v>10646</v>
      </c>
    </row>
    <row r="10652" spans="1:1" x14ac:dyDescent="0.3">
      <c r="A10652" s="201">
        <v>10647</v>
      </c>
    </row>
    <row r="10653" spans="1:1" x14ac:dyDescent="0.3">
      <c r="A10653" s="201">
        <v>10648</v>
      </c>
    </row>
    <row r="10654" spans="1:1" x14ac:dyDescent="0.3">
      <c r="A10654" s="201">
        <v>10649</v>
      </c>
    </row>
    <row r="10655" spans="1:1" x14ac:dyDescent="0.3">
      <c r="A10655" s="201">
        <v>10650</v>
      </c>
    </row>
    <row r="10656" spans="1:1" x14ac:dyDescent="0.3">
      <c r="A10656" s="201">
        <v>10651</v>
      </c>
    </row>
    <row r="10657" spans="1:1" x14ac:dyDescent="0.3">
      <c r="A10657" s="201">
        <v>10652</v>
      </c>
    </row>
    <row r="10658" spans="1:1" x14ac:dyDescent="0.3">
      <c r="A10658" s="201">
        <v>10653</v>
      </c>
    </row>
    <row r="10659" spans="1:1" x14ac:dyDescent="0.3">
      <c r="A10659" s="201">
        <v>10654</v>
      </c>
    </row>
    <row r="10660" spans="1:1" x14ac:dyDescent="0.3">
      <c r="A10660" s="201">
        <v>10655</v>
      </c>
    </row>
    <row r="10661" spans="1:1" x14ac:dyDescent="0.3">
      <c r="A10661" s="201">
        <v>10656</v>
      </c>
    </row>
    <row r="10662" spans="1:1" x14ac:dyDescent="0.3">
      <c r="A10662" s="201">
        <v>10657</v>
      </c>
    </row>
    <row r="10663" spans="1:1" x14ac:dyDescent="0.3">
      <c r="A10663" s="201">
        <v>10658</v>
      </c>
    </row>
    <row r="10664" spans="1:1" x14ac:dyDescent="0.3">
      <c r="A10664" s="201">
        <v>10659</v>
      </c>
    </row>
    <row r="10665" spans="1:1" x14ac:dyDescent="0.3">
      <c r="A10665" s="201">
        <v>10660</v>
      </c>
    </row>
    <row r="10666" spans="1:1" x14ac:dyDescent="0.3">
      <c r="A10666" s="201">
        <v>10661</v>
      </c>
    </row>
    <row r="10667" spans="1:1" x14ac:dyDescent="0.3">
      <c r="A10667" s="201">
        <v>10662</v>
      </c>
    </row>
    <row r="10668" spans="1:1" x14ac:dyDescent="0.3">
      <c r="A10668" s="201">
        <v>10663</v>
      </c>
    </row>
    <row r="10669" spans="1:1" x14ac:dyDescent="0.3">
      <c r="A10669" s="201">
        <v>10664</v>
      </c>
    </row>
    <row r="10670" spans="1:1" x14ac:dyDescent="0.3">
      <c r="A10670" s="201">
        <v>10665</v>
      </c>
    </row>
    <row r="10671" spans="1:1" x14ac:dyDescent="0.3">
      <c r="A10671" s="201">
        <v>10666</v>
      </c>
    </row>
    <row r="10672" spans="1:1" x14ac:dyDescent="0.3">
      <c r="A10672" s="201">
        <v>10667</v>
      </c>
    </row>
    <row r="10673" spans="1:1" x14ac:dyDescent="0.3">
      <c r="A10673" s="201">
        <v>10668</v>
      </c>
    </row>
    <row r="10674" spans="1:1" x14ac:dyDescent="0.3">
      <c r="A10674" s="201">
        <v>10669</v>
      </c>
    </row>
    <row r="10675" spans="1:1" x14ac:dyDescent="0.3">
      <c r="A10675" s="201">
        <v>10670</v>
      </c>
    </row>
    <row r="10676" spans="1:1" x14ac:dyDescent="0.3">
      <c r="A10676" s="201">
        <v>10671</v>
      </c>
    </row>
    <row r="10677" spans="1:1" x14ac:dyDescent="0.3">
      <c r="A10677" s="201">
        <v>10672</v>
      </c>
    </row>
    <row r="10678" spans="1:1" x14ac:dyDescent="0.3">
      <c r="A10678" s="201">
        <v>10673</v>
      </c>
    </row>
    <row r="10679" spans="1:1" x14ac:dyDescent="0.3">
      <c r="A10679" s="201">
        <v>10674</v>
      </c>
    </row>
    <row r="10680" spans="1:1" x14ac:dyDescent="0.3">
      <c r="A10680" s="201">
        <v>10675</v>
      </c>
    </row>
    <row r="10681" spans="1:1" x14ac:dyDescent="0.3">
      <c r="A10681" s="201">
        <v>10676</v>
      </c>
    </row>
    <row r="10682" spans="1:1" x14ac:dyDescent="0.3">
      <c r="A10682" s="201">
        <v>10677</v>
      </c>
    </row>
    <row r="10683" spans="1:1" x14ac:dyDescent="0.3">
      <c r="A10683" s="201">
        <v>10678</v>
      </c>
    </row>
    <row r="10684" spans="1:1" x14ac:dyDescent="0.3">
      <c r="A10684" s="201">
        <v>10679</v>
      </c>
    </row>
    <row r="10685" spans="1:1" x14ac:dyDescent="0.3">
      <c r="A10685" s="201">
        <v>10680</v>
      </c>
    </row>
    <row r="10686" spans="1:1" x14ac:dyDescent="0.3">
      <c r="A10686" s="201">
        <v>10681</v>
      </c>
    </row>
    <row r="10687" spans="1:1" x14ac:dyDescent="0.3">
      <c r="A10687" s="201">
        <v>10682</v>
      </c>
    </row>
    <row r="10688" spans="1:1" x14ac:dyDescent="0.3">
      <c r="A10688" s="201">
        <v>10683</v>
      </c>
    </row>
    <row r="10689" spans="1:1" x14ac:dyDescent="0.3">
      <c r="A10689" s="201">
        <v>10684</v>
      </c>
    </row>
    <row r="10690" spans="1:1" x14ac:dyDescent="0.3">
      <c r="A10690" s="201">
        <v>10685</v>
      </c>
    </row>
    <row r="10691" spans="1:1" x14ac:dyDescent="0.3">
      <c r="A10691" s="201">
        <v>10686</v>
      </c>
    </row>
    <row r="10692" spans="1:1" x14ac:dyDescent="0.3">
      <c r="A10692" s="201">
        <v>10687</v>
      </c>
    </row>
    <row r="10693" spans="1:1" x14ac:dyDescent="0.3">
      <c r="A10693" s="201">
        <v>10688</v>
      </c>
    </row>
    <row r="10694" spans="1:1" x14ac:dyDescent="0.3">
      <c r="A10694" s="201">
        <v>10689</v>
      </c>
    </row>
    <row r="10695" spans="1:1" x14ac:dyDescent="0.3">
      <c r="A10695" s="201">
        <v>10690</v>
      </c>
    </row>
    <row r="10696" spans="1:1" x14ac:dyDescent="0.3">
      <c r="A10696" s="201">
        <v>10691</v>
      </c>
    </row>
    <row r="10697" spans="1:1" x14ac:dyDescent="0.3">
      <c r="A10697" s="201">
        <v>10692</v>
      </c>
    </row>
    <row r="10698" spans="1:1" x14ac:dyDescent="0.3">
      <c r="A10698" s="201">
        <v>10693</v>
      </c>
    </row>
    <row r="10699" spans="1:1" x14ac:dyDescent="0.3">
      <c r="A10699" s="201">
        <v>10694</v>
      </c>
    </row>
    <row r="10700" spans="1:1" x14ac:dyDescent="0.3">
      <c r="A10700" s="201">
        <v>10695</v>
      </c>
    </row>
    <row r="10701" spans="1:1" x14ac:dyDescent="0.3">
      <c r="A10701" s="201">
        <v>10696</v>
      </c>
    </row>
    <row r="10702" spans="1:1" x14ac:dyDescent="0.3">
      <c r="A10702" s="201">
        <v>10697</v>
      </c>
    </row>
    <row r="10703" spans="1:1" x14ac:dyDescent="0.3">
      <c r="A10703" s="201">
        <v>10698</v>
      </c>
    </row>
    <row r="10704" spans="1:1" x14ac:dyDescent="0.3">
      <c r="A10704" s="201">
        <v>10699</v>
      </c>
    </row>
    <row r="10705" spans="1:1" x14ac:dyDescent="0.3">
      <c r="A10705" s="201">
        <v>10700</v>
      </c>
    </row>
    <row r="10706" spans="1:1" x14ac:dyDescent="0.3">
      <c r="A10706" s="201">
        <v>10701</v>
      </c>
    </row>
    <row r="10707" spans="1:1" x14ac:dyDescent="0.3">
      <c r="A10707" s="201">
        <v>10702</v>
      </c>
    </row>
    <row r="10708" spans="1:1" x14ac:dyDescent="0.3">
      <c r="A10708" s="201">
        <v>10703</v>
      </c>
    </row>
    <row r="10709" spans="1:1" x14ac:dyDescent="0.3">
      <c r="A10709" s="201">
        <v>10704</v>
      </c>
    </row>
    <row r="10710" spans="1:1" x14ac:dyDescent="0.3">
      <c r="A10710" s="201">
        <v>10705</v>
      </c>
    </row>
    <row r="10711" spans="1:1" x14ac:dyDescent="0.3">
      <c r="A10711" s="201">
        <v>10706</v>
      </c>
    </row>
    <row r="10712" spans="1:1" x14ac:dyDescent="0.3">
      <c r="A10712" s="201">
        <v>10707</v>
      </c>
    </row>
    <row r="10713" spans="1:1" x14ac:dyDescent="0.3">
      <c r="A10713" s="201">
        <v>10708</v>
      </c>
    </row>
    <row r="10714" spans="1:1" x14ac:dyDescent="0.3">
      <c r="A10714" s="201">
        <v>10709</v>
      </c>
    </row>
    <row r="10715" spans="1:1" x14ac:dyDescent="0.3">
      <c r="A10715" s="201">
        <v>10710</v>
      </c>
    </row>
    <row r="10716" spans="1:1" x14ac:dyDescent="0.3">
      <c r="A10716" s="201">
        <v>10711</v>
      </c>
    </row>
    <row r="10717" spans="1:1" x14ac:dyDescent="0.3">
      <c r="A10717" s="201">
        <v>10712</v>
      </c>
    </row>
    <row r="10718" spans="1:1" x14ac:dyDescent="0.3">
      <c r="A10718" s="201">
        <v>10713</v>
      </c>
    </row>
    <row r="10719" spans="1:1" x14ac:dyDescent="0.3">
      <c r="A10719" s="201">
        <v>10714</v>
      </c>
    </row>
    <row r="10720" spans="1:1" x14ac:dyDescent="0.3">
      <c r="A10720" s="201">
        <v>10715</v>
      </c>
    </row>
    <row r="10721" spans="1:1" x14ac:dyDescent="0.3">
      <c r="A10721" s="201">
        <v>10716</v>
      </c>
    </row>
    <row r="10722" spans="1:1" x14ac:dyDescent="0.3">
      <c r="A10722" s="201">
        <v>10717</v>
      </c>
    </row>
    <row r="10723" spans="1:1" x14ac:dyDescent="0.3">
      <c r="A10723" s="201">
        <v>10718</v>
      </c>
    </row>
    <row r="10724" spans="1:1" x14ac:dyDescent="0.3">
      <c r="A10724" s="201">
        <v>10719</v>
      </c>
    </row>
    <row r="10725" spans="1:1" x14ac:dyDescent="0.3">
      <c r="A10725" s="201">
        <v>10720</v>
      </c>
    </row>
    <row r="10726" spans="1:1" x14ac:dyDescent="0.3">
      <c r="A10726" s="201">
        <v>10721</v>
      </c>
    </row>
    <row r="10727" spans="1:1" x14ac:dyDescent="0.3">
      <c r="A10727" s="201">
        <v>10722</v>
      </c>
    </row>
    <row r="10728" spans="1:1" x14ac:dyDescent="0.3">
      <c r="A10728" s="201">
        <v>10723</v>
      </c>
    </row>
    <row r="10729" spans="1:1" x14ac:dyDescent="0.3">
      <c r="A10729" s="201">
        <v>10724</v>
      </c>
    </row>
    <row r="10730" spans="1:1" x14ac:dyDescent="0.3">
      <c r="A10730" s="201">
        <v>10725</v>
      </c>
    </row>
    <row r="10731" spans="1:1" x14ac:dyDescent="0.3">
      <c r="A10731" s="201">
        <v>10726</v>
      </c>
    </row>
    <row r="10732" spans="1:1" x14ac:dyDescent="0.3">
      <c r="A10732" s="201">
        <v>10727</v>
      </c>
    </row>
    <row r="10733" spans="1:1" x14ac:dyDescent="0.3">
      <c r="A10733" s="201">
        <v>10728</v>
      </c>
    </row>
    <row r="10734" spans="1:1" x14ac:dyDescent="0.3">
      <c r="A10734" s="201">
        <v>10729</v>
      </c>
    </row>
    <row r="10735" spans="1:1" x14ac:dyDescent="0.3">
      <c r="A10735" s="201">
        <v>10730</v>
      </c>
    </row>
    <row r="10736" spans="1:1" x14ac:dyDescent="0.3">
      <c r="A10736" s="201">
        <v>10731</v>
      </c>
    </row>
    <row r="10737" spans="1:1" x14ac:dyDescent="0.3">
      <c r="A10737" s="201">
        <v>10732</v>
      </c>
    </row>
    <row r="10738" spans="1:1" x14ac:dyDescent="0.3">
      <c r="A10738" s="201">
        <v>10733</v>
      </c>
    </row>
    <row r="10739" spans="1:1" x14ac:dyDescent="0.3">
      <c r="A10739" s="201">
        <v>10734</v>
      </c>
    </row>
    <row r="10740" spans="1:1" x14ac:dyDescent="0.3">
      <c r="A10740" s="201">
        <v>10735</v>
      </c>
    </row>
    <row r="10741" spans="1:1" x14ac:dyDescent="0.3">
      <c r="A10741" s="201">
        <v>10736</v>
      </c>
    </row>
    <row r="10742" spans="1:1" x14ac:dyDescent="0.3">
      <c r="A10742" s="201">
        <v>10737</v>
      </c>
    </row>
    <row r="10743" spans="1:1" x14ac:dyDescent="0.3">
      <c r="A10743" s="201">
        <v>10738</v>
      </c>
    </row>
    <row r="10744" spans="1:1" x14ac:dyDescent="0.3">
      <c r="A10744" s="201">
        <v>10739</v>
      </c>
    </row>
    <row r="10745" spans="1:1" x14ac:dyDescent="0.3">
      <c r="A10745" s="201">
        <v>10740</v>
      </c>
    </row>
    <row r="10746" spans="1:1" x14ac:dyDescent="0.3">
      <c r="A10746" s="201">
        <v>10741</v>
      </c>
    </row>
    <row r="10747" spans="1:1" x14ac:dyDescent="0.3">
      <c r="A10747" s="201">
        <v>10742</v>
      </c>
    </row>
    <row r="10748" spans="1:1" x14ac:dyDescent="0.3">
      <c r="A10748" s="201">
        <v>10743</v>
      </c>
    </row>
    <row r="10749" spans="1:1" x14ac:dyDescent="0.3">
      <c r="A10749" s="201">
        <v>10744</v>
      </c>
    </row>
    <row r="10750" spans="1:1" x14ac:dyDescent="0.3">
      <c r="A10750" s="201">
        <v>10745</v>
      </c>
    </row>
    <row r="10751" spans="1:1" x14ac:dyDescent="0.3">
      <c r="A10751" s="201">
        <v>10746</v>
      </c>
    </row>
    <row r="10752" spans="1:1" x14ac:dyDescent="0.3">
      <c r="A10752" s="201">
        <v>10747</v>
      </c>
    </row>
    <row r="10753" spans="1:1" x14ac:dyDescent="0.3">
      <c r="A10753" s="201">
        <v>10748</v>
      </c>
    </row>
    <row r="10754" spans="1:1" x14ac:dyDescent="0.3">
      <c r="A10754" s="201">
        <v>10749</v>
      </c>
    </row>
    <row r="10755" spans="1:1" x14ac:dyDescent="0.3">
      <c r="A10755" s="201">
        <v>10750</v>
      </c>
    </row>
    <row r="10756" spans="1:1" x14ac:dyDescent="0.3">
      <c r="A10756" s="201">
        <v>10751</v>
      </c>
    </row>
    <row r="10757" spans="1:1" x14ac:dyDescent="0.3">
      <c r="A10757" s="201">
        <v>10752</v>
      </c>
    </row>
    <row r="10758" spans="1:1" x14ac:dyDescent="0.3">
      <c r="A10758" s="201">
        <v>10753</v>
      </c>
    </row>
    <row r="10759" spans="1:1" x14ac:dyDescent="0.3">
      <c r="A10759" s="201">
        <v>10754</v>
      </c>
    </row>
    <row r="10760" spans="1:1" x14ac:dyDescent="0.3">
      <c r="A10760" s="201">
        <v>10755</v>
      </c>
    </row>
    <row r="10761" spans="1:1" x14ac:dyDescent="0.3">
      <c r="A10761" s="201">
        <v>10756</v>
      </c>
    </row>
    <row r="10762" spans="1:1" x14ac:dyDescent="0.3">
      <c r="A10762" s="201">
        <v>10757</v>
      </c>
    </row>
    <row r="10763" spans="1:1" x14ac:dyDescent="0.3">
      <c r="A10763" s="201">
        <v>10758</v>
      </c>
    </row>
    <row r="10764" spans="1:1" x14ac:dyDescent="0.3">
      <c r="A10764" s="201">
        <v>10759</v>
      </c>
    </row>
    <row r="10765" spans="1:1" x14ac:dyDescent="0.3">
      <c r="A10765" s="201">
        <v>10760</v>
      </c>
    </row>
    <row r="10766" spans="1:1" x14ac:dyDescent="0.3">
      <c r="A10766" s="201">
        <v>10761</v>
      </c>
    </row>
    <row r="10767" spans="1:1" x14ac:dyDescent="0.3">
      <c r="A10767" s="201">
        <v>10762</v>
      </c>
    </row>
    <row r="10768" spans="1:1" x14ac:dyDescent="0.3">
      <c r="A10768" s="201">
        <v>10763</v>
      </c>
    </row>
    <row r="10769" spans="1:1" x14ac:dyDescent="0.3">
      <c r="A10769" s="201">
        <v>10764</v>
      </c>
    </row>
    <row r="10770" spans="1:1" x14ac:dyDescent="0.3">
      <c r="A10770" s="201">
        <v>10765</v>
      </c>
    </row>
    <row r="10771" spans="1:1" x14ac:dyDescent="0.3">
      <c r="A10771" s="201">
        <v>10766</v>
      </c>
    </row>
    <row r="10772" spans="1:1" x14ac:dyDescent="0.3">
      <c r="A10772" s="201">
        <v>10767</v>
      </c>
    </row>
    <row r="10773" spans="1:1" x14ac:dyDescent="0.3">
      <c r="A10773" s="201">
        <v>10768</v>
      </c>
    </row>
    <row r="10774" spans="1:1" x14ac:dyDescent="0.3">
      <c r="A10774" s="201">
        <v>10769</v>
      </c>
    </row>
    <row r="10775" spans="1:1" x14ac:dyDescent="0.3">
      <c r="A10775" s="201">
        <v>10770</v>
      </c>
    </row>
    <row r="10776" spans="1:1" x14ac:dyDescent="0.3">
      <c r="A10776" s="201">
        <v>10771</v>
      </c>
    </row>
    <row r="10777" spans="1:1" x14ac:dyDescent="0.3">
      <c r="A10777" s="201">
        <v>10772</v>
      </c>
    </row>
    <row r="10778" spans="1:1" x14ac:dyDescent="0.3">
      <c r="A10778" s="201">
        <v>10773</v>
      </c>
    </row>
    <row r="10779" spans="1:1" x14ac:dyDescent="0.3">
      <c r="A10779" s="201">
        <v>10774</v>
      </c>
    </row>
    <row r="10780" spans="1:1" x14ac:dyDescent="0.3">
      <c r="A10780" s="201">
        <v>10775</v>
      </c>
    </row>
    <row r="10781" spans="1:1" x14ac:dyDescent="0.3">
      <c r="A10781" s="201">
        <v>10776</v>
      </c>
    </row>
    <row r="10782" spans="1:1" x14ac:dyDescent="0.3">
      <c r="A10782" s="201">
        <v>10777</v>
      </c>
    </row>
    <row r="10783" spans="1:1" x14ac:dyDescent="0.3">
      <c r="A10783" s="201">
        <v>10778</v>
      </c>
    </row>
    <row r="10784" spans="1:1" x14ac:dyDescent="0.3">
      <c r="A10784" s="201">
        <v>10779</v>
      </c>
    </row>
    <row r="10785" spans="1:1" x14ac:dyDescent="0.3">
      <c r="A10785" s="201">
        <v>10780</v>
      </c>
    </row>
    <row r="10786" spans="1:1" x14ac:dyDescent="0.3">
      <c r="A10786" s="201">
        <v>10781</v>
      </c>
    </row>
    <row r="10787" spans="1:1" x14ac:dyDescent="0.3">
      <c r="A10787" s="201">
        <v>10782</v>
      </c>
    </row>
    <row r="10788" spans="1:1" x14ac:dyDescent="0.3">
      <c r="A10788" s="201">
        <v>10783</v>
      </c>
    </row>
    <row r="10789" spans="1:1" x14ac:dyDescent="0.3">
      <c r="A10789" s="201">
        <v>10784</v>
      </c>
    </row>
    <row r="10790" spans="1:1" x14ac:dyDescent="0.3">
      <c r="A10790" s="201">
        <v>10785</v>
      </c>
    </row>
    <row r="10791" spans="1:1" x14ac:dyDescent="0.3">
      <c r="A10791" s="201">
        <v>10786</v>
      </c>
    </row>
    <row r="10792" spans="1:1" x14ac:dyDescent="0.3">
      <c r="A10792" s="201">
        <v>10787</v>
      </c>
    </row>
    <row r="10793" spans="1:1" x14ac:dyDescent="0.3">
      <c r="A10793" s="201">
        <v>10788</v>
      </c>
    </row>
    <row r="10794" spans="1:1" x14ac:dyDescent="0.3">
      <c r="A10794" s="201">
        <v>10789</v>
      </c>
    </row>
    <row r="10795" spans="1:1" x14ac:dyDescent="0.3">
      <c r="A10795" s="201">
        <v>10790</v>
      </c>
    </row>
    <row r="10796" spans="1:1" x14ac:dyDescent="0.3">
      <c r="A10796" s="201">
        <v>10791</v>
      </c>
    </row>
    <row r="10797" spans="1:1" x14ac:dyDescent="0.3">
      <c r="A10797" s="201">
        <v>10792</v>
      </c>
    </row>
    <row r="10798" spans="1:1" x14ac:dyDescent="0.3">
      <c r="A10798" s="201">
        <v>10793</v>
      </c>
    </row>
    <row r="10799" spans="1:1" x14ac:dyDescent="0.3">
      <c r="A10799" s="201">
        <v>10794</v>
      </c>
    </row>
    <row r="10800" spans="1:1" x14ac:dyDescent="0.3">
      <c r="A10800" s="201">
        <v>10795</v>
      </c>
    </row>
    <row r="10801" spans="1:1" x14ac:dyDescent="0.3">
      <c r="A10801" s="201">
        <v>10796</v>
      </c>
    </row>
    <row r="10802" spans="1:1" x14ac:dyDescent="0.3">
      <c r="A10802" s="201">
        <v>10797</v>
      </c>
    </row>
    <row r="10803" spans="1:1" x14ac:dyDescent="0.3">
      <c r="A10803" s="201">
        <v>10798</v>
      </c>
    </row>
    <row r="10804" spans="1:1" x14ac:dyDescent="0.3">
      <c r="A10804" s="201">
        <v>10799</v>
      </c>
    </row>
    <row r="10805" spans="1:1" x14ac:dyDescent="0.3">
      <c r="A10805" s="201">
        <v>10800</v>
      </c>
    </row>
    <row r="10806" spans="1:1" x14ac:dyDescent="0.3">
      <c r="A10806" s="201">
        <v>10801</v>
      </c>
    </row>
    <row r="10807" spans="1:1" x14ac:dyDescent="0.3">
      <c r="A10807" s="201">
        <v>10802</v>
      </c>
    </row>
    <row r="10808" spans="1:1" x14ac:dyDescent="0.3">
      <c r="A10808" s="201">
        <v>10803</v>
      </c>
    </row>
    <row r="10809" spans="1:1" x14ac:dyDescent="0.3">
      <c r="A10809" s="201">
        <v>10804</v>
      </c>
    </row>
    <row r="10810" spans="1:1" x14ac:dyDescent="0.3">
      <c r="A10810" s="201">
        <v>10805</v>
      </c>
    </row>
    <row r="10811" spans="1:1" x14ac:dyDescent="0.3">
      <c r="A10811" s="201">
        <v>10806</v>
      </c>
    </row>
    <row r="10812" spans="1:1" x14ac:dyDescent="0.3">
      <c r="A10812" s="201">
        <v>10807</v>
      </c>
    </row>
    <row r="10813" spans="1:1" x14ac:dyDescent="0.3">
      <c r="A10813" s="201">
        <v>10808</v>
      </c>
    </row>
    <row r="10814" spans="1:1" x14ac:dyDescent="0.3">
      <c r="A10814" s="201">
        <v>10809</v>
      </c>
    </row>
    <row r="10815" spans="1:1" x14ac:dyDescent="0.3">
      <c r="A10815" s="201">
        <v>10810</v>
      </c>
    </row>
    <row r="10816" spans="1:1" x14ac:dyDescent="0.3">
      <c r="A10816" s="201">
        <v>10811</v>
      </c>
    </row>
    <row r="10817" spans="1:1" x14ac:dyDescent="0.3">
      <c r="A10817" s="201">
        <v>10812</v>
      </c>
    </row>
    <row r="10818" spans="1:1" x14ac:dyDescent="0.3">
      <c r="A10818" s="201">
        <v>10813</v>
      </c>
    </row>
    <row r="10819" spans="1:1" x14ac:dyDescent="0.3">
      <c r="A10819" s="201">
        <v>10814</v>
      </c>
    </row>
    <row r="10820" spans="1:1" x14ac:dyDescent="0.3">
      <c r="A10820" s="201">
        <v>10815</v>
      </c>
    </row>
    <row r="10821" spans="1:1" x14ac:dyDescent="0.3">
      <c r="A10821" s="201">
        <v>10816</v>
      </c>
    </row>
    <row r="10822" spans="1:1" x14ac:dyDescent="0.3">
      <c r="A10822" s="201">
        <v>10817</v>
      </c>
    </row>
    <row r="10823" spans="1:1" x14ac:dyDescent="0.3">
      <c r="A10823" s="201">
        <v>10818</v>
      </c>
    </row>
    <row r="10824" spans="1:1" x14ac:dyDescent="0.3">
      <c r="A10824" s="201">
        <v>10819</v>
      </c>
    </row>
    <row r="10825" spans="1:1" x14ac:dyDescent="0.3">
      <c r="A10825" s="201">
        <v>10820</v>
      </c>
    </row>
    <row r="10826" spans="1:1" x14ac:dyDescent="0.3">
      <c r="A10826" s="201">
        <v>10821</v>
      </c>
    </row>
    <row r="10827" spans="1:1" x14ac:dyDescent="0.3">
      <c r="A10827" s="201">
        <v>10822</v>
      </c>
    </row>
    <row r="10828" spans="1:1" x14ac:dyDescent="0.3">
      <c r="A10828" s="201">
        <v>10823</v>
      </c>
    </row>
    <row r="10829" spans="1:1" x14ac:dyDescent="0.3">
      <c r="A10829" s="201">
        <v>10824</v>
      </c>
    </row>
    <row r="10830" spans="1:1" x14ac:dyDescent="0.3">
      <c r="A10830" s="201">
        <v>10825</v>
      </c>
    </row>
    <row r="10831" spans="1:1" x14ac:dyDescent="0.3">
      <c r="A10831" s="201">
        <v>10826</v>
      </c>
    </row>
    <row r="10832" spans="1:1" x14ac:dyDescent="0.3">
      <c r="A10832" s="201">
        <v>10827</v>
      </c>
    </row>
    <row r="10833" spans="1:1" x14ac:dyDescent="0.3">
      <c r="A10833" s="201">
        <v>10828</v>
      </c>
    </row>
    <row r="10834" spans="1:1" x14ac:dyDescent="0.3">
      <c r="A10834" s="201">
        <v>10829</v>
      </c>
    </row>
    <row r="10835" spans="1:1" x14ac:dyDescent="0.3">
      <c r="A10835" s="201">
        <v>10830</v>
      </c>
    </row>
    <row r="10836" spans="1:1" x14ac:dyDescent="0.3">
      <c r="A10836" s="201">
        <v>10831</v>
      </c>
    </row>
    <row r="10837" spans="1:1" x14ac:dyDescent="0.3">
      <c r="A10837" s="201">
        <v>10832</v>
      </c>
    </row>
    <row r="10838" spans="1:1" x14ac:dyDescent="0.3">
      <c r="A10838" s="201">
        <v>10833</v>
      </c>
    </row>
    <row r="10839" spans="1:1" x14ac:dyDescent="0.3">
      <c r="A10839" s="201">
        <v>10834</v>
      </c>
    </row>
    <row r="10840" spans="1:1" x14ac:dyDescent="0.3">
      <c r="A10840" s="201">
        <v>10835</v>
      </c>
    </row>
    <row r="10841" spans="1:1" x14ac:dyDescent="0.3">
      <c r="A10841" s="201">
        <v>10836</v>
      </c>
    </row>
    <row r="10842" spans="1:1" x14ac:dyDescent="0.3">
      <c r="A10842" s="201">
        <v>10837</v>
      </c>
    </row>
    <row r="10843" spans="1:1" x14ac:dyDescent="0.3">
      <c r="A10843" s="201">
        <v>10838</v>
      </c>
    </row>
    <row r="10844" spans="1:1" x14ac:dyDescent="0.3">
      <c r="A10844" s="201">
        <v>10839</v>
      </c>
    </row>
    <row r="10845" spans="1:1" x14ac:dyDescent="0.3">
      <c r="A10845" s="201">
        <v>10840</v>
      </c>
    </row>
    <row r="10846" spans="1:1" x14ac:dyDescent="0.3">
      <c r="A10846" s="201">
        <v>10841</v>
      </c>
    </row>
    <row r="10847" spans="1:1" x14ac:dyDescent="0.3">
      <c r="A10847" s="201">
        <v>10842</v>
      </c>
    </row>
    <row r="10848" spans="1:1" x14ac:dyDescent="0.3">
      <c r="A10848" s="201">
        <v>10843</v>
      </c>
    </row>
    <row r="10849" spans="1:1" x14ac:dyDescent="0.3">
      <c r="A10849" s="201">
        <v>10844</v>
      </c>
    </row>
    <row r="10850" spans="1:1" x14ac:dyDescent="0.3">
      <c r="A10850" s="201">
        <v>10845</v>
      </c>
    </row>
    <row r="10851" spans="1:1" x14ac:dyDescent="0.3">
      <c r="A10851" s="201">
        <v>10846</v>
      </c>
    </row>
    <row r="10852" spans="1:1" x14ac:dyDescent="0.3">
      <c r="A10852" s="201">
        <v>10847</v>
      </c>
    </row>
    <row r="10853" spans="1:1" x14ac:dyDescent="0.3">
      <c r="A10853" s="201">
        <v>10848</v>
      </c>
    </row>
    <row r="10854" spans="1:1" x14ac:dyDescent="0.3">
      <c r="A10854" s="201">
        <v>10849</v>
      </c>
    </row>
    <row r="10855" spans="1:1" x14ac:dyDescent="0.3">
      <c r="A10855" s="201">
        <v>10850</v>
      </c>
    </row>
    <row r="10856" spans="1:1" x14ac:dyDescent="0.3">
      <c r="A10856" s="201">
        <v>10851</v>
      </c>
    </row>
    <row r="10857" spans="1:1" x14ac:dyDescent="0.3">
      <c r="A10857" s="201">
        <v>10852</v>
      </c>
    </row>
    <row r="10858" spans="1:1" x14ac:dyDescent="0.3">
      <c r="A10858" s="201">
        <v>10853</v>
      </c>
    </row>
    <row r="10859" spans="1:1" x14ac:dyDescent="0.3">
      <c r="A10859" s="201">
        <v>10854</v>
      </c>
    </row>
    <row r="10860" spans="1:1" x14ac:dyDescent="0.3">
      <c r="A10860" s="201">
        <v>10855</v>
      </c>
    </row>
    <row r="10861" spans="1:1" x14ac:dyDescent="0.3">
      <c r="A10861" s="201">
        <v>10856</v>
      </c>
    </row>
    <row r="10862" spans="1:1" x14ac:dyDescent="0.3">
      <c r="A10862" s="201">
        <v>10857</v>
      </c>
    </row>
    <row r="10863" spans="1:1" x14ac:dyDescent="0.3">
      <c r="A10863" s="201">
        <v>10858</v>
      </c>
    </row>
    <row r="10864" spans="1:1" x14ac:dyDescent="0.3">
      <c r="A10864" s="201">
        <v>10859</v>
      </c>
    </row>
    <row r="10865" spans="1:1" x14ac:dyDescent="0.3">
      <c r="A10865" s="201">
        <v>10860</v>
      </c>
    </row>
    <row r="10866" spans="1:1" x14ac:dyDescent="0.3">
      <c r="A10866" s="201">
        <v>10861</v>
      </c>
    </row>
    <row r="10867" spans="1:1" x14ac:dyDescent="0.3">
      <c r="A10867" s="201">
        <v>10862</v>
      </c>
    </row>
    <row r="10868" spans="1:1" x14ac:dyDescent="0.3">
      <c r="A10868" s="201">
        <v>10863</v>
      </c>
    </row>
    <row r="10869" spans="1:1" x14ac:dyDescent="0.3">
      <c r="A10869" s="201">
        <v>10864</v>
      </c>
    </row>
    <row r="10870" spans="1:1" x14ac:dyDescent="0.3">
      <c r="A10870" s="201">
        <v>10865</v>
      </c>
    </row>
    <row r="10871" spans="1:1" x14ac:dyDescent="0.3">
      <c r="A10871" s="201">
        <v>10866</v>
      </c>
    </row>
    <row r="10872" spans="1:1" x14ac:dyDescent="0.3">
      <c r="A10872" s="201">
        <v>10867</v>
      </c>
    </row>
    <row r="10873" spans="1:1" x14ac:dyDescent="0.3">
      <c r="A10873" s="201">
        <v>10868</v>
      </c>
    </row>
    <row r="10874" spans="1:1" x14ac:dyDescent="0.3">
      <c r="A10874" s="201">
        <v>10869</v>
      </c>
    </row>
    <row r="10875" spans="1:1" x14ac:dyDescent="0.3">
      <c r="A10875" s="201">
        <v>10870</v>
      </c>
    </row>
    <row r="10876" spans="1:1" x14ac:dyDescent="0.3">
      <c r="A10876" s="201">
        <v>10871</v>
      </c>
    </row>
    <row r="10877" spans="1:1" x14ac:dyDescent="0.3">
      <c r="A10877" s="201">
        <v>10872</v>
      </c>
    </row>
    <row r="10878" spans="1:1" x14ac:dyDescent="0.3">
      <c r="A10878" s="201">
        <v>10873</v>
      </c>
    </row>
    <row r="10879" spans="1:1" x14ac:dyDescent="0.3">
      <c r="A10879" s="201">
        <v>10874</v>
      </c>
    </row>
    <row r="10880" spans="1:1" x14ac:dyDescent="0.3">
      <c r="A10880" s="201">
        <v>10875</v>
      </c>
    </row>
    <row r="10881" spans="1:1" x14ac:dyDescent="0.3">
      <c r="A10881" s="201">
        <v>10876</v>
      </c>
    </row>
    <row r="10882" spans="1:1" x14ac:dyDescent="0.3">
      <c r="A10882" s="201">
        <v>10877</v>
      </c>
    </row>
    <row r="10883" spans="1:1" x14ac:dyDescent="0.3">
      <c r="A10883" s="201">
        <v>10878</v>
      </c>
    </row>
    <row r="10884" spans="1:1" x14ac:dyDescent="0.3">
      <c r="A10884" s="201">
        <v>10879</v>
      </c>
    </row>
    <row r="10885" spans="1:1" x14ac:dyDescent="0.3">
      <c r="A10885" s="201">
        <v>10880</v>
      </c>
    </row>
    <row r="10886" spans="1:1" x14ac:dyDescent="0.3">
      <c r="A10886" s="201">
        <v>10881</v>
      </c>
    </row>
    <row r="10887" spans="1:1" x14ac:dyDescent="0.3">
      <c r="A10887" s="201">
        <v>10882</v>
      </c>
    </row>
    <row r="10888" spans="1:1" x14ac:dyDescent="0.3">
      <c r="A10888" s="201">
        <v>10883</v>
      </c>
    </row>
    <row r="10889" spans="1:1" x14ac:dyDescent="0.3">
      <c r="A10889" s="201">
        <v>10884</v>
      </c>
    </row>
    <row r="10890" spans="1:1" x14ac:dyDescent="0.3">
      <c r="A10890" s="201">
        <v>10885</v>
      </c>
    </row>
    <row r="10891" spans="1:1" x14ac:dyDescent="0.3">
      <c r="A10891" s="201">
        <v>10886</v>
      </c>
    </row>
    <row r="10892" spans="1:1" x14ac:dyDescent="0.3">
      <c r="A10892" s="201">
        <v>10887</v>
      </c>
    </row>
    <row r="10893" spans="1:1" x14ac:dyDescent="0.3">
      <c r="A10893" s="201">
        <v>10888</v>
      </c>
    </row>
    <row r="10894" spans="1:1" x14ac:dyDescent="0.3">
      <c r="A10894" s="201">
        <v>10889</v>
      </c>
    </row>
    <row r="10895" spans="1:1" x14ac:dyDescent="0.3">
      <c r="A10895" s="201">
        <v>10890</v>
      </c>
    </row>
    <row r="10896" spans="1:1" x14ac:dyDescent="0.3">
      <c r="A10896" s="201">
        <v>10891</v>
      </c>
    </row>
    <row r="10897" spans="1:1" x14ac:dyDescent="0.3">
      <c r="A10897" s="201">
        <v>10892</v>
      </c>
    </row>
    <row r="10898" spans="1:1" x14ac:dyDescent="0.3">
      <c r="A10898" s="201">
        <v>10893</v>
      </c>
    </row>
    <row r="10899" spans="1:1" x14ac:dyDescent="0.3">
      <c r="A10899" s="201">
        <v>10894</v>
      </c>
    </row>
    <row r="10900" spans="1:1" x14ac:dyDescent="0.3">
      <c r="A10900" s="201">
        <v>10895</v>
      </c>
    </row>
    <row r="10901" spans="1:1" x14ac:dyDescent="0.3">
      <c r="A10901" s="201">
        <v>10896</v>
      </c>
    </row>
    <row r="10902" spans="1:1" x14ac:dyDescent="0.3">
      <c r="A10902" s="201">
        <v>10897</v>
      </c>
    </row>
    <row r="10903" spans="1:1" x14ac:dyDescent="0.3">
      <c r="A10903" s="201">
        <v>10898</v>
      </c>
    </row>
    <row r="10904" spans="1:1" x14ac:dyDescent="0.3">
      <c r="A10904" s="201">
        <v>10899</v>
      </c>
    </row>
    <row r="10905" spans="1:1" x14ac:dyDescent="0.3">
      <c r="A10905" s="201">
        <v>10900</v>
      </c>
    </row>
    <row r="10906" spans="1:1" x14ac:dyDescent="0.3">
      <c r="A10906" s="201">
        <v>10901</v>
      </c>
    </row>
    <row r="10907" spans="1:1" x14ac:dyDescent="0.3">
      <c r="A10907" s="201">
        <v>10902</v>
      </c>
    </row>
    <row r="10908" spans="1:1" x14ac:dyDescent="0.3">
      <c r="A10908" s="201">
        <v>10903</v>
      </c>
    </row>
    <row r="10909" spans="1:1" x14ac:dyDescent="0.3">
      <c r="A10909" s="201">
        <v>10904</v>
      </c>
    </row>
    <row r="10910" spans="1:1" x14ac:dyDescent="0.3">
      <c r="A10910" s="201">
        <v>10905</v>
      </c>
    </row>
    <row r="10911" spans="1:1" x14ac:dyDescent="0.3">
      <c r="A10911" s="201">
        <v>10906</v>
      </c>
    </row>
    <row r="10912" spans="1:1" x14ac:dyDescent="0.3">
      <c r="A10912" s="201">
        <v>10907</v>
      </c>
    </row>
    <row r="10913" spans="1:1" x14ac:dyDescent="0.3">
      <c r="A10913" s="201">
        <v>10908</v>
      </c>
    </row>
    <row r="10914" spans="1:1" x14ac:dyDescent="0.3">
      <c r="A10914" s="201">
        <v>10909</v>
      </c>
    </row>
    <row r="10915" spans="1:1" x14ac:dyDescent="0.3">
      <c r="A10915" s="201">
        <v>10910</v>
      </c>
    </row>
    <row r="10916" spans="1:1" x14ac:dyDescent="0.3">
      <c r="A10916" s="201">
        <v>10911</v>
      </c>
    </row>
    <row r="10917" spans="1:1" x14ac:dyDescent="0.3">
      <c r="A10917" s="201">
        <v>10912</v>
      </c>
    </row>
    <row r="10918" spans="1:1" x14ac:dyDescent="0.3">
      <c r="A10918" s="201">
        <v>10913</v>
      </c>
    </row>
    <row r="10919" spans="1:1" x14ac:dyDescent="0.3">
      <c r="A10919" s="201">
        <v>10914</v>
      </c>
    </row>
    <row r="10920" spans="1:1" x14ac:dyDescent="0.3">
      <c r="A10920" s="201">
        <v>10915</v>
      </c>
    </row>
    <row r="10921" spans="1:1" x14ac:dyDescent="0.3">
      <c r="A10921" s="201">
        <v>10916</v>
      </c>
    </row>
    <row r="10922" spans="1:1" x14ac:dyDescent="0.3">
      <c r="A10922" s="201">
        <v>10917</v>
      </c>
    </row>
    <row r="10923" spans="1:1" x14ac:dyDescent="0.3">
      <c r="A10923" s="201">
        <v>10918</v>
      </c>
    </row>
    <row r="10924" spans="1:1" x14ac:dyDescent="0.3">
      <c r="A10924" s="201">
        <v>10919</v>
      </c>
    </row>
    <row r="10925" spans="1:1" x14ac:dyDescent="0.3">
      <c r="A10925" s="201">
        <v>10920</v>
      </c>
    </row>
    <row r="10926" spans="1:1" x14ac:dyDescent="0.3">
      <c r="A10926" s="201">
        <v>10921</v>
      </c>
    </row>
    <row r="10927" spans="1:1" x14ac:dyDescent="0.3">
      <c r="A10927" s="201">
        <v>10922</v>
      </c>
    </row>
    <row r="10928" spans="1:1" x14ac:dyDescent="0.3">
      <c r="A10928" s="201">
        <v>10923</v>
      </c>
    </row>
    <row r="10929" spans="1:1" x14ac:dyDescent="0.3">
      <c r="A10929" s="201">
        <v>10924</v>
      </c>
    </row>
    <row r="10930" spans="1:1" x14ac:dyDescent="0.3">
      <c r="A10930" s="201">
        <v>10925</v>
      </c>
    </row>
    <row r="10931" spans="1:1" x14ac:dyDescent="0.3">
      <c r="A10931" s="201">
        <v>10926</v>
      </c>
    </row>
    <row r="10932" spans="1:1" x14ac:dyDescent="0.3">
      <c r="A10932" s="201">
        <v>10927</v>
      </c>
    </row>
    <row r="10933" spans="1:1" x14ac:dyDescent="0.3">
      <c r="A10933" s="201">
        <v>10928</v>
      </c>
    </row>
    <row r="10934" spans="1:1" x14ac:dyDescent="0.3">
      <c r="A10934" s="201">
        <v>10929</v>
      </c>
    </row>
    <row r="10935" spans="1:1" x14ac:dyDescent="0.3">
      <c r="A10935" s="201">
        <v>10930</v>
      </c>
    </row>
    <row r="10936" spans="1:1" x14ac:dyDescent="0.3">
      <c r="A10936" s="201">
        <v>10931</v>
      </c>
    </row>
    <row r="10937" spans="1:1" x14ac:dyDescent="0.3">
      <c r="A10937" s="201">
        <v>10932</v>
      </c>
    </row>
    <row r="10938" spans="1:1" x14ac:dyDescent="0.3">
      <c r="A10938" s="201">
        <v>10933</v>
      </c>
    </row>
    <row r="10939" spans="1:1" x14ac:dyDescent="0.3">
      <c r="A10939" s="201">
        <v>10934</v>
      </c>
    </row>
    <row r="10940" spans="1:1" x14ac:dyDescent="0.3">
      <c r="A10940" s="201">
        <v>10935</v>
      </c>
    </row>
    <row r="10941" spans="1:1" x14ac:dyDescent="0.3">
      <c r="A10941" s="201">
        <v>10936</v>
      </c>
    </row>
    <row r="10942" spans="1:1" x14ac:dyDescent="0.3">
      <c r="A10942" s="201">
        <v>10937</v>
      </c>
    </row>
    <row r="10943" spans="1:1" x14ac:dyDescent="0.3">
      <c r="A10943" s="201">
        <v>10938</v>
      </c>
    </row>
    <row r="10944" spans="1:1" x14ac:dyDescent="0.3">
      <c r="A10944" s="201">
        <v>10939</v>
      </c>
    </row>
    <row r="10945" spans="1:1" x14ac:dyDescent="0.3">
      <c r="A10945" s="201">
        <v>10940</v>
      </c>
    </row>
    <row r="10946" spans="1:1" x14ac:dyDescent="0.3">
      <c r="A10946" s="201">
        <v>10941</v>
      </c>
    </row>
    <row r="10947" spans="1:1" x14ac:dyDescent="0.3">
      <c r="A10947" s="201">
        <v>10942</v>
      </c>
    </row>
    <row r="10948" spans="1:1" x14ac:dyDescent="0.3">
      <c r="A10948" s="201">
        <v>10943</v>
      </c>
    </row>
    <row r="10949" spans="1:1" x14ac:dyDescent="0.3">
      <c r="A10949" s="201">
        <v>10944</v>
      </c>
    </row>
    <row r="10950" spans="1:1" x14ac:dyDescent="0.3">
      <c r="A10950" s="201">
        <v>10945</v>
      </c>
    </row>
    <row r="10951" spans="1:1" x14ac:dyDescent="0.3">
      <c r="A10951" s="201">
        <v>10946</v>
      </c>
    </row>
    <row r="10952" spans="1:1" x14ac:dyDescent="0.3">
      <c r="A10952" s="201">
        <v>10947</v>
      </c>
    </row>
    <row r="10953" spans="1:1" x14ac:dyDescent="0.3">
      <c r="A10953" s="201">
        <v>10948</v>
      </c>
    </row>
    <row r="10954" spans="1:1" x14ac:dyDescent="0.3">
      <c r="A10954" s="201">
        <v>10949</v>
      </c>
    </row>
    <row r="10955" spans="1:1" x14ac:dyDescent="0.3">
      <c r="A10955" s="201">
        <v>10950</v>
      </c>
    </row>
    <row r="10956" spans="1:1" x14ac:dyDescent="0.3">
      <c r="A10956" s="201">
        <v>10951</v>
      </c>
    </row>
    <row r="10957" spans="1:1" x14ac:dyDescent="0.3">
      <c r="A10957" s="201">
        <v>10952</v>
      </c>
    </row>
    <row r="10958" spans="1:1" x14ac:dyDescent="0.3">
      <c r="A10958" s="201">
        <v>10953</v>
      </c>
    </row>
    <row r="10959" spans="1:1" x14ac:dyDescent="0.3">
      <c r="A10959" s="201">
        <v>10954</v>
      </c>
    </row>
    <row r="10960" spans="1:1" x14ac:dyDescent="0.3">
      <c r="A10960" s="201">
        <v>10955</v>
      </c>
    </row>
    <row r="10961" spans="1:1" x14ac:dyDescent="0.3">
      <c r="A10961" s="201">
        <v>10956</v>
      </c>
    </row>
    <row r="10962" spans="1:1" x14ac:dyDescent="0.3">
      <c r="A10962" s="201">
        <v>10957</v>
      </c>
    </row>
    <row r="10963" spans="1:1" x14ac:dyDescent="0.3">
      <c r="A10963" s="201">
        <v>10958</v>
      </c>
    </row>
    <row r="10964" spans="1:1" x14ac:dyDescent="0.3">
      <c r="A10964" s="201">
        <v>10959</v>
      </c>
    </row>
    <row r="10965" spans="1:1" x14ac:dyDescent="0.3">
      <c r="A10965" s="201">
        <v>10960</v>
      </c>
    </row>
    <row r="10966" spans="1:1" x14ac:dyDescent="0.3">
      <c r="A10966" s="201">
        <v>10961</v>
      </c>
    </row>
    <row r="10967" spans="1:1" x14ac:dyDescent="0.3">
      <c r="A10967" s="201">
        <v>10962</v>
      </c>
    </row>
    <row r="10968" spans="1:1" x14ac:dyDescent="0.3">
      <c r="A10968" s="201">
        <v>10963</v>
      </c>
    </row>
    <row r="10969" spans="1:1" x14ac:dyDescent="0.3">
      <c r="A10969" s="201">
        <v>10964</v>
      </c>
    </row>
    <row r="10970" spans="1:1" x14ac:dyDescent="0.3">
      <c r="A10970" s="201">
        <v>10965</v>
      </c>
    </row>
    <row r="10971" spans="1:1" x14ac:dyDescent="0.3">
      <c r="A10971" s="201">
        <v>10966</v>
      </c>
    </row>
    <row r="10972" spans="1:1" x14ac:dyDescent="0.3">
      <c r="A10972" s="201">
        <v>10967</v>
      </c>
    </row>
    <row r="10973" spans="1:1" x14ac:dyDescent="0.3">
      <c r="A10973" s="201">
        <v>10968</v>
      </c>
    </row>
    <row r="10974" spans="1:1" x14ac:dyDescent="0.3">
      <c r="A10974" s="201">
        <v>10969</v>
      </c>
    </row>
    <row r="10975" spans="1:1" x14ac:dyDescent="0.3">
      <c r="A10975" s="201">
        <v>10970</v>
      </c>
    </row>
    <row r="10976" spans="1:1" x14ac:dyDescent="0.3">
      <c r="A10976" s="201">
        <v>10971</v>
      </c>
    </row>
    <row r="10977" spans="1:1" x14ac:dyDescent="0.3">
      <c r="A10977" s="201">
        <v>10972</v>
      </c>
    </row>
    <row r="10978" spans="1:1" x14ac:dyDescent="0.3">
      <c r="A10978" s="201">
        <v>10973</v>
      </c>
    </row>
    <row r="10979" spans="1:1" x14ac:dyDescent="0.3">
      <c r="A10979" s="201">
        <v>10974</v>
      </c>
    </row>
    <row r="10980" spans="1:1" x14ac:dyDescent="0.3">
      <c r="A10980" s="201">
        <v>10975</v>
      </c>
    </row>
    <row r="10981" spans="1:1" x14ac:dyDescent="0.3">
      <c r="A10981" s="201">
        <v>10976</v>
      </c>
    </row>
    <row r="10982" spans="1:1" x14ac:dyDescent="0.3">
      <c r="A10982" s="201">
        <v>10977</v>
      </c>
    </row>
    <row r="10983" spans="1:1" x14ac:dyDescent="0.3">
      <c r="A10983" s="201">
        <v>10978</v>
      </c>
    </row>
    <row r="10984" spans="1:1" x14ac:dyDescent="0.3">
      <c r="A10984" s="201">
        <v>10979</v>
      </c>
    </row>
    <row r="10985" spans="1:1" x14ac:dyDescent="0.3">
      <c r="A10985" s="201">
        <v>10980</v>
      </c>
    </row>
    <row r="10986" spans="1:1" x14ac:dyDescent="0.3">
      <c r="A10986" s="201">
        <v>10981</v>
      </c>
    </row>
    <row r="10987" spans="1:1" x14ac:dyDescent="0.3">
      <c r="A10987" s="201">
        <v>10982</v>
      </c>
    </row>
    <row r="10988" spans="1:1" x14ac:dyDescent="0.3">
      <c r="A10988" s="201">
        <v>10983</v>
      </c>
    </row>
    <row r="10989" spans="1:1" x14ac:dyDescent="0.3">
      <c r="A10989" s="201">
        <v>10984</v>
      </c>
    </row>
    <row r="10990" spans="1:1" x14ac:dyDescent="0.3">
      <c r="A10990" s="201">
        <v>10985</v>
      </c>
    </row>
    <row r="10991" spans="1:1" x14ac:dyDescent="0.3">
      <c r="A10991" s="201">
        <v>10986</v>
      </c>
    </row>
    <row r="10992" spans="1:1" x14ac:dyDescent="0.3">
      <c r="A10992" s="201">
        <v>10987</v>
      </c>
    </row>
    <row r="10993" spans="1:1" x14ac:dyDescent="0.3">
      <c r="A10993" s="201">
        <v>10988</v>
      </c>
    </row>
    <row r="10994" spans="1:1" x14ac:dyDescent="0.3">
      <c r="A10994" s="201">
        <v>10989</v>
      </c>
    </row>
    <row r="10995" spans="1:1" x14ac:dyDescent="0.3">
      <c r="A10995" s="201">
        <v>10990</v>
      </c>
    </row>
    <row r="10996" spans="1:1" x14ac:dyDescent="0.3">
      <c r="A10996" s="201">
        <v>10991</v>
      </c>
    </row>
    <row r="10997" spans="1:1" x14ac:dyDescent="0.3">
      <c r="A10997" s="201">
        <v>10992</v>
      </c>
    </row>
    <row r="10998" spans="1:1" x14ac:dyDescent="0.3">
      <c r="A10998" s="201">
        <v>10993</v>
      </c>
    </row>
    <row r="10999" spans="1:1" x14ac:dyDescent="0.3">
      <c r="A10999" s="201">
        <v>10994</v>
      </c>
    </row>
    <row r="11000" spans="1:1" x14ac:dyDescent="0.3">
      <c r="A11000" s="201">
        <v>10995</v>
      </c>
    </row>
    <row r="11001" spans="1:1" x14ac:dyDescent="0.3">
      <c r="A11001" s="201">
        <v>10996</v>
      </c>
    </row>
    <row r="11002" spans="1:1" x14ac:dyDescent="0.3">
      <c r="A11002" s="201">
        <v>10997</v>
      </c>
    </row>
    <row r="11003" spans="1:1" x14ac:dyDescent="0.3">
      <c r="A11003" s="201">
        <v>10998</v>
      </c>
    </row>
    <row r="11004" spans="1:1" x14ac:dyDescent="0.3">
      <c r="A11004" s="201">
        <v>10999</v>
      </c>
    </row>
    <row r="11005" spans="1:1" x14ac:dyDescent="0.3">
      <c r="A11005" s="201">
        <v>11000</v>
      </c>
    </row>
    <row r="11006" spans="1:1" x14ac:dyDescent="0.3">
      <c r="A11006" s="129">
        <v>11001</v>
      </c>
    </row>
    <row r="11007" spans="1:1" x14ac:dyDescent="0.3">
      <c r="A11007" s="129">
        <v>11002</v>
      </c>
    </row>
    <row r="11008" spans="1:1" x14ac:dyDescent="0.3">
      <c r="A11008" s="129">
        <v>11003</v>
      </c>
    </row>
    <row r="11009" spans="1:1" x14ac:dyDescent="0.3">
      <c r="A11009" s="129">
        <v>11004</v>
      </c>
    </row>
    <row r="11010" spans="1:1" x14ac:dyDescent="0.3">
      <c r="A11010" s="129">
        <v>11005</v>
      </c>
    </row>
    <row r="11011" spans="1:1" x14ac:dyDescent="0.3">
      <c r="A11011" s="129">
        <v>11006</v>
      </c>
    </row>
    <row r="11012" spans="1:1" x14ac:dyDescent="0.3">
      <c r="A11012" s="129">
        <v>11007</v>
      </c>
    </row>
    <row r="11013" spans="1:1" x14ac:dyDescent="0.3">
      <c r="A11013" s="129">
        <v>11008</v>
      </c>
    </row>
    <row r="11014" spans="1:1" x14ac:dyDescent="0.3">
      <c r="A11014" s="129">
        <v>11009</v>
      </c>
    </row>
    <row r="11015" spans="1:1" x14ac:dyDescent="0.3">
      <c r="A11015" s="129">
        <v>11010</v>
      </c>
    </row>
    <row r="11016" spans="1:1" x14ac:dyDescent="0.3">
      <c r="A11016" s="129">
        <v>11011</v>
      </c>
    </row>
    <row r="11017" spans="1:1" x14ac:dyDescent="0.3">
      <c r="A11017" s="129">
        <v>11012</v>
      </c>
    </row>
    <row r="11018" spans="1:1" x14ac:dyDescent="0.3">
      <c r="A11018" s="129">
        <v>11013</v>
      </c>
    </row>
    <row r="11019" spans="1:1" x14ac:dyDescent="0.3">
      <c r="A11019" s="129">
        <v>11014</v>
      </c>
    </row>
    <row r="11020" spans="1:1" x14ac:dyDescent="0.3">
      <c r="A11020" s="129">
        <v>11015</v>
      </c>
    </row>
    <row r="11021" spans="1:1" x14ac:dyDescent="0.3">
      <c r="A11021" s="129">
        <v>11016</v>
      </c>
    </row>
    <row r="11022" spans="1:1" x14ac:dyDescent="0.3">
      <c r="A11022" s="129">
        <v>11017</v>
      </c>
    </row>
    <row r="11023" spans="1:1" x14ac:dyDescent="0.3">
      <c r="A11023" s="129">
        <v>11018</v>
      </c>
    </row>
    <row r="11024" spans="1:1" x14ac:dyDescent="0.3">
      <c r="A11024" s="129">
        <v>11019</v>
      </c>
    </row>
    <row r="11025" spans="1:1" x14ac:dyDescent="0.3">
      <c r="A11025" s="129">
        <v>11020</v>
      </c>
    </row>
    <row r="11026" spans="1:1" x14ac:dyDescent="0.3">
      <c r="A11026" s="129">
        <v>11021</v>
      </c>
    </row>
    <row r="11027" spans="1:1" x14ac:dyDescent="0.3">
      <c r="A11027" s="129">
        <v>11022</v>
      </c>
    </row>
    <row r="11028" spans="1:1" x14ac:dyDescent="0.3">
      <c r="A11028" s="129">
        <v>11023</v>
      </c>
    </row>
    <row r="11029" spans="1:1" x14ac:dyDescent="0.3">
      <c r="A11029" s="129">
        <v>11024</v>
      </c>
    </row>
    <row r="11030" spans="1:1" x14ac:dyDescent="0.3">
      <c r="A11030" s="129">
        <v>11025</v>
      </c>
    </row>
    <row r="11031" spans="1:1" x14ac:dyDescent="0.3">
      <c r="A11031" s="129">
        <v>11026</v>
      </c>
    </row>
    <row r="11032" spans="1:1" x14ac:dyDescent="0.3">
      <c r="A11032" s="129">
        <v>11027</v>
      </c>
    </row>
    <row r="11033" spans="1:1" x14ac:dyDescent="0.3">
      <c r="A11033" s="129">
        <v>11028</v>
      </c>
    </row>
    <row r="11034" spans="1:1" x14ac:dyDescent="0.3">
      <c r="A11034" s="129">
        <v>11029</v>
      </c>
    </row>
    <row r="11035" spans="1:1" x14ac:dyDescent="0.3">
      <c r="A11035" s="129">
        <v>11030</v>
      </c>
    </row>
    <row r="11036" spans="1:1" x14ac:dyDescent="0.3">
      <c r="A11036" s="129">
        <v>11031</v>
      </c>
    </row>
    <row r="11037" spans="1:1" x14ac:dyDescent="0.3">
      <c r="A11037" s="129">
        <v>11032</v>
      </c>
    </row>
    <row r="11038" spans="1:1" x14ac:dyDescent="0.3">
      <c r="A11038" s="129">
        <v>11033</v>
      </c>
    </row>
    <row r="11039" spans="1:1" x14ac:dyDescent="0.3">
      <c r="A11039" s="129">
        <v>11034</v>
      </c>
    </row>
    <row r="11040" spans="1:1" x14ac:dyDescent="0.3">
      <c r="A11040" s="129">
        <v>11035</v>
      </c>
    </row>
    <row r="11041" spans="1:1" x14ac:dyDescent="0.3">
      <c r="A11041" s="129">
        <v>11036</v>
      </c>
    </row>
    <row r="11042" spans="1:1" x14ac:dyDescent="0.3">
      <c r="A11042" s="129">
        <v>11037</v>
      </c>
    </row>
    <row r="11043" spans="1:1" x14ac:dyDescent="0.3">
      <c r="A11043" s="129">
        <v>11038</v>
      </c>
    </row>
    <row r="11044" spans="1:1" x14ac:dyDescent="0.3">
      <c r="A11044" s="129">
        <v>11039</v>
      </c>
    </row>
    <row r="11045" spans="1:1" x14ac:dyDescent="0.3">
      <c r="A11045" s="129">
        <v>11040</v>
      </c>
    </row>
    <row r="11046" spans="1:1" x14ac:dyDescent="0.3">
      <c r="A11046" s="129">
        <v>11041</v>
      </c>
    </row>
    <row r="11047" spans="1:1" x14ac:dyDescent="0.3">
      <c r="A11047" s="129">
        <v>11042</v>
      </c>
    </row>
    <row r="11048" spans="1:1" x14ac:dyDescent="0.3">
      <c r="A11048" s="129">
        <v>11043</v>
      </c>
    </row>
    <row r="11049" spans="1:1" x14ac:dyDescent="0.3">
      <c r="A11049" s="129">
        <v>11044</v>
      </c>
    </row>
    <row r="11050" spans="1:1" x14ac:dyDescent="0.3">
      <c r="A11050" s="129">
        <v>11045</v>
      </c>
    </row>
    <row r="11051" spans="1:1" x14ac:dyDescent="0.3">
      <c r="A11051" s="129">
        <v>11046</v>
      </c>
    </row>
    <row r="11052" spans="1:1" x14ac:dyDescent="0.3">
      <c r="A11052" s="129">
        <v>11047</v>
      </c>
    </row>
    <row r="11053" spans="1:1" x14ac:dyDescent="0.3">
      <c r="A11053" s="129">
        <v>11048</v>
      </c>
    </row>
    <row r="11054" spans="1:1" x14ac:dyDescent="0.3">
      <c r="A11054" s="129">
        <v>11049</v>
      </c>
    </row>
    <row r="11055" spans="1:1" x14ac:dyDescent="0.3">
      <c r="A11055" s="129">
        <v>11050</v>
      </c>
    </row>
    <row r="11056" spans="1:1" x14ac:dyDescent="0.3">
      <c r="A11056" s="129">
        <v>11051</v>
      </c>
    </row>
    <row r="11057" spans="1:1" x14ac:dyDescent="0.3">
      <c r="A11057" s="129">
        <v>11052</v>
      </c>
    </row>
    <row r="11058" spans="1:1" x14ac:dyDescent="0.3">
      <c r="A11058" s="129">
        <v>11053</v>
      </c>
    </row>
    <row r="11059" spans="1:1" x14ac:dyDescent="0.3">
      <c r="A11059" s="129">
        <v>11054</v>
      </c>
    </row>
    <row r="11060" spans="1:1" x14ac:dyDescent="0.3">
      <c r="A11060" s="129">
        <v>11055</v>
      </c>
    </row>
    <row r="11061" spans="1:1" x14ac:dyDescent="0.3">
      <c r="A11061" s="129">
        <v>11056</v>
      </c>
    </row>
    <row r="11062" spans="1:1" x14ac:dyDescent="0.3">
      <c r="A11062" s="129">
        <v>11057</v>
      </c>
    </row>
    <row r="11063" spans="1:1" x14ac:dyDescent="0.3">
      <c r="A11063" s="129">
        <v>11058</v>
      </c>
    </row>
    <row r="11064" spans="1:1" x14ac:dyDescent="0.3">
      <c r="A11064" s="129">
        <v>11059</v>
      </c>
    </row>
    <row r="11065" spans="1:1" x14ac:dyDescent="0.3">
      <c r="A11065" s="129">
        <v>11060</v>
      </c>
    </row>
    <row r="11066" spans="1:1" x14ac:dyDescent="0.3">
      <c r="A11066" s="129">
        <v>11061</v>
      </c>
    </row>
    <row r="11067" spans="1:1" x14ac:dyDescent="0.3">
      <c r="A11067" s="129">
        <v>11062</v>
      </c>
    </row>
    <row r="11068" spans="1:1" x14ac:dyDescent="0.3">
      <c r="A11068" s="129">
        <v>11063</v>
      </c>
    </row>
    <row r="11069" spans="1:1" x14ac:dyDescent="0.3">
      <c r="A11069" s="129">
        <v>11064</v>
      </c>
    </row>
    <row r="11070" spans="1:1" x14ac:dyDescent="0.3">
      <c r="A11070" s="129">
        <v>11065</v>
      </c>
    </row>
    <row r="11071" spans="1:1" x14ac:dyDescent="0.3">
      <c r="A11071" s="129">
        <v>11066</v>
      </c>
    </row>
    <row r="11072" spans="1:1" x14ac:dyDescent="0.3">
      <c r="A11072" s="129">
        <v>11067</v>
      </c>
    </row>
    <row r="11073" spans="1:1" x14ac:dyDescent="0.3">
      <c r="A11073" s="129">
        <v>11068</v>
      </c>
    </row>
    <row r="11074" spans="1:1" x14ac:dyDescent="0.3">
      <c r="A11074" s="129">
        <v>11069</v>
      </c>
    </row>
    <row r="11075" spans="1:1" x14ac:dyDescent="0.3">
      <c r="A11075" s="129">
        <v>11070</v>
      </c>
    </row>
    <row r="11076" spans="1:1" x14ac:dyDescent="0.3">
      <c r="A11076" s="129">
        <v>11071</v>
      </c>
    </row>
    <row r="11077" spans="1:1" x14ac:dyDescent="0.3">
      <c r="A11077" s="129">
        <v>11072</v>
      </c>
    </row>
    <row r="11078" spans="1:1" x14ac:dyDescent="0.3">
      <c r="A11078" s="129">
        <v>11073</v>
      </c>
    </row>
    <row r="11079" spans="1:1" x14ac:dyDescent="0.3">
      <c r="A11079" s="129">
        <v>11074</v>
      </c>
    </row>
    <row r="11080" spans="1:1" x14ac:dyDescent="0.3">
      <c r="A11080" s="129">
        <v>11075</v>
      </c>
    </row>
    <row r="11081" spans="1:1" x14ac:dyDescent="0.3">
      <c r="A11081" s="129">
        <v>11076</v>
      </c>
    </row>
    <row r="11082" spans="1:1" x14ac:dyDescent="0.3">
      <c r="A11082" s="129">
        <v>11077</v>
      </c>
    </row>
    <row r="11083" spans="1:1" x14ac:dyDescent="0.3">
      <c r="A11083" s="129">
        <v>11078</v>
      </c>
    </row>
    <row r="11084" spans="1:1" x14ac:dyDescent="0.3">
      <c r="A11084" s="129">
        <v>11079</v>
      </c>
    </row>
    <row r="11085" spans="1:1" x14ac:dyDescent="0.3">
      <c r="A11085" s="129">
        <v>11080</v>
      </c>
    </row>
    <row r="11086" spans="1:1" x14ac:dyDescent="0.3">
      <c r="A11086" s="129">
        <v>11081</v>
      </c>
    </row>
    <row r="11087" spans="1:1" x14ac:dyDescent="0.3">
      <c r="A11087" s="129">
        <v>11082</v>
      </c>
    </row>
    <row r="11088" spans="1:1" x14ac:dyDescent="0.3">
      <c r="A11088" s="129">
        <v>11083</v>
      </c>
    </row>
    <row r="11089" spans="1:1" x14ac:dyDescent="0.3">
      <c r="A11089" s="129">
        <v>11084</v>
      </c>
    </row>
    <row r="11090" spans="1:1" x14ac:dyDescent="0.3">
      <c r="A11090" s="129">
        <v>11085</v>
      </c>
    </row>
    <row r="11091" spans="1:1" x14ac:dyDescent="0.3">
      <c r="A11091" s="129">
        <v>11086</v>
      </c>
    </row>
    <row r="11092" spans="1:1" x14ac:dyDescent="0.3">
      <c r="A11092" s="129">
        <v>11087</v>
      </c>
    </row>
    <row r="11093" spans="1:1" x14ac:dyDescent="0.3">
      <c r="A11093" s="129">
        <v>11088</v>
      </c>
    </row>
    <row r="11094" spans="1:1" x14ac:dyDescent="0.3">
      <c r="A11094" s="129">
        <v>11089</v>
      </c>
    </row>
    <row r="11095" spans="1:1" x14ac:dyDescent="0.3">
      <c r="A11095" s="129">
        <v>11090</v>
      </c>
    </row>
    <row r="11096" spans="1:1" x14ac:dyDescent="0.3">
      <c r="A11096" s="129">
        <v>11091</v>
      </c>
    </row>
    <row r="11097" spans="1:1" x14ac:dyDescent="0.3">
      <c r="A11097" s="129">
        <v>11092</v>
      </c>
    </row>
    <row r="11098" spans="1:1" x14ac:dyDescent="0.3">
      <c r="A11098" s="129">
        <v>11093</v>
      </c>
    </row>
    <row r="11099" spans="1:1" x14ac:dyDescent="0.3">
      <c r="A11099" s="129">
        <v>11094</v>
      </c>
    </row>
    <row r="11100" spans="1:1" x14ac:dyDescent="0.3">
      <c r="A11100" s="129">
        <v>11095</v>
      </c>
    </row>
    <row r="11101" spans="1:1" x14ac:dyDescent="0.3">
      <c r="A11101" s="129">
        <v>11096</v>
      </c>
    </row>
    <row r="11102" spans="1:1" x14ac:dyDescent="0.3">
      <c r="A11102" s="129">
        <v>11097</v>
      </c>
    </row>
    <row r="11103" spans="1:1" x14ac:dyDescent="0.3">
      <c r="A11103" s="129">
        <v>11098</v>
      </c>
    </row>
    <row r="11104" spans="1:1" x14ac:dyDescent="0.3">
      <c r="A11104" s="129">
        <v>11099</v>
      </c>
    </row>
    <row r="11105" spans="1:1" x14ac:dyDescent="0.3">
      <c r="A11105" s="129">
        <v>11100</v>
      </c>
    </row>
    <row r="11106" spans="1:1" x14ac:dyDescent="0.3">
      <c r="A11106" s="129">
        <v>11101</v>
      </c>
    </row>
    <row r="11107" spans="1:1" x14ac:dyDescent="0.3">
      <c r="A11107" s="129">
        <v>11102</v>
      </c>
    </row>
    <row r="11108" spans="1:1" x14ac:dyDescent="0.3">
      <c r="A11108" s="129">
        <v>11103</v>
      </c>
    </row>
    <row r="11109" spans="1:1" x14ac:dyDescent="0.3">
      <c r="A11109" s="129">
        <v>11104</v>
      </c>
    </row>
    <row r="11110" spans="1:1" x14ac:dyDescent="0.3">
      <c r="A11110" s="129">
        <v>11105</v>
      </c>
    </row>
    <row r="11111" spans="1:1" x14ac:dyDescent="0.3">
      <c r="A11111" s="129">
        <v>11106</v>
      </c>
    </row>
    <row r="11112" spans="1:1" x14ac:dyDescent="0.3">
      <c r="A11112" s="129">
        <v>11107</v>
      </c>
    </row>
    <row r="11113" spans="1:1" x14ac:dyDescent="0.3">
      <c r="A11113" s="129">
        <v>11108</v>
      </c>
    </row>
    <row r="11114" spans="1:1" x14ac:dyDescent="0.3">
      <c r="A11114" s="129">
        <v>11109</v>
      </c>
    </row>
    <row r="11115" spans="1:1" x14ac:dyDescent="0.3">
      <c r="A11115" s="129">
        <v>11110</v>
      </c>
    </row>
    <row r="11116" spans="1:1" x14ac:dyDescent="0.3">
      <c r="A11116" s="129">
        <v>11111</v>
      </c>
    </row>
    <row r="11117" spans="1:1" x14ac:dyDescent="0.3">
      <c r="A11117" s="129">
        <v>11112</v>
      </c>
    </row>
    <row r="11118" spans="1:1" x14ac:dyDescent="0.3">
      <c r="A11118" s="129">
        <v>11113</v>
      </c>
    </row>
    <row r="11119" spans="1:1" x14ac:dyDescent="0.3">
      <c r="A11119" s="129">
        <v>11114</v>
      </c>
    </row>
    <row r="11120" spans="1:1" x14ac:dyDescent="0.3">
      <c r="A11120" s="129">
        <v>11115</v>
      </c>
    </row>
    <row r="11121" spans="1:1" x14ac:dyDescent="0.3">
      <c r="A11121" s="129">
        <v>11116</v>
      </c>
    </row>
    <row r="11122" spans="1:1" x14ac:dyDescent="0.3">
      <c r="A11122" s="129">
        <v>11117</v>
      </c>
    </row>
    <row r="11123" spans="1:1" x14ac:dyDescent="0.3">
      <c r="A11123" s="129">
        <v>11118</v>
      </c>
    </row>
    <row r="11124" spans="1:1" x14ac:dyDescent="0.3">
      <c r="A11124" s="129">
        <v>11119</v>
      </c>
    </row>
    <row r="11125" spans="1:1" x14ac:dyDescent="0.3">
      <c r="A11125" s="129">
        <v>11120</v>
      </c>
    </row>
    <row r="11126" spans="1:1" x14ac:dyDescent="0.3">
      <c r="A11126" s="129">
        <v>11121</v>
      </c>
    </row>
    <row r="11127" spans="1:1" x14ac:dyDescent="0.3">
      <c r="A11127" s="129">
        <v>11122</v>
      </c>
    </row>
    <row r="11128" spans="1:1" x14ac:dyDescent="0.3">
      <c r="A11128" s="129">
        <v>11123</v>
      </c>
    </row>
    <row r="11129" spans="1:1" x14ac:dyDescent="0.3">
      <c r="A11129" s="129">
        <v>11124</v>
      </c>
    </row>
    <row r="11130" spans="1:1" x14ac:dyDescent="0.3">
      <c r="A11130" s="129">
        <v>11125</v>
      </c>
    </row>
    <row r="11131" spans="1:1" x14ac:dyDescent="0.3">
      <c r="A11131" s="129">
        <v>11126</v>
      </c>
    </row>
    <row r="11132" spans="1:1" x14ac:dyDescent="0.3">
      <c r="A11132" s="129">
        <v>11127</v>
      </c>
    </row>
    <row r="11133" spans="1:1" x14ac:dyDescent="0.3">
      <c r="A11133" s="129">
        <v>11128</v>
      </c>
    </row>
    <row r="11134" spans="1:1" x14ac:dyDescent="0.3">
      <c r="A11134" s="129">
        <v>11129</v>
      </c>
    </row>
    <row r="11135" spans="1:1" x14ac:dyDescent="0.3">
      <c r="A11135" s="129">
        <v>11130</v>
      </c>
    </row>
    <row r="11136" spans="1:1" x14ac:dyDescent="0.3">
      <c r="A11136" s="129">
        <v>11131</v>
      </c>
    </row>
    <row r="11137" spans="1:1" x14ac:dyDescent="0.3">
      <c r="A11137" s="129">
        <v>11132</v>
      </c>
    </row>
    <row r="11138" spans="1:1" x14ac:dyDescent="0.3">
      <c r="A11138" s="129">
        <v>11133</v>
      </c>
    </row>
    <row r="11139" spans="1:1" x14ac:dyDescent="0.3">
      <c r="A11139" s="129">
        <v>11134</v>
      </c>
    </row>
    <row r="11140" spans="1:1" x14ac:dyDescent="0.3">
      <c r="A11140" s="129">
        <v>11135</v>
      </c>
    </row>
    <row r="11141" spans="1:1" x14ac:dyDescent="0.3">
      <c r="A11141" s="129">
        <v>11136</v>
      </c>
    </row>
    <row r="11142" spans="1:1" x14ac:dyDescent="0.3">
      <c r="A11142" s="129">
        <v>11137</v>
      </c>
    </row>
    <row r="11143" spans="1:1" x14ac:dyDescent="0.3">
      <c r="A11143" s="129">
        <v>11138</v>
      </c>
    </row>
    <row r="11144" spans="1:1" x14ac:dyDescent="0.3">
      <c r="A11144" s="129">
        <v>11139</v>
      </c>
    </row>
    <row r="11145" spans="1:1" x14ac:dyDescent="0.3">
      <c r="A11145" s="129">
        <v>11140</v>
      </c>
    </row>
    <row r="11146" spans="1:1" x14ac:dyDescent="0.3">
      <c r="A11146" s="129">
        <v>11141</v>
      </c>
    </row>
    <row r="11147" spans="1:1" x14ac:dyDescent="0.3">
      <c r="A11147" s="129">
        <v>11142</v>
      </c>
    </row>
    <row r="11148" spans="1:1" x14ac:dyDescent="0.3">
      <c r="A11148" s="129">
        <v>11143</v>
      </c>
    </row>
    <row r="11149" spans="1:1" x14ac:dyDescent="0.3">
      <c r="A11149" s="129">
        <v>11144</v>
      </c>
    </row>
    <row r="11150" spans="1:1" x14ac:dyDescent="0.3">
      <c r="A11150" s="129">
        <v>11145</v>
      </c>
    </row>
    <row r="11151" spans="1:1" x14ac:dyDescent="0.3">
      <c r="A11151" s="129">
        <v>11146</v>
      </c>
    </row>
    <row r="11152" spans="1:1" x14ac:dyDescent="0.3">
      <c r="A11152" s="129">
        <v>11147</v>
      </c>
    </row>
    <row r="11153" spans="1:1" x14ac:dyDescent="0.3">
      <c r="A11153" s="129">
        <v>11148</v>
      </c>
    </row>
    <row r="11154" spans="1:1" x14ac:dyDescent="0.3">
      <c r="A11154" s="129">
        <v>11149</v>
      </c>
    </row>
    <row r="11155" spans="1:1" x14ac:dyDescent="0.3">
      <c r="A11155" s="129">
        <v>11150</v>
      </c>
    </row>
    <row r="11156" spans="1:1" x14ac:dyDescent="0.3">
      <c r="A11156" s="129">
        <v>11151</v>
      </c>
    </row>
    <row r="11157" spans="1:1" x14ac:dyDescent="0.3">
      <c r="A11157" s="129">
        <v>11152</v>
      </c>
    </row>
    <row r="11158" spans="1:1" x14ac:dyDescent="0.3">
      <c r="A11158" s="129">
        <v>11153</v>
      </c>
    </row>
    <row r="11159" spans="1:1" x14ac:dyDescent="0.3">
      <c r="A11159" s="129">
        <v>11154</v>
      </c>
    </row>
    <row r="11160" spans="1:1" x14ac:dyDescent="0.3">
      <c r="A11160" s="129">
        <v>11155</v>
      </c>
    </row>
    <row r="11161" spans="1:1" x14ac:dyDescent="0.3">
      <c r="A11161" s="129">
        <v>11156</v>
      </c>
    </row>
    <row r="11162" spans="1:1" x14ac:dyDescent="0.3">
      <c r="A11162" s="129">
        <v>11157</v>
      </c>
    </row>
    <row r="11163" spans="1:1" x14ac:dyDescent="0.3">
      <c r="A11163" s="129">
        <v>11158</v>
      </c>
    </row>
    <row r="11164" spans="1:1" x14ac:dyDescent="0.3">
      <c r="A11164" s="129">
        <v>11159</v>
      </c>
    </row>
    <row r="11165" spans="1:1" x14ac:dyDescent="0.3">
      <c r="A11165" s="129">
        <v>11160</v>
      </c>
    </row>
    <row r="11166" spans="1:1" x14ac:dyDescent="0.3">
      <c r="A11166" s="129">
        <v>11161</v>
      </c>
    </row>
    <row r="11167" spans="1:1" x14ac:dyDescent="0.3">
      <c r="A11167" s="129">
        <v>11162</v>
      </c>
    </row>
    <row r="11168" spans="1:1" x14ac:dyDescent="0.3">
      <c r="A11168" s="129">
        <v>11163</v>
      </c>
    </row>
    <row r="11169" spans="1:1" x14ac:dyDescent="0.3">
      <c r="A11169" s="129">
        <v>11164</v>
      </c>
    </row>
    <row r="11170" spans="1:1" x14ac:dyDescent="0.3">
      <c r="A11170" s="129">
        <v>11165</v>
      </c>
    </row>
    <row r="11171" spans="1:1" x14ac:dyDescent="0.3">
      <c r="A11171" s="129">
        <v>11166</v>
      </c>
    </row>
    <row r="11172" spans="1:1" x14ac:dyDescent="0.3">
      <c r="A11172" s="129">
        <v>11167</v>
      </c>
    </row>
    <row r="11173" spans="1:1" x14ac:dyDescent="0.3">
      <c r="A11173" s="129">
        <v>11168</v>
      </c>
    </row>
    <row r="11174" spans="1:1" x14ac:dyDescent="0.3">
      <c r="A11174" s="129">
        <v>11169</v>
      </c>
    </row>
    <row r="11175" spans="1:1" x14ac:dyDescent="0.3">
      <c r="A11175" s="129">
        <v>11170</v>
      </c>
    </row>
    <row r="11176" spans="1:1" x14ac:dyDescent="0.3">
      <c r="A11176" s="129">
        <v>11171</v>
      </c>
    </row>
    <row r="11177" spans="1:1" x14ac:dyDescent="0.3">
      <c r="A11177" s="129">
        <v>11172</v>
      </c>
    </row>
    <row r="11178" spans="1:1" x14ac:dyDescent="0.3">
      <c r="A11178" s="129">
        <v>11173</v>
      </c>
    </row>
    <row r="11179" spans="1:1" x14ac:dyDescent="0.3">
      <c r="A11179" s="129">
        <v>11174</v>
      </c>
    </row>
    <row r="11180" spans="1:1" x14ac:dyDescent="0.3">
      <c r="A11180" s="129">
        <v>11175</v>
      </c>
    </row>
    <row r="11181" spans="1:1" x14ac:dyDescent="0.3">
      <c r="A11181" s="129">
        <v>11176</v>
      </c>
    </row>
    <row r="11182" spans="1:1" x14ac:dyDescent="0.3">
      <c r="A11182" s="129">
        <v>11177</v>
      </c>
    </row>
    <row r="11183" spans="1:1" x14ac:dyDescent="0.3">
      <c r="A11183" s="129">
        <v>11178</v>
      </c>
    </row>
    <row r="11184" spans="1:1" x14ac:dyDescent="0.3">
      <c r="A11184" s="129">
        <v>11179</v>
      </c>
    </row>
    <row r="11185" spans="1:1" x14ac:dyDescent="0.3">
      <c r="A11185" s="129">
        <v>11180</v>
      </c>
    </row>
    <row r="11186" spans="1:1" x14ac:dyDescent="0.3">
      <c r="A11186" s="129">
        <v>11181</v>
      </c>
    </row>
    <row r="11187" spans="1:1" x14ac:dyDescent="0.3">
      <c r="A11187" s="129">
        <v>11182</v>
      </c>
    </row>
    <row r="11188" spans="1:1" x14ac:dyDescent="0.3">
      <c r="A11188" s="129">
        <v>11183</v>
      </c>
    </row>
    <row r="11189" spans="1:1" x14ac:dyDescent="0.3">
      <c r="A11189" s="129">
        <v>11184</v>
      </c>
    </row>
    <row r="11190" spans="1:1" x14ac:dyDescent="0.3">
      <c r="A11190" s="129">
        <v>11185</v>
      </c>
    </row>
    <row r="11191" spans="1:1" x14ac:dyDescent="0.3">
      <c r="A11191" s="129">
        <v>11186</v>
      </c>
    </row>
    <row r="11192" spans="1:1" x14ac:dyDescent="0.3">
      <c r="A11192" s="129">
        <v>11187</v>
      </c>
    </row>
    <row r="11193" spans="1:1" x14ac:dyDescent="0.3">
      <c r="A11193" s="129">
        <v>11188</v>
      </c>
    </row>
    <row r="11194" spans="1:1" x14ac:dyDescent="0.3">
      <c r="A11194" s="129">
        <v>11189</v>
      </c>
    </row>
    <row r="11195" spans="1:1" x14ac:dyDescent="0.3">
      <c r="A11195" s="129">
        <v>11190</v>
      </c>
    </row>
    <row r="11196" spans="1:1" x14ac:dyDescent="0.3">
      <c r="A11196" s="129">
        <v>11191</v>
      </c>
    </row>
    <row r="11197" spans="1:1" x14ac:dyDescent="0.3">
      <c r="A11197" s="129">
        <v>11192</v>
      </c>
    </row>
    <row r="11198" spans="1:1" x14ac:dyDescent="0.3">
      <c r="A11198" s="129">
        <v>11193</v>
      </c>
    </row>
    <row r="11199" spans="1:1" x14ac:dyDescent="0.3">
      <c r="A11199" s="129">
        <v>11194</v>
      </c>
    </row>
    <row r="11200" spans="1:1" x14ac:dyDescent="0.3">
      <c r="A11200" s="129">
        <v>11195</v>
      </c>
    </row>
    <row r="11201" spans="1:1" x14ac:dyDescent="0.3">
      <c r="A11201" s="129">
        <v>11196</v>
      </c>
    </row>
    <row r="11202" spans="1:1" x14ac:dyDescent="0.3">
      <c r="A11202" s="129">
        <v>11197</v>
      </c>
    </row>
    <row r="11203" spans="1:1" x14ac:dyDescent="0.3">
      <c r="A11203" s="129">
        <v>11198</v>
      </c>
    </row>
    <row r="11204" spans="1:1" x14ac:dyDescent="0.3">
      <c r="A11204" s="129">
        <v>11199</v>
      </c>
    </row>
    <row r="11205" spans="1:1" x14ac:dyDescent="0.3">
      <c r="A11205" s="129">
        <v>11200</v>
      </c>
    </row>
    <row r="11206" spans="1:1" x14ac:dyDescent="0.3">
      <c r="A11206" s="129">
        <v>11201</v>
      </c>
    </row>
    <row r="11207" spans="1:1" x14ac:dyDescent="0.3">
      <c r="A11207" s="129">
        <v>11202</v>
      </c>
    </row>
    <row r="11208" spans="1:1" x14ac:dyDescent="0.3">
      <c r="A11208" s="129">
        <v>11203</v>
      </c>
    </row>
    <row r="11209" spans="1:1" x14ac:dyDescent="0.3">
      <c r="A11209" s="129">
        <v>11204</v>
      </c>
    </row>
    <row r="11210" spans="1:1" x14ac:dyDescent="0.3">
      <c r="A11210" s="129">
        <v>11205</v>
      </c>
    </row>
    <row r="11211" spans="1:1" x14ac:dyDescent="0.3">
      <c r="A11211" s="129">
        <v>11206</v>
      </c>
    </row>
    <row r="11212" spans="1:1" x14ac:dyDescent="0.3">
      <c r="A11212" s="129">
        <v>11207</v>
      </c>
    </row>
    <row r="11213" spans="1:1" x14ac:dyDescent="0.3">
      <c r="A11213" s="129">
        <v>11208</v>
      </c>
    </row>
    <row r="11214" spans="1:1" x14ac:dyDescent="0.3">
      <c r="A11214" s="129">
        <v>11209</v>
      </c>
    </row>
    <row r="11215" spans="1:1" x14ac:dyDescent="0.3">
      <c r="A11215" s="129">
        <v>11210</v>
      </c>
    </row>
    <row r="11216" spans="1:1" x14ac:dyDescent="0.3">
      <c r="A11216" s="129">
        <v>11211</v>
      </c>
    </row>
    <row r="11217" spans="1:1" x14ac:dyDescent="0.3">
      <c r="A11217" s="129">
        <v>11212</v>
      </c>
    </row>
    <row r="11218" spans="1:1" x14ac:dyDescent="0.3">
      <c r="A11218" s="129">
        <v>11213</v>
      </c>
    </row>
    <row r="11219" spans="1:1" x14ac:dyDescent="0.3">
      <c r="A11219" s="129">
        <v>11214</v>
      </c>
    </row>
    <row r="11220" spans="1:1" x14ac:dyDescent="0.3">
      <c r="A11220" s="129">
        <v>11215</v>
      </c>
    </row>
    <row r="11221" spans="1:1" x14ac:dyDescent="0.3">
      <c r="A11221" s="129">
        <v>11216</v>
      </c>
    </row>
    <row r="11222" spans="1:1" x14ac:dyDescent="0.3">
      <c r="A11222" s="129">
        <v>11217</v>
      </c>
    </row>
    <row r="11223" spans="1:1" x14ac:dyDescent="0.3">
      <c r="A11223" s="129">
        <v>11218</v>
      </c>
    </row>
    <row r="11224" spans="1:1" x14ac:dyDescent="0.3">
      <c r="A11224" s="129">
        <v>11219</v>
      </c>
    </row>
    <row r="11225" spans="1:1" x14ac:dyDescent="0.3">
      <c r="A11225" s="129">
        <v>11220</v>
      </c>
    </row>
    <row r="11226" spans="1:1" x14ac:dyDescent="0.3">
      <c r="A11226" s="129">
        <v>11221</v>
      </c>
    </row>
    <row r="11227" spans="1:1" x14ac:dyDescent="0.3">
      <c r="A11227" s="129">
        <v>11222</v>
      </c>
    </row>
    <row r="11228" spans="1:1" x14ac:dyDescent="0.3">
      <c r="A11228" s="129">
        <v>11223</v>
      </c>
    </row>
    <row r="11229" spans="1:1" x14ac:dyDescent="0.3">
      <c r="A11229" s="129">
        <v>11224</v>
      </c>
    </row>
    <row r="11230" spans="1:1" x14ac:dyDescent="0.3">
      <c r="A11230" s="129">
        <v>11225</v>
      </c>
    </row>
    <row r="11231" spans="1:1" x14ac:dyDescent="0.3">
      <c r="A11231" s="129">
        <v>11226</v>
      </c>
    </row>
    <row r="11232" spans="1:1" x14ac:dyDescent="0.3">
      <c r="A11232" s="129">
        <v>11227</v>
      </c>
    </row>
    <row r="11233" spans="1:1" x14ac:dyDescent="0.3">
      <c r="A11233" s="129">
        <v>11228</v>
      </c>
    </row>
    <row r="11234" spans="1:1" x14ac:dyDescent="0.3">
      <c r="A11234" s="129">
        <v>11229</v>
      </c>
    </row>
    <row r="11235" spans="1:1" x14ac:dyDescent="0.3">
      <c r="A11235" s="129">
        <v>11230</v>
      </c>
    </row>
    <row r="11236" spans="1:1" x14ac:dyDescent="0.3">
      <c r="A11236" s="129">
        <v>11231</v>
      </c>
    </row>
    <row r="11237" spans="1:1" x14ac:dyDescent="0.3">
      <c r="A11237" s="129">
        <v>11232</v>
      </c>
    </row>
    <row r="11238" spans="1:1" x14ac:dyDescent="0.3">
      <c r="A11238" s="129">
        <v>11233</v>
      </c>
    </row>
    <row r="11239" spans="1:1" x14ac:dyDescent="0.3">
      <c r="A11239" s="129">
        <v>11234</v>
      </c>
    </row>
    <row r="11240" spans="1:1" x14ac:dyDescent="0.3">
      <c r="A11240" s="129">
        <v>11235</v>
      </c>
    </row>
    <row r="11241" spans="1:1" x14ac:dyDescent="0.3">
      <c r="A11241" s="129">
        <v>11236</v>
      </c>
    </row>
    <row r="11242" spans="1:1" x14ac:dyDescent="0.3">
      <c r="A11242" s="129">
        <v>11237</v>
      </c>
    </row>
    <row r="11243" spans="1:1" x14ac:dyDescent="0.3">
      <c r="A11243" s="129">
        <v>11238</v>
      </c>
    </row>
    <row r="11244" spans="1:1" x14ac:dyDescent="0.3">
      <c r="A11244" s="129">
        <v>11239</v>
      </c>
    </row>
    <row r="11245" spans="1:1" x14ac:dyDescent="0.3">
      <c r="A11245" s="129">
        <v>11240</v>
      </c>
    </row>
    <row r="11246" spans="1:1" x14ac:dyDescent="0.3">
      <c r="A11246" s="129">
        <v>11241</v>
      </c>
    </row>
    <row r="11247" spans="1:1" x14ac:dyDescent="0.3">
      <c r="A11247" s="129">
        <v>11242</v>
      </c>
    </row>
    <row r="11248" spans="1:1" x14ac:dyDescent="0.3">
      <c r="A11248" s="129">
        <v>11243</v>
      </c>
    </row>
    <row r="11249" spans="1:1" x14ac:dyDescent="0.3">
      <c r="A11249" s="129">
        <v>11244</v>
      </c>
    </row>
    <row r="11250" spans="1:1" x14ac:dyDescent="0.3">
      <c r="A11250" s="129">
        <v>11245</v>
      </c>
    </row>
    <row r="11251" spans="1:1" x14ac:dyDescent="0.3">
      <c r="A11251" s="129">
        <v>11246</v>
      </c>
    </row>
    <row r="11252" spans="1:1" x14ac:dyDescent="0.3">
      <c r="A11252" s="129">
        <v>11247</v>
      </c>
    </row>
    <row r="11253" spans="1:1" x14ac:dyDescent="0.3">
      <c r="A11253" s="129">
        <v>11248</v>
      </c>
    </row>
    <row r="11254" spans="1:1" x14ac:dyDescent="0.3">
      <c r="A11254" s="129">
        <v>11249</v>
      </c>
    </row>
    <row r="11255" spans="1:1" x14ac:dyDescent="0.3">
      <c r="A11255" s="129">
        <v>11250</v>
      </c>
    </row>
    <row r="11256" spans="1:1" x14ac:dyDescent="0.3">
      <c r="A11256" s="129">
        <v>11251</v>
      </c>
    </row>
    <row r="11257" spans="1:1" x14ac:dyDescent="0.3">
      <c r="A11257" s="129">
        <v>11252</v>
      </c>
    </row>
    <row r="11258" spans="1:1" x14ac:dyDescent="0.3">
      <c r="A11258" s="129">
        <v>11253</v>
      </c>
    </row>
    <row r="11259" spans="1:1" x14ac:dyDescent="0.3">
      <c r="A11259" s="129">
        <v>11254</v>
      </c>
    </row>
    <row r="11260" spans="1:1" x14ac:dyDescent="0.3">
      <c r="A11260" s="129">
        <v>11255</v>
      </c>
    </row>
    <row r="11261" spans="1:1" x14ac:dyDescent="0.3">
      <c r="A11261" s="129">
        <v>11256</v>
      </c>
    </row>
    <row r="11262" spans="1:1" x14ac:dyDescent="0.3">
      <c r="A11262" s="129">
        <v>11257</v>
      </c>
    </row>
    <row r="11263" spans="1:1" x14ac:dyDescent="0.3">
      <c r="A11263" s="129">
        <v>11258</v>
      </c>
    </row>
    <row r="11264" spans="1:1" x14ac:dyDescent="0.3">
      <c r="A11264" s="129">
        <v>11259</v>
      </c>
    </row>
    <row r="11265" spans="1:1" x14ac:dyDescent="0.3">
      <c r="A11265" s="129">
        <v>11260</v>
      </c>
    </row>
    <row r="11266" spans="1:1" x14ac:dyDescent="0.3">
      <c r="A11266" s="129">
        <v>11261</v>
      </c>
    </row>
    <row r="11267" spans="1:1" x14ac:dyDescent="0.3">
      <c r="A11267" s="129">
        <v>11262</v>
      </c>
    </row>
    <row r="11268" spans="1:1" x14ac:dyDescent="0.3">
      <c r="A11268" s="129">
        <v>11263</v>
      </c>
    </row>
    <row r="11269" spans="1:1" x14ac:dyDescent="0.3">
      <c r="A11269" s="129">
        <v>11264</v>
      </c>
    </row>
    <row r="11270" spans="1:1" x14ac:dyDescent="0.3">
      <c r="A11270" s="129">
        <v>11265</v>
      </c>
    </row>
    <row r="11271" spans="1:1" x14ac:dyDescent="0.3">
      <c r="A11271" s="129">
        <v>11266</v>
      </c>
    </row>
    <row r="11272" spans="1:1" x14ac:dyDescent="0.3">
      <c r="A11272" s="129">
        <v>11267</v>
      </c>
    </row>
    <row r="11273" spans="1:1" x14ac:dyDescent="0.3">
      <c r="A11273" s="129">
        <v>11268</v>
      </c>
    </row>
    <row r="11274" spans="1:1" x14ac:dyDescent="0.3">
      <c r="A11274" s="129">
        <v>11269</v>
      </c>
    </row>
    <row r="11275" spans="1:1" x14ac:dyDescent="0.3">
      <c r="A11275" s="129">
        <v>11270</v>
      </c>
    </row>
    <row r="11276" spans="1:1" x14ac:dyDescent="0.3">
      <c r="A11276" s="129">
        <v>11271</v>
      </c>
    </row>
    <row r="11277" spans="1:1" x14ac:dyDescent="0.3">
      <c r="A11277" s="129">
        <v>11272</v>
      </c>
    </row>
    <row r="11278" spans="1:1" x14ac:dyDescent="0.3">
      <c r="A11278" s="129">
        <v>11273</v>
      </c>
    </row>
    <row r="11279" spans="1:1" x14ac:dyDescent="0.3">
      <c r="A11279" s="129">
        <v>11274</v>
      </c>
    </row>
    <row r="11280" spans="1:1" x14ac:dyDescent="0.3">
      <c r="A11280" s="129">
        <v>11275</v>
      </c>
    </row>
    <row r="11281" spans="1:1" x14ac:dyDescent="0.3">
      <c r="A11281" s="129">
        <v>11276</v>
      </c>
    </row>
    <row r="11282" spans="1:1" x14ac:dyDescent="0.3">
      <c r="A11282" s="129">
        <v>11277</v>
      </c>
    </row>
    <row r="11283" spans="1:1" x14ac:dyDescent="0.3">
      <c r="A11283" s="129">
        <v>11278</v>
      </c>
    </row>
    <row r="11284" spans="1:1" x14ac:dyDescent="0.3">
      <c r="A11284" s="129">
        <v>11279</v>
      </c>
    </row>
    <row r="11285" spans="1:1" x14ac:dyDescent="0.3">
      <c r="A11285" s="129">
        <v>11280</v>
      </c>
    </row>
    <row r="11286" spans="1:1" x14ac:dyDescent="0.3">
      <c r="A11286" s="129">
        <v>11281</v>
      </c>
    </row>
    <row r="11287" spans="1:1" x14ac:dyDescent="0.3">
      <c r="A11287" s="129">
        <v>11282</v>
      </c>
    </row>
    <row r="11288" spans="1:1" x14ac:dyDescent="0.3">
      <c r="A11288" s="129">
        <v>11283</v>
      </c>
    </row>
    <row r="11289" spans="1:1" x14ac:dyDescent="0.3">
      <c r="A11289" s="129">
        <v>11284</v>
      </c>
    </row>
    <row r="11290" spans="1:1" x14ac:dyDescent="0.3">
      <c r="A11290" s="129">
        <v>11285</v>
      </c>
    </row>
    <row r="11291" spans="1:1" x14ac:dyDescent="0.3">
      <c r="A11291" s="129">
        <v>11286</v>
      </c>
    </row>
    <row r="11292" spans="1:1" x14ac:dyDescent="0.3">
      <c r="A11292" s="129">
        <v>11287</v>
      </c>
    </row>
    <row r="11293" spans="1:1" x14ac:dyDescent="0.3">
      <c r="A11293" s="129">
        <v>11288</v>
      </c>
    </row>
    <row r="11294" spans="1:1" x14ac:dyDescent="0.3">
      <c r="A11294" s="129">
        <v>11289</v>
      </c>
    </row>
    <row r="11295" spans="1:1" x14ac:dyDescent="0.3">
      <c r="A11295" s="129">
        <v>11290</v>
      </c>
    </row>
    <row r="11296" spans="1:1" x14ac:dyDescent="0.3">
      <c r="A11296" s="129">
        <v>11291</v>
      </c>
    </row>
    <row r="11297" spans="1:1" x14ac:dyDescent="0.3">
      <c r="A11297" s="129">
        <v>11292</v>
      </c>
    </row>
    <row r="11298" spans="1:1" x14ac:dyDescent="0.3">
      <c r="A11298" s="129">
        <v>11293</v>
      </c>
    </row>
    <row r="11299" spans="1:1" x14ac:dyDescent="0.3">
      <c r="A11299" s="129">
        <v>11294</v>
      </c>
    </row>
    <row r="11300" spans="1:1" x14ac:dyDescent="0.3">
      <c r="A11300" s="129">
        <v>11295</v>
      </c>
    </row>
    <row r="11301" spans="1:1" x14ac:dyDescent="0.3">
      <c r="A11301" s="129">
        <v>11296</v>
      </c>
    </row>
    <row r="11302" spans="1:1" x14ac:dyDescent="0.3">
      <c r="A11302" s="129">
        <v>11297</v>
      </c>
    </row>
    <row r="11303" spans="1:1" x14ac:dyDescent="0.3">
      <c r="A11303" s="129">
        <v>11298</v>
      </c>
    </row>
    <row r="11304" spans="1:1" x14ac:dyDescent="0.3">
      <c r="A11304" s="129">
        <v>11299</v>
      </c>
    </row>
    <row r="11305" spans="1:1" x14ac:dyDescent="0.3">
      <c r="A11305" s="129">
        <v>11300</v>
      </c>
    </row>
    <row r="11306" spans="1:1" x14ac:dyDescent="0.3">
      <c r="A11306" s="129">
        <v>11301</v>
      </c>
    </row>
    <row r="11307" spans="1:1" x14ac:dyDescent="0.3">
      <c r="A11307" s="129">
        <v>11302</v>
      </c>
    </row>
    <row r="11308" spans="1:1" x14ac:dyDescent="0.3">
      <c r="A11308" s="129">
        <v>11303</v>
      </c>
    </row>
    <row r="11309" spans="1:1" x14ac:dyDescent="0.3">
      <c r="A11309" s="129">
        <v>11304</v>
      </c>
    </row>
    <row r="11310" spans="1:1" x14ac:dyDescent="0.3">
      <c r="A11310" s="129">
        <v>11305</v>
      </c>
    </row>
    <row r="11311" spans="1:1" x14ac:dyDescent="0.3">
      <c r="A11311" s="129">
        <v>11306</v>
      </c>
    </row>
    <row r="11312" spans="1:1" x14ac:dyDescent="0.3">
      <c r="A11312" s="129">
        <v>11307</v>
      </c>
    </row>
    <row r="11313" spans="1:1" x14ac:dyDescent="0.3">
      <c r="A11313" s="129">
        <v>11308</v>
      </c>
    </row>
    <row r="11314" spans="1:1" x14ac:dyDescent="0.3">
      <c r="A11314" s="129">
        <v>11309</v>
      </c>
    </row>
    <row r="11315" spans="1:1" x14ac:dyDescent="0.3">
      <c r="A11315" s="129">
        <v>11310</v>
      </c>
    </row>
    <row r="11316" spans="1:1" x14ac:dyDescent="0.3">
      <c r="A11316" s="129">
        <v>11311</v>
      </c>
    </row>
    <row r="11317" spans="1:1" x14ac:dyDescent="0.3">
      <c r="A11317" s="129">
        <v>11312</v>
      </c>
    </row>
    <row r="11318" spans="1:1" x14ac:dyDescent="0.3">
      <c r="A11318" s="129">
        <v>11313</v>
      </c>
    </row>
    <row r="11319" spans="1:1" x14ac:dyDescent="0.3">
      <c r="A11319" s="129">
        <v>11314</v>
      </c>
    </row>
    <row r="11320" spans="1:1" x14ac:dyDescent="0.3">
      <c r="A11320" s="129">
        <v>11315</v>
      </c>
    </row>
    <row r="11321" spans="1:1" x14ac:dyDescent="0.3">
      <c r="A11321" s="129">
        <v>11316</v>
      </c>
    </row>
    <row r="11322" spans="1:1" x14ac:dyDescent="0.3">
      <c r="A11322" s="129">
        <v>11317</v>
      </c>
    </row>
    <row r="11323" spans="1:1" x14ac:dyDescent="0.3">
      <c r="A11323" s="129">
        <v>11318</v>
      </c>
    </row>
    <row r="11324" spans="1:1" x14ac:dyDescent="0.3">
      <c r="A11324" s="129">
        <v>11319</v>
      </c>
    </row>
    <row r="11325" spans="1:1" x14ac:dyDescent="0.3">
      <c r="A11325" s="129">
        <v>11320</v>
      </c>
    </row>
    <row r="11326" spans="1:1" x14ac:dyDescent="0.3">
      <c r="A11326" s="129">
        <v>11321</v>
      </c>
    </row>
    <row r="11327" spans="1:1" x14ac:dyDescent="0.3">
      <c r="A11327" s="129">
        <v>11322</v>
      </c>
    </row>
    <row r="11328" spans="1:1" x14ac:dyDescent="0.3">
      <c r="A11328" s="129">
        <v>11323</v>
      </c>
    </row>
    <row r="11329" spans="1:1" x14ac:dyDescent="0.3">
      <c r="A11329" s="129">
        <v>11324</v>
      </c>
    </row>
    <row r="11330" spans="1:1" x14ac:dyDescent="0.3">
      <c r="A11330" s="129">
        <v>11325</v>
      </c>
    </row>
    <row r="11331" spans="1:1" x14ac:dyDescent="0.3">
      <c r="A11331" s="129">
        <v>11326</v>
      </c>
    </row>
    <row r="11332" spans="1:1" x14ac:dyDescent="0.3">
      <c r="A11332" s="129">
        <v>11327</v>
      </c>
    </row>
    <row r="11333" spans="1:1" x14ac:dyDescent="0.3">
      <c r="A11333" s="129">
        <v>11328</v>
      </c>
    </row>
    <row r="11334" spans="1:1" x14ac:dyDescent="0.3">
      <c r="A11334" s="129">
        <v>11329</v>
      </c>
    </row>
    <row r="11335" spans="1:1" x14ac:dyDescent="0.3">
      <c r="A11335" s="129">
        <v>11330</v>
      </c>
    </row>
    <row r="11336" spans="1:1" x14ac:dyDescent="0.3">
      <c r="A11336" s="129">
        <v>11331</v>
      </c>
    </row>
    <row r="11337" spans="1:1" x14ac:dyDescent="0.3">
      <c r="A11337" s="129">
        <v>11332</v>
      </c>
    </row>
    <row r="11338" spans="1:1" x14ac:dyDescent="0.3">
      <c r="A11338" s="129">
        <v>11333</v>
      </c>
    </row>
    <row r="11339" spans="1:1" x14ac:dyDescent="0.3">
      <c r="A11339" s="129">
        <v>11334</v>
      </c>
    </row>
    <row r="11340" spans="1:1" x14ac:dyDescent="0.3">
      <c r="A11340" s="129">
        <v>11335</v>
      </c>
    </row>
    <row r="11341" spans="1:1" x14ac:dyDescent="0.3">
      <c r="A11341" s="129">
        <v>11336</v>
      </c>
    </row>
    <row r="11342" spans="1:1" x14ac:dyDescent="0.3">
      <c r="A11342" s="129">
        <v>11337</v>
      </c>
    </row>
    <row r="11343" spans="1:1" x14ac:dyDescent="0.3">
      <c r="A11343" s="129">
        <v>11338</v>
      </c>
    </row>
    <row r="11344" spans="1:1" x14ac:dyDescent="0.3">
      <c r="A11344" s="129">
        <v>11339</v>
      </c>
    </row>
    <row r="11345" spans="1:1" x14ac:dyDescent="0.3">
      <c r="A11345" s="129">
        <v>11340</v>
      </c>
    </row>
    <row r="11346" spans="1:1" x14ac:dyDescent="0.3">
      <c r="A11346" s="129">
        <v>11341</v>
      </c>
    </row>
    <row r="11347" spans="1:1" x14ac:dyDescent="0.3">
      <c r="A11347" s="129">
        <v>11342</v>
      </c>
    </row>
    <row r="11348" spans="1:1" x14ac:dyDescent="0.3">
      <c r="A11348" s="129">
        <v>11343</v>
      </c>
    </row>
    <row r="11349" spans="1:1" x14ac:dyDescent="0.3">
      <c r="A11349" s="129">
        <v>11344</v>
      </c>
    </row>
    <row r="11350" spans="1:1" x14ac:dyDescent="0.3">
      <c r="A11350" s="129">
        <v>11345</v>
      </c>
    </row>
    <row r="11351" spans="1:1" x14ac:dyDescent="0.3">
      <c r="A11351" s="129">
        <v>11346</v>
      </c>
    </row>
    <row r="11352" spans="1:1" x14ac:dyDescent="0.3">
      <c r="A11352" s="129">
        <v>11347</v>
      </c>
    </row>
    <row r="11353" spans="1:1" x14ac:dyDescent="0.3">
      <c r="A11353" s="129">
        <v>11348</v>
      </c>
    </row>
    <row r="11354" spans="1:1" x14ac:dyDescent="0.3">
      <c r="A11354" s="129">
        <v>11349</v>
      </c>
    </row>
    <row r="11355" spans="1:1" x14ac:dyDescent="0.3">
      <c r="A11355" s="129">
        <v>11350</v>
      </c>
    </row>
    <row r="11356" spans="1:1" x14ac:dyDescent="0.3">
      <c r="A11356" s="129">
        <v>11351</v>
      </c>
    </row>
    <row r="11357" spans="1:1" x14ac:dyDescent="0.3">
      <c r="A11357" s="129">
        <v>11352</v>
      </c>
    </row>
    <row r="11358" spans="1:1" x14ac:dyDescent="0.3">
      <c r="A11358" s="129">
        <v>11353</v>
      </c>
    </row>
    <row r="11359" spans="1:1" x14ac:dyDescent="0.3">
      <c r="A11359" s="129">
        <v>11354</v>
      </c>
    </row>
    <row r="11360" spans="1:1" x14ac:dyDescent="0.3">
      <c r="A11360" s="129">
        <v>11355</v>
      </c>
    </row>
    <row r="11361" spans="1:1" x14ac:dyDescent="0.3">
      <c r="A11361" s="129">
        <v>11356</v>
      </c>
    </row>
    <row r="11362" spans="1:1" x14ac:dyDescent="0.3">
      <c r="A11362" s="129">
        <v>11357</v>
      </c>
    </row>
    <row r="11363" spans="1:1" x14ac:dyDescent="0.3">
      <c r="A11363" s="129">
        <v>11358</v>
      </c>
    </row>
    <row r="11364" spans="1:1" x14ac:dyDescent="0.3">
      <c r="A11364" s="129">
        <v>11359</v>
      </c>
    </row>
    <row r="11365" spans="1:1" x14ac:dyDescent="0.3">
      <c r="A11365" s="129">
        <v>11360</v>
      </c>
    </row>
    <row r="11366" spans="1:1" x14ac:dyDescent="0.3">
      <c r="A11366" s="129">
        <v>11361</v>
      </c>
    </row>
    <row r="11367" spans="1:1" x14ac:dyDescent="0.3">
      <c r="A11367" s="129">
        <v>11362</v>
      </c>
    </row>
    <row r="11368" spans="1:1" x14ac:dyDescent="0.3">
      <c r="A11368" s="129">
        <v>11363</v>
      </c>
    </row>
    <row r="11369" spans="1:1" x14ac:dyDescent="0.3">
      <c r="A11369" s="129">
        <v>11364</v>
      </c>
    </row>
    <row r="11370" spans="1:1" x14ac:dyDescent="0.3">
      <c r="A11370" s="129">
        <v>11365</v>
      </c>
    </row>
    <row r="11371" spans="1:1" x14ac:dyDescent="0.3">
      <c r="A11371" s="129">
        <v>11366</v>
      </c>
    </row>
    <row r="11372" spans="1:1" x14ac:dyDescent="0.3">
      <c r="A11372" s="129">
        <v>11367</v>
      </c>
    </row>
    <row r="11373" spans="1:1" x14ac:dyDescent="0.3">
      <c r="A11373" s="129">
        <v>11368</v>
      </c>
    </row>
    <row r="11374" spans="1:1" x14ac:dyDescent="0.3">
      <c r="A11374" s="129">
        <v>11369</v>
      </c>
    </row>
    <row r="11375" spans="1:1" x14ac:dyDescent="0.3">
      <c r="A11375" s="129">
        <v>11370</v>
      </c>
    </row>
    <row r="11376" spans="1:1" x14ac:dyDescent="0.3">
      <c r="A11376" s="129">
        <v>11371</v>
      </c>
    </row>
    <row r="11377" spans="1:1" x14ac:dyDescent="0.3">
      <c r="A11377" s="129">
        <v>11372</v>
      </c>
    </row>
    <row r="11378" spans="1:1" x14ac:dyDescent="0.3">
      <c r="A11378" s="129">
        <v>11373</v>
      </c>
    </row>
    <row r="11379" spans="1:1" x14ac:dyDescent="0.3">
      <c r="A11379" s="129">
        <v>11374</v>
      </c>
    </row>
    <row r="11380" spans="1:1" x14ac:dyDescent="0.3">
      <c r="A11380" s="129">
        <v>11375</v>
      </c>
    </row>
    <row r="11381" spans="1:1" x14ac:dyDescent="0.3">
      <c r="A11381" s="129">
        <v>11376</v>
      </c>
    </row>
    <row r="11382" spans="1:1" x14ac:dyDescent="0.3">
      <c r="A11382" s="129">
        <v>11377</v>
      </c>
    </row>
    <row r="11383" spans="1:1" x14ac:dyDescent="0.3">
      <c r="A11383" s="129">
        <v>11378</v>
      </c>
    </row>
    <row r="11384" spans="1:1" x14ac:dyDescent="0.3">
      <c r="A11384" s="129">
        <v>11379</v>
      </c>
    </row>
    <row r="11385" spans="1:1" x14ac:dyDescent="0.3">
      <c r="A11385" s="129">
        <v>11380</v>
      </c>
    </row>
    <row r="11386" spans="1:1" x14ac:dyDescent="0.3">
      <c r="A11386" s="129">
        <v>11381</v>
      </c>
    </row>
    <row r="11387" spans="1:1" x14ac:dyDescent="0.3">
      <c r="A11387" s="129">
        <v>11382</v>
      </c>
    </row>
    <row r="11388" spans="1:1" x14ac:dyDescent="0.3">
      <c r="A11388" s="129">
        <v>11383</v>
      </c>
    </row>
    <row r="11389" spans="1:1" x14ac:dyDescent="0.3">
      <c r="A11389" s="129">
        <v>11384</v>
      </c>
    </row>
    <row r="11390" spans="1:1" x14ac:dyDescent="0.3">
      <c r="A11390" s="129">
        <v>11385</v>
      </c>
    </row>
    <row r="11391" spans="1:1" x14ac:dyDescent="0.3">
      <c r="A11391" s="129">
        <v>11386</v>
      </c>
    </row>
    <row r="11392" spans="1:1" x14ac:dyDescent="0.3">
      <c r="A11392" s="129">
        <v>11387</v>
      </c>
    </row>
    <row r="11393" spans="1:1" x14ac:dyDescent="0.3">
      <c r="A11393" s="129">
        <v>11388</v>
      </c>
    </row>
    <row r="11394" spans="1:1" x14ac:dyDescent="0.3">
      <c r="A11394" s="129">
        <v>11389</v>
      </c>
    </row>
    <row r="11395" spans="1:1" x14ac:dyDescent="0.3">
      <c r="A11395" s="129">
        <v>11390</v>
      </c>
    </row>
    <row r="11396" spans="1:1" x14ac:dyDescent="0.3">
      <c r="A11396" s="129">
        <v>11391</v>
      </c>
    </row>
    <row r="11397" spans="1:1" x14ac:dyDescent="0.3">
      <c r="A11397" s="129">
        <v>11392</v>
      </c>
    </row>
    <row r="11398" spans="1:1" x14ac:dyDescent="0.3">
      <c r="A11398" s="129">
        <v>11393</v>
      </c>
    </row>
    <row r="11399" spans="1:1" x14ac:dyDescent="0.3">
      <c r="A11399" s="129">
        <v>11394</v>
      </c>
    </row>
    <row r="11400" spans="1:1" x14ac:dyDescent="0.3">
      <c r="A11400" s="129">
        <v>11395</v>
      </c>
    </row>
    <row r="11401" spans="1:1" x14ac:dyDescent="0.3">
      <c r="A11401" s="129">
        <v>11396</v>
      </c>
    </row>
    <row r="11402" spans="1:1" x14ac:dyDescent="0.3">
      <c r="A11402" s="129">
        <v>11397</v>
      </c>
    </row>
    <row r="11403" spans="1:1" x14ac:dyDescent="0.3">
      <c r="A11403" s="129">
        <v>11398</v>
      </c>
    </row>
    <row r="11404" spans="1:1" x14ac:dyDescent="0.3">
      <c r="A11404" s="129">
        <v>11399</v>
      </c>
    </row>
    <row r="11405" spans="1:1" x14ac:dyDescent="0.3">
      <c r="A11405" s="129">
        <v>11400</v>
      </c>
    </row>
    <row r="11406" spans="1:1" x14ac:dyDescent="0.3">
      <c r="A11406" s="129">
        <v>11401</v>
      </c>
    </row>
    <row r="11407" spans="1:1" x14ac:dyDescent="0.3">
      <c r="A11407" s="129">
        <v>11402</v>
      </c>
    </row>
    <row r="11408" spans="1:1" x14ac:dyDescent="0.3">
      <c r="A11408" s="129">
        <v>11403</v>
      </c>
    </row>
    <row r="11409" spans="1:1" x14ac:dyDescent="0.3">
      <c r="A11409" s="129">
        <v>11404</v>
      </c>
    </row>
    <row r="11410" spans="1:1" x14ac:dyDescent="0.3">
      <c r="A11410" s="129">
        <v>11405</v>
      </c>
    </row>
    <row r="11411" spans="1:1" x14ac:dyDescent="0.3">
      <c r="A11411" s="129">
        <v>11406</v>
      </c>
    </row>
    <row r="11412" spans="1:1" x14ac:dyDescent="0.3">
      <c r="A11412" s="129">
        <v>11407</v>
      </c>
    </row>
    <row r="11413" spans="1:1" x14ac:dyDescent="0.3">
      <c r="A11413" s="129">
        <v>11408</v>
      </c>
    </row>
    <row r="11414" spans="1:1" x14ac:dyDescent="0.3">
      <c r="A11414" s="129">
        <v>11409</v>
      </c>
    </row>
    <row r="11415" spans="1:1" x14ac:dyDescent="0.3">
      <c r="A11415" s="129">
        <v>11410</v>
      </c>
    </row>
    <row r="11416" spans="1:1" x14ac:dyDescent="0.3">
      <c r="A11416" s="129">
        <v>11411</v>
      </c>
    </row>
    <row r="11417" spans="1:1" x14ac:dyDescent="0.3">
      <c r="A11417" s="129">
        <v>11412</v>
      </c>
    </row>
    <row r="11418" spans="1:1" x14ac:dyDescent="0.3">
      <c r="A11418" s="129">
        <v>11413</v>
      </c>
    </row>
    <row r="11419" spans="1:1" x14ac:dyDescent="0.3">
      <c r="A11419" s="129">
        <v>11414</v>
      </c>
    </row>
    <row r="11420" spans="1:1" x14ac:dyDescent="0.3">
      <c r="A11420" s="129">
        <v>11415</v>
      </c>
    </row>
    <row r="11421" spans="1:1" x14ac:dyDescent="0.3">
      <c r="A11421" s="129">
        <v>11416</v>
      </c>
    </row>
    <row r="11422" spans="1:1" x14ac:dyDescent="0.3">
      <c r="A11422" s="129">
        <v>11417</v>
      </c>
    </row>
    <row r="11423" spans="1:1" x14ac:dyDescent="0.3">
      <c r="A11423" s="129">
        <v>11418</v>
      </c>
    </row>
    <row r="11424" spans="1:1" x14ac:dyDescent="0.3">
      <c r="A11424" s="129">
        <v>11419</v>
      </c>
    </row>
    <row r="11425" spans="1:1" x14ac:dyDescent="0.3">
      <c r="A11425" s="129">
        <v>11420</v>
      </c>
    </row>
    <row r="11426" spans="1:1" x14ac:dyDescent="0.3">
      <c r="A11426" s="129">
        <v>11421</v>
      </c>
    </row>
    <row r="11427" spans="1:1" x14ac:dyDescent="0.3">
      <c r="A11427" s="129">
        <v>11422</v>
      </c>
    </row>
    <row r="11428" spans="1:1" x14ac:dyDescent="0.3">
      <c r="A11428" s="129">
        <v>11423</v>
      </c>
    </row>
    <row r="11429" spans="1:1" x14ac:dyDescent="0.3">
      <c r="A11429" s="129">
        <v>11424</v>
      </c>
    </row>
    <row r="11430" spans="1:1" x14ac:dyDescent="0.3">
      <c r="A11430" s="129">
        <v>11425</v>
      </c>
    </row>
    <row r="11431" spans="1:1" x14ac:dyDescent="0.3">
      <c r="A11431" s="129">
        <v>11426</v>
      </c>
    </row>
    <row r="11432" spans="1:1" x14ac:dyDescent="0.3">
      <c r="A11432" s="129">
        <v>11427</v>
      </c>
    </row>
    <row r="11433" spans="1:1" x14ac:dyDescent="0.3">
      <c r="A11433" s="129">
        <v>11428</v>
      </c>
    </row>
    <row r="11434" spans="1:1" x14ac:dyDescent="0.3">
      <c r="A11434" s="129">
        <v>11429</v>
      </c>
    </row>
    <row r="11435" spans="1:1" x14ac:dyDescent="0.3">
      <c r="A11435" s="129">
        <v>11430</v>
      </c>
    </row>
    <row r="11436" spans="1:1" x14ac:dyDescent="0.3">
      <c r="A11436" s="129">
        <v>11431</v>
      </c>
    </row>
    <row r="11437" spans="1:1" x14ac:dyDescent="0.3">
      <c r="A11437" s="129">
        <v>11432</v>
      </c>
    </row>
    <row r="11438" spans="1:1" x14ac:dyDescent="0.3">
      <c r="A11438" s="129">
        <v>11433</v>
      </c>
    </row>
    <row r="11439" spans="1:1" x14ac:dyDescent="0.3">
      <c r="A11439" s="129">
        <v>11434</v>
      </c>
    </row>
    <row r="11440" spans="1:1" x14ac:dyDescent="0.3">
      <c r="A11440" s="129">
        <v>11435</v>
      </c>
    </row>
    <row r="11441" spans="1:1" x14ac:dyDescent="0.3">
      <c r="A11441" s="129">
        <v>11436</v>
      </c>
    </row>
    <row r="11442" spans="1:1" x14ac:dyDescent="0.3">
      <c r="A11442" s="129">
        <v>11437</v>
      </c>
    </row>
    <row r="11443" spans="1:1" x14ac:dyDescent="0.3">
      <c r="A11443" s="129">
        <v>11438</v>
      </c>
    </row>
    <row r="11444" spans="1:1" x14ac:dyDescent="0.3">
      <c r="A11444" s="129">
        <v>11439</v>
      </c>
    </row>
    <row r="11445" spans="1:1" x14ac:dyDescent="0.3">
      <c r="A11445" s="129">
        <v>11440</v>
      </c>
    </row>
    <row r="11446" spans="1:1" x14ac:dyDescent="0.3">
      <c r="A11446" s="129">
        <v>11441</v>
      </c>
    </row>
    <row r="11447" spans="1:1" x14ac:dyDescent="0.3">
      <c r="A11447" s="129">
        <v>11442</v>
      </c>
    </row>
    <row r="11448" spans="1:1" x14ac:dyDescent="0.3">
      <c r="A11448" s="129">
        <v>11443</v>
      </c>
    </row>
    <row r="11449" spans="1:1" x14ac:dyDescent="0.3">
      <c r="A11449" s="129">
        <v>11444</v>
      </c>
    </row>
    <row r="11450" spans="1:1" x14ac:dyDescent="0.3">
      <c r="A11450" s="129">
        <v>11445</v>
      </c>
    </row>
    <row r="11451" spans="1:1" x14ac:dyDescent="0.3">
      <c r="A11451" s="129">
        <v>11446</v>
      </c>
    </row>
    <row r="11452" spans="1:1" x14ac:dyDescent="0.3">
      <c r="A11452" s="129">
        <v>11447</v>
      </c>
    </row>
    <row r="11453" spans="1:1" x14ac:dyDescent="0.3">
      <c r="A11453" s="129">
        <v>11448</v>
      </c>
    </row>
    <row r="11454" spans="1:1" x14ac:dyDescent="0.3">
      <c r="A11454" s="129">
        <v>11449</v>
      </c>
    </row>
    <row r="11455" spans="1:1" x14ac:dyDescent="0.3">
      <c r="A11455" s="129">
        <v>11450</v>
      </c>
    </row>
    <row r="11456" spans="1:1" x14ac:dyDescent="0.3">
      <c r="A11456" s="129">
        <v>11451</v>
      </c>
    </row>
    <row r="11457" spans="1:1" x14ac:dyDescent="0.3">
      <c r="A11457" s="129">
        <v>11452</v>
      </c>
    </row>
    <row r="11458" spans="1:1" x14ac:dyDescent="0.3">
      <c r="A11458" s="129">
        <v>11453</v>
      </c>
    </row>
    <row r="11459" spans="1:1" x14ac:dyDescent="0.3">
      <c r="A11459" s="129">
        <v>11454</v>
      </c>
    </row>
    <row r="11460" spans="1:1" x14ac:dyDescent="0.3">
      <c r="A11460" s="129">
        <v>11455</v>
      </c>
    </row>
    <row r="11461" spans="1:1" x14ac:dyDescent="0.3">
      <c r="A11461" s="129">
        <v>11456</v>
      </c>
    </row>
    <row r="11462" spans="1:1" x14ac:dyDescent="0.3">
      <c r="A11462" s="129">
        <v>11457</v>
      </c>
    </row>
    <row r="11463" spans="1:1" x14ac:dyDescent="0.3">
      <c r="A11463" s="129">
        <v>11458</v>
      </c>
    </row>
    <row r="11464" spans="1:1" x14ac:dyDescent="0.3">
      <c r="A11464" s="129">
        <v>11459</v>
      </c>
    </row>
    <row r="11465" spans="1:1" x14ac:dyDescent="0.3">
      <c r="A11465" s="129">
        <v>11460</v>
      </c>
    </row>
    <row r="11466" spans="1:1" x14ac:dyDescent="0.3">
      <c r="A11466" s="129">
        <v>11461</v>
      </c>
    </row>
    <row r="11467" spans="1:1" x14ac:dyDescent="0.3">
      <c r="A11467" s="129">
        <v>11462</v>
      </c>
    </row>
    <row r="11468" spans="1:1" x14ac:dyDescent="0.3">
      <c r="A11468" s="129">
        <v>11463</v>
      </c>
    </row>
    <row r="11469" spans="1:1" x14ac:dyDescent="0.3">
      <c r="A11469" s="129">
        <v>11464</v>
      </c>
    </row>
    <row r="11470" spans="1:1" x14ac:dyDescent="0.3">
      <c r="A11470" s="129">
        <v>11465</v>
      </c>
    </row>
    <row r="11471" spans="1:1" x14ac:dyDescent="0.3">
      <c r="A11471" s="129">
        <v>11466</v>
      </c>
    </row>
    <row r="11472" spans="1:1" x14ac:dyDescent="0.3">
      <c r="A11472" s="129">
        <v>11467</v>
      </c>
    </row>
    <row r="11473" spans="1:1" x14ac:dyDescent="0.3">
      <c r="A11473" s="129">
        <v>11468</v>
      </c>
    </row>
    <row r="11474" spans="1:1" x14ac:dyDescent="0.3">
      <c r="A11474" s="129">
        <v>11469</v>
      </c>
    </row>
    <row r="11475" spans="1:1" x14ac:dyDescent="0.3">
      <c r="A11475" s="129">
        <v>11470</v>
      </c>
    </row>
    <row r="11476" spans="1:1" x14ac:dyDescent="0.3">
      <c r="A11476" s="129">
        <v>11471</v>
      </c>
    </row>
    <row r="11477" spans="1:1" x14ac:dyDescent="0.3">
      <c r="A11477" s="129">
        <v>11472</v>
      </c>
    </row>
    <row r="11478" spans="1:1" x14ac:dyDescent="0.3">
      <c r="A11478" s="129">
        <v>11473</v>
      </c>
    </row>
    <row r="11479" spans="1:1" x14ac:dyDescent="0.3">
      <c r="A11479" s="129">
        <v>11474</v>
      </c>
    </row>
    <row r="11480" spans="1:1" x14ac:dyDescent="0.3">
      <c r="A11480" s="129">
        <v>11475</v>
      </c>
    </row>
    <row r="11481" spans="1:1" x14ac:dyDescent="0.3">
      <c r="A11481" s="129">
        <v>11476</v>
      </c>
    </row>
    <row r="11482" spans="1:1" x14ac:dyDescent="0.3">
      <c r="A11482" s="129">
        <v>11477</v>
      </c>
    </row>
    <row r="11483" spans="1:1" x14ac:dyDescent="0.3">
      <c r="A11483" s="129">
        <v>11478</v>
      </c>
    </row>
    <row r="11484" spans="1:1" x14ac:dyDescent="0.3">
      <c r="A11484" s="129">
        <v>11479</v>
      </c>
    </row>
    <row r="11485" spans="1:1" x14ac:dyDescent="0.3">
      <c r="A11485" s="129">
        <v>11480</v>
      </c>
    </row>
    <row r="11486" spans="1:1" x14ac:dyDescent="0.3">
      <c r="A11486" s="129">
        <v>11481</v>
      </c>
    </row>
    <row r="11487" spans="1:1" x14ac:dyDescent="0.3">
      <c r="A11487" s="129">
        <v>11482</v>
      </c>
    </row>
    <row r="11488" spans="1:1" x14ac:dyDescent="0.3">
      <c r="A11488" s="129">
        <v>11483</v>
      </c>
    </row>
    <row r="11489" spans="1:1" x14ac:dyDescent="0.3">
      <c r="A11489" s="129">
        <v>11484</v>
      </c>
    </row>
    <row r="11490" spans="1:1" x14ac:dyDescent="0.3">
      <c r="A11490" s="129">
        <v>11485</v>
      </c>
    </row>
    <row r="11491" spans="1:1" x14ac:dyDescent="0.3">
      <c r="A11491" s="129">
        <v>11486</v>
      </c>
    </row>
    <row r="11492" spans="1:1" x14ac:dyDescent="0.3">
      <c r="A11492" s="129">
        <v>11487</v>
      </c>
    </row>
    <row r="11493" spans="1:1" x14ac:dyDescent="0.3">
      <c r="A11493" s="129">
        <v>11488</v>
      </c>
    </row>
    <row r="11494" spans="1:1" x14ac:dyDescent="0.3">
      <c r="A11494" s="129">
        <v>11489</v>
      </c>
    </row>
    <row r="11495" spans="1:1" x14ac:dyDescent="0.3">
      <c r="A11495" s="129">
        <v>11490</v>
      </c>
    </row>
    <row r="11496" spans="1:1" x14ac:dyDescent="0.3">
      <c r="A11496" s="129">
        <v>11491</v>
      </c>
    </row>
    <row r="11497" spans="1:1" x14ac:dyDescent="0.3">
      <c r="A11497" s="129">
        <v>11492</v>
      </c>
    </row>
    <row r="11498" spans="1:1" x14ac:dyDescent="0.3">
      <c r="A11498" s="129">
        <v>11493</v>
      </c>
    </row>
    <row r="11499" spans="1:1" x14ac:dyDescent="0.3">
      <c r="A11499" s="129">
        <v>11494</v>
      </c>
    </row>
    <row r="11500" spans="1:1" x14ac:dyDescent="0.3">
      <c r="A11500" s="129">
        <v>11495</v>
      </c>
    </row>
    <row r="11501" spans="1:1" x14ac:dyDescent="0.3">
      <c r="A11501" s="129">
        <v>11496</v>
      </c>
    </row>
    <row r="11502" spans="1:1" x14ac:dyDescent="0.3">
      <c r="A11502" s="129">
        <v>11497</v>
      </c>
    </row>
    <row r="11503" spans="1:1" x14ac:dyDescent="0.3">
      <c r="A11503" s="129">
        <v>11498</v>
      </c>
    </row>
    <row r="11504" spans="1:1" x14ac:dyDescent="0.3">
      <c r="A11504" s="129">
        <v>11499</v>
      </c>
    </row>
    <row r="11505" spans="1:1" x14ac:dyDescent="0.3">
      <c r="A11505" s="129">
        <v>11500</v>
      </c>
    </row>
    <row r="11506" spans="1:1" x14ac:dyDescent="0.3">
      <c r="A11506" s="129">
        <v>11501</v>
      </c>
    </row>
    <row r="11507" spans="1:1" x14ac:dyDescent="0.3">
      <c r="A11507" s="129">
        <v>11502</v>
      </c>
    </row>
    <row r="11508" spans="1:1" x14ac:dyDescent="0.3">
      <c r="A11508" s="129">
        <v>11503</v>
      </c>
    </row>
    <row r="11509" spans="1:1" x14ac:dyDescent="0.3">
      <c r="A11509" s="129">
        <v>11504</v>
      </c>
    </row>
    <row r="11510" spans="1:1" x14ac:dyDescent="0.3">
      <c r="A11510" s="129">
        <v>11505</v>
      </c>
    </row>
    <row r="11511" spans="1:1" x14ac:dyDescent="0.3">
      <c r="A11511" s="129">
        <v>11506</v>
      </c>
    </row>
    <row r="11512" spans="1:1" x14ac:dyDescent="0.3">
      <c r="A11512" s="129">
        <v>11507</v>
      </c>
    </row>
    <row r="11513" spans="1:1" x14ac:dyDescent="0.3">
      <c r="A11513" s="129">
        <v>11508</v>
      </c>
    </row>
    <row r="11514" spans="1:1" x14ac:dyDescent="0.3">
      <c r="A11514" s="129">
        <v>11509</v>
      </c>
    </row>
    <row r="11515" spans="1:1" x14ac:dyDescent="0.3">
      <c r="A11515" s="129">
        <v>11510</v>
      </c>
    </row>
    <row r="11516" spans="1:1" x14ac:dyDescent="0.3">
      <c r="A11516" s="129">
        <v>11511</v>
      </c>
    </row>
    <row r="11517" spans="1:1" x14ac:dyDescent="0.3">
      <c r="A11517" s="129">
        <v>11512</v>
      </c>
    </row>
    <row r="11518" spans="1:1" x14ac:dyDescent="0.3">
      <c r="A11518" s="129">
        <v>11513</v>
      </c>
    </row>
    <row r="11519" spans="1:1" x14ac:dyDescent="0.3">
      <c r="A11519" s="129">
        <v>11514</v>
      </c>
    </row>
    <row r="11520" spans="1:1" x14ac:dyDescent="0.3">
      <c r="A11520" s="129">
        <v>11515</v>
      </c>
    </row>
    <row r="11521" spans="1:1" x14ac:dyDescent="0.3">
      <c r="A11521" s="129">
        <v>11516</v>
      </c>
    </row>
    <row r="11522" spans="1:1" x14ac:dyDescent="0.3">
      <c r="A11522" s="129">
        <v>11517</v>
      </c>
    </row>
    <row r="11523" spans="1:1" x14ac:dyDescent="0.3">
      <c r="A11523" s="129">
        <v>11518</v>
      </c>
    </row>
    <row r="11524" spans="1:1" x14ac:dyDescent="0.3">
      <c r="A11524" s="129">
        <v>11519</v>
      </c>
    </row>
    <row r="11525" spans="1:1" x14ac:dyDescent="0.3">
      <c r="A11525" s="129">
        <v>11520</v>
      </c>
    </row>
    <row r="11526" spans="1:1" x14ac:dyDescent="0.3">
      <c r="A11526" s="129">
        <v>11521</v>
      </c>
    </row>
    <row r="11527" spans="1:1" x14ac:dyDescent="0.3">
      <c r="A11527" s="129">
        <v>11522</v>
      </c>
    </row>
    <row r="11528" spans="1:1" x14ac:dyDescent="0.3">
      <c r="A11528" s="129">
        <v>11523</v>
      </c>
    </row>
    <row r="11529" spans="1:1" x14ac:dyDescent="0.3">
      <c r="A11529" s="129">
        <v>11524</v>
      </c>
    </row>
    <row r="11530" spans="1:1" x14ac:dyDescent="0.3">
      <c r="A11530" s="129">
        <v>11525</v>
      </c>
    </row>
    <row r="11531" spans="1:1" x14ac:dyDescent="0.3">
      <c r="A11531" s="129">
        <v>11526</v>
      </c>
    </row>
    <row r="11532" spans="1:1" x14ac:dyDescent="0.3">
      <c r="A11532" s="129">
        <v>11527</v>
      </c>
    </row>
    <row r="11533" spans="1:1" x14ac:dyDescent="0.3">
      <c r="A11533" s="129">
        <v>11528</v>
      </c>
    </row>
    <row r="11534" spans="1:1" x14ac:dyDescent="0.3">
      <c r="A11534" s="129">
        <v>11529</v>
      </c>
    </row>
    <row r="11535" spans="1:1" x14ac:dyDescent="0.3">
      <c r="A11535" s="129">
        <v>11530</v>
      </c>
    </row>
    <row r="11536" spans="1:1" x14ac:dyDescent="0.3">
      <c r="A11536" s="129">
        <v>11531</v>
      </c>
    </row>
    <row r="11537" spans="1:1" x14ac:dyDescent="0.3">
      <c r="A11537" s="129">
        <v>11532</v>
      </c>
    </row>
    <row r="11538" spans="1:1" x14ac:dyDescent="0.3">
      <c r="A11538" s="129">
        <v>11533</v>
      </c>
    </row>
    <row r="11539" spans="1:1" x14ac:dyDescent="0.3">
      <c r="A11539" s="129">
        <v>11534</v>
      </c>
    </row>
    <row r="11540" spans="1:1" x14ac:dyDescent="0.3">
      <c r="A11540" s="129">
        <v>11535</v>
      </c>
    </row>
    <row r="11541" spans="1:1" x14ac:dyDescent="0.3">
      <c r="A11541" s="129">
        <v>11536</v>
      </c>
    </row>
    <row r="11542" spans="1:1" x14ac:dyDescent="0.3">
      <c r="A11542" s="129">
        <v>11537</v>
      </c>
    </row>
    <row r="11543" spans="1:1" x14ac:dyDescent="0.3">
      <c r="A11543" s="129">
        <v>11538</v>
      </c>
    </row>
    <row r="11544" spans="1:1" x14ac:dyDescent="0.3">
      <c r="A11544" s="129">
        <v>11539</v>
      </c>
    </row>
    <row r="11545" spans="1:1" x14ac:dyDescent="0.3">
      <c r="A11545" s="129">
        <v>11540</v>
      </c>
    </row>
    <row r="11546" spans="1:1" x14ac:dyDescent="0.3">
      <c r="A11546" s="129">
        <v>11541</v>
      </c>
    </row>
    <row r="11547" spans="1:1" x14ac:dyDescent="0.3">
      <c r="A11547" s="129">
        <v>11542</v>
      </c>
    </row>
    <row r="11548" spans="1:1" x14ac:dyDescent="0.3">
      <c r="A11548" s="129">
        <v>11543</v>
      </c>
    </row>
    <row r="11549" spans="1:1" x14ac:dyDescent="0.3">
      <c r="A11549" s="129">
        <v>11544</v>
      </c>
    </row>
    <row r="11550" spans="1:1" x14ac:dyDescent="0.3">
      <c r="A11550" s="129">
        <v>11545</v>
      </c>
    </row>
    <row r="11551" spans="1:1" x14ac:dyDescent="0.3">
      <c r="A11551" s="129">
        <v>11546</v>
      </c>
    </row>
    <row r="11552" spans="1:1" x14ac:dyDescent="0.3">
      <c r="A11552" s="129">
        <v>11547</v>
      </c>
    </row>
    <row r="11553" spans="1:1" x14ac:dyDescent="0.3">
      <c r="A11553" s="129">
        <v>11548</v>
      </c>
    </row>
    <row r="11554" spans="1:1" x14ac:dyDescent="0.3">
      <c r="A11554" s="129">
        <v>11549</v>
      </c>
    </row>
    <row r="11555" spans="1:1" x14ac:dyDescent="0.3">
      <c r="A11555" s="129">
        <v>11550</v>
      </c>
    </row>
    <row r="11556" spans="1:1" x14ac:dyDescent="0.3">
      <c r="A11556" s="129">
        <v>11551</v>
      </c>
    </row>
    <row r="11557" spans="1:1" x14ac:dyDescent="0.3">
      <c r="A11557" s="129">
        <v>11552</v>
      </c>
    </row>
    <row r="11558" spans="1:1" x14ac:dyDescent="0.3">
      <c r="A11558" s="129">
        <v>11553</v>
      </c>
    </row>
    <row r="11559" spans="1:1" x14ac:dyDescent="0.3">
      <c r="A11559" s="129">
        <v>11554</v>
      </c>
    </row>
    <row r="11560" spans="1:1" x14ac:dyDescent="0.3">
      <c r="A11560" s="129">
        <v>11555</v>
      </c>
    </row>
    <row r="11561" spans="1:1" x14ac:dyDescent="0.3">
      <c r="A11561" s="129">
        <v>11556</v>
      </c>
    </row>
    <row r="11562" spans="1:1" x14ac:dyDescent="0.3">
      <c r="A11562" s="129">
        <v>11557</v>
      </c>
    </row>
    <row r="11563" spans="1:1" x14ac:dyDescent="0.3">
      <c r="A11563" s="129">
        <v>11558</v>
      </c>
    </row>
    <row r="11564" spans="1:1" x14ac:dyDescent="0.3">
      <c r="A11564" s="129">
        <v>11559</v>
      </c>
    </row>
    <row r="11565" spans="1:1" x14ac:dyDescent="0.3">
      <c r="A11565" s="129">
        <v>11560</v>
      </c>
    </row>
    <row r="11566" spans="1:1" x14ac:dyDescent="0.3">
      <c r="A11566" s="129">
        <v>11561</v>
      </c>
    </row>
    <row r="11567" spans="1:1" x14ac:dyDescent="0.3">
      <c r="A11567" s="129">
        <v>11562</v>
      </c>
    </row>
    <row r="11568" spans="1:1" x14ac:dyDescent="0.3">
      <c r="A11568" s="129">
        <v>11563</v>
      </c>
    </row>
    <row r="11569" spans="1:1" x14ac:dyDescent="0.3">
      <c r="A11569" s="129">
        <v>11564</v>
      </c>
    </row>
    <row r="11570" spans="1:1" x14ac:dyDescent="0.3">
      <c r="A11570" s="129">
        <v>11565</v>
      </c>
    </row>
    <row r="11571" spans="1:1" x14ac:dyDescent="0.3">
      <c r="A11571" s="129">
        <v>11566</v>
      </c>
    </row>
    <row r="11572" spans="1:1" x14ac:dyDescent="0.3">
      <c r="A11572" s="129">
        <v>11567</v>
      </c>
    </row>
    <row r="11573" spans="1:1" x14ac:dyDescent="0.3">
      <c r="A11573" s="129">
        <v>11568</v>
      </c>
    </row>
    <row r="11574" spans="1:1" x14ac:dyDescent="0.3">
      <c r="A11574" s="129">
        <v>11569</v>
      </c>
    </row>
    <row r="11575" spans="1:1" x14ac:dyDescent="0.3">
      <c r="A11575" s="129">
        <v>11570</v>
      </c>
    </row>
    <row r="11576" spans="1:1" x14ac:dyDescent="0.3">
      <c r="A11576" s="129">
        <v>11571</v>
      </c>
    </row>
    <row r="11577" spans="1:1" x14ac:dyDescent="0.3">
      <c r="A11577" s="129">
        <v>11572</v>
      </c>
    </row>
    <row r="11578" spans="1:1" x14ac:dyDescent="0.3">
      <c r="A11578" s="129">
        <v>11573</v>
      </c>
    </row>
    <row r="11579" spans="1:1" x14ac:dyDescent="0.3">
      <c r="A11579" s="129">
        <v>11574</v>
      </c>
    </row>
    <row r="11580" spans="1:1" x14ac:dyDescent="0.3">
      <c r="A11580" s="129">
        <v>11575</v>
      </c>
    </row>
    <row r="11581" spans="1:1" x14ac:dyDescent="0.3">
      <c r="A11581" s="129">
        <v>11576</v>
      </c>
    </row>
    <row r="11582" spans="1:1" x14ac:dyDescent="0.3">
      <c r="A11582" s="129">
        <v>11577</v>
      </c>
    </row>
    <row r="11583" spans="1:1" x14ac:dyDescent="0.3">
      <c r="A11583" s="129">
        <v>11578</v>
      </c>
    </row>
    <row r="11584" spans="1:1" x14ac:dyDescent="0.3">
      <c r="A11584" s="129">
        <v>11579</v>
      </c>
    </row>
    <row r="11585" spans="1:1" x14ac:dyDescent="0.3">
      <c r="A11585" s="129">
        <v>11580</v>
      </c>
    </row>
    <row r="11586" spans="1:1" x14ac:dyDescent="0.3">
      <c r="A11586" s="129">
        <v>11581</v>
      </c>
    </row>
    <row r="11587" spans="1:1" x14ac:dyDescent="0.3">
      <c r="A11587" s="129">
        <v>11582</v>
      </c>
    </row>
    <row r="11588" spans="1:1" x14ac:dyDescent="0.3">
      <c r="A11588" s="129">
        <v>11583</v>
      </c>
    </row>
    <row r="11589" spans="1:1" x14ac:dyDescent="0.3">
      <c r="A11589" s="129">
        <v>11584</v>
      </c>
    </row>
    <row r="11590" spans="1:1" x14ac:dyDescent="0.3">
      <c r="A11590" s="129">
        <v>11585</v>
      </c>
    </row>
    <row r="11591" spans="1:1" x14ac:dyDescent="0.3">
      <c r="A11591" s="129">
        <v>11586</v>
      </c>
    </row>
    <row r="11592" spans="1:1" x14ac:dyDescent="0.3">
      <c r="A11592" s="129">
        <v>11587</v>
      </c>
    </row>
    <row r="11593" spans="1:1" x14ac:dyDescent="0.3">
      <c r="A11593" s="129">
        <v>11588</v>
      </c>
    </row>
    <row r="11594" spans="1:1" x14ac:dyDescent="0.3">
      <c r="A11594" s="129">
        <v>11589</v>
      </c>
    </row>
    <row r="11595" spans="1:1" x14ac:dyDescent="0.3">
      <c r="A11595" s="129">
        <v>11590</v>
      </c>
    </row>
    <row r="11596" spans="1:1" x14ac:dyDescent="0.3">
      <c r="A11596" s="129">
        <v>11591</v>
      </c>
    </row>
    <row r="11597" spans="1:1" x14ac:dyDescent="0.3">
      <c r="A11597" s="129">
        <v>11592</v>
      </c>
    </row>
    <row r="11598" spans="1:1" x14ac:dyDescent="0.3">
      <c r="A11598" s="129">
        <v>11593</v>
      </c>
    </row>
    <row r="11599" spans="1:1" x14ac:dyDescent="0.3">
      <c r="A11599" s="129">
        <v>11594</v>
      </c>
    </row>
    <row r="11600" spans="1:1" x14ac:dyDescent="0.3">
      <c r="A11600" s="129">
        <v>11595</v>
      </c>
    </row>
    <row r="11601" spans="1:1" x14ac:dyDescent="0.3">
      <c r="A11601" s="129">
        <v>11596</v>
      </c>
    </row>
    <row r="11602" spans="1:1" x14ac:dyDescent="0.3">
      <c r="A11602" s="129">
        <v>11597</v>
      </c>
    </row>
    <row r="11603" spans="1:1" x14ac:dyDescent="0.3">
      <c r="A11603" s="129">
        <v>11598</v>
      </c>
    </row>
    <row r="11604" spans="1:1" x14ac:dyDescent="0.3">
      <c r="A11604" s="129">
        <v>11599</v>
      </c>
    </row>
    <row r="11605" spans="1:1" x14ac:dyDescent="0.3">
      <c r="A11605" s="129">
        <v>11600</v>
      </c>
    </row>
    <row r="11606" spans="1:1" x14ac:dyDescent="0.3">
      <c r="A11606" s="129">
        <v>11601</v>
      </c>
    </row>
    <row r="11607" spans="1:1" x14ac:dyDescent="0.3">
      <c r="A11607" s="129">
        <v>11602</v>
      </c>
    </row>
    <row r="11608" spans="1:1" x14ac:dyDescent="0.3">
      <c r="A11608" s="129">
        <v>11603</v>
      </c>
    </row>
    <row r="11609" spans="1:1" x14ac:dyDescent="0.3">
      <c r="A11609" s="129">
        <v>11604</v>
      </c>
    </row>
    <row r="11610" spans="1:1" x14ac:dyDescent="0.3">
      <c r="A11610" s="129">
        <v>11605</v>
      </c>
    </row>
    <row r="11611" spans="1:1" x14ac:dyDescent="0.3">
      <c r="A11611" s="129">
        <v>11606</v>
      </c>
    </row>
    <row r="11612" spans="1:1" x14ac:dyDescent="0.3">
      <c r="A11612" s="129">
        <v>11607</v>
      </c>
    </row>
    <row r="11613" spans="1:1" x14ac:dyDescent="0.3">
      <c r="A11613" s="129">
        <v>11608</v>
      </c>
    </row>
    <row r="11614" spans="1:1" x14ac:dyDescent="0.3">
      <c r="A11614" s="129">
        <v>11609</v>
      </c>
    </row>
    <row r="11615" spans="1:1" x14ac:dyDescent="0.3">
      <c r="A11615" s="129">
        <v>11610</v>
      </c>
    </row>
    <row r="11616" spans="1:1" x14ac:dyDescent="0.3">
      <c r="A11616" s="129">
        <v>11611</v>
      </c>
    </row>
    <row r="11617" spans="1:1" x14ac:dyDescent="0.3">
      <c r="A11617" s="129">
        <v>11612</v>
      </c>
    </row>
    <row r="11618" spans="1:1" x14ac:dyDescent="0.3">
      <c r="A11618" s="129">
        <v>11613</v>
      </c>
    </row>
    <row r="11619" spans="1:1" x14ac:dyDescent="0.3">
      <c r="A11619" s="129">
        <v>11614</v>
      </c>
    </row>
    <row r="11620" spans="1:1" x14ac:dyDescent="0.3">
      <c r="A11620" s="129">
        <v>11615</v>
      </c>
    </row>
    <row r="11621" spans="1:1" x14ac:dyDescent="0.3">
      <c r="A11621" s="129">
        <v>11616</v>
      </c>
    </row>
    <row r="11622" spans="1:1" x14ac:dyDescent="0.3">
      <c r="A11622" s="129">
        <v>11617</v>
      </c>
    </row>
    <row r="11623" spans="1:1" x14ac:dyDescent="0.3">
      <c r="A11623" s="129">
        <v>11618</v>
      </c>
    </row>
    <row r="11624" spans="1:1" x14ac:dyDescent="0.3">
      <c r="A11624" s="129">
        <v>11619</v>
      </c>
    </row>
    <row r="11625" spans="1:1" x14ac:dyDescent="0.3">
      <c r="A11625" s="129">
        <v>11620</v>
      </c>
    </row>
    <row r="11626" spans="1:1" x14ac:dyDescent="0.3">
      <c r="A11626" s="129">
        <v>11621</v>
      </c>
    </row>
    <row r="11627" spans="1:1" x14ac:dyDescent="0.3">
      <c r="A11627" s="129">
        <v>11622</v>
      </c>
    </row>
    <row r="11628" spans="1:1" x14ac:dyDescent="0.3">
      <c r="A11628" s="129">
        <v>11623</v>
      </c>
    </row>
    <row r="11629" spans="1:1" x14ac:dyDescent="0.3">
      <c r="A11629" s="129">
        <v>11624</v>
      </c>
    </row>
    <row r="11630" spans="1:1" x14ac:dyDescent="0.3">
      <c r="A11630" s="129">
        <v>11625</v>
      </c>
    </row>
    <row r="11631" spans="1:1" x14ac:dyDescent="0.3">
      <c r="A11631" s="129">
        <v>11626</v>
      </c>
    </row>
    <row r="11632" spans="1:1" x14ac:dyDescent="0.3">
      <c r="A11632" s="129">
        <v>11627</v>
      </c>
    </row>
    <row r="11633" spans="1:1" x14ac:dyDescent="0.3">
      <c r="A11633" s="129">
        <v>11628</v>
      </c>
    </row>
    <row r="11634" spans="1:1" x14ac:dyDescent="0.3">
      <c r="A11634" s="129">
        <v>11629</v>
      </c>
    </row>
    <row r="11635" spans="1:1" x14ac:dyDescent="0.3">
      <c r="A11635" s="129">
        <v>11630</v>
      </c>
    </row>
    <row r="11636" spans="1:1" x14ac:dyDescent="0.3">
      <c r="A11636" s="129">
        <v>11631</v>
      </c>
    </row>
    <row r="11637" spans="1:1" x14ac:dyDescent="0.3">
      <c r="A11637" s="129">
        <v>11632</v>
      </c>
    </row>
    <row r="11638" spans="1:1" x14ac:dyDescent="0.3">
      <c r="A11638" s="129">
        <v>11633</v>
      </c>
    </row>
    <row r="11639" spans="1:1" x14ac:dyDescent="0.3">
      <c r="A11639" s="129">
        <v>11634</v>
      </c>
    </row>
    <row r="11640" spans="1:1" x14ac:dyDescent="0.3">
      <c r="A11640" s="129">
        <v>11635</v>
      </c>
    </row>
    <row r="11641" spans="1:1" x14ac:dyDescent="0.3">
      <c r="A11641" s="129">
        <v>11636</v>
      </c>
    </row>
    <row r="11642" spans="1:1" x14ac:dyDescent="0.3">
      <c r="A11642" s="129">
        <v>11637</v>
      </c>
    </row>
    <row r="11643" spans="1:1" x14ac:dyDescent="0.3">
      <c r="A11643" s="129">
        <v>11638</v>
      </c>
    </row>
    <row r="11644" spans="1:1" x14ac:dyDescent="0.3">
      <c r="A11644" s="129">
        <v>11639</v>
      </c>
    </row>
    <row r="11645" spans="1:1" x14ac:dyDescent="0.3">
      <c r="A11645" s="129">
        <v>11640</v>
      </c>
    </row>
    <row r="11646" spans="1:1" x14ac:dyDescent="0.3">
      <c r="A11646" s="129">
        <v>11641</v>
      </c>
    </row>
    <row r="11647" spans="1:1" x14ac:dyDescent="0.3">
      <c r="A11647" s="129">
        <v>11642</v>
      </c>
    </row>
    <row r="11648" spans="1:1" x14ac:dyDescent="0.3">
      <c r="A11648" s="129">
        <v>11643</v>
      </c>
    </row>
    <row r="11649" spans="1:1" x14ac:dyDescent="0.3">
      <c r="A11649" s="129">
        <v>11644</v>
      </c>
    </row>
    <row r="11650" spans="1:1" x14ac:dyDescent="0.3">
      <c r="A11650" s="129">
        <v>11645</v>
      </c>
    </row>
    <row r="11651" spans="1:1" x14ac:dyDescent="0.3">
      <c r="A11651" s="129">
        <v>11646</v>
      </c>
    </row>
    <row r="11652" spans="1:1" x14ac:dyDescent="0.3">
      <c r="A11652" s="129">
        <v>11647</v>
      </c>
    </row>
    <row r="11653" spans="1:1" x14ac:dyDescent="0.3">
      <c r="A11653" s="129">
        <v>11648</v>
      </c>
    </row>
    <row r="11654" spans="1:1" x14ac:dyDescent="0.3">
      <c r="A11654" s="129">
        <v>11649</v>
      </c>
    </row>
    <row r="11655" spans="1:1" x14ac:dyDescent="0.3">
      <c r="A11655" s="129">
        <v>11650</v>
      </c>
    </row>
    <row r="11656" spans="1:1" x14ac:dyDescent="0.3">
      <c r="A11656" s="129">
        <v>11651</v>
      </c>
    </row>
    <row r="11657" spans="1:1" x14ac:dyDescent="0.3">
      <c r="A11657" s="129">
        <v>11652</v>
      </c>
    </row>
    <row r="11658" spans="1:1" x14ac:dyDescent="0.3">
      <c r="A11658" s="129">
        <v>11653</v>
      </c>
    </row>
    <row r="11659" spans="1:1" x14ac:dyDescent="0.3">
      <c r="A11659" s="129">
        <v>11654</v>
      </c>
    </row>
    <row r="11660" spans="1:1" x14ac:dyDescent="0.3">
      <c r="A11660" s="129">
        <v>11655</v>
      </c>
    </row>
    <row r="11661" spans="1:1" x14ac:dyDescent="0.3">
      <c r="A11661" s="129">
        <v>11656</v>
      </c>
    </row>
    <row r="11662" spans="1:1" x14ac:dyDescent="0.3">
      <c r="A11662" s="129">
        <v>11657</v>
      </c>
    </row>
    <row r="11663" spans="1:1" x14ac:dyDescent="0.3">
      <c r="A11663" s="129">
        <v>11658</v>
      </c>
    </row>
    <row r="11664" spans="1:1" x14ac:dyDescent="0.3">
      <c r="A11664" s="129">
        <v>11659</v>
      </c>
    </row>
    <row r="11665" spans="1:1" x14ac:dyDescent="0.3">
      <c r="A11665" s="129">
        <v>11660</v>
      </c>
    </row>
    <row r="11666" spans="1:1" x14ac:dyDescent="0.3">
      <c r="A11666" s="129">
        <v>11661</v>
      </c>
    </row>
    <row r="11667" spans="1:1" x14ac:dyDescent="0.3">
      <c r="A11667" s="129">
        <v>11662</v>
      </c>
    </row>
    <row r="11668" spans="1:1" x14ac:dyDescent="0.3">
      <c r="A11668" s="129">
        <v>11663</v>
      </c>
    </row>
    <row r="11669" spans="1:1" x14ac:dyDescent="0.3">
      <c r="A11669" s="129">
        <v>11664</v>
      </c>
    </row>
    <row r="11670" spans="1:1" x14ac:dyDescent="0.3">
      <c r="A11670" s="129">
        <v>11665</v>
      </c>
    </row>
    <row r="11671" spans="1:1" x14ac:dyDescent="0.3">
      <c r="A11671" s="129">
        <v>11666</v>
      </c>
    </row>
    <row r="11672" spans="1:1" x14ac:dyDescent="0.3">
      <c r="A11672" s="129">
        <v>11667</v>
      </c>
    </row>
    <row r="11673" spans="1:1" x14ac:dyDescent="0.3">
      <c r="A11673" s="129">
        <v>11668</v>
      </c>
    </row>
    <row r="11674" spans="1:1" x14ac:dyDescent="0.3">
      <c r="A11674" s="129">
        <v>11669</v>
      </c>
    </row>
    <row r="11675" spans="1:1" x14ac:dyDescent="0.3">
      <c r="A11675" s="129">
        <v>11670</v>
      </c>
    </row>
    <row r="11676" spans="1:1" x14ac:dyDescent="0.3">
      <c r="A11676" s="129">
        <v>11671</v>
      </c>
    </row>
    <row r="11677" spans="1:1" x14ac:dyDescent="0.3">
      <c r="A11677" s="129">
        <v>11672</v>
      </c>
    </row>
    <row r="11678" spans="1:1" x14ac:dyDescent="0.3">
      <c r="A11678" s="129">
        <v>11673</v>
      </c>
    </row>
    <row r="11679" spans="1:1" x14ac:dyDescent="0.3">
      <c r="A11679" s="129">
        <v>11674</v>
      </c>
    </row>
    <row r="11680" spans="1:1" x14ac:dyDescent="0.3">
      <c r="A11680" s="129">
        <v>11675</v>
      </c>
    </row>
    <row r="11681" spans="1:1" x14ac:dyDescent="0.3">
      <c r="A11681" s="129">
        <v>11676</v>
      </c>
    </row>
    <row r="11682" spans="1:1" x14ac:dyDescent="0.3">
      <c r="A11682" s="129">
        <v>11677</v>
      </c>
    </row>
    <row r="11683" spans="1:1" x14ac:dyDescent="0.3">
      <c r="A11683" s="129">
        <v>11678</v>
      </c>
    </row>
    <row r="11684" spans="1:1" x14ac:dyDescent="0.3">
      <c r="A11684" s="129">
        <v>11679</v>
      </c>
    </row>
    <row r="11685" spans="1:1" x14ac:dyDescent="0.3">
      <c r="A11685" s="129">
        <v>11680</v>
      </c>
    </row>
    <row r="11686" spans="1:1" x14ac:dyDescent="0.3">
      <c r="A11686" s="129">
        <v>11681</v>
      </c>
    </row>
    <row r="11687" spans="1:1" x14ac:dyDescent="0.3">
      <c r="A11687" s="129">
        <v>11682</v>
      </c>
    </row>
    <row r="11688" spans="1:1" x14ac:dyDescent="0.3">
      <c r="A11688" s="129">
        <v>11683</v>
      </c>
    </row>
    <row r="11689" spans="1:1" x14ac:dyDescent="0.3">
      <c r="A11689" s="129">
        <v>11684</v>
      </c>
    </row>
    <row r="11690" spans="1:1" x14ac:dyDescent="0.3">
      <c r="A11690" s="129">
        <v>11685</v>
      </c>
    </row>
    <row r="11691" spans="1:1" x14ac:dyDescent="0.3">
      <c r="A11691" s="129">
        <v>11686</v>
      </c>
    </row>
    <row r="11692" spans="1:1" x14ac:dyDescent="0.3">
      <c r="A11692" s="129">
        <v>11687</v>
      </c>
    </row>
    <row r="11693" spans="1:1" x14ac:dyDescent="0.3">
      <c r="A11693" s="129">
        <v>11688</v>
      </c>
    </row>
    <row r="11694" spans="1:1" x14ac:dyDescent="0.3">
      <c r="A11694" s="129">
        <v>11689</v>
      </c>
    </row>
    <row r="11695" spans="1:1" x14ac:dyDescent="0.3">
      <c r="A11695" s="129">
        <v>11690</v>
      </c>
    </row>
    <row r="11696" spans="1:1" x14ac:dyDescent="0.3">
      <c r="A11696" s="129">
        <v>11691</v>
      </c>
    </row>
    <row r="11697" spans="1:1" x14ac:dyDescent="0.3">
      <c r="A11697" s="129">
        <v>11692</v>
      </c>
    </row>
    <row r="11698" spans="1:1" x14ac:dyDescent="0.3">
      <c r="A11698" s="129">
        <v>11693</v>
      </c>
    </row>
    <row r="11699" spans="1:1" x14ac:dyDescent="0.3">
      <c r="A11699" s="129">
        <v>11694</v>
      </c>
    </row>
    <row r="11700" spans="1:1" x14ac:dyDescent="0.3">
      <c r="A11700" s="129">
        <v>11695</v>
      </c>
    </row>
    <row r="11701" spans="1:1" x14ac:dyDescent="0.3">
      <c r="A11701" s="129">
        <v>11696</v>
      </c>
    </row>
    <row r="11702" spans="1:1" x14ac:dyDescent="0.3">
      <c r="A11702" s="129">
        <v>11697</v>
      </c>
    </row>
    <row r="11703" spans="1:1" x14ac:dyDescent="0.3">
      <c r="A11703" s="129">
        <v>11698</v>
      </c>
    </row>
    <row r="11704" spans="1:1" x14ac:dyDescent="0.3">
      <c r="A11704" s="129">
        <v>11699</v>
      </c>
    </row>
    <row r="11705" spans="1:1" x14ac:dyDescent="0.3">
      <c r="A11705" s="129">
        <v>11700</v>
      </c>
    </row>
    <row r="11706" spans="1:1" x14ac:dyDescent="0.3">
      <c r="A11706" s="129">
        <v>11701</v>
      </c>
    </row>
    <row r="11707" spans="1:1" x14ac:dyDescent="0.3">
      <c r="A11707" s="129">
        <v>11702</v>
      </c>
    </row>
    <row r="11708" spans="1:1" x14ac:dyDescent="0.3">
      <c r="A11708" s="129">
        <v>11703</v>
      </c>
    </row>
    <row r="11709" spans="1:1" x14ac:dyDescent="0.3">
      <c r="A11709" s="129">
        <v>11704</v>
      </c>
    </row>
    <row r="11710" spans="1:1" x14ac:dyDescent="0.3">
      <c r="A11710" s="129">
        <v>11705</v>
      </c>
    </row>
    <row r="11711" spans="1:1" x14ac:dyDescent="0.3">
      <c r="A11711" s="129">
        <v>11706</v>
      </c>
    </row>
    <row r="11712" spans="1:1" x14ac:dyDescent="0.3">
      <c r="A11712" s="129">
        <v>11707</v>
      </c>
    </row>
    <row r="11713" spans="1:1" x14ac:dyDescent="0.3">
      <c r="A11713" s="129">
        <v>11708</v>
      </c>
    </row>
    <row r="11714" spans="1:1" x14ac:dyDescent="0.3">
      <c r="A11714" s="129">
        <v>11709</v>
      </c>
    </row>
    <row r="11715" spans="1:1" x14ac:dyDescent="0.3">
      <c r="A11715" s="129">
        <v>11710</v>
      </c>
    </row>
    <row r="11716" spans="1:1" x14ac:dyDescent="0.3">
      <c r="A11716" s="129">
        <v>11711</v>
      </c>
    </row>
    <row r="11717" spans="1:1" x14ac:dyDescent="0.3">
      <c r="A11717" s="129">
        <v>11712</v>
      </c>
    </row>
    <row r="11718" spans="1:1" x14ac:dyDescent="0.3">
      <c r="A11718" s="129">
        <v>11713</v>
      </c>
    </row>
    <row r="11719" spans="1:1" x14ac:dyDescent="0.3">
      <c r="A11719" s="129">
        <v>11714</v>
      </c>
    </row>
    <row r="11720" spans="1:1" x14ac:dyDescent="0.3">
      <c r="A11720" s="129">
        <v>11715</v>
      </c>
    </row>
    <row r="11721" spans="1:1" x14ac:dyDescent="0.3">
      <c r="A11721" s="129">
        <v>11716</v>
      </c>
    </row>
    <row r="11722" spans="1:1" x14ac:dyDescent="0.3">
      <c r="A11722" s="129">
        <v>11717</v>
      </c>
    </row>
    <row r="11723" spans="1:1" x14ac:dyDescent="0.3">
      <c r="A11723" s="129">
        <v>11718</v>
      </c>
    </row>
    <row r="11724" spans="1:1" x14ac:dyDescent="0.3">
      <c r="A11724" s="129">
        <v>11719</v>
      </c>
    </row>
    <row r="11725" spans="1:1" x14ac:dyDescent="0.3">
      <c r="A11725" s="129">
        <v>11720</v>
      </c>
    </row>
    <row r="11726" spans="1:1" x14ac:dyDescent="0.3">
      <c r="A11726" s="129">
        <v>11721</v>
      </c>
    </row>
    <row r="11727" spans="1:1" x14ac:dyDescent="0.3">
      <c r="A11727" s="129">
        <v>11722</v>
      </c>
    </row>
    <row r="11728" spans="1:1" x14ac:dyDescent="0.3">
      <c r="A11728" s="129">
        <v>11723</v>
      </c>
    </row>
    <row r="11729" spans="1:1" x14ac:dyDescent="0.3">
      <c r="A11729" s="129">
        <v>11724</v>
      </c>
    </row>
    <row r="11730" spans="1:1" x14ac:dyDescent="0.3">
      <c r="A11730" s="129">
        <v>11725</v>
      </c>
    </row>
    <row r="11731" spans="1:1" x14ac:dyDescent="0.3">
      <c r="A11731" s="129">
        <v>11726</v>
      </c>
    </row>
    <row r="11732" spans="1:1" x14ac:dyDescent="0.3">
      <c r="A11732" s="129">
        <v>11727</v>
      </c>
    </row>
    <row r="11733" spans="1:1" x14ac:dyDescent="0.3">
      <c r="A11733" s="129">
        <v>11728</v>
      </c>
    </row>
    <row r="11734" spans="1:1" x14ac:dyDescent="0.3">
      <c r="A11734" s="129">
        <v>11729</v>
      </c>
    </row>
    <row r="11735" spans="1:1" x14ac:dyDescent="0.3">
      <c r="A11735" s="129">
        <v>11730</v>
      </c>
    </row>
    <row r="11736" spans="1:1" x14ac:dyDescent="0.3">
      <c r="A11736" s="129">
        <v>11731</v>
      </c>
    </row>
    <row r="11737" spans="1:1" x14ac:dyDescent="0.3">
      <c r="A11737" s="129">
        <v>11732</v>
      </c>
    </row>
    <row r="11738" spans="1:1" x14ac:dyDescent="0.3">
      <c r="A11738" s="129">
        <v>11733</v>
      </c>
    </row>
    <row r="11739" spans="1:1" x14ac:dyDescent="0.3">
      <c r="A11739" s="129">
        <v>11734</v>
      </c>
    </row>
    <row r="11740" spans="1:1" x14ac:dyDescent="0.3">
      <c r="A11740" s="129">
        <v>11735</v>
      </c>
    </row>
    <row r="11741" spans="1:1" x14ac:dyDescent="0.3">
      <c r="A11741" s="129">
        <v>11736</v>
      </c>
    </row>
    <row r="11742" spans="1:1" x14ac:dyDescent="0.3">
      <c r="A11742" s="129">
        <v>11737</v>
      </c>
    </row>
    <row r="11743" spans="1:1" x14ac:dyDescent="0.3">
      <c r="A11743" s="129">
        <v>11738</v>
      </c>
    </row>
    <row r="11744" spans="1:1" x14ac:dyDescent="0.3">
      <c r="A11744" s="129">
        <v>11739</v>
      </c>
    </row>
    <row r="11745" spans="1:1" x14ac:dyDescent="0.3">
      <c r="A11745" s="129">
        <v>11740</v>
      </c>
    </row>
    <row r="11746" spans="1:1" x14ac:dyDescent="0.3">
      <c r="A11746" s="129">
        <v>11741</v>
      </c>
    </row>
    <row r="11747" spans="1:1" x14ac:dyDescent="0.3">
      <c r="A11747" s="129">
        <v>11742</v>
      </c>
    </row>
    <row r="11748" spans="1:1" x14ac:dyDescent="0.3">
      <c r="A11748" s="129">
        <v>11743</v>
      </c>
    </row>
    <row r="11749" spans="1:1" x14ac:dyDescent="0.3">
      <c r="A11749" s="129">
        <v>11744</v>
      </c>
    </row>
    <row r="11750" spans="1:1" x14ac:dyDescent="0.3">
      <c r="A11750" s="129">
        <v>11745</v>
      </c>
    </row>
    <row r="11751" spans="1:1" x14ac:dyDescent="0.3">
      <c r="A11751" s="129">
        <v>11746</v>
      </c>
    </row>
    <row r="11752" spans="1:1" x14ac:dyDescent="0.3">
      <c r="A11752" s="129">
        <v>11747</v>
      </c>
    </row>
    <row r="11753" spans="1:1" x14ac:dyDescent="0.3">
      <c r="A11753" s="129">
        <v>11748</v>
      </c>
    </row>
    <row r="11754" spans="1:1" x14ac:dyDescent="0.3">
      <c r="A11754" s="129">
        <v>11749</v>
      </c>
    </row>
    <row r="11755" spans="1:1" x14ac:dyDescent="0.3">
      <c r="A11755" s="129">
        <v>11750</v>
      </c>
    </row>
    <row r="11756" spans="1:1" x14ac:dyDescent="0.3">
      <c r="A11756" s="129">
        <v>11751</v>
      </c>
    </row>
    <row r="11757" spans="1:1" x14ac:dyDescent="0.3">
      <c r="A11757" s="129">
        <v>11752</v>
      </c>
    </row>
    <row r="11758" spans="1:1" x14ac:dyDescent="0.3">
      <c r="A11758" s="129">
        <v>11753</v>
      </c>
    </row>
    <row r="11759" spans="1:1" x14ac:dyDescent="0.3">
      <c r="A11759" s="129">
        <v>11754</v>
      </c>
    </row>
    <row r="11760" spans="1:1" x14ac:dyDescent="0.3">
      <c r="A11760" s="129">
        <v>11755</v>
      </c>
    </row>
    <row r="11761" spans="1:1" x14ac:dyDescent="0.3">
      <c r="A11761" s="129">
        <v>11756</v>
      </c>
    </row>
    <row r="11762" spans="1:1" x14ac:dyDescent="0.3">
      <c r="A11762" s="129">
        <v>11757</v>
      </c>
    </row>
    <row r="11763" spans="1:1" x14ac:dyDescent="0.3">
      <c r="A11763" s="129">
        <v>11758</v>
      </c>
    </row>
    <row r="11764" spans="1:1" x14ac:dyDescent="0.3">
      <c r="A11764" s="129">
        <v>11759</v>
      </c>
    </row>
    <row r="11765" spans="1:1" x14ac:dyDescent="0.3">
      <c r="A11765" s="129">
        <v>11760</v>
      </c>
    </row>
    <row r="11766" spans="1:1" x14ac:dyDescent="0.3">
      <c r="A11766" s="129">
        <v>11761</v>
      </c>
    </row>
    <row r="11767" spans="1:1" x14ac:dyDescent="0.3">
      <c r="A11767" s="129">
        <v>11762</v>
      </c>
    </row>
    <row r="11768" spans="1:1" x14ac:dyDescent="0.3">
      <c r="A11768" s="129">
        <v>11763</v>
      </c>
    </row>
    <row r="11769" spans="1:1" x14ac:dyDescent="0.3">
      <c r="A11769" s="129">
        <v>11764</v>
      </c>
    </row>
    <row r="11770" spans="1:1" x14ac:dyDescent="0.3">
      <c r="A11770" s="129">
        <v>11765</v>
      </c>
    </row>
    <row r="11771" spans="1:1" x14ac:dyDescent="0.3">
      <c r="A11771" s="129">
        <v>11766</v>
      </c>
    </row>
    <row r="11772" spans="1:1" x14ac:dyDescent="0.3">
      <c r="A11772" s="129">
        <v>11767</v>
      </c>
    </row>
    <row r="11773" spans="1:1" x14ac:dyDescent="0.3">
      <c r="A11773" s="129">
        <v>11768</v>
      </c>
    </row>
    <row r="11774" spans="1:1" x14ac:dyDescent="0.3">
      <c r="A11774" s="129">
        <v>11769</v>
      </c>
    </row>
    <row r="11775" spans="1:1" x14ac:dyDescent="0.3">
      <c r="A11775" s="129">
        <v>11770</v>
      </c>
    </row>
    <row r="11776" spans="1:1" x14ac:dyDescent="0.3">
      <c r="A11776" s="129">
        <v>11771</v>
      </c>
    </row>
    <row r="11777" spans="1:1" x14ac:dyDescent="0.3">
      <c r="A11777" s="129">
        <v>11772</v>
      </c>
    </row>
    <row r="11778" spans="1:1" x14ac:dyDescent="0.3">
      <c r="A11778" s="129">
        <v>11773</v>
      </c>
    </row>
    <row r="11779" spans="1:1" x14ac:dyDescent="0.3">
      <c r="A11779" s="129">
        <v>11774</v>
      </c>
    </row>
    <row r="11780" spans="1:1" x14ac:dyDescent="0.3">
      <c r="A11780" s="129">
        <v>11775</v>
      </c>
    </row>
    <row r="11781" spans="1:1" x14ac:dyDescent="0.3">
      <c r="A11781" s="129">
        <v>11776</v>
      </c>
    </row>
    <row r="11782" spans="1:1" x14ac:dyDescent="0.3">
      <c r="A11782" s="129">
        <v>11777</v>
      </c>
    </row>
    <row r="11783" spans="1:1" x14ac:dyDescent="0.3">
      <c r="A11783" s="129">
        <v>11778</v>
      </c>
    </row>
    <row r="11784" spans="1:1" x14ac:dyDescent="0.3">
      <c r="A11784" s="129">
        <v>11779</v>
      </c>
    </row>
    <row r="11785" spans="1:1" x14ac:dyDescent="0.3">
      <c r="A11785" s="129">
        <v>11780</v>
      </c>
    </row>
    <row r="11786" spans="1:1" x14ac:dyDescent="0.3">
      <c r="A11786" s="129">
        <v>11781</v>
      </c>
    </row>
    <row r="11787" spans="1:1" x14ac:dyDescent="0.3">
      <c r="A11787" s="129">
        <v>11782</v>
      </c>
    </row>
    <row r="11788" spans="1:1" x14ac:dyDescent="0.3">
      <c r="A11788" s="129">
        <v>11783</v>
      </c>
    </row>
    <row r="11789" spans="1:1" x14ac:dyDescent="0.3">
      <c r="A11789" s="129">
        <v>11784</v>
      </c>
    </row>
    <row r="11790" spans="1:1" x14ac:dyDescent="0.3">
      <c r="A11790" s="129">
        <v>11785</v>
      </c>
    </row>
    <row r="11791" spans="1:1" x14ac:dyDescent="0.3">
      <c r="A11791" s="129">
        <v>11786</v>
      </c>
    </row>
    <row r="11792" spans="1:1" x14ac:dyDescent="0.3">
      <c r="A11792" s="129">
        <v>11787</v>
      </c>
    </row>
    <row r="11793" spans="1:1" x14ac:dyDescent="0.3">
      <c r="A11793" s="129">
        <v>11788</v>
      </c>
    </row>
    <row r="11794" spans="1:1" x14ac:dyDescent="0.3">
      <c r="A11794" s="129">
        <v>11789</v>
      </c>
    </row>
    <row r="11795" spans="1:1" x14ac:dyDescent="0.3">
      <c r="A11795" s="129">
        <v>11790</v>
      </c>
    </row>
    <row r="11796" spans="1:1" x14ac:dyDescent="0.3">
      <c r="A11796" s="129">
        <v>11791</v>
      </c>
    </row>
    <row r="11797" spans="1:1" x14ac:dyDescent="0.3">
      <c r="A11797" s="129">
        <v>11792</v>
      </c>
    </row>
    <row r="11798" spans="1:1" x14ac:dyDescent="0.3">
      <c r="A11798" s="129">
        <v>11793</v>
      </c>
    </row>
    <row r="11799" spans="1:1" x14ac:dyDescent="0.3">
      <c r="A11799" s="129">
        <v>11794</v>
      </c>
    </row>
    <row r="11800" spans="1:1" x14ac:dyDescent="0.3">
      <c r="A11800" s="129">
        <v>11795</v>
      </c>
    </row>
    <row r="11801" spans="1:1" x14ac:dyDescent="0.3">
      <c r="A11801" s="129">
        <v>11796</v>
      </c>
    </row>
    <row r="11802" spans="1:1" x14ac:dyDescent="0.3">
      <c r="A11802" s="129">
        <v>11797</v>
      </c>
    </row>
    <row r="11803" spans="1:1" x14ac:dyDescent="0.3">
      <c r="A11803" s="129">
        <v>11798</v>
      </c>
    </row>
    <row r="11804" spans="1:1" x14ac:dyDescent="0.3">
      <c r="A11804" s="129">
        <v>11799</v>
      </c>
    </row>
    <row r="11805" spans="1:1" x14ac:dyDescent="0.3">
      <c r="A11805" s="129">
        <v>11800</v>
      </c>
    </row>
    <row r="11806" spans="1:1" x14ac:dyDescent="0.3">
      <c r="A11806" s="129">
        <v>11801</v>
      </c>
    </row>
    <row r="11807" spans="1:1" x14ac:dyDescent="0.3">
      <c r="A11807" s="129">
        <v>11802</v>
      </c>
    </row>
    <row r="11808" spans="1:1" x14ac:dyDescent="0.3">
      <c r="A11808" s="129">
        <v>11803</v>
      </c>
    </row>
    <row r="11809" spans="1:1" x14ac:dyDescent="0.3">
      <c r="A11809" s="129">
        <v>11804</v>
      </c>
    </row>
    <row r="11810" spans="1:1" x14ac:dyDescent="0.3">
      <c r="A11810" s="129">
        <v>11805</v>
      </c>
    </row>
    <row r="11811" spans="1:1" x14ac:dyDescent="0.3">
      <c r="A11811" s="129">
        <v>11806</v>
      </c>
    </row>
    <row r="11812" spans="1:1" x14ac:dyDescent="0.3">
      <c r="A11812" s="129">
        <v>11807</v>
      </c>
    </row>
    <row r="11813" spans="1:1" x14ac:dyDescent="0.3">
      <c r="A11813" s="129">
        <v>11808</v>
      </c>
    </row>
    <row r="11814" spans="1:1" x14ac:dyDescent="0.3">
      <c r="A11814" s="129">
        <v>11809</v>
      </c>
    </row>
    <row r="11815" spans="1:1" x14ac:dyDescent="0.3">
      <c r="A11815" s="129">
        <v>11810</v>
      </c>
    </row>
    <row r="11816" spans="1:1" x14ac:dyDescent="0.3">
      <c r="A11816" s="129">
        <v>11811</v>
      </c>
    </row>
    <row r="11817" spans="1:1" x14ac:dyDescent="0.3">
      <c r="A11817" s="129">
        <v>11812</v>
      </c>
    </row>
    <row r="11818" spans="1:1" x14ac:dyDescent="0.3">
      <c r="A11818" s="129">
        <v>11813</v>
      </c>
    </row>
    <row r="11819" spans="1:1" x14ac:dyDescent="0.3">
      <c r="A11819" s="129">
        <v>11814</v>
      </c>
    </row>
    <row r="11820" spans="1:1" x14ac:dyDescent="0.3">
      <c r="A11820" s="129">
        <v>11815</v>
      </c>
    </row>
    <row r="11821" spans="1:1" x14ac:dyDescent="0.3">
      <c r="A11821" s="129">
        <v>11816</v>
      </c>
    </row>
    <row r="11822" spans="1:1" x14ac:dyDescent="0.3">
      <c r="A11822" s="129">
        <v>11817</v>
      </c>
    </row>
    <row r="11823" spans="1:1" x14ac:dyDescent="0.3">
      <c r="A11823" s="129">
        <v>11818</v>
      </c>
    </row>
    <row r="11824" spans="1:1" x14ac:dyDescent="0.3">
      <c r="A11824" s="129">
        <v>11819</v>
      </c>
    </row>
    <row r="11825" spans="1:1" x14ac:dyDescent="0.3">
      <c r="A11825" s="129">
        <v>11820</v>
      </c>
    </row>
    <row r="11826" spans="1:1" x14ac:dyDescent="0.3">
      <c r="A11826" s="129">
        <v>11821</v>
      </c>
    </row>
    <row r="11827" spans="1:1" x14ac:dyDescent="0.3">
      <c r="A11827" s="129">
        <v>11822</v>
      </c>
    </row>
    <row r="11828" spans="1:1" x14ac:dyDescent="0.3">
      <c r="A11828" s="129">
        <v>11823</v>
      </c>
    </row>
    <row r="11829" spans="1:1" x14ac:dyDescent="0.3">
      <c r="A11829" s="129">
        <v>11824</v>
      </c>
    </row>
    <row r="11830" spans="1:1" x14ac:dyDescent="0.3">
      <c r="A11830" s="129">
        <v>11825</v>
      </c>
    </row>
    <row r="11831" spans="1:1" x14ac:dyDescent="0.3">
      <c r="A11831" s="129">
        <v>11826</v>
      </c>
    </row>
    <row r="11832" spans="1:1" x14ac:dyDescent="0.3">
      <c r="A11832" s="129">
        <v>11827</v>
      </c>
    </row>
    <row r="11833" spans="1:1" x14ac:dyDescent="0.3">
      <c r="A11833" s="129">
        <v>11828</v>
      </c>
    </row>
    <row r="11834" spans="1:1" x14ac:dyDescent="0.3">
      <c r="A11834" s="129">
        <v>11829</v>
      </c>
    </row>
    <row r="11835" spans="1:1" x14ac:dyDescent="0.3">
      <c r="A11835" s="129">
        <v>11830</v>
      </c>
    </row>
    <row r="11836" spans="1:1" x14ac:dyDescent="0.3">
      <c r="A11836" s="129">
        <v>11831</v>
      </c>
    </row>
    <row r="11837" spans="1:1" x14ac:dyDescent="0.3">
      <c r="A11837" s="129">
        <v>11832</v>
      </c>
    </row>
    <row r="11838" spans="1:1" x14ac:dyDescent="0.3">
      <c r="A11838" s="129">
        <v>11833</v>
      </c>
    </row>
    <row r="11839" spans="1:1" x14ac:dyDescent="0.3">
      <c r="A11839" s="129">
        <v>11834</v>
      </c>
    </row>
    <row r="11840" spans="1:1" x14ac:dyDescent="0.3">
      <c r="A11840" s="129">
        <v>11835</v>
      </c>
    </row>
    <row r="11841" spans="1:1" x14ac:dyDescent="0.3">
      <c r="A11841" s="129">
        <v>11836</v>
      </c>
    </row>
    <row r="11842" spans="1:1" x14ac:dyDescent="0.3">
      <c r="A11842" s="129">
        <v>11837</v>
      </c>
    </row>
    <row r="11843" spans="1:1" x14ac:dyDescent="0.3">
      <c r="A11843" s="129">
        <v>11838</v>
      </c>
    </row>
    <row r="11844" spans="1:1" x14ac:dyDescent="0.3">
      <c r="A11844" s="129">
        <v>11839</v>
      </c>
    </row>
    <row r="11845" spans="1:1" x14ac:dyDescent="0.3">
      <c r="A11845" s="129">
        <v>11840</v>
      </c>
    </row>
    <row r="11846" spans="1:1" x14ac:dyDescent="0.3">
      <c r="A11846" s="129">
        <v>11841</v>
      </c>
    </row>
    <row r="11847" spans="1:1" x14ac:dyDescent="0.3">
      <c r="A11847" s="129">
        <v>11842</v>
      </c>
    </row>
    <row r="11848" spans="1:1" x14ac:dyDescent="0.3">
      <c r="A11848" s="129">
        <v>11843</v>
      </c>
    </row>
    <row r="11849" spans="1:1" x14ac:dyDescent="0.3">
      <c r="A11849" s="129">
        <v>11844</v>
      </c>
    </row>
    <row r="11850" spans="1:1" x14ac:dyDescent="0.3">
      <c r="A11850" s="129">
        <v>11845</v>
      </c>
    </row>
    <row r="11851" spans="1:1" x14ac:dyDescent="0.3">
      <c r="A11851" s="129">
        <v>11846</v>
      </c>
    </row>
    <row r="11852" spans="1:1" x14ac:dyDescent="0.3">
      <c r="A11852" s="129">
        <v>11847</v>
      </c>
    </row>
    <row r="11853" spans="1:1" x14ac:dyDescent="0.3">
      <c r="A11853" s="129">
        <v>11848</v>
      </c>
    </row>
    <row r="11854" spans="1:1" x14ac:dyDescent="0.3">
      <c r="A11854" s="129">
        <v>11849</v>
      </c>
    </row>
    <row r="11855" spans="1:1" x14ac:dyDescent="0.3">
      <c r="A11855" s="129">
        <v>11850</v>
      </c>
    </row>
    <row r="11856" spans="1:1" x14ac:dyDescent="0.3">
      <c r="A11856" s="129">
        <v>11851</v>
      </c>
    </row>
    <row r="11857" spans="1:1" x14ac:dyDescent="0.3">
      <c r="A11857" s="129">
        <v>11852</v>
      </c>
    </row>
    <row r="11858" spans="1:1" x14ac:dyDescent="0.3">
      <c r="A11858" s="129">
        <v>11853</v>
      </c>
    </row>
    <row r="11859" spans="1:1" x14ac:dyDescent="0.3">
      <c r="A11859" s="129">
        <v>11854</v>
      </c>
    </row>
    <row r="11860" spans="1:1" x14ac:dyDescent="0.3">
      <c r="A11860" s="129">
        <v>11855</v>
      </c>
    </row>
    <row r="11861" spans="1:1" x14ac:dyDescent="0.3">
      <c r="A11861" s="129">
        <v>11856</v>
      </c>
    </row>
    <row r="11862" spans="1:1" x14ac:dyDescent="0.3">
      <c r="A11862" s="129">
        <v>11857</v>
      </c>
    </row>
    <row r="11863" spans="1:1" x14ac:dyDescent="0.3">
      <c r="A11863" s="129">
        <v>11858</v>
      </c>
    </row>
    <row r="11864" spans="1:1" x14ac:dyDescent="0.3">
      <c r="A11864" s="129">
        <v>11859</v>
      </c>
    </row>
    <row r="11865" spans="1:1" x14ac:dyDescent="0.3">
      <c r="A11865" s="129">
        <v>11860</v>
      </c>
    </row>
    <row r="11866" spans="1:1" x14ac:dyDescent="0.3">
      <c r="A11866" s="129">
        <v>11861</v>
      </c>
    </row>
    <row r="11867" spans="1:1" x14ac:dyDescent="0.3">
      <c r="A11867" s="129">
        <v>11862</v>
      </c>
    </row>
    <row r="11868" spans="1:1" x14ac:dyDescent="0.3">
      <c r="A11868" s="129">
        <v>11863</v>
      </c>
    </row>
    <row r="11869" spans="1:1" x14ac:dyDescent="0.3">
      <c r="A11869" s="129">
        <v>11864</v>
      </c>
    </row>
    <row r="11870" spans="1:1" x14ac:dyDescent="0.3">
      <c r="A11870" s="129">
        <v>11865</v>
      </c>
    </row>
    <row r="11871" spans="1:1" x14ac:dyDescent="0.3">
      <c r="A11871" s="129">
        <v>11866</v>
      </c>
    </row>
    <row r="11872" spans="1:1" x14ac:dyDescent="0.3">
      <c r="A11872" s="129">
        <v>11867</v>
      </c>
    </row>
    <row r="11873" spans="1:1" x14ac:dyDescent="0.3">
      <c r="A11873" s="129">
        <v>11868</v>
      </c>
    </row>
    <row r="11874" spans="1:1" x14ac:dyDescent="0.3">
      <c r="A11874" s="129">
        <v>11869</v>
      </c>
    </row>
    <row r="11875" spans="1:1" x14ac:dyDescent="0.3">
      <c r="A11875" s="129">
        <v>11870</v>
      </c>
    </row>
    <row r="11876" spans="1:1" x14ac:dyDescent="0.3">
      <c r="A11876" s="129">
        <v>11871</v>
      </c>
    </row>
    <row r="11877" spans="1:1" x14ac:dyDescent="0.3">
      <c r="A11877" s="129">
        <v>11872</v>
      </c>
    </row>
    <row r="11878" spans="1:1" x14ac:dyDescent="0.3">
      <c r="A11878" s="129">
        <v>11873</v>
      </c>
    </row>
    <row r="11879" spans="1:1" x14ac:dyDescent="0.3">
      <c r="A11879" s="129">
        <v>11874</v>
      </c>
    </row>
    <row r="11880" spans="1:1" x14ac:dyDescent="0.3">
      <c r="A11880" s="129">
        <v>11875</v>
      </c>
    </row>
    <row r="11881" spans="1:1" x14ac:dyDescent="0.3">
      <c r="A11881" s="129">
        <v>11876</v>
      </c>
    </row>
    <row r="11882" spans="1:1" x14ac:dyDescent="0.3">
      <c r="A11882" s="129">
        <v>11877</v>
      </c>
    </row>
    <row r="11883" spans="1:1" x14ac:dyDescent="0.3">
      <c r="A11883" s="129">
        <v>11878</v>
      </c>
    </row>
    <row r="11884" spans="1:1" x14ac:dyDescent="0.3">
      <c r="A11884" s="129">
        <v>11879</v>
      </c>
    </row>
    <row r="11885" spans="1:1" x14ac:dyDescent="0.3">
      <c r="A11885" s="129">
        <v>11880</v>
      </c>
    </row>
    <row r="11886" spans="1:1" x14ac:dyDescent="0.3">
      <c r="A11886" s="129">
        <v>11881</v>
      </c>
    </row>
    <row r="11887" spans="1:1" x14ac:dyDescent="0.3">
      <c r="A11887" s="129">
        <v>11882</v>
      </c>
    </row>
    <row r="11888" spans="1:1" x14ac:dyDescent="0.3">
      <c r="A11888" s="129">
        <v>11883</v>
      </c>
    </row>
    <row r="11889" spans="1:1" x14ac:dyDescent="0.3">
      <c r="A11889" s="129">
        <v>11884</v>
      </c>
    </row>
    <row r="11890" spans="1:1" x14ac:dyDescent="0.3">
      <c r="A11890" s="129">
        <v>11885</v>
      </c>
    </row>
    <row r="11891" spans="1:1" x14ac:dyDescent="0.3">
      <c r="A11891" s="129">
        <v>11886</v>
      </c>
    </row>
    <row r="11892" spans="1:1" x14ac:dyDescent="0.3">
      <c r="A11892" s="129">
        <v>11887</v>
      </c>
    </row>
    <row r="11893" spans="1:1" x14ac:dyDescent="0.3">
      <c r="A11893" s="129">
        <v>11888</v>
      </c>
    </row>
    <row r="11894" spans="1:1" x14ac:dyDescent="0.3">
      <c r="A11894" s="129">
        <v>11889</v>
      </c>
    </row>
    <row r="11895" spans="1:1" x14ac:dyDescent="0.3">
      <c r="A11895" s="129">
        <v>11890</v>
      </c>
    </row>
    <row r="11896" spans="1:1" x14ac:dyDescent="0.3">
      <c r="A11896" s="129">
        <v>11891</v>
      </c>
    </row>
    <row r="11897" spans="1:1" x14ac:dyDescent="0.3">
      <c r="A11897" s="129">
        <v>11892</v>
      </c>
    </row>
    <row r="11898" spans="1:1" x14ac:dyDescent="0.3">
      <c r="A11898" s="129">
        <v>11893</v>
      </c>
    </row>
    <row r="11899" spans="1:1" x14ac:dyDescent="0.3">
      <c r="A11899" s="129">
        <v>11894</v>
      </c>
    </row>
    <row r="11900" spans="1:1" x14ac:dyDescent="0.3">
      <c r="A11900" s="129">
        <v>11895</v>
      </c>
    </row>
    <row r="11901" spans="1:1" x14ac:dyDescent="0.3">
      <c r="A11901" s="129">
        <v>11896</v>
      </c>
    </row>
    <row r="11902" spans="1:1" x14ac:dyDescent="0.3">
      <c r="A11902" s="129">
        <v>11897</v>
      </c>
    </row>
    <row r="11903" spans="1:1" x14ac:dyDescent="0.3">
      <c r="A11903" s="129">
        <v>11898</v>
      </c>
    </row>
    <row r="11904" spans="1:1" x14ac:dyDescent="0.3">
      <c r="A11904" s="129">
        <v>11899</v>
      </c>
    </row>
    <row r="11905" spans="1:1" x14ac:dyDescent="0.3">
      <c r="A11905" s="129">
        <v>11900</v>
      </c>
    </row>
    <row r="11906" spans="1:1" x14ac:dyDescent="0.3">
      <c r="A11906" s="129">
        <v>11901</v>
      </c>
    </row>
    <row r="11907" spans="1:1" x14ac:dyDescent="0.3">
      <c r="A11907" s="129">
        <v>11902</v>
      </c>
    </row>
    <row r="11908" spans="1:1" x14ac:dyDescent="0.3">
      <c r="A11908" s="129">
        <v>11903</v>
      </c>
    </row>
    <row r="11909" spans="1:1" x14ac:dyDescent="0.3">
      <c r="A11909" s="129">
        <v>11904</v>
      </c>
    </row>
    <row r="11910" spans="1:1" x14ac:dyDescent="0.3">
      <c r="A11910" s="129">
        <v>11905</v>
      </c>
    </row>
    <row r="11911" spans="1:1" x14ac:dyDescent="0.3">
      <c r="A11911" s="129">
        <v>11906</v>
      </c>
    </row>
    <row r="11912" spans="1:1" x14ac:dyDescent="0.3">
      <c r="A11912" s="129">
        <v>11907</v>
      </c>
    </row>
    <row r="11913" spans="1:1" x14ac:dyDescent="0.3">
      <c r="A11913" s="129">
        <v>11908</v>
      </c>
    </row>
    <row r="11914" spans="1:1" x14ac:dyDescent="0.3">
      <c r="A11914" s="129">
        <v>11909</v>
      </c>
    </row>
    <row r="11915" spans="1:1" x14ac:dyDescent="0.3">
      <c r="A11915" s="129">
        <v>11910</v>
      </c>
    </row>
    <row r="11916" spans="1:1" x14ac:dyDescent="0.3">
      <c r="A11916" s="129">
        <v>11911</v>
      </c>
    </row>
    <row r="11917" spans="1:1" x14ac:dyDescent="0.3">
      <c r="A11917" s="129">
        <v>11912</v>
      </c>
    </row>
    <row r="11918" spans="1:1" x14ac:dyDescent="0.3">
      <c r="A11918" s="129">
        <v>11913</v>
      </c>
    </row>
    <row r="11919" spans="1:1" x14ac:dyDescent="0.3">
      <c r="A11919" s="129">
        <v>11914</v>
      </c>
    </row>
    <row r="11920" spans="1:1" x14ac:dyDescent="0.3">
      <c r="A11920" s="129">
        <v>11915</v>
      </c>
    </row>
    <row r="11921" spans="1:1" x14ac:dyDescent="0.3">
      <c r="A11921" s="129">
        <v>11916</v>
      </c>
    </row>
    <row r="11922" spans="1:1" x14ac:dyDescent="0.3">
      <c r="A11922" s="129">
        <v>11917</v>
      </c>
    </row>
    <row r="11923" spans="1:1" x14ac:dyDescent="0.3">
      <c r="A11923" s="129">
        <v>11918</v>
      </c>
    </row>
    <row r="11924" spans="1:1" x14ac:dyDescent="0.3">
      <c r="A11924" s="129">
        <v>11919</v>
      </c>
    </row>
    <row r="11925" spans="1:1" x14ac:dyDescent="0.3">
      <c r="A11925" s="129">
        <v>11920</v>
      </c>
    </row>
    <row r="11926" spans="1:1" x14ac:dyDescent="0.3">
      <c r="A11926" s="129">
        <v>11921</v>
      </c>
    </row>
    <row r="11927" spans="1:1" x14ac:dyDescent="0.3">
      <c r="A11927" s="129">
        <v>11922</v>
      </c>
    </row>
    <row r="11928" spans="1:1" x14ac:dyDescent="0.3">
      <c r="A11928" s="129">
        <v>11923</v>
      </c>
    </row>
    <row r="11929" spans="1:1" x14ac:dyDescent="0.3">
      <c r="A11929" s="129">
        <v>11924</v>
      </c>
    </row>
    <row r="11930" spans="1:1" x14ac:dyDescent="0.3">
      <c r="A11930" s="129">
        <v>11925</v>
      </c>
    </row>
    <row r="11931" spans="1:1" x14ac:dyDescent="0.3">
      <c r="A11931" s="129">
        <v>11926</v>
      </c>
    </row>
    <row r="11932" spans="1:1" x14ac:dyDescent="0.3">
      <c r="A11932" s="129">
        <v>11927</v>
      </c>
    </row>
    <row r="11933" spans="1:1" x14ac:dyDescent="0.3">
      <c r="A11933" s="129">
        <v>11928</v>
      </c>
    </row>
    <row r="11934" spans="1:1" x14ac:dyDescent="0.3">
      <c r="A11934" s="129">
        <v>11929</v>
      </c>
    </row>
    <row r="11935" spans="1:1" x14ac:dyDescent="0.3">
      <c r="A11935" s="129">
        <v>11930</v>
      </c>
    </row>
    <row r="11936" spans="1:1" x14ac:dyDescent="0.3">
      <c r="A11936" s="129">
        <v>11931</v>
      </c>
    </row>
    <row r="11937" spans="1:1" x14ac:dyDescent="0.3">
      <c r="A11937" s="129">
        <v>11932</v>
      </c>
    </row>
    <row r="11938" spans="1:1" x14ac:dyDescent="0.3">
      <c r="A11938" s="129">
        <v>11933</v>
      </c>
    </row>
    <row r="11939" spans="1:1" x14ac:dyDescent="0.3">
      <c r="A11939" s="129">
        <v>11934</v>
      </c>
    </row>
    <row r="11940" spans="1:1" x14ac:dyDescent="0.3">
      <c r="A11940" s="129">
        <v>11935</v>
      </c>
    </row>
    <row r="11941" spans="1:1" x14ac:dyDescent="0.3">
      <c r="A11941" s="129">
        <v>11936</v>
      </c>
    </row>
    <row r="11942" spans="1:1" x14ac:dyDescent="0.3">
      <c r="A11942" s="129">
        <v>11937</v>
      </c>
    </row>
    <row r="11943" spans="1:1" x14ac:dyDescent="0.3">
      <c r="A11943" s="129">
        <v>11938</v>
      </c>
    </row>
    <row r="11944" spans="1:1" x14ac:dyDescent="0.3">
      <c r="A11944" s="129">
        <v>11939</v>
      </c>
    </row>
    <row r="11945" spans="1:1" x14ac:dyDescent="0.3">
      <c r="A11945" s="129">
        <v>11940</v>
      </c>
    </row>
    <row r="11946" spans="1:1" x14ac:dyDescent="0.3">
      <c r="A11946" s="129">
        <v>11941</v>
      </c>
    </row>
    <row r="11947" spans="1:1" x14ac:dyDescent="0.3">
      <c r="A11947" s="129">
        <v>11942</v>
      </c>
    </row>
    <row r="11948" spans="1:1" x14ac:dyDescent="0.3">
      <c r="A11948" s="129">
        <v>11943</v>
      </c>
    </row>
    <row r="11949" spans="1:1" x14ac:dyDescent="0.3">
      <c r="A11949" s="129">
        <v>11944</v>
      </c>
    </row>
    <row r="11950" spans="1:1" x14ac:dyDescent="0.3">
      <c r="A11950" s="129">
        <v>11945</v>
      </c>
    </row>
    <row r="11951" spans="1:1" x14ac:dyDescent="0.3">
      <c r="A11951" s="129">
        <v>11946</v>
      </c>
    </row>
    <row r="11952" spans="1:1" x14ac:dyDescent="0.3">
      <c r="A11952" s="129">
        <v>11947</v>
      </c>
    </row>
    <row r="11953" spans="1:1" x14ac:dyDescent="0.3">
      <c r="A11953" s="129">
        <v>11948</v>
      </c>
    </row>
    <row r="11954" spans="1:1" x14ac:dyDescent="0.3">
      <c r="A11954" s="129">
        <v>11949</v>
      </c>
    </row>
    <row r="11955" spans="1:1" x14ac:dyDescent="0.3">
      <c r="A11955" s="129">
        <v>11950</v>
      </c>
    </row>
    <row r="11956" spans="1:1" x14ac:dyDescent="0.3">
      <c r="A11956" s="129">
        <v>11951</v>
      </c>
    </row>
    <row r="11957" spans="1:1" x14ac:dyDescent="0.3">
      <c r="A11957" s="129">
        <v>11952</v>
      </c>
    </row>
    <row r="11958" spans="1:1" x14ac:dyDescent="0.3">
      <c r="A11958" s="129">
        <v>11953</v>
      </c>
    </row>
    <row r="11959" spans="1:1" x14ac:dyDescent="0.3">
      <c r="A11959" s="129">
        <v>11954</v>
      </c>
    </row>
    <row r="11960" spans="1:1" x14ac:dyDescent="0.3">
      <c r="A11960" s="129">
        <v>11955</v>
      </c>
    </row>
    <row r="11961" spans="1:1" x14ac:dyDescent="0.3">
      <c r="A11961" s="129">
        <v>11956</v>
      </c>
    </row>
    <row r="11962" spans="1:1" x14ac:dyDescent="0.3">
      <c r="A11962" s="129">
        <v>11957</v>
      </c>
    </row>
    <row r="11963" spans="1:1" x14ac:dyDescent="0.3">
      <c r="A11963" s="129">
        <v>11958</v>
      </c>
    </row>
    <row r="11964" spans="1:1" x14ac:dyDescent="0.3">
      <c r="A11964" s="129">
        <v>11959</v>
      </c>
    </row>
    <row r="11965" spans="1:1" x14ac:dyDescent="0.3">
      <c r="A11965" s="129">
        <v>11960</v>
      </c>
    </row>
    <row r="11966" spans="1:1" x14ac:dyDescent="0.3">
      <c r="A11966" s="129">
        <v>11961</v>
      </c>
    </row>
    <row r="11967" spans="1:1" x14ac:dyDescent="0.3">
      <c r="A11967" s="129">
        <v>11962</v>
      </c>
    </row>
    <row r="11968" spans="1:1" x14ac:dyDescent="0.3">
      <c r="A11968" s="129">
        <v>11963</v>
      </c>
    </row>
    <row r="11969" spans="1:1" x14ac:dyDescent="0.3">
      <c r="A11969" s="129">
        <v>11964</v>
      </c>
    </row>
    <row r="11970" spans="1:1" x14ac:dyDescent="0.3">
      <c r="A11970" s="129">
        <v>11965</v>
      </c>
    </row>
    <row r="11971" spans="1:1" x14ac:dyDescent="0.3">
      <c r="A11971" s="129">
        <v>11966</v>
      </c>
    </row>
    <row r="11972" spans="1:1" x14ac:dyDescent="0.3">
      <c r="A11972" s="129">
        <v>11967</v>
      </c>
    </row>
    <row r="11973" spans="1:1" x14ac:dyDescent="0.3">
      <c r="A11973" s="129">
        <v>11968</v>
      </c>
    </row>
    <row r="11974" spans="1:1" x14ac:dyDescent="0.3">
      <c r="A11974" s="129">
        <v>11969</v>
      </c>
    </row>
    <row r="11975" spans="1:1" x14ac:dyDescent="0.3">
      <c r="A11975" s="129">
        <v>11970</v>
      </c>
    </row>
    <row r="11976" spans="1:1" x14ac:dyDescent="0.3">
      <c r="A11976" s="129">
        <v>11971</v>
      </c>
    </row>
    <row r="11977" spans="1:1" x14ac:dyDescent="0.3">
      <c r="A11977" s="129">
        <v>11972</v>
      </c>
    </row>
    <row r="11978" spans="1:1" x14ac:dyDescent="0.3">
      <c r="A11978" s="129">
        <v>11973</v>
      </c>
    </row>
    <row r="11979" spans="1:1" x14ac:dyDescent="0.3">
      <c r="A11979" s="129">
        <v>11974</v>
      </c>
    </row>
    <row r="11980" spans="1:1" x14ac:dyDescent="0.3">
      <c r="A11980" s="129">
        <v>11975</v>
      </c>
    </row>
    <row r="11981" spans="1:1" x14ac:dyDescent="0.3">
      <c r="A11981" s="129">
        <v>11976</v>
      </c>
    </row>
    <row r="11982" spans="1:1" x14ac:dyDescent="0.3">
      <c r="A11982" s="129">
        <v>11977</v>
      </c>
    </row>
    <row r="11983" spans="1:1" x14ac:dyDescent="0.3">
      <c r="A11983" s="129">
        <v>11978</v>
      </c>
    </row>
    <row r="11984" spans="1:1" x14ac:dyDescent="0.3">
      <c r="A11984" s="129">
        <v>11979</v>
      </c>
    </row>
    <row r="11985" spans="1:1" x14ac:dyDescent="0.3">
      <c r="A11985" s="129">
        <v>11980</v>
      </c>
    </row>
    <row r="11986" spans="1:1" x14ac:dyDescent="0.3">
      <c r="A11986" s="129">
        <v>11981</v>
      </c>
    </row>
    <row r="11987" spans="1:1" x14ac:dyDescent="0.3">
      <c r="A11987" s="129">
        <v>11982</v>
      </c>
    </row>
    <row r="11988" spans="1:1" x14ac:dyDescent="0.3">
      <c r="A11988" s="129">
        <v>11983</v>
      </c>
    </row>
    <row r="11989" spans="1:1" x14ac:dyDescent="0.3">
      <c r="A11989" s="129">
        <v>11984</v>
      </c>
    </row>
    <row r="11990" spans="1:1" x14ac:dyDescent="0.3">
      <c r="A11990" s="129">
        <v>11985</v>
      </c>
    </row>
    <row r="11991" spans="1:1" x14ac:dyDescent="0.3">
      <c r="A11991" s="129">
        <v>11986</v>
      </c>
    </row>
    <row r="11992" spans="1:1" x14ac:dyDescent="0.3">
      <c r="A11992" s="129">
        <v>11987</v>
      </c>
    </row>
    <row r="11993" spans="1:1" x14ac:dyDescent="0.3">
      <c r="A11993" s="129">
        <v>11988</v>
      </c>
    </row>
    <row r="11994" spans="1:1" x14ac:dyDescent="0.3">
      <c r="A11994" s="129">
        <v>11989</v>
      </c>
    </row>
    <row r="11995" spans="1:1" x14ac:dyDescent="0.3">
      <c r="A11995" s="129">
        <v>11990</v>
      </c>
    </row>
    <row r="11996" spans="1:1" x14ac:dyDescent="0.3">
      <c r="A11996" s="129">
        <v>11991</v>
      </c>
    </row>
    <row r="11997" spans="1:1" x14ac:dyDescent="0.3">
      <c r="A11997" s="129">
        <v>11992</v>
      </c>
    </row>
    <row r="11998" spans="1:1" x14ac:dyDescent="0.3">
      <c r="A11998" s="129">
        <v>11993</v>
      </c>
    </row>
    <row r="11999" spans="1:1" x14ac:dyDescent="0.3">
      <c r="A11999" s="129">
        <v>11994</v>
      </c>
    </row>
    <row r="12000" spans="1:1" x14ac:dyDescent="0.3">
      <c r="A12000" s="129">
        <v>11995</v>
      </c>
    </row>
    <row r="12001" spans="1:1" x14ac:dyDescent="0.3">
      <c r="A12001" s="129">
        <v>11996</v>
      </c>
    </row>
    <row r="12002" spans="1:1" x14ac:dyDescent="0.3">
      <c r="A12002" s="129">
        <v>11997</v>
      </c>
    </row>
    <row r="12003" spans="1:1" x14ac:dyDescent="0.3">
      <c r="A12003" s="129">
        <v>11998</v>
      </c>
    </row>
    <row r="12004" spans="1:1" x14ac:dyDescent="0.3">
      <c r="A12004" s="129">
        <v>11999</v>
      </c>
    </row>
    <row r="12005" spans="1:1" x14ac:dyDescent="0.3">
      <c r="A12005" s="129">
        <v>12000</v>
      </c>
    </row>
    <row r="12006" spans="1:1" x14ac:dyDescent="0.3">
      <c r="A12006" s="201">
        <v>12001</v>
      </c>
    </row>
    <row r="12007" spans="1:1" x14ac:dyDescent="0.3">
      <c r="A12007" s="201">
        <v>12002</v>
      </c>
    </row>
    <row r="12008" spans="1:1" x14ac:dyDescent="0.3">
      <c r="A12008" s="201">
        <v>12003</v>
      </c>
    </row>
    <row r="12009" spans="1:1" x14ac:dyDescent="0.3">
      <c r="A12009" s="201">
        <v>12004</v>
      </c>
    </row>
    <row r="12010" spans="1:1" x14ac:dyDescent="0.3">
      <c r="A12010" s="201">
        <v>12005</v>
      </c>
    </row>
    <row r="12011" spans="1:1" x14ac:dyDescent="0.3">
      <c r="A12011" s="201">
        <v>12006</v>
      </c>
    </row>
    <row r="12012" spans="1:1" x14ac:dyDescent="0.3">
      <c r="A12012" s="201">
        <v>12007</v>
      </c>
    </row>
    <row r="12013" spans="1:1" x14ac:dyDescent="0.3">
      <c r="A12013" s="201">
        <v>12008</v>
      </c>
    </row>
    <row r="12014" spans="1:1" x14ac:dyDescent="0.3">
      <c r="A12014" s="201">
        <v>12009</v>
      </c>
    </row>
    <row r="12015" spans="1:1" x14ac:dyDescent="0.3">
      <c r="A12015" s="201">
        <v>12010</v>
      </c>
    </row>
    <row r="12016" spans="1:1" x14ac:dyDescent="0.3">
      <c r="A12016" s="201">
        <v>12011</v>
      </c>
    </row>
    <row r="12017" spans="1:1" x14ac:dyDescent="0.3">
      <c r="A12017" s="201">
        <v>12012</v>
      </c>
    </row>
    <row r="12018" spans="1:1" x14ac:dyDescent="0.3">
      <c r="A12018" s="201">
        <v>12013</v>
      </c>
    </row>
    <row r="12019" spans="1:1" x14ac:dyDescent="0.3">
      <c r="A12019" s="201">
        <v>12014</v>
      </c>
    </row>
    <row r="12020" spans="1:1" x14ac:dyDescent="0.3">
      <c r="A12020" s="201">
        <v>12015</v>
      </c>
    </row>
    <row r="12021" spans="1:1" x14ac:dyDescent="0.3">
      <c r="A12021" s="201">
        <v>12016</v>
      </c>
    </row>
    <row r="12022" spans="1:1" x14ac:dyDescent="0.3">
      <c r="A12022" s="201">
        <v>12017</v>
      </c>
    </row>
    <row r="12023" spans="1:1" x14ac:dyDescent="0.3">
      <c r="A12023" s="201">
        <v>12018</v>
      </c>
    </row>
    <row r="12024" spans="1:1" x14ac:dyDescent="0.3">
      <c r="A12024" s="201">
        <v>12019</v>
      </c>
    </row>
    <row r="12025" spans="1:1" x14ac:dyDescent="0.3">
      <c r="A12025" s="201">
        <v>12020</v>
      </c>
    </row>
    <row r="12026" spans="1:1" x14ac:dyDescent="0.3">
      <c r="A12026" s="201">
        <v>12021</v>
      </c>
    </row>
    <row r="12027" spans="1:1" x14ac:dyDescent="0.3">
      <c r="A12027" s="201">
        <v>12022</v>
      </c>
    </row>
    <row r="12028" spans="1:1" x14ac:dyDescent="0.3">
      <c r="A12028" s="201">
        <v>12023</v>
      </c>
    </row>
    <row r="12029" spans="1:1" x14ac:dyDescent="0.3">
      <c r="A12029" s="201">
        <v>12024</v>
      </c>
    </row>
    <row r="12030" spans="1:1" x14ac:dyDescent="0.3">
      <c r="A12030" s="201">
        <v>12025</v>
      </c>
    </row>
    <row r="12031" spans="1:1" x14ac:dyDescent="0.3">
      <c r="A12031" s="201">
        <v>12026</v>
      </c>
    </row>
    <row r="12032" spans="1:1" x14ac:dyDescent="0.3">
      <c r="A12032" s="201">
        <v>12027</v>
      </c>
    </row>
    <row r="12033" spans="1:1" x14ac:dyDescent="0.3">
      <c r="A12033" s="201">
        <v>12028</v>
      </c>
    </row>
    <row r="12034" spans="1:1" x14ac:dyDescent="0.3">
      <c r="A12034" s="201">
        <v>12029</v>
      </c>
    </row>
    <row r="12035" spans="1:1" x14ac:dyDescent="0.3">
      <c r="A12035" s="201">
        <v>12030</v>
      </c>
    </row>
    <row r="12036" spans="1:1" x14ac:dyDescent="0.3">
      <c r="A12036" s="201">
        <v>12031</v>
      </c>
    </row>
    <row r="12037" spans="1:1" x14ac:dyDescent="0.3">
      <c r="A12037" s="201">
        <v>12032</v>
      </c>
    </row>
    <row r="12038" spans="1:1" x14ac:dyDescent="0.3">
      <c r="A12038" s="201">
        <v>12033</v>
      </c>
    </row>
    <row r="12039" spans="1:1" x14ac:dyDescent="0.3">
      <c r="A12039" s="201">
        <v>12034</v>
      </c>
    </row>
    <row r="12040" spans="1:1" x14ac:dyDescent="0.3">
      <c r="A12040" s="201">
        <v>12035</v>
      </c>
    </row>
    <row r="12041" spans="1:1" x14ac:dyDescent="0.3">
      <c r="A12041" s="201">
        <v>12036</v>
      </c>
    </row>
    <row r="12042" spans="1:1" x14ac:dyDescent="0.3">
      <c r="A12042" s="201">
        <v>12037</v>
      </c>
    </row>
    <row r="12043" spans="1:1" x14ac:dyDescent="0.3">
      <c r="A12043" s="201">
        <v>12038</v>
      </c>
    </row>
    <row r="12044" spans="1:1" x14ac:dyDescent="0.3">
      <c r="A12044" s="201">
        <v>12039</v>
      </c>
    </row>
    <row r="12045" spans="1:1" x14ac:dyDescent="0.3">
      <c r="A12045" s="201">
        <v>12040</v>
      </c>
    </row>
    <row r="12046" spans="1:1" x14ac:dyDescent="0.3">
      <c r="A12046" s="201">
        <v>12041</v>
      </c>
    </row>
    <row r="12047" spans="1:1" x14ac:dyDescent="0.3">
      <c r="A12047" s="201">
        <v>12042</v>
      </c>
    </row>
    <row r="12048" spans="1:1" x14ac:dyDescent="0.3">
      <c r="A12048" s="201">
        <v>12043</v>
      </c>
    </row>
    <row r="12049" spans="1:1" x14ac:dyDescent="0.3">
      <c r="A12049" s="201">
        <v>12044</v>
      </c>
    </row>
    <row r="12050" spans="1:1" x14ac:dyDescent="0.3">
      <c r="A12050" s="201">
        <v>12045</v>
      </c>
    </row>
    <row r="12051" spans="1:1" x14ac:dyDescent="0.3">
      <c r="A12051" s="201">
        <v>12046</v>
      </c>
    </row>
    <row r="12052" spans="1:1" x14ac:dyDescent="0.3">
      <c r="A12052" s="201">
        <v>12047</v>
      </c>
    </row>
    <row r="12053" spans="1:1" x14ac:dyDescent="0.3">
      <c r="A12053" s="201">
        <v>12048</v>
      </c>
    </row>
    <row r="12054" spans="1:1" x14ac:dyDescent="0.3">
      <c r="A12054" s="201">
        <v>12049</v>
      </c>
    </row>
    <row r="12055" spans="1:1" x14ac:dyDescent="0.3">
      <c r="A12055" s="201">
        <v>12050</v>
      </c>
    </row>
    <row r="12056" spans="1:1" x14ac:dyDescent="0.3">
      <c r="A12056" s="201">
        <v>12051</v>
      </c>
    </row>
    <row r="12057" spans="1:1" x14ac:dyDescent="0.3">
      <c r="A12057" s="201">
        <v>12052</v>
      </c>
    </row>
    <row r="12058" spans="1:1" x14ac:dyDescent="0.3">
      <c r="A12058" s="201">
        <v>12053</v>
      </c>
    </row>
    <row r="12059" spans="1:1" x14ac:dyDescent="0.3">
      <c r="A12059" s="201">
        <v>12054</v>
      </c>
    </row>
    <row r="12060" spans="1:1" x14ac:dyDescent="0.3">
      <c r="A12060" s="201">
        <v>12055</v>
      </c>
    </row>
    <row r="12061" spans="1:1" x14ac:dyDescent="0.3">
      <c r="A12061" s="201">
        <v>12056</v>
      </c>
    </row>
    <row r="12062" spans="1:1" x14ac:dyDescent="0.3">
      <c r="A12062" s="201">
        <v>12057</v>
      </c>
    </row>
    <row r="12063" spans="1:1" x14ac:dyDescent="0.3">
      <c r="A12063" s="201">
        <v>12058</v>
      </c>
    </row>
    <row r="12064" spans="1:1" x14ac:dyDescent="0.3">
      <c r="A12064" s="201">
        <v>12059</v>
      </c>
    </row>
    <row r="12065" spans="1:1" x14ac:dyDescent="0.3">
      <c r="A12065" s="201">
        <v>12060</v>
      </c>
    </row>
    <row r="12066" spans="1:1" x14ac:dyDescent="0.3">
      <c r="A12066" s="201">
        <v>12061</v>
      </c>
    </row>
    <row r="12067" spans="1:1" x14ac:dyDescent="0.3">
      <c r="A12067" s="201">
        <v>12062</v>
      </c>
    </row>
    <row r="12068" spans="1:1" x14ac:dyDescent="0.3">
      <c r="A12068" s="201">
        <v>12063</v>
      </c>
    </row>
    <row r="12069" spans="1:1" x14ac:dyDescent="0.3">
      <c r="A12069" s="201">
        <v>12064</v>
      </c>
    </row>
    <row r="12070" spans="1:1" x14ac:dyDescent="0.3">
      <c r="A12070" s="201">
        <v>12065</v>
      </c>
    </row>
    <row r="12071" spans="1:1" x14ac:dyDescent="0.3">
      <c r="A12071" s="201">
        <v>12066</v>
      </c>
    </row>
    <row r="12072" spans="1:1" x14ac:dyDescent="0.3">
      <c r="A12072" s="201">
        <v>12067</v>
      </c>
    </row>
    <row r="12073" spans="1:1" x14ac:dyDescent="0.3">
      <c r="A12073" s="201">
        <v>12068</v>
      </c>
    </row>
    <row r="12074" spans="1:1" x14ac:dyDescent="0.3">
      <c r="A12074" s="201">
        <v>12069</v>
      </c>
    </row>
    <row r="12075" spans="1:1" x14ac:dyDescent="0.3">
      <c r="A12075" s="201">
        <v>12070</v>
      </c>
    </row>
    <row r="12076" spans="1:1" x14ac:dyDescent="0.3">
      <c r="A12076" s="201">
        <v>12071</v>
      </c>
    </row>
    <row r="12077" spans="1:1" x14ac:dyDescent="0.3">
      <c r="A12077" s="201">
        <v>12072</v>
      </c>
    </row>
    <row r="12078" spans="1:1" x14ac:dyDescent="0.3">
      <c r="A12078" s="201">
        <v>12073</v>
      </c>
    </row>
    <row r="12079" spans="1:1" x14ac:dyDescent="0.3">
      <c r="A12079" s="201">
        <v>12074</v>
      </c>
    </row>
    <row r="12080" spans="1:1" x14ac:dyDescent="0.3">
      <c r="A12080" s="201">
        <v>12075</v>
      </c>
    </row>
    <row r="12081" spans="1:1" x14ac:dyDescent="0.3">
      <c r="A12081" s="201">
        <v>12076</v>
      </c>
    </row>
    <row r="12082" spans="1:1" x14ac:dyDescent="0.3">
      <c r="A12082" s="201">
        <v>12077</v>
      </c>
    </row>
    <row r="12083" spans="1:1" x14ac:dyDescent="0.3">
      <c r="A12083" s="201">
        <v>12078</v>
      </c>
    </row>
    <row r="12084" spans="1:1" x14ac:dyDescent="0.3">
      <c r="A12084" s="201">
        <v>12079</v>
      </c>
    </row>
    <row r="12085" spans="1:1" x14ac:dyDescent="0.3">
      <c r="A12085" s="201">
        <v>12080</v>
      </c>
    </row>
    <row r="12086" spans="1:1" x14ac:dyDescent="0.3">
      <c r="A12086" s="201">
        <v>12081</v>
      </c>
    </row>
    <row r="12087" spans="1:1" x14ac:dyDescent="0.3">
      <c r="A12087" s="201">
        <v>12082</v>
      </c>
    </row>
    <row r="12088" spans="1:1" x14ac:dyDescent="0.3">
      <c r="A12088" s="201">
        <v>12083</v>
      </c>
    </row>
    <row r="12089" spans="1:1" x14ac:dyDescent="0.3">
      <c r="A12089" s="201">
        <v>12084</v>
      </c>
    </row>
    <row r="12090" spans="1:1" x14ac:dyDescent="0.3">
      <c r="A12090" s="201">
        <v>12085</v>
      </c>
    </row>
    <row r="12091" spans="1:1" x14ac:dyDescent="0.3">
      <c r="A12091" s="201">
        <v>12086</v>
      </c>
    </row>
    <row r="12092" spans="1:1" x14ac:dyDescent="0.3">
      <c r="A12092" s="201">
        <v>12087</v>
      </c>
    </row>
    <row r="12093" spans="1:1" x14ac:dyDescent="0.3">
      <c r="A12093" s="201">
        <v>12088</v>
      </c>
    </row>
    <row r="12094" spans="1:1" x14ac:dyDescent="0.3">
      <c r="A12094" s="201">
        <v>12089</v>
      </c>
    </row>
    <row r="12095" spans="1:1" x14ac:dyDescent="0.3">
      <c r="A12095" s="201">
        <v>12090</v>
      </c>
    </row>
    <row r="12096" spans="1:1" x14ac:dyDescent="0.3">
      <c r="A12096" s="201">
        <v>12091</v>
      </c>
    </row>
    <row r="12097" spans="1:1" x14ac:dyDescent="0.3">
      <c r="A12097" s="201">
        <v>12092</v>
      </c>
    </row>
    <row r="12098" spans="1:1" x14ac:dyDescent="0.3">
      <c r="A12098" s="201">
        <v>12093</v>
      </c>
    </row>
    <row r="12099" spans="1:1" x14ac:dyDescent="0.3">
      <c r="A12099" s="201">
        <v>12094</v>
      </c>
    </row>
    <row r="12100" spans="1:1" x14ac:dyDescent="0.3">
      <c r="A12100" s="201">
        <v>12095</v>
      </c>
    </row>
    <row r="12101" spans="1:1" x14ac:dyDescent="0.3">
      <c r="A12101" s="201">
        <v>12096</v>
      </c>
    </row>
    <row r="12102" spans="1:1" x14ac:dyDescent="0.3">
      <c r="A12102" s="201">
        <v>12097</v>
      </c>
    </row>
    <row r="12103" spans="1:1" x14ac:dyDescent="0.3">
      <c r="A12103" s="201">
        <v>12098</v>
      </c>
    </row>
    <row r="12104" spans="1:1" x14ac:dyDescent="0.3">
      <c r="A12104" s="201">
        <v>12099</v>
      </c>
    </row>
    <row r="12105" spans="1:1" x14ac:dyDescent="0.3">
      <c r="A12105" s="201">
        <v>12100</v>
      </c>
    </row>
    <row r="12106" spans="1:1" x14ac:dyDescent="0.3">
      <c r="A12106" s="201">
        <v>12101</v>
      </c>
    </row>
    <row r="12107" spans="1:1" x14ac:dyDescent="0.3">
      <c r="A12107" s="201">
        <v>12102</v>
      </c>
    </row>
    <row r="12108" spans="1:1" x14ac:dyDescent="0.3">
      <c r="A12108" s="201">
        <v>12103</v>
      </c>
    </row>
    <row r="12109" spans="1:1" x14ac:dyDescent="0.3">
      <c r="A12109" s="201">
        <v>12104</v>
      </c>
    </row>
    <row r="12110" spans="1:1" x14ac:dyDescent="0.3">
      <c r="A12110" s="201">
        <v>12105</v>
      </c>
    </row>
    <row r="12111" spans="1:1" x14ac:dyDescent="0.3">
      <c r="A12111" s="201">
        <v>12106</v>
      </c>
    </row>
    <row r="12112" spans="1:1" x14ac:dyDescent="0.3">
      <c r="A12112" s="201">
        <v>12107</v>
      </c>
    </row>
    <row r="12113" spans="1:1" x14ac:dyDescent="0.3">
      <c r="A12113" s="201">
        <v>12108</v>
      </c>
    </row>
    <row r="12114" spans="1:1" x14ac:dyDescent="0.3">
      <c r="A12114" s="201">
        <v>12109</v>
      </c>
    </row>
    <row r="12115" spans="1:1" x14ac:dyDescent="0.3">
      <c r="A12115" s="201">
        <v>12110</v>
      </c>
    </row>
    <row r="12116" spans="1:1" x14ac:dyDescent="0.3">
      <c r="A12116" s="201">
        <v>12111</v>
      </c>
    </row>
    <row r="12117" spans="1:1" x14ac:dyDescent="0.3">
      <c r="A12117" s="201">
        <v>12112</v>
      </c>
    </row>
    <row r="12118" spans="1:1" x14ac:dyDescent="0.3">
      <c r="A12118" s="201">
        <v>12113</v>
      </c>
    </row>
    <row r="12119" spans="1:1" x14ac:dyDescent="0.3">
      <c r="A12119" s="201">
        <v>12114</v>
      </c>
    </row>
    <row r="12120" spans="1:1" x14ac:dyDescent="0.3">
      <c r="A12120" s="201">
        <v>12115</v>
      </c>
    </row>
    <row r="12121" spans="1:1" x14ac:dyDescent="0.3">
      <c r="A12121" s="201">
        <v>12116</v>
      </c>
    </row>
    <row r="12122" spans="1:1" x14ac:dyDescent="0.3">
      <c r="A12122" s="201">
        <v>12117</v>
      </c>
    </row>
    <row r="12123" spans="1:1" x14ac:dyDescent="0.3">
      <c r="A12123" s="201">
        <v>12118</v>
      </c>
    </row>
    <row r="12124" spans="1:1" x14ac:dyDescent="0.3">
      <c r="A12124" s="201">
        <v>12119</v>
      </c>
    </row>
    <row r="12125" spans="1:1" x14ac:dyDescent="0.3">
      <c r="A12125" s="201">
        <v>12120</v>
      </c>
    </row>
    <row r="12126" spans="1:1" x14ac:dyDescent="0.3">
      <c r="A12126" s="201">
        <v>12121</v>
      </c>
    </row>
    <row r="12127" spans="1:1" x14ac:dyDescent="0.3">
      <c r="A12127" s="201">
        <v>12122</v>
      </c>
    </row>
    <row r="12128" spans="1:1" x14ac:dyDescent="0.3">
      <c r="A12128" s="201">
        <v>12123</v>
      </c>
    </row>
    <row r="12129" spans="1:1" x14ac:dyDescent="0.3">
      <c r="A12129" s="201">
        <v>12124</v>
      </c>
    </row>
    <row r="12130" spans="1:1" x14ac:dyDescent="0.3">
      <c r="A12130" s="201">
        <v>12125</v>
      </c>
    </row>
    <row r="12131" spans="1:1" x14ac:dyDescent="0.3">
      <c r="A12131" s="201">
        <v>12126</v>
      </c>
    </row>
    <row r="12132" spans="1:1" x14ac:dyDescent="0.3">
      <c r="A12132" s="201">
        <v>12127</v>
      </c>
    </row>
    <row r="12133" spans="1:1" x14ac:dyDescent="0.3">
      <c r="A12133" s="201">
        <v>12128</v>
      </c>
    </row>
    <row r="12134" spans="1:1" x14ac:dyDescent="0.3">
      <c r="A12134" s="201">
        <v>12129</v>
      </c>
    </row>
    <row r="12135" spans="1:1" x14ac:dyDescent="0.3">
      <c r="A12135" s="201">
        <v>12130</v>
      </c>
    </row>
    <row r="12136" spans="1:1" x14ac:dyDescent="0.3">
      <c r="A12136" s="201">
        <v>12131</v>
      </c>
    </row>
    <row r="12137" spans="1:1" x14ac:dyDescent="0.3">
      <c r="A12137" s="201">
        <v>12132</v>
      </c>
    </row>
    <row r="12138" spans="1:1" x14ac:dyDescent="0.3">
      <c r="A12138" s="201">
        <v>12133</v>
      </c>
    </row>
    <row r="12139" spans="1:1" x14ac:dyDescent="0.3">
      <c r="A12139" s="201">
        <v>12134</v>
      </c>
    </row>
    <row r="12140" spans="1:1" x14ac:dyDescent="0.3">
      <c r="A12140" s="201">
        <v>12135</v>
      </c>
    </row>
    <row r="12141" spans="1:1" x14ac:dyDescent="0.3">
      <c r="A12141" s="201">
        <v>12136</v>
      </c>
    </row>
    <row r="12142" spans="1:1" x14ac:dyDescent="0.3">
      <c r="A12142" s="201">
        <v>12137</v>
      </c>
    </row>
    <row r="12143" spans="1:1" x14ac:dyDescent="0.3">
      <c r="A12143" s="201">
        <v>12138</v>
      </c>
    </row>
    <row r="12144" spans="1:1" x14ac:dyDescent="0.3">
      <c r="A12144" s="201">
        <v>12139</v>
      </c>
    </row>
    <row r="12145" spans="1:1" x14ac:dyDescent="0.3">
      <c r="A12145" s="201">
        <v>12140</v>
      </c>
    </row>
    <row r="12146" spans="1:1" x14ac:dyDescent="0.3">
      <c r="A12146" s="201">
        <v>12141</v>
      </c>
    </row>
    <row r="12147" spans="1:1" x14ac:dyDescent="0.3">
      <c r="A12147" s="201">
        <v>12142</v>
      </c>
    </row>
    <row r="12148" spans="1:1" x14ac:dyDescent="0.3">
      <c r="A12148" s="201">
        <v>12143</v>
      </c>
    </row>
    <row r="12149" spans="1:1" x14ac:dyDescent="0.3">
      <c r="A12149" s="201">
        <v>12144</v>
      </c>
    </row>
    <row r="12150" spans="1:1" x14ac:dyDescent="0.3">
      <c r="A12150" s="201">
        <v>12145</v>
      </c>
    </row>
    <row r="12151" spans="1:1" x14ac:dyDescent="0.3">
      <c r="A12151" s="201">
        <v>12146</v>
      </c>
    </row>
    <row r="12152" spans="1:1" x14ac:dyDescent="0.3">
      <c r="A12152" s="201">
        <v>12147</v>
      </c>
    </row>
    <row r="12153" spans="1:1" x14ac:dyDescent="0.3">
      <c r="A12153" s="201">
        <v>12148</v>
      </c>
    </row>
    <row r="12154" spans="1:1" x14ac:dyDescent="0.3">
      <c r="A12154" s="201">
        <v>12149</v>
      </c>
    </row>
    <row r="12155" spans="1:1" x14ac:dyDescent="0.3">
      <c r="A12155" s="201">
        <v>12150</v>
      </c>
    </row>
    <row r="12156" spans="1:1" x14ac:dyDescent="0.3">
      <c r="A12156" s="201">
        <v>12151</v>
      </c>
    </row>
    <row r="12157" spans="1:1" x14ac:dyDescent="0.3">
      <c r="A12157" s="201">
        <v>12152</v>
      </c>
    </row>
    <row r="12158" spans="1:1" x14ac:dyDescent="0.3">
      <c r="A12158" s="201">
        <v>12153</v>
      </c>
    </row>
    <row r="12159" spans="1:1" x14ac:dyDescent="0.3">
      <c r="A12159" s="201">
        <v>12154</v>
      </c>
    </row>
    <row r="12160" spans="1:1" x14ac:dyDescent="0.3">
      <c r="A12160" s="201">
        <v>12155</v>
      </c>
    </row>
    <row r="12161" spans="1:1" x14ac:dyDescent="0.3">
      <c r="A12161" s="201">
        <v>12156</v>
      </c>
    </row>
    <row r="12162" spans="1:1" x14ac:dyDescent="0.3">
      <c r="A12162" s="201">
        <v>12157</v>
      </c>
    </row>
    <row r="12163" spans="1:1" x14ac:dyDescent="0.3">
      <c r="A12163" s="201">
        <v>12158</v>
      </c>
    </row>
    <row r="12164" spans="1:1" x14ac:dyDescent="0.3">
      <c r="A12164" s="201">
        <v>12159</v>
      </c>
    </row>
    <row r="12165" spans="1:1" x14ac:dyDescent="0.3">
      <c r="A12165" s="201">
        <v>12160</v>
      </c>
    </row>
    <row r="12166" spans="1:1" x14ac:dyDescent="0.3">
      <c r="A12166" s="201">
        <v>12161</v>
      </c>
    </row>
    <row r="12167" spans="1:1" x14ac:dyDescent="0.3">
      <c r="A12167" s="201">
        <v>12162</v>
      </c>
    </row>
    <row r="12168" spans="1:1" x14ac:dyDescent="0.3">
      <c r="A12168" s="201">
        <v>12163</v>
      </c>
    </row>
    <row r="12169" spans="1:1" x14ac:dyDescent="0.3">
      <c r="A12169" s="201">
        <v>12164</v>
      </c>
    </row>
    <row r="12170" spans="1:1" x14ac:dyDescent="0.3">
      <c r="A12170" s="201">
        <v>12165</v>
      </c>
    </row>
    <row r="12171" spans="1:1" x14ac:dyDescent="0.3">
      <c r="A12171" s="201">
        <v>12166</v>
      </c>
    </row>
    <row r="12172" spans="1:1" x14ac:dyDescent="0.3">
      <c r="A12172" s="201">
        <v>12167</v>
      </c>
    </row>
    <row r="12173" spans="1:1" x14ac:dyDescent="0.3">
      <c r="A12173" s="201">
        <v>12168</v>
      </c>
    </row>
    <row r="12174" spans="1:1" x14ac:dyDescent="0.3">
      <c r="A12174" s="201">
        <v>12169</v>
      </c>
    </row>
    <row r="12175" spans="1:1" x14ac:dyDescent="0.3">
      <c r="A12175" s="201">
        <v>12170</v>
      </c>
    </row>
    <row r="12176" spans="1:1" x14ac:dyDescent="0.3">
      <c r="A12176" s="201">
        <v>12171</v>
      </c>
    </row>
    <row r="12177" spans="1:1" x14ac:dyDescent="0.3">
      <c r="A12177" s="201">
        <v>12172</v>
      </c>
    </row>
    <row r="12178" spans="1:1" x14ac:dyDescent="0.3">
      <c r="A12178" s="201">
        <v>12173</v>
      </c>
    </row>
    <row r="12179" spans="1:1" x14ac:dyDescent="0.3">
      <c r="A12179" s="201">
        <v>12174</v>
      </c>
    </row>
    <row r="12180" spans="1:1" x14ac:dyDescent="0.3">
      <c r="A12180" s="201">
        <v>12175</v>
      </c>
    </row>
    <row r="12181" spans="1:1" x14ac:dyDescent="0.3">
      <c r="A12181" s="201">
        <v>12176</v>
      </c>
    </row>
    <row r="12182" spans="1:1" x14ac:dyDescent="0.3">
      <c r="A12182" s="201">
        <v>12177</v>
      </c>
    </row>
    <row r="12183" spans="1:1" x14ac:dyDescent="0.3">
      <c r="A12183" s="201">
        <v>12178</v>
      </c>
    </row>
    <row r="12184" spans="1:1" x14ac:dyDescent="0.3">
      <c r="A12184" s="201">
        <v>12179</v>
      </c>
    </row>
    <row r="12185" spans="1:1" x14ac:dyDescent="0.3">
      <c r="A12185" s="201">
        <v>12180</v>
      </c>
    </row>
    <row r="12186" spans="1:1" x14ac:dyDescent="0.3">
      <c r="A12186" s="201">
        <v>12181</v>
      </c>
    </row>
    <row r="12187" spans="1:1" x14ac:dyDescent="0.3">
      <c r="A12187" s="201">
        <v>12182</v>
      </c>
    </row>
    <row r="12188" spans="1:1" x14ac:dyDescent="0.3">
      <c r="A12188" s="201">
        <v>12183</v>
      </c>
    </row>
    <row r="12189" spans="1:1" x14ac:dyDescent="0.3">
      <c r="A12189" s="201">
        <v>12184</v>
      </c>
    </row>
    <row r="12190" spans="1:1" x14ac:dyDescent="0.3">
      <c r="A12190" s="201">
        <v>12185</v>
      </c>
    </row>
    <row r="12191" spans="1:1" x14ac:dyDescent="0.3">
      <c r="A12191" s="201">
        <v>12186</v>
      </c>
    </row>
    <row r="12192" spans="1:1" x14ac:dyDescent="0.3">
      <c r="A12192" s="201">
        <v>12187</v>
      </c>
    </row>
    <row r="12193" spans="1:1" x14ac:dyDescent="0.3">
      <c r="A12193" s="201">
        <v>12188</v>
      </c>
    </row>
    <row r="12194" spans="1:1" x14ac:dyDescent="0.3">
      <c r="A12194" s="201">
        <v>12189</v>
      </c>
    </row>
    <row r="12195" spans="1:1" x14ac:dyDescent="0.3">
      <c r="A12195" s="201">
        <v>12190</v>
      </c>
    </row>
    <row r="12196" spans="1:1" x14ac:dyDescent="0.3">
      <c r="A12196" s="201">
        <v>12191</v>
      </c>
    </row>
    <row r="12197" spans="1:1" x14ac:dyDescent="0.3">
      <c r="A12197" s="201">
        <v>12192</v>
      </c>
    </row>
    <row r="12198" spans="1:1" x14ac:dyDescent="0.3">
      <c r="A12198" s="201">
        <v>12193</v>
      </c>
    </row>
    <row r="12199" spans="1:1" x14ac:dyDescent="0.3">
      <c r="A12199" s="201">
        <v>12194</v>
      </c>
    </row>
    <row r="12200" spans="1:1" x14ac:dyDescent="0.3">
      <c r="A12200" s="201">
        <v>12195</v>
      </c>
    </row>
    <row r="12201" spans="1:1" x14ac:dyDescent="0.3">
      <c r="A12201" s="201">
        <v>12196</v>
      </c>
    </row>
    <row r="12202" spans="1:1" x14ac:dyDescent="0.3">
      <c r="A12202" s="201">
        <v>12197</v>
      </c>
    </row>
    <row r="12203" spans="1:1" x14ac:dyDescent="0.3">
      <c r="A12203" s="201">
        <v>12198</v>
      </c>
    </row>
    <row r="12204" spans="1:1" x14ac:dyDescent="0.3">
      <c r="A12204" s="201">
        <v>12199</v>
      </c>
    </row>
    <row r="12205" spans="1:1" x14ac:dyDescent="0.3">
      <c r="A12205" s="201">
        <v>12200</v>
      </c>
    </row>
    <row r="12206" spans="1:1" x14ac:dyDescent="0.3">
      <c r="A12206" s="201">
        <v>12201</v>
      </c>
    </row>
    <row r="12207" spans="1:1" x14ac:dyDescent="0.3">
      <c r="A12207" s="201">
        <v>12202</v>
      </c>
    </row>
    <row r="12208" spans="1:1" x14ac:dyDescent="0.3">
      <c r="A12208" s="201">
        <v>12203</v>
      </c>
    </row>
    <row r="12209" spans="1:1" x14ac:dyDescent="0.3">
      <c r="A12209" s="201">
        <v>12204</v>
      </c>
    </row>
    <row r="12210" spans="1:1" x14ac:dyDescent="0.3">
      <c r="A12210" s="201">
        <v>12205</v>
      </c>
    </row>
    <row r="12211" spans="1:1" x14ac:dyDescent="0.3">
      <c r="A12211" s="201">
        <v>12206</v>
      </c>
    </row>
    <row r="12212" spans="1:1" x14ac:dyDescent="0.3">
      <c r="A12212" s="201">
        <v>12207</v>
      </c>
    </row>
    <row r="12213" spans="1:1" x14ac:dyDescent="0.3">
      <c r="A12213" s="201">
        <v>12208</v>
      </c>
    </row>
    <row r="12214" spans="1:1" x14ac:dyDescent="0.3">
      <c r="A12214" s="201">
        <v>12209</v>
      </c>
    </row>
    <row r="12215" spans="1:1" x14ac:dyDescent="0.3">
      <c r="A12215" s="201">
        <v>12210</v>
      </c>
    </row>
    <row r="12216" spans="1:1" x14ac:dyDescent="0.3">
      <c r="A12216" s="201">
        <v>12211</v>
      </c>
    </row>
    <row r="12217" spans="1:1" x14ac:dyDescent="0.3">
      <c r="A12217" s="201">
        <v>12212</v>
      </c>
    </row>
    <row r="12218" spans="1:1" x14ac:dyDescent="0.3">
      <c r="A12218" s="201">
        <v>12213</v>
      </c>
    </row>
    <row r="12219" spans="1:1" x14ac:dyDescent="0.3">
      <c r="A12219" s="201">
        <v>12214</v>
      </c>
    </row>
    <row r="12220" spans="1:1" x14ac:dyDescent="0.3">
      <c r="A12220" s="201">
        <v>12215</v>
      </c>
    </row>
    <row r="12221" spans="1:1" x14ac:dyDescent="0.3">
      <c r="A12221" s="201">
        <v>12216</v>
      </c>
    </row>
    <row r="12222" spans="1:1" x14ac:dyDescent="0.3">
      <c r="A12222" s="201">
        <v>12217</v>
      </c>
    </row>
    <row r="12223" spans="1:1" x14ac:dyDescent="0.3">
      <c r="A12223" s="201">
        <v>12218</v>
      </c>
    </row>
    <row r="12224" spans="1:1" x14ac:dyDescent="0.3">
      <c r="A12224" s="201">
        <v>12219</v>
      </c>
    </row>
    <row r="12225" spans="1:1" x14ac:dyDescent="0.3">
      <c r="A12225" s="201">
        <v>12220</v>
      </c>
    </row>
    <row r="12226" spans="1:1" x14ac:dyDescent="0.3">
      <c r="A12226" s="201">
        <v>12221</v>
      </c>
    </row>
    <row r="12227" spans="1:1" x14ac:dyDescent="0.3">
      <c r="A12227" s="201">
        <v>12222</v>
      </c>
    </row>
    <row r="12228" spans="1:1" x14ac:dyDescent="0.3">
      <c r="A12228" s="201">
        <v>12223</v>
      </c>
    </row>
    <row r="12229" spans="1:1" x14ac:dyDescent="0.3">
      <c r="A12229" s="201">
        <v>12224</v>
      </c>
    </row>
    <row r="12230" spans="1:1" x14ac:dyDescent="0.3">
      <c r="A12230" s="201">
        <v>12225</v>
      </c>
    </row>
    <row r="12231" spans="1:1" x14ac:dyDescent="0.3">
      <c r="A12231" s="201">
        <v>12226</v>
      </c>
    </row>
    <row r="12232" spans="1:1" x14ac:dyDescent="0.3">
      <c r="A12232" s="201">
        <v>12227</v>
      </c>
    </row>
    <row r="12233" spans="1:1" x14ac:dyDescent="0.3">
      <c r="A12233" s="201">
        <v>12228</v>
      </c>
    </row>
    <row r="12234" spans="1:1" x14ac:dyDescent="0.3">
      <c r="A12234" s="201">
        <v>12229</v>
      </c>
    </row>
    <row r="12235" spans="1:1" x14ac:dyDescent="0.3">
      <c r="A12235" s="201">
        <v>12230</v>
      </c>
    </row>
    <row r="12236" spans="1:1" x14ac:dyDescent="0.3">
      <c r="A12236" s="201">
        <v>12231</v>
      </c>
    </row>
    <row r="12237" spans="1:1" x14ac:dyDescent="0.3">
      <c r="A12237" s="201">
        <v>12232</v>
      </c>
    </row>
    <row r="12238" spans="1:1" x14ac:dyDescent="0.3">
      <c r="A12238" s="201">
        <v>12233</v>
      </c>
    </row>
    <row r="12239" spans="1:1" x14ac:dyDescent="0.3">
      <c r="A12239" s="201">
        <v>12234</v>
      </c>
    </row>
    <row r="12240" spans="1:1" x14ac:dyDescent="0.3">
      <c r="A12240" s="201">
        <v>12235</v>
      </c>
    </row>
    <row r="12241" spans="1:1" x14ac:dyDescent="0.3">
      <c r="A12241" s="201">
        <v>12236</v>
      </c>
    </row>
    <row r="12242" spans="1:1" x14ac:dyDescent="0.3">
      <c r="A12242" s="201">
        <v>12237</v>
      </c>
    </row>
    <row r="12243" spans="1:1" x14ac:dyDescent="0.3">
      <c r="A12243" s="201">
        <v>12238</v>
      </c>
    </row>
    <row r="12244" spans="1:1" x14ac:dyDescent="0.3">
      <c r="A12244" s="201">
        <v>12239</v>
      </c>
    </row>
    <row r="12245" spans="1:1" x14ac:dyDescent="0.3">
      <c r="A12245" s="201">
        <v>12240</v>
      </c>
    </row>
    <row r="12246" spans="1:1" x14ac:dyDescent="0.3">
      <c r="A12246" s="201">
        <v>12241</v>
      </c>
    </row>
    <row r="12247" spans="1:1" x14ac:dyDescent="0.3">
      <c r="A12247" s="201">
        <v>12242</v>
      </c>
    </row>
    <row r="12248" spans="1:1" x14ac:dyDescent="0.3">
      <c r="A12248" s="201">
        <v>12243</v>
      </c>
    </row>
    <row r="12249" spans="1:1" x14ac:dyDescent="0.3">
      <c r="A12249" s="201">
        <v>12244</v>
      </c>
    </row>
    <row r="12250" spans="1:1" x14ac:dyDescent="0.3">
      <c r="A12250" s="201">
        <v>12245</v>
      </c>
    </row>
    <row r="12251" spans="1:1" x14ac:dyDescent="0.3">
      <c r="A12251" s="201">
        <v>12246</v>
      </c>
    </row>
    <row r="12252" spans="1:1" x14ac:dyDescent="0.3">
      <c r="A12252" s="201">
        <v>12247</v>
      </c>
    </row>
    <row r="12253" spans="1:1" x14ac:dyDescent="0.3">
      <c r="A12253" s="201">
        <v>12248</v>
      </c>
    </row>
    <row r="12254" spans="1:1" x14ac:dyDescent="0.3">
      <c r="A12254" s="201">
        <v>12249</v>
      </c>
    </row>
    <row r="12255" spans="1:1" x14ac:dyDescent="0.3">
      <c r="A12255" s="201">
        <v>12250</v>
      </c>
    </row>
    <row r="12256" spans="1:1" x14ac:dyDescent="0.3">
      <c r="A12256" s="201">
        <v>12251</v>
      </c>
    </row>
    <row r="12257" spans="1:1" x14ac:dyDescent="0.3">
      <c r="A12257" s="201">
        <v>12252</v>
      </c>
    </row>
    <row r="12258" spans="1:1" x14ac:dyDescent="0.3">
      <c r="A12258" s="201">
        <v>12253</v>
      </c>
    </row>
    <row r="12259" spans="1:1" x14ac:dyDescent="0.3">
      <c r="A12259" s="201">
        <v>12254</v>
      </c>
    </row>
    <row r="12260" spans="1:1" x14ac:dyDescent="0.3">
      <c r="A12260" s="201">
        <v>12255</v>
      </c>
    </row>
    <row r="12261" spans="1:1" x14ac:dyDescent="0.3">
      <c r="A12261" s="201">
        <v>12256</v>
      </c>
    </row>
    <row r="12262" spans="1:1" x14ac:dyDescent="0.3">
      <c r="A12262" s="201">
        <v>12257</v>
      </c>
    </row>
    <row r="12263" spans="1:1" x14ac:dyDescent="0.3">
      <c r="A12263" s="201">
        <v>12258</v>
      </c>
    </row>
    <row r="12264" spans="1:1" x14ac:dyDescent="0.3">
      <c r="A12264" s="201">
        <v>12259</v>
      </c>
    </row>
    <row r="12265" spans="1:1" x14ac:dyDescent="0.3">
      <c r="A12265" s="201">
        <v>12260</v>
      </c>
    </row>
    <row r="12266" spans="1:1" x14ac:dyDescent="0.3">
      <c r="A12266" s="201">
        <v>12261</v>
      </c>
    </row>
    <row r="12267" spans="1:1" x14ac:dyDescent="0.3">
      <c r="A12267" s="201">
        <v>12262</v>
      </c>
    </row>
    <row r="12268" spans="1:1" x14ac:dyDescent="0.3">
      <c r="A12268" s="201">
        <v>12263</v>
      </c>
    </row>
    <row r="12269" spans="1:1" x14ac:dyDescent="0.3">
      <c r="A12269" s="201">
        <v>12264</v>
      </c>
    </row>
    <row r="12270" spans="1:1" x14ac:dyDescent="0.3">
      <c r="A12270" s="201">
        <v>12265</v>
      </c>
    </row>
    <row r="12271" spans="1:1" x14ac:dyDescent="0.3">
      <c r="A12271" s="201">
        <v>12266</v>
      </c>
    </row>
    <row r="12272" spans="1:1" x14ac:dyDescent="0.3">
      <c r="A12272" s="201">
        <v>12267</v>
      </c>
    </row>
    <row r="12273" spans="1:1" x14ac:dyDescent="0.3">
      <c r="A12273" s="201">
        <v>12268</v>
      </c>
    </row>
    <row r="12274" spans="1:1" x14ac:dyDescent="0.3">
      <c r="A12274" s="201">
        <v>12269</v>
      </c>
    </row>
    <row r="12275" spans="1:1" x14ac:dyDescent="0.3">
      <c r="A12275" s="201">
        <v>12270</v>
      </c>
    </row>
    <row r="12276" spans="1:1" x14ac:dyDescent="0.3">
      <c r="A12276" s="201">
        <v>12271</v>
      </c>
    </row>
    <row r="12277" spans="1:1" x14ac:dyDescent="0.3">
      <c r="A12277" s="201">
        <v>12272</v>
      </c>
    </row>
    <row r="12278" spans="1:1" x14ac:dyDescent="0.3">
      <c r="A12278" s="201">
        <v>12273</v>
      </c>
    </row>
    <row r="12279" spans="1:1" x14ac:dyDescent="0.3">
      <c r="A12279" s="201">
        <v>12274</v>
      </c>
    </row>
    <row r="12280" spans="1:1" x14ac:dyDescent="0.3">
      <c r="A12280" s="201">
        <v>12275</v>
      </c>
    </row>
    <row r="12281" spans="1:1" x14ac:dyDescent="0.3">
      <c r="A12281" s="201">
        <v>12276</v>
      </c>
    </row>
    <row r="12282" spans="1:1" x14ac:dyDescent="0.3">
      <c r="A12282" s="201">
        <v>12277</v>
      </c>
    </row>
    <row r="12283" spans="1:1" x14ac:dyDescent="0.3">
      <c r="A12283" s="201">
        <v>12278</v>
      </c>
    </row>
    <row r="12284" spans="1:1" x14ac:dyDescent="0.3">
      <c r="A12284" s="201">
        <v>12279</v>
      </c>
    </row>
    <row r="12285" spans="1:1" x14ac:dyDescent="0.3">
      <c r="A12285" s="201">
        <v>12280</v>
      </c>
    </row>
    <row r="12286" spans="1:1" x14ac:dyDescent="0.3">
      <c r="A12286" s="201">
        <v>12281</v>
      </c>
    </row>
    <row r="12287" spans="1:1" x14ac:dyDescent="0.3">
      <c r="A12287" s="201">
        <v>12282</v>
      </c>
    </row>
    <row r="12288" spans="1:1" x14ac:dyDescent="0.3">
      <c r="A12288" s="201">
        <v>12283</v>
      </c>
    </row>
    <row r="12289" spans="1:1" x14ac:dyDescent="0.3">
      <c r="A12289" s="201">
        <v>12284</v>
      </c>
    </row>
    <row r="12290" spans="1:1" x14ac:dyDescent="0.3">
      <c r="A12290" s="201">
        <v>12285</v>
      </c>
    </row>
    <row r="12291" spans="1:1" x14ac:dyDescent="0.3">
      <c r="A12291" s="201">
        <v>12286</v>
      </c>
    </row>
    <row r="12292" spans="1:1" x14ac:dyDescent="0.3">
      <c r="A12292" s="201">
        <v>12287</v>
      </c>
    </row>
    <row r="12293" spans="1:1" x14ac:dyDescent="0.3">
      <c r="A12293" s="201">
        <v>12288</v>
      </c>
    </row>
    <row r="12294" spans="1:1" x14ac:dyDescent="0.3">
      <c r="A12294" s="201">
        <v>12289</v>
      </c>
    </row>
    <row r="12295" spans="1:1" x14ac:dyDescent="0.3">
      <c r="A12295" s="201">
        <v>12290</v>
      </c>
    </row>
    <row r="12296" spans="1:1" x14ac:dyDescent="0.3">
      <c r="A12296" s="201">
        <v>12291</v>
      </c>
    </row>
    <row r="12297" spans="1:1" x14ac:dyDescent="0.3">
      <c r="A12297" s="201">
        <v>12292</v>
      </c>
    </row>
    <row r="12298" spans="1:1" x14ac:dyDescent="0.3">
      <c r="A12298" s="201">
        <v>12293</v>
      </c>
    </row>
    <row r="12299" spans="1:1" x14ac:dyDescent="0.3">
      <c r="A12299" s="201">
        <v>12294</v>
      </c>
    </row>
    <row r="12300" spans="1:1" x14ac:dyDescent="0.3">
      <c r="A12300" s="201">
        <v>12295</v>
      </c>
    </row>
    <row r="12301" spans="1:1" x14ac:dyDescent="0.3">
      <c r="A12301" s="201">
        <v>12296</v>
      </c>
    </row>
    <row r="12302" spans="1:1" x14ac:dyDescent="0.3">
      <c r="A12302" s="201">
        <v>12297</v>
      </c>
    </row>
    <row r="12303" spans="1:1" x14ac:dyDescent="0.3">
      <c r="A12303" s="201">
        <v>12298</v>
      </c>
    </row>
    <row r="12304" spans="1:1" x14ac:dyDescent="0.3">
      <c r="A12304" s="201">
        <v>12299</v>
      </c>
    </row>
    <row r="12305" spans="1:1" x14ac:dyDescent="0.3">
      <c r="A12305" s="201">
        <v>12300</v>
      </c>
    </row>
    <row r="12306" spans="1:1" x14ac:dyDescent="0.3">
      <c r="A12306" s="201">
        <v>12301</v>
      </c>
    </row>
    <row r="12307" spans="1:1" x14ac:dyDescent="0.3">
      <c r="A12307" s="201">
        <v>12302</v>
      </c>
    </row>
    <row r="12308" spans="1:1" x14ac:dyDescent="0.3">
      <c r="A12308" s="201">
        <v>12303</v>
      </c>
    </row>
    <row r="12309" spans="1:1" x14ac:dyDescent="0.3">
      <c r="A12309" s="201">
        <v>12304</v>
      </c>
    </row>
    <row r="12310" spans="1:1" x14ac:dyDescent="0.3">
      <c r="A12310" s="201">
        <v>12305</v>
      </c>
    </row>
    <row r="12311" spans="1:1" x14ac:dyDescent="0.3">
      <c r="A12311" s="201">
        <v>12306</v>
      </c>
    </row>
    <row r="12312" spans="1:1" x14ac:dyDescent="0.3">
      <c r="A12312" s="201">
        <v>12307</v>
      </c>
    </row>
    <row r="12313" spans="1:1" x14ac:dyDescent="0.3">
      <c r="A12313" s="201">
        <v>12308</v>
      </c>
    </row>
    <row r="12314" spans="1:1" x14ac:dyDescent="0.3">
      <c r="A12314" s="201">
        <v>12309</v>
      </c>
    </row>
    <row r="12315" spans="1:1" x14ac:dyDescent="0.3">
      <c r="A12315" s="201">
        <v>12310</v>
      </c>
    </row>
    <row r="12316" spans="1:1" x14ac:dyDescent="0.3">
      <c r="A12316" s="201">
        <v>12311</v>
      </c>
    </row>
    <row r="12317" spans="1:1" x14ac:dyDescent="0.3">
      <c r="A12317" s="201">
        <v>12312</v>
      </c>
    </row>
    <row r="12318" spans="1:1" x14ac:dyDescent="0.3">
      <c r="A12318" s="201">
        <v>12313</v>
      </c>
    </row>
    <row r="12319" spans="1:1" x14ac:dyDescent="0.3">
      <c r="A12319" s="201">
        <v>12314</v>
      </c>
    </row>
    <row r="12320" spans="1:1" x14ac:dyDescent="0.3">
      <c r="A12320" s="201">
        <v>12315</v>
      </c>
    </row>
    <row r="12321" spans="1:1" x14ac:dyDescent="0.3">
      <c r="A12321" s="201">
        <v>12316</v>
      </c>
    </row>
    <row r="12322" spans="1:1" x14ac:dyDescent="0.3">
      <c r="A12322" s="201">
        <v>12317</v>
      </c>
    </row>
    <row r="12323" spans="1:1" x14ac:dyDescent="0.3">
      <c r="A12323" s="201">
        <v>12318</v>
      </c>
    </row>
    <row r="12324" spans="1:1" x14ac:dyDescent="0.3">
      <c r="A12324" s="201">
        <v>12319</v>
      </c>
    </row>
    <row r="12325" spans="1:1" x14ac:dyDescent="0.3">
      <c r="A12325" s="201">
        <v>12320</v>
      </c>
    </row>
    <row r="12326" spans="1:1" x14ac:dyDescent="0.3">
      <c r="A12326" s="201">
        <v>12321</v>
      </c>
    </row>
    <row r="12327" spans="1:1" x14ac:dyDescent="0.3">
      <c r="A12327" s="201">
        <v>12322</v>
      </c>
    </row>
    <row r="12328" spans="1:1" x14ac:dyDescent="0.3">
      <c r="A12328" s="201">
        <v>12323</v>
      </c>
    </row>
    <row r="12329" spans="1:1" x14ac:dyDescent="0.3">
      <c r="A12329" s="201">
        <v>12324</v>
      </c>
    </row>
    <row r="12330" spans="1:1" x14ac:dyDescent="0.3">
      <c r="A12330" s="201">
        <v>12325</v>
      </c>
    </row>
    <row r="12331" spans="1:1" x14ac:dyDescent="0.3">
      <c r="A12331" s="201">
        <v>12326</v>
      </c>
    </row>
    <row r="12332" spans="1:1" x14ac:dyDescent="0.3">
      <c r="A12332" s="201">
        <v>12327</v>
      </c>
    </row>
    <row r="12333" spans="1:1" x14ac:dyDescent="0.3">
      <c r="A12333" s="201">
        <v>12328</v>
      </c>
    </row>
    <row r="12334" spans="1:1" x14ac:dyDescent="0.3">
      <c r="A12334" s="201">
        <v>12329</v>
      </c>
    </row>
    <row r="12335" spans="1:1" x14ac:dyDescent="0.3">
      <c r="A12335" s="201">
        <v>12330</v>
      </c>
    </row>
    <row r="12336" spans="1:1" x14ac:dyDescent="0.3">
      <c r="A12336" s="201">
        <v>12331</v>
      </c>
    </row>
    <row r="12337" spans="1:1" x14ac:dyDescent="0.3">
      <c r="A12337" s="201">
        <v>12332</v>
      </c>
    </row>
    <row r="12338" spans="1:1" x14ac:dyDescent="0.3">
      <c r="A12338" s="201">
        <v>12333</v>
      </c>
    </row>
    <row r="12339" spans="1:1" x14ac:dyDescent="0.3">
      <c r="A12339" s="201">
        <v>12334</v>
      </c>
    </row>
    <row r="12340" spans="1:1" x14ac:dyDescent="0.3">
      <c r="A12340" s="201">
        <v>12335</v>
      </c>
    </row>
    <row r="12341" spans="1:1" x14ac:dyDescent="0.3">
      <c r="A12341" s="201">
        <v>12336</v>
      </c>
    </row>
    <row r="12342" spans="1:1" x14ac:dyDescent="0.3">
      <c r="A12342" s="201">
        <v>12337</v>
      </c>
    </row>
    <row r="12343" spans="1:1" x14ac:dyDescent="0.3">
      <c r="A12343" s="201">
        <v>12338</v>
      </c>
    </row>
    <row r="12344" spans="1:1" x14ac:dyDescent="0.3">
      <c r="A12344" s="201">
        <v>12339</v>
      </c>
    </row>
    <row r="12345" spans="1:1" x14ac:dyDescent="0.3">
      <c r="A12345" s="201">
        <v>12340</v>
      </c>
    </row>
    <row r="12346" spans="1:1" x14ac:dyDescent="0.3">
      <c r="A12346" s="201">
        <v>12341</v>
      </c>
    </row>
    <row r="12347" spans="1:1" x14ac:dyDescent="0.3">
      <c r="A12347" s="201">
        <v>12342</v>
      </c>
    </row>
    <row r="12348" spans="1:1" x14ac:dyDescent="0.3">
      <c r="A12348" s="201">
        <v>12343</v>
      </c>
    </row>
    <row r="12349" spans="1:1" x14ac:dyDescent="0.3">
      <c r="A12349" s="201">
        <v>12344</v>
      </c>
    </row>
    <row r="12350" spans="1:1" x14ac:dyDescent="0.3">
      <c r="A12350" s="201">
        <v>12345</v>
      </c>
    </row>
    <row r="12351" spans="1:1" x14ac:dyDescent="0.3">
      <c r="A12351" s="201">
        <v>12346</v>
      </c>
    </row>
    <row r="12352" spans="1:1" x14ac:dyDescent="0.3">
      <c r="A12352" s="201">
        <v>12347</v>
      </c>
    </row>
    <row r="12353" spans="1:1" x14ac:dyDescent="0.3">
      <c r="A12353" s="201">
        <v>12348</v>
      </c>
    </row>
    <row r="12354" spans="1:1" x14ac:dyDescent="0.3">
      <c r="A12354" s="201">
        <v>12349</v>
      </c>
    </row>
    <row r="12355" spans="1:1" x14ac:dyDescent="0.3">
      <c r="A12355" s="201">
        <v>12350</v>
      </c>
    </row>
    <row r="12356" spans="1:1" x14ac:dyDescent="0.3">
      <c r="A12356" s="201">
        <v>12351</v>
      </c>
    </row>
    <row r="12357" spans="1:1" x14ac:dyDescent="0.3">
      <c r="A12357" s="201">
        <v>12352</v>
      </c>
    </row>
    <row r="12358" spans="1:1" x14ac:dyDescent="0.3">
      <c r="A12358" s="201">
        <v>12353</v>
      </c>
    </row>
    <row r="12359" spans="1:1" x14ac:dyDescent="0.3">
      <c r="A12359" s="201">
        <v>12354</v>
      </c>
    </row>
    <row r="12360" spans="1:1" x14ac:dyDescent="0.3">
      <c r="A12360" s="201">
        <v>12355</v>
      </c>
    </row>
    <row r="12361" spans="1:1" x14ac:dyDescent="0.3">
      <c r="A12361" s="201">
        <v>12356</v>
      </c>
    </row>
    <row r="12362" spans="1:1" x14ac:dyDescent="0.3">
      <c r="A12362" s="201">
        <v>12357</v>
      </c>
    </row>
    <row r="12363" spans="1:1" x14ac:dyDescent="0.3">
      <c r="A12363" s="201">
        <v>12358</v>
      </c>
    </row>
    <row r="12364" spans="1:1" x14ac:dyDescent="0.3">
      <c r="A12364" s="201">
        <v>12359</v>
      </c>
    </row>
    <row r="12365" spans="1:1" x14ac:dyDescent="0.3">
      <c r="A12365" s="201">
        <v>12360</v>
      </c>
    </row>
    <row r="12366" spans="1:1" x14ac:dyDescent="0.3">
      <c r="A12366" s="201">
        <v>12361</v>
      </c>
    </row>
    <row r="12367" spans="1:1" x14ac:dyDescent="0.3">
      <c r="A12367" s="201">
        <v>12362</v>
      </c>
    </row>
    <row r="12368" spans="1:1" x14ac:dyDescent="0.3">
      <c r="A12368" s="201">
        <v>12363</v>
      </c>
    </row>
    <row r="12369" spans="1:1" x14ac:dyDescent="0.3">
      <c r="A12369" s="201">
        <v>12364</v>
      </c>
    </row>
    <row r="12370" spans="1:1" x14ac:dyDescent="0.3">
      <c r="A12370" s="201">
        <v>12365</v>
      </c>
    </row>
    <row r="12371" spans="1:1" x14ac:dyDescent="0.3">
      <c r="A12371" s="201">
        <v>12366</v>
      </c>
    </row>
    <row r="12372" spans="1:1" x14ac:dyDescent="0.3">
      <c r="A12372" s="201">
        <v>12367</v>
      </c>
    </row>
    <row r="12373" spans="1:1" x14ac:dyDescent="0.3">
      <c r="A12373" s="201">
        <v>12368</v>
      </c>
    </row>
    <row r="12374" spans="1:1" x14ac:dyDescent="0.3">
      <c r="A12374" s="201">
        <v>12369</v>
      </c>
    </row>
    <row r="12375" spans="1:1" x14ac:dyDescent="0.3">
      <c r="A12375" s="201">
        <v>12370</v>
      </c>
    </row>
    <row r="12376" spans="1:1" x14ac:dyDescent="0.3">
      <c r="A12376" s="201">
        <v>12371</v>
      </c>
    </row>
    <row r="12377" spans="1:1" x14ac:dyDescent="0.3">
      <c r="A12377" s="201">
        <v>12372</v>
      </c>
    </row>
    <row r="12378" spans="1:1" x14ac:dyDescent="0.3">
      <c r="A12378" s="201">
        <v>12373</v>
      </c>
    </row>
    <row r="12379" spans="1:1" x14ac:dyDescent="0.3">
      <c r="A12379" s="201">
        <v>12374</v>
      </c>
    </row>
    <row r="12380" spans="1:1" x14ac:dyDescent="0.3">
      <c r="A12380" s="201">
        <v>12375</v>
      </c>
    </row>
    <row r="12381" spans="1:1" x14ac:dyDescent="0.3">
      <c r="A12381" s="201">
        <v>12376</v>
      </c>
    </row>
    <row r="12382" spans="1:1" x14ac:dyDescent="0.3">
      <c r="A12382" s="201">
        <v>12377</v>
      </c>
    </row>
    <row r="12383" spans="1:1" x14ac:dyDescent="0.3">
      <c r="A12383" s="201">
        <v>12378</v>
      </c>
    </row>
    <row r="12384" spans="1:1" x14ac:dyDescent="0.3">
      <c r="A12384" s="201">
        <v>12379</v>
      </c>
    </row>
    <row r="12385" spans="1:1" x14ac:dyDescent="0.3">
      <c r="A12385" s="201">
        <v>12380</v>
      </c>
    </row>
    <row r="12386" spans="1:1" x14ac:dyDescent="0.3">
      <c r="A12386" s="201">
        <v>12381</v>
      </c>
    </row>
    <row r="12387" spans="1:1" x14ac:dyDescent="0.3">
      <c r="A12387" s="201">
        <v>12382</v>
      </c>
    </row>
    <row r="12388" spans="1:1" x14ac:dyDescent="0.3">
      <c r="A12388" s="201">
        <v>12383</v>
      </c>
    </row>
    <row r="12389" spans="1:1" x14ac:dyDescent="0.3">
      <c r="A12389" s="201">
        <v>12384</v>
      </c>
    </row>
    <row r="12390" spans="1:1" x14ac:dyDescent="0.3">
      <c r="A12390" s="201">
        <v>12385</v>
      </c>
    </row>
    <row r="12391" spans="1:1" x14ac:dyDescent="0.3">
      <c r="A12391" s="201">
        <v>12386</v>
      </c>
    </row>
    <row r="12392" spans="1:1" x14ac:dyDescent="0.3">
      <c r="A12392" s="201">
        <v>12387</v>
      </c>
    </row>
    <row r="12393" spans="1:1" x14ac:dyDescent="0.3">
      <c r="A12393" s="201">
        <v>12388</v>
      </c>
    </row>
    <row r="12394" spans="1:1" x14ac:dyDescent="0.3">
      <c r="A12394" s="201">
        <v>12389</v>
      </c>
    </row>
    <row r="12395" spans="1:1" x14ac:dyDescent="0.3">
      <c r="A12395" s="201">
        <v>12390</v>
      </c>
    </row>
    <row r="12396" spans="1:1" x14ac:dyDescent="0.3">
      <c r="A12396" s="201">
        <v>12391</v>
      </c>
    </row>
    <row r="12397" spans="1:1" x14ac:dyDescent="0.3">
      <c r="A12397" s="201">
        <v>12392</v>
      </c>
    </row>
    <row r="12398" spans="1:1" x14ac:dyDescent="0.3">
      <c r="A12398" s="201">
        <v>12393</v>
      </c>
    </row>
    <row r="12399" spans="1:1" x14ac:dyDescent="0.3">
      <c r="A12399" s="201">
        <v>12394</v>
      </c>
    </row>
    <row r="12400" spans="1:1" x14ac:dyDescent="0.3">
      <c r="A12400" s="201">
        <v>12395</v>
      </c>
    </row>
    <row r="12401" spans="1:1" x14ac:dyDescent="0.3">
      <c r="A12401" s="201">
        <v>12396</v>
      </c>
    </row>
    <row r="12402" spans="1:1" x14ac:dyDescent="0.3">
      <c r="A12402" s="201">
        <v>12397</v>
      </c>
    </row>
    <row r="12403" spans="1:1" x14ac:dyDescent="0.3">
      <c r="A12403" s="201">
        <v>12398</v>
      </c>
    </row>
    <row r="12404" spans="1:1" x14ac:dyDescent="0.3">
      <c r="A12404" s="201">
        <v>12399</v>
      </c>
    </row>
    <row r="12405" spans="1:1" x14ac:dyDescent="0.3">
      <c r="A12405" s="201">
        <v>12400</v>
      </c>
    </row>
    <row r="12406" spans="1:1" x14ac:dyDescent="0.3">
      <c r="A12406" s="201">
        <v>12401</v>
      </c>
    </row>
    <row r="12407" spans="1:1" x14ac:dyDescent="0.3">
      <c r="A12407" s="201">
        <v>12402</v>
      </c>
    </row>
    <row r="12408" spans="1:1" x14ac:dyDescent="0.3">
      <c r="A12408" s="201">
        <v>12403</v>
      </c>
    </row>
    <row r="12409" spans="1:1" x14ac:dyDescent="0.3">
      <c r="A12409" s="201">
        <v>12404</v>
      </c>
    </row>
    <row r="12410" spans="1:1" x14ac:dyDescent="0.3">
      <c r="A12410" s="201">
        <v>12405</v>
      </c>
    </row>
    <row r="12411" spans="1:1" x14ac:dyDescent="0.3">
      <c r="A12411" s="201">
        <v>12406</v>
      </c>
    </row>
    <row r="12412" spans="1:1" x14ac:dyDescent="0.3">
      <c r="A12412" s="201">
        <v>12407</v>
      </c>
    </row>
    <row r="12413" spans="1:1" x14ac:dyDescent="0.3">
      <c r="A12413" s="201">
        <v>12408</v>
      </c>
    </row>
    <row r="12414" spans="1:1" x14ac:dyDescent="0.3">
      <c r="A12414" s="201">
        <v>12409</v>
      </c>
    </row>
    <row r="12415" spans="1:1" x14ac:dyDescent="0.3">
      <c r="A12415" s="201">
        <v>12410</v>
      </c>
    </row>
    <row r="12416" spans="1:1" x14ac:dyDescent="0.3">
      <c r="A12416" s="201">
        <v>12411</v>
      </c>
    </row>
    <row r="12417" spans="1:1" x14ac:dyDescent="0.3">
      <c r="A12417" s="201">
        <v>12412</v>
      </c>
    </row>
    <row r="12418" spans="1:1" x14ac:dyDescent="0.3">
      <c r="A12418" s="201">
        <v>12413</v>
      </c>
    </row>
    <row r="12419" spans="1:1" x14ac:dyDescent="0.3">
      <c r="A12419" s="201">
        <v>12414</v>
      </c>
    </row>
    <row r="12420" spans="1:1" x14ac:dyDescent="0.3">
      <c r="A12420" s="201">
        <v>12415</v>
      </c>
    </row>
    <row r="12421" spans="1:1" x14ac:dyDescent="0.3">
      <c r="A12421" s="201">
        <v>12416</v>
      </c>
    </row>
    <row r="12422" spans="1:1" x14ac:dyDescent="0.3">
      <c r="A12422" s="201">
        <v>12417</v>
      </c>
    </row>
    <row r="12423" spans="1:1" x14ac:dyDescent="0.3">
      <c r="A12423" s="201">
        <v>12418</v>
      </c>
    </row>
    <row r="12424" spans="1:1" x14ac:dyDescent="0.3">
      <c r="A12424" s="201">
        <v>12419</v>
      </c>
    </row>
    <row r="12425" spans="1:1" x14ac:dyDescent="0.3">
      <c r="A12425" s="201">
        <v>12420</v>
      </c>
    </row>
    <row r="12426" spans="1:1" x14ac:dyDescent="0.3">
      <c r="A12426" s="201">
        <v>12421</v>
      </c>
    </row>
    <row r="12427" spans="1:1" x14ac:dyDescent="0.3">
      <c r="A12427" s="201">
        <v>12422</v>
      </c>
    </row>
    <row r="12428" spans="1:1" x14ac:dyDescent="0.3">
      <c r="A12428" s="201">
        <v>12423</v>
      </c>
    </row>
    <row r="12429" spans="1:1" x14ac:dyDescent="0.3">
      <c r="A12429" s="201">
        <v>12424</v>
      </c>
    </row>
    <row r="12430" spans="1:1" x14ac:dyDescent="0.3">
      <c r="A12430" s="201">
        <v>12425</v>
      </c>
    </row>
    <row r="12431" spans="1:1" x14ac:dyDescent="0.3">
      <c r="A12431" s="201">
        <v>12426</v>
      </c>
    </row>
    <row r="12432" spans="1:1" x14ac:dyDescent="0.3">
      <c r="A12432" s="201">
        <v>12427</v>
      </c>
    </row>
    <row r="12433" spans="1:1" x14ac:dyDescent="0.3">
      <c r="A12433" s="201">
        <v>12428</v>
      </c>
    </row>
    <row r="12434" spans="1:1" x14ac:dyDescent="0.3">
      <c r="A12434" s="201">
        <v>12429</v>
      </c>
    </row>
    <row r="12435" spans="1:1" x14ac:dyDescent="0.3">
      <c r="A12435" s="201">
        <v>12430</v>
      </c>
    </row>
    <row r="12436" spans="1:1" x14ac:dyDescent="0.3">
      <c r="A12436" s="201">
        <v>12431</v>
      </c>
    </row>
    <row r="12437" spans="1:1" x14ac:dyDescent="0.3">
      <c r="A12437" s="201">
        <v>12432</v>
      </c>
    </row>
    <row r="12438" spans="1:1" x14ac:dyDescent="0.3">
      <c r="A12438" s="201">
        <v>12433</v>
      </c>
    </row>
    <row r="12439" spans="1:1" x14ac:dyDescent="0.3">
      <c r="A12439" s="201">
        <v>12434</v>
      </c>
    </row>
    <row r="12440" spans="1:1" x14ac:dyDescent="0.3">
      <c r="A12440" s="201">
        <v>12435</v>
      </c>
    </row>
    <row r="12441" spans="1:1" x14ac:dyDescent="0.3">
      <c r="A12441" s="201">
        <v>12436</v>
      </c>
    </row>
    <row r="12442" spans="1:1" x14ac:dyDescent="0.3">
      <c r="A12442" s="201">
        <v>12437</v>
      </c>
    </row>
    <row r="12443" spans="1:1" x14ac:dyDescent="0.3">
      <c r="A12443" s="201">
        <v>12438</v>
      </c>
    </row>
    <row r="12444" spans="1:1" x14ac:dyDescent="0.3">
      <c r="A12444" s="201">
        <v>12439</v>
      </c>
    </row>
    <row r="12445" spans="1:1" x14ac:dyDescent="0.3">
      <c r="A12445" s="201">
        <v>12440</v>
      </c>
    </row>
    <row r="12446" spans="1:1" x14ac:dyDescent="0.3">
      <c r="A12446" s="201">
        <v>12441</v>
      </c>
    </row>
    <row r="12447" spans="1:1" x14ac:dyDescent="0.3">
      <c r="A12447" s="201">
        <v>12442</v>
      </c>
    </row>
    <row r="12448" spans="1:1" x14ac:dyDescent="0.3">
      <c r="A12448" s="201">
        <v>12443</v>
      </c>
    </row>
    <row r="12449" spans="1:1" x14ac:dyDescent="0.3">
      <c r="A12449" s="201">
        <v>12444</v>
      </c>
    </row>
    <row r="12450" spans="1:1" x14ac:dyDescent="0.3">
      <c r="A12450" s="201">
        <v>12445</v>
      </c>
    </row>
    <row r="12451" spans="1:1" x14ac:dyDescent="0.3">
      <c r="A12451" s="201">
        <v>12446</v>
      </c>
    </row>
    <row r="12452" spans="1:1" x14ac:dyDescent="0.3">
      <c r="A12452" s="201">
        <v>12447</v>
      </c>
    </row>
    <row r="12453" spans="1:1" x14ac:dyDescent="0.3">
      <c r="A12453" s="201">
        <v>12448</v>
      </c>
    </row>
    <row r="12454" spans="1:1" x14ac:dyDescent="0.3">
      <c r="A12454" s="201">
        <v>12449</v>
      </c>
    </row>
    <row r="12455" spans="1:1" x14ac:dyDescent="0.3">
      <c r="A12455" s="201">
        <v>12450</v>
      </c>
    </row>
    <row r="12456" spans="1:1" x14ac:dyDescent="0.3">
      <c r="A12456" s="201">
        <v>12451</v>
      </c>
    </row>
    <row r="12457" spans="1:1" x14ac:dyDescent="0.3">
      <c r="A12457" s="201">
        <v>12452</v>
      </c>
    </row>
    <row r="12458" spans="1:1" x14ac:dyDescent="0.3">
      <c r="A12458" s="201">
        <v>12453</v>
      </c>
    </row>
    <row r="12459" spans="1:1" x14ac:dyDescent="0.3">
      <c r="A12459" s="201">
        <v>12454</v>
      </c>
    </row>
    <row r="12460" spans="1:1" x14ac:dyDescent="0.3">
      <c r="A12460" s="201">
        <v>12455</v>
      </c>
    </row>
    <row r="12461" spans="1:1" x14ac:dyDescent="0.3">
      <c r="A12461" s="201">
        <v>12456</v>
      </c>
    </row>
    <row r="12462" spans="1:1" x14ac:dyDescent="0.3">
      <c r="A12462" s="201">
        <v>12457</v>
      </c>
    </row>
    <row r="12463" spans="1:1" x14ac:dyDescent="0.3">
      <c r="A12463" s="201">
        <v>12458</v>
      </c>
    </row>
    <row r="12464" spans="1:1" x14ac:dyDescent="0.3">
      <c r="A12464" s="201">
        <v>12459</v>
      </c>
    </row>
    <row r="12465" spans="1:1" x14ac:dyDescent="0.3">
      <c r="A12465" s="201">
        <v>12460</v>
      </c>
    </row>
    <row r="12466" spans="1:1" x14ac:dyDescent="0.3">
      <c r="A12466" s="201">
        <v>12461</v>
      </c>
    </row>
    <row r="12467" spans="1:1" x14ac:dyDescent="0.3">
      <c r="A12467" s="201">
        <v>12462</v>
      </c>
    </row>
    <row r="12468" spans="1:1" x14ac:dyDescent="0.3">
      <c r="A12468" s="201">
        <v>12463</v>
      </c>
    </row>
    <row r="12469" spans="1:1" x14ac:dyDescent="0.3">
      <c r="A12469" s="201">
        <v>12464</v>
      </c>
    </row>
    <row r="12470" spans="1:1" x14ac:dyDescent="0.3">
      <c r="A12470" s="201">
        <v>12465</v>
      </c>
    </row>
    <row r="12471" spans="1:1" x14ac:dyDescent="0.3">
      <c r="A12471" s="201">
        <v>12466</v>
      </c>
    </row>
    <row r="12472" spans="1:1" x14ac:dyDescent="0.3">
      <c r="A12472" s="201">
        <v>12467</v>
      </c>
    </row>
    <row r="12473" spans="1:1" x14ac:dyDescent="0.3">
      <c r="A12473" s="201">
        <v>12468</v>
      </c>
    </row>
    <row r="12474" spans="1:1" x14ac:dyDescent="0.3">
      <c r="A12474" s="201">
        <v>12469</v>
      </c>
    </row>
    <row r="12475" spans="1:1" x14ac:dyDescent="0.3">
      <c r="A12475" s="201">
        <v>12470</v>
      </c>
    </row>
    <row r="12476" spans="1:1" x14ac:dyDescent="0.3">
      <c r="A12476" s="201">
        <v>12471</v>
      </c>
    </row>
    <row r="12477" spans="1:1" x14ac:dyDescent="0.3">
      <c r="A12477" s="201">
        <v>12472</v>
      </c>
    </row>
    <row r="12478" spans="1:1" x14ac:dyDescent="0.3">
      <c r="A12478" s="201">
        <v>12473</v>
      </c>
    </row>
    <row r="12479" spans="1:1" x14ac:dyDescent="0.3">
      <c r="A12479" s="201">
        <v>12474</v>
      </c>
    </row>
    <row r="12480" spans="1:1" x14ac:dyDescent="0.3">
      <c r="A12480" s="201">
        <v>12475</v>
      </c>
    </row>
    <row r="12481" spans="1:1" x14ac:dyDescent="0.3">
      <c r="A12481" s="201">
        <v>12476</v>
      </c>
    </row>
    <row r="12482" spans="1:1" x14ac:dyDescent="0.3">
      <c r="A12482" s="201">
        <v>12477</v>
      </c>
    </row>
    <row r="12483" spans="1:1" x14ac:dyDescent="0.3">
      <c r="A12483" s="201">
        <v>12478</v>
      </c>
    </row>
    <row r="12484" spans="1:1" x14ac:dyDescent="0.3">
      <c r="A12484" s="201">
        <v>12479</v>
      </c>
    </row>
    <row r="12485" spans="1:1" x14ac:dyDescent="0.3">
      <c r="A12485" s="201">
        <v>12480</v>
      </c>
    </row>
    <row r="12486" spans="1:1" x14ac:dyDescent="0.3">
      <c r="A12486" s="201">
        <v>12481</v>
      </c>
    </row>
    <row r="12487" spans="1:1" x14ac:dyDescent="0.3">
      <c r="A12487" s="201">
        <v>12482</v>
      </c>
    </row>
    <row r="12488" spans="1:1" x14ac:dyDescent="0.3">
      <c r="A12488" s="201">
        <v>12483</v>
      </c>
    </row>
    <row r="12489" spans="1:1" x14ac:dyDescent="0.3">
      <c r="A12489" s="201">
        <v>12484</v>
      </c>
    </row>
    <row r="12490" spans="1:1" x14ac:dyDescent="0.3">
      <c r="A12490" s="201">
        <v>12485</v>
      </c>
    </row>
    <row r="12491" spans="1:1" x14ac:dyDescent="0.3">
      <c r="A12491" s="201">
        <v>12486</v>
      </c>
    </row>
    <row r="12492" spans="1:1" x14ac:dyDescent="0.3">
      <c r="A12492" s="201">
        <v>12487</v>
      </c>
    </row>
    <row r="12493" spans="1:1" x14ac:dyDescent="0.3">
      <c r="A12493" s="201">
        <v>12488</v>
      </c>
    </row>
    <row r="12494" spans="1:1" x14ac:dyDescent="0.3">
      <c r="A12494" s="201">
        <v>12489</v>
      </c>
    </row>
    <row r="12495" spans="1:1" x14ac:dyDescent="0.3">
      <c r="A12495" s="201">
        <v>12490</v>
      </c>
    </row>
    <row r="12496" spans="1:1" x14ac:dyDescent="0.3">
      <c r="A12496" s="201">
        <v>12491</v>
      </c>
    </row>
    <row r="12497" spans="1:1" x14ac:dyDescent="0.3">
      <c r="A12497" s="201">
        <v>12492</v>
      </c>
    </row>
    <row r="12498" spans="1:1" x14ac:dyDescent="0.3">
      <c r="A12498" s="201">
        <v>12493</v>
      </c>
    </row>
    <row r="12499" spans="1:1" x14ac:dyDescent="0.3">
      <c r="A12499" s="201">
        <v>12494</v>
      </c>
    </row>
    <row r="12500" spans="1:1" x14ac:dyDescent="0.3">
      <c r="A12500" s="201">
        <v>12495</v>
      </c>
    </row>
    <row r="12501" spans="1:1" x14ac:dyDescent="0.3">
      <c r="A12501" s="201">
        <v>12496</v>
      </c>
    </row>
    <row r="12502" spans="1:1" x14ac:dyDescent="0.3">
      <c r="A12502" s="201">
        <v>12497</v>
      </c>
    </row>
    <row r="12503" spans="1:1" x14ac:dyDescent="0.3">
      <c r="A12503" s="201">
        <v>12498</v>
      </c>
    </row>
    <row r="12504" spans="1:1" x14ac:dyDescent="0.3">
      <c r="A12504" s="201">
        <v>12499</v>
      </c>
    </row>
    <row r="12505" spans="1:1" x14ac:dyDescent="0.3">
      <c r="A12505" s="201">
        <v>12500</v>
      </c>
    </row>
    <row r="12506" spans="1:1" x14ac:dyDescent="0.3">
      <c r="A12506" s="201">
        <v>12501</v>
      </c>
    </row>
    <row r="12507" spans="1:1" x14ac:dyDescent="0.3">
      <c r="A12507" s="201">
        <v>12502</v>
      </c>
    </row>
    <row r="12508" spans="1:1" x14ac:dyDescent="0.3">
      <c r="A12508" s="201">
        <v>12503</v>
      </c>
    </row>
    <row r="12509" spans="1:1" x14ac:dyDescent="0.3">
      <c r="A12509" s="201">
        <v>12504</v>
      </c>
    </row>
    <row r="12510" spans="1:1" x14ac:dyDescent="0.3">
      <c r="A12510" s="201">
        <v>12505</v>
      </c>
    </row>
    <row r="12511" spans="1:1" x14ac:dyDescent="0.3">
      <c r="A12511" s="201">
        <v>12506</v>
      </c>
    </row>
    <row r="12512" spans="1:1" x14ac:dyDescent="0.3">
      <c r="A12512" s="201">
        <v>12507</v>
      </c>
    </row>
    <row r="12513" spans="1:1" x14ac:dyDescent="0.3">
      <c r="A12513" s="201">
        <v>12508</v>
      </c>
    </row>
    <row r="12514" spans="1:1" x14ac:dyDescent="0.3">
      <c r="A12514" s="201">
        <v>12509</v>
      </c>
    </row>
    <row r="12515" spans="1:1" x14ac:dyDescent="0.3">
      <c r="A12515" s="201">
        <v>12510</v>
      </c>
    </row>
    <row r="12516" spans="1:1" x14ac:dyDescent="0.3">
      <c r="A12516" s="201">
        <v>12511</v>
      </c>
    </row>
    <row r="12517" spans="1:1" x14ac:dyDescent="0.3">
      <c r="A12517" s="201">
        <v>12512</v>
      </c>
    </row>
    <row r="12518" spans="1:1" x14ac:dyDescent="0.3">
      <c r="A12518" s="201">
        <v>12513</v>
      </c>
    </row>
    <row r="12519" spans="1:1" x14ac:dyDescent="0.3">
      <c r="A12519" s="201">
        <v>12514</v>
      </c>
    </row>
    <row r="12520" spans="1:1" x14ac:dyDescent="0.3">
      <c r="A12520" s="201">
        <v>12515</v>
      </c>
    </row>
    <row r="12521" spans="1:1" x14ac:dyDescent="0.3">
      <c r="A12521" s="201">
        <v>12516</v>
      </c>
    </row>
    <row r="12522" spans="1:1" x14ac:dyDescent="0.3">
      <c r="A12522" s="201">
        <v>12517</v>
      </c>
    </row>
    <row r="12523" spans="1:1" x14ac:dyDescent="0.3">
      <c r="A12523" s="201">
        <v>12518</v>
      </c>
    </row>
    <row r="12524" spans="1:1" x14ac:dyDescent="0.3">
      <c r="A12524" s="201">
        <v>12519</v>
      </c>
    </row>
    <row r="12525" spans="1:1" x14ac:dyDescent="0.3">
      <c r="A12525" s="201">
        <v>12520</v>
      </c>
    </row>
    <row r="12526" spans="1:1" x14ac:dyDescent="0.3">
      <c r="A12526" s="201">
        <v>12521</v>
      </c>
    </row>
    <row r="12527" spans="1:1" x14ac:dyDescent="0.3">
      <c r="A12527" s="201">
        <v>12522</v>
      </c>
    </row>
    <row r="12528" spans="1:1" x14ac:dyDescent="0.3">
      <c r="A12528" s="201">
        <v>12523</v>
      </c>
    </row>
    <row r="12529" spans="1:1" x14ac:dyDescent="0.3">
      <c r="A12529" s="201">
        <v>12524</v>
      </c>
    </row>
    <row r="12530" spans="1:1" x14ac:dyDescent="0.3">
      <c r="A12530" s="201">
        <v>12525</v>
      </c>
    </row>
    <row r="12531" spans="1:1" x14ac:dyDescent="0.3">
      <c r="A12531" s="201">
        <v>12526</v>
      </c>
    </row>
    <row r="12532" spans="1:1" x14ac:dyDescent="0.3">
      <c r="A12532" s="201">
        <v>12527</v>
      </c>
    </row>
    <row r="12533" spans="1:1" x14ac:dyDescent="0.3">
      <c r="A12533" s="201">
        <v>12528</v>
      </c>
    </row>
    <row r="12534" spans="1:1" x14ac:dyDescent="0.3">
      <c r="A12534" s="201">
        <v>12529</v>
      </c>
    </row>
    <row r="12535" spans="1:1" x14ac:dyDescent="0.3">
      <c r="A12535" s="201">
        <v>12530</v>
      </c>
    </row>
    <row r="12536" spans="1:1" x14ac:dyDescent="0.3">
      <c r="A12536" s="201">
        <v>12531</v>
      </c>
    </row>
    <row r="12537" spans="1:1" x14ac:dyDescent="0.3">
      <c r="A12537" s="201">
        <v>12532</v>
      </c>
    </row>
    <row r="12538" spans="1:1" x14ac:dyDescent="0.3">
      <c r="A12538" s="201">
        <v>12533</v>
      </c>
    </row>
    <row r="12539" spans="1:1" x14ac:dyDescent="0.3">
      <c r="A12539" s="201">
        <v>12534</v>
      </c>
    </row>
    <row r="12540" spans="1:1" x14ac:dyDescent="0.3">
      <c r="A12540" s="201">
        <v>12535</v>
      </c>
    </row>
    <row r="12541" spans="1:1" x14ac:dyDescent="0.3">
      <c r="A12541" s="201">
        <v>12536</v>
      </c>
    </row>
    <row r="12542" spans="1:1" x14ac:dyDescent="0.3">
      <c r="A12542" s="201">
        <v>12537</v>
      </c>
    </row>
    <row r="12543" spans="1:1" x14ac:dyDescent="0.3">
      <c r="A12543" s="201">
        <v>12538</v>
      </c>
    </row>
    <row r="12544" spans="1:1" x14ac:dyDescent="0.3">
      <c r="A12544" s="201">
        <v>12539</v>
      </c>
    </row>
    <row r="12545" spans="1:1" x14ac:dyDescent="0.3">
      <c r="A12545" s="201">
        <v>12540</v>
      </c>
    </row>
    <row r="12546" spans="1:1" x14ac:dyDescent="0.3">
      <c r="A12546" s="201">
        <v>12541</v>
      </c>
    </row>
    <row r="12547" spans="1:1" x14ac:dyDescent="0.3">
      <c r="A12547" s="201">
        <v>12542</v>
      </c>
    </row>
    <row r="12548" spans="1:1" x14ac:dyDescent="0.3">
      <c r="A12548" s="201">
        <v>12543</v>
      </c>
    </row>
    <row r="12549" spans="1:1" x14ac:dyDescent="0.3">
      <c r="A12549" s="201">
        <v>12544</v>
      </c>
    </row>
    <row r="12550" spans="1:1" x14ac:dyDescent="0.3">
      <c r="A12550" s="201">
        <v>12545</v>
      </c>
    </row>
    <row r="12551" spans="1:1" x14ac:dyDescent="0.3">
      <c r="A12551" s="201">
        <v>12546</v>
      </c>
    </row>
    <row r="12552" spans="1:1" x14ac:dyDescent="0.3">
      <c r="A12552" s="201">
        <v>12547</v>
      </c>
    </row>
    <row r="12553" spans="1:1" x14ac:dyDescent="0.3">
      <c r="A12553" s="201">
        <v>12548</v>
      </c>
    </row>
    <row r="12554" spans="1:1" x14ac:dyDescent="0.3">
      <c r="A12554" s="201">
        <v>12549</v>
      </c>
    </row>
    <row r="12555" spans="1:1" x14ac:dyDescent="0.3">
      <c r="A12555" s="201">
        <v>12550</v>
      </c>
    </row>
    <row r="12556" spans="1:1" x14ac:dyDescent="0.3">
      <c r="A12556" s="201">
        <v>12551</v>
      </c>
    </row>
    <row r="12557" spans="1:1" x14ac:dyDescent="0.3">
      <c r="A12557" s="201">
        <v>12552</v>
      </c>
    </row>
    <row r="12558" spans="1:1" x14ac:dyDescent="0.3">
      <c r="A12558" s="201">
        <v>12553</v>
      </c>
    </row>
    <row r="12559" spans="1:1" x14ac:dyDescent="0.3">
      <c r="A12559" s="201">
        <v>12554</v>
      </c>
    </row>
    <row r="12560" spans="1:1" x14ac:dyDescent="0.3">
      <c r="A12560" s="201">
        <v>12555</v>
      </c>
    </row>
    <row r="12561" spans="1:1" x14ac:dyDescent="0.3">
      <c r="A12561" s="201">
        <v>12556</v>
      </c>
    </row>
    <row r="12562" spans="1:1" x14ac:dyDescent="0.3">
      <c r="A12562" s="201">
        <v>12557</v>
      </c>
    </row>
    <row r="12563" spans="1:1" x14ac:dyDescent="0.3">
      <c r="A12563" s="201">
        <v>12558</v>
      </c>
    </row>
    <row r="12564" spans="1:1" x14ac:dyDescent="0.3">
      <c r="A12564" s="201">
        <v>12559</v>
      </c>
    </row>
    <row r="12565" spans="1:1" x14ac:dyDescent="0.3">
      <c r="A12565" s="201">
        <v>12560</v>
      </c>
    </row>
    <row r="12566" spans="1:1" x14ac:dyDescent="0.3">
      <c r="A12566" s="201">
        <v>12561</v>
      </c>
    </row>
    <row r="12567" spans="1:1" x14ac:dyDescent="0.3">
      <c r="A12567" s="201">
        <v>12562</v>
      </c>
    </row>
    <row r="12568" spans="1:1" x14ac:dyDescent="0.3">
      <c r="A12568" s="201">
        <v>12563</v>
      </c>
    </row>
    <row r="12569" spans="1:1" x14ac:dyDescent="0.3">
      <c r="A12569" s="201">
        <v>12564</v>
      </c>
    </row>
    <row r="12570" spans="1:1" x14ac:dyDescent="0.3">
      <c r="A12570" s="201">
        <v>12565</v>
      </c>
    </row>
    <row r="12571" spans="1:1" x14ac:dyDescent="0.3">
      <c r="A12571" s="201">
        <v>12566</v>
      </c>
    </row>
    <row r="12572" spans="1:1" x14ac:dyDescent="0.3">
      <c r="A12572" s="201">
        <v>12567</v>
      </c>
    </row>
    <row r="12573" spans="1:1" x14ac:dyDescent="0.3">
      <c r="A12573" s="201">
        <v>12568</v>
      </c>
    </row>
    <row r="12574" spans="1:1" x14ac:dyDescent="0.3">
      <c r="A12574" s="201">
        <v>12569</v>
      </c>
    </row>
    <row r="12575" spans="1:1" x14ac:dyDescent="0.3">
      <c r="A12575" s="201">
        <v>12570</v>
      </c>
    </row>
    <row r="12576" spans="1:1" x14ac:dyDescent="0.3">
      <c r="A12576" s="201">
        <v>12571</v>
      </c>
    </row>
    <row r="12577" spans="1:1" x14ac:dyDescent="0.3">
      <c r="A12577" s="201">
        <v>12572</v>
      </c>
    </row>
    <row r="12578" spans="1:1" x14ac:dyDescent="0.3">
      <c r="A12578" s="201">
        <v>12573</v>
      </c>
    </row>
    <row r="12579" spans="1:1" x14ac:dyDescent="0.3">
      <c r="A12579" s="201">
        <v>12574</v>
      </c>
    </row>
    <row r="12580" spans="1:1" x14ac:dyDescent="0.3">
      <c r="A12580" s="201">
        <v>12575</v>
      </c>
    </row>
    <row r="12581" spans="1:1" x14ac:dyDescent="0.3">
      <c r="A12581" s="201">
        <v>12576</v>
      </c>
    </row>
    <row r="12582" spans="1:1" x14ac:dyDescent="0.3">
      <c r="A12582" s="201">
        <v>12577</v>
      </c>
    </row>
    <row r="12583" spans="1:1" x14ac:dyDescent="0.3">
      <c r="A12583" s="201">
        <v>12578</v>
      </c>
    </row>
    <row r="12584" spans="1:1" x14ac:dyDescent="0.3">
      <c r="A12584" s="201">
        <v>12579</v>
      </c>
    </row>
    <row r="12585" spans="1:1" x14ac:dyDescent="0.3">
      <c r="A12585" s="201">
        <v>12580</v>
      </c>
    </row>
    <row r="12586" spans="1:1" x14ac:dyDescent="0.3">
      <c r="A12586" s="201">
        <v>12581</v>
      </c>
    </row>
    <row r="12587" spans="1:1" x14ac:dyDescent="0.3">
      <c r="A12587" s="201">
        <v>12582</v>
      </c>
    </row>
    <row r="12588" spans="1:1" x14ac:dyDescent="0.3">
      <c r="A12588" s="201">
        <v>12583</v>
      </c>
    </row>
    <row r="12589" spans="1:1" x14ac:dyDescent="0.3">
      <c r="A12589" s="201">
        <v>12584</v>
      </c>
    </row>
    <row r="12590" spans="1:1" x14ac:dyDescent="0.3">
      <c r="A12590" s="201">
        <v>12585</v>
      </c>
    </row>
    <row r="12591" spans="1:1" x14ac:dyDescent="0.3">
      <c r="A12591" s="201">
        <v>12586</v>
      </c>
    </row>
    <row r="12592" spans="1:1" x14ac:dyDescent="0.3">
      <c r="A12592" s="201">
        <v>12587</v>
      </c>
    </row>
    <row r="12593" spans="1:1" x14ac:dyDescent="0.3">
      <c r="A12593" s="201">
        <v>12588</v>
      </c>
    </row>
    <row r="12594" spans="1:1" x14ac:dyDescent="0.3">
      <c r="A12594" s="201">
        <v>12589</v>
      </c>
    </row>
    <row r="12595" spans="1:1" x14ac:dyDescent="0.3">
      <c r="A12595" s="201">
        <v>12590</v>
      </c>
    </row>
    <row r="12596" spans="1:1" x14ac:dyDescent="0.3">
      <c r="A12596" s="201">
        <v>12591</v>
      </c>
    </row>
    <row r="12597" spans="1:1" x14ac:dyDescent="0.3">
      <c r="A12597" s="201">
        <v>12592</v>
      </c>
    </row>
    <row r="12598" spans="1:1" x14ac:dyDescent="0.3">
      <c r="A12598" s="201">
        <v>12593</v>
      </c>
    </row>
    <row r="12599" spans="1:1" x14ac:dyDescent="0.3">
      <c r="A12599" s="201">
        <v>12594</v>
      </c>
    </row>
    <row r="12600" spans="1:1" x14ac:dyDescent="0.3">
      <c r="A12600" s="201">
        <v>12595</v>
      </c>
    </row>
    <row r="12601" spans="1:1" x14ac:dyDescent="0.3">
      <c r="A12601" s="201">
        <v>12596</v>
      </c>
    </row>
    <row r="12602" spans="1:1" x14ac:dyDescent="0.3">
      <c r="A12602" s="201">
        <v>12597</v>
      </c>
    </row>
    <row r="12603" spans="1:1" x14ac:dyDescent="0.3">
      <c r="A12603" s="201">
        <v>12598</v>
      </c>
    </row>
    <row r="12604" spans="1:1" x14ac:dyDescent="0.3">
      <c r="A12604" s="201">
        <v>12599</v>
      </c>
    </row>
    <row r="12605" spans="1:1" x14ac:dyDescent="0.3">
      <c r="A12605" s="201">
        <v>12600</v>
      </c>
    </row>
    <row r="12606" spans="1:1" x14ac:dyDescent="0.3">
      <c r="A12606" s="201">
        <v>12601</v>
      </c>
    </row>
    <row r="12607" spans="1:1" x14ac:dyDescent="0.3">
      <c r="A12607" s="201">
        <v>12602</v>
      </c>
    </row>
    <row r="12608" spans="1:1" x14ac:dyDescent="0.3">
      <c r="A12608" s="201">
        <v>12603</v>
      </c>
    </row>
    <row r="12609" spans="1:1" x14ac:dyDescent="0.3">
      <c r="A12609" s="201">
        <v>12604</v>
      </c>
    </row>
    <row r="12610" spans="1:1" x14ac:dyDescent="0.3">
      <c r="A12610" s="201">
        <v>12605</v>
      </c>
    </row>
    <row r="12611" spans="1:1" x14ac:dyDescent="0.3">
      <c r="A12611" s="201">
        <v>12606</v>
      </c>
    </row>
    <row r="12612" spans="1:1" x14ac:dyDescent="0.3">
      <c r="A12612" s="201">
        <v>12607</v>
      </c>
    </row>
    <row r="12613" spans="1:1" x14ac:dyDescent="0.3">
      <c r="A12613" s="201">
        <v>12608</v>
      </c>
    </row>
    <row r="12614" spans="1:1" x14ac:dyDescent="0.3">
      <c r="A12614" s="201">
        <v>12609</v>
      </c>
    </row>
    <row r="12615" spans="1:1" x14ac:dyDescent="0.3">
      <c r="A12615" s="201">
        <v>12610</v>
      </c>
    </row>
    <row r="12616" spans="1:1" x14ac:dyDescent="0.3">
      <c r="A12616" s="201">
        <v>12611</v>
      </c>
    </row>
    <row r="12617" spans="1:1" x14ac:dyDescent="0.3">
      <c r="A12617" s="201">
        <v>12612</v>
      </c>
    </row>
    <row r="12618" spans="1:1" x14ac:dyDescent="0.3">
      <c r="A12618" s="201">
        <v>12613</v>
      </c>
    </row>
    <row r="12619" spans="1:1" x14ac:dyDescent="0.3">
      <c r="A12619" s="201">
        <v>12614</v>
      </c>
    </row>
    <row r="12620" spans="1:1" x14ac:dyDescent="0.3">
      <c r="A12620" s="201">
        <v>12615</v>
      </c>
    </row>
    <row r="12621" spans="1:1" x14ac:dyDescent="0.3">
      <c r="A12621" s="201">
        <v>12616</v>
      </c>
    </row>
    <row r="12622" spans="1:1" x14ac:dyDescent="0.3">
      <c r="A12622" s="201">
        <v>12617</v>
      </c>
    </row>
    <row r="12623" spans="1:1" x14ac:dyDescent="0.3">
      <c r="A12623" s="201">
        <v>12618</v>
      </c>
    </row>
    <row r="12624" spans="1:1" x14ac:dyDescent="0.3">
      <c r="A12624" s="201">
        <v>12619</v>
      </c>
    </row>
    <row r="12625" spans="1:1" x14ac:dyDescent="0.3">
      <c r="A12625" s="201">
        <v>12620</v>
      </c>
    </row>
    <row r="12626" spans="1:1" x14ac:dyDescent="0.3">
      <c r="A12626" s="201">
        <v>12621</v>
      </c>
    </row>
    <row r="12627" spans="1:1" x14ac:dyDescent="0.3">
      <c r="A12627" s="201">
        <v>12622</v>
      </c>
    </row>
    <row r="12628" spans="1:1" x14ac:dyDescent="0.3">
      <c r="A12628" s="201">
        <v>12623</v>
      </c>
    </row>
    <row r="12629" spans="1:1" x14ac:dyDescent="0.3">
      <c r="A12629" s="201">
        <v>12624</v>
      </c>
    </row>
    <row r="12630" spans="1:1" x14ac:dyDescent="0.3">
      <c r="A12630" s="201">
        <v>12625</v>
      </c>
    </row>
    <row r="12631" spans="1:1" x14ac:dyDescent="0.3">
      <c r="A12631" s="201">
        <v>12626</v>
      </c>
    </row>
    <row r="12632" spans="1:1" x14ac:dyDescent="0.3">
      <c r="A12632" s="201">
        <v>12627</v>
      </c>
    </row>
    <row r="12633" spans="1:1" x14ac:dyDescent="0.3">
      <c r="A12633" s="201">
        <v>12628</v>
      </c>
    </row>
    <row r="12634" spans="1:1" x14ac:dyDescent="0.3">
      <c r="A12634" s="201">
        <v>12629</v>
      </c>
    </row>
    <row r="12635" spans="1:1" x14ac:dyDescent="0.3">
      <c r="A12635" s="201">
        <v>12630</v>
      </c>
    </row>
    <row r="12636" spans="1:1" x14ac:dyDescent="0.3">
      <c r="A12636" s="201">
        <v>12631</v>
      </c>
    </row>
    <row r="12637" spans="1:1" x14ac:dyDescent="0.3">
      <c r="A12637" s="201">
        <v>12632</v>
      </c>
    </row>
    <row r="12638" spans="1:1" x14ac:dyDescent="0.3">
      <c r="A12638" s="201">
        <v>12633</v>
      </c>
    </row>
    <row r="12639" spans="1:1" x14ac:dyDescent="0.3">
      <c r="A12639" s="201">
        <v>12634</v>
      </c>
    </row>
    <row r="12640" spans="1:1" x14ac:dyDescent="0.3">
      <c r="A12640" s="201">
        <v>12635</v>
      </c>
    </row>
    <row r="12641" spans="1:1" x14ac:dyDescent="0.3">
      <c r="A12641" s="201">
        <v>12636</v>
      </c>
    </row>
    <row r="12642" spans="1:1" x14ac:dyDescent="0.3">
      <c r="A12642" s="201">
        <v>12637</v>
      </c>
    </row>
    <row r="12643" spans="1:1" x14ac:dyDescent="0.3">
      <c r="A12643" s="201">
        <v>12638</v>
      </c>
    </row>
    <row r="12644" spans="1:1" x14ac:dyDescent="0.3">
      <c r="A12644" s="201">
        <v>12639</v>
      </c>
    </row>
    <row r="12645" spans="1:1" x14ac:dyDescent="0.3">
      <c r="A12645" s="201">
        <v>12640</v>
      </c>
    </row>
    <row r="12646" spans="1:1" x14ac:dyDescent="0.3">
      <c r="A12646" s="201">
        <v>12641</v>
      </c>
    </row>
    <row r="12647" spans="1:1" x14ac:dyDescent="0.3">
      <c r="A12647" s="201">
        <v>12642</v>
      </c>
    </row>
    <row r="12648" spans="1:1" x14ac:dyDescent="0.3">
      <c r="A12648" s="201">
        <v>12643</v>
      </c>
    </row>
    <row r="12649" spans="1:1" x14ac:dyDescent="0.3">
      <c r="A12649" s="201">
        <v>12644</v>
      </c>
    </row>
    <row r="12650" spans="1:1" x14ac:dyDescent="0.3">
      <c r="A12650" s="201">
        <v>12645</v>
      </c>
    </row>
    <row r="12651" spans="1:1" x14ac:dyDescent="0.3">
      <c r="A12651" s="201">
        <v>12646</v>
      </c>
    </row>
    <row r="12652" spans="1:1" x14ac:dyDescent="0.3">
      <c r="A12652" s="201">
        <v>12647</v>
      </c>
    </row>
    <row r="12653" spans="1:1" x14ac:dyDescent="0.3">
      <c r="A12653" s="201">
        <v>12648</v>
      </c>
    </row>
    <row r="12654" spans="1:1" x14ac:dyDescent="0.3">
      <c r="A12654" s="201">
        <v>12649</v>
      </c>
    </row>
    <row r="12655" spans="1:1" x14ac:dyDescent="0.3">
      <c r="A12655" s="201">
        <v>12650</v>
      </c>
    </row>
    <row r="12656" spans="1:1" x14ac:dyDescent="0.3">
      <c r="A12656" s="201">
        <v>12651</v>
      </c>
    </row>
    <row r="12657" spans="1:1" x14ac:dyDescent="0.3">
      <c r="A12657" s="201">
        <v>12652</v>
      </c>
    </row>
    <row r="12658" spans="1:1" x14ac:dyDescent="0.3">
      <c r="A12658" s="201">
        <v>12653</v>
      </c>
    </row>
    <row r="12659" spans="1:1" x14ac:dyDescent="0.3">
      <c r="A12659" s="201">
        <v>12654</v>
      </c>
    </row>
    <row r="12660" spans="1:1" x14ac:dyDescent="0.3">
      <c r="A12660" s="201">
        <v>12655</v>
      </c>
    </row>
    <row r="12661" spans="1:1" x14ac:dyDescent="0.3">
      <c r="A12661" s="201">
        <v>12656</v>
      </c>
    </row>
    <row r="12662" spans="1:1" x14ac:dyDescent="0.3">
      <c r="A12662" s="201">
        <v>12657</v>
      </c>
    </row>
    <row r="12663" spans="1:1" x14ac:dyDescent="0.3">
      <c r="A12663" s="201">
        <v>12658</v>
      </c>
    </row>
    <row r="12664" spans="1:1" x14ac:dyDescent="0.3">
      <c r="A12664" s="201">
        <v>12659</v>
      </c>
    </row>
    <row r="12665" spans="1:1" x14ac:dyDescent="0.3">
      <c r="A12665" s="201">
        <v>12660</v>
      </c>
    </row>
    <row r="12666" spans="1:1" x14ac:dyDescent="0.3">
      <c r="A12666" s="201">
        <v>12661</v>
      </c>
    </row>
    <row r="12667" spans="1:1" x14ac:dyDescent="0.3">
      <c r="A12667" s="201">
        <v>12662</v>
      </c>
    </row>
    <row r="12668" spans="1:1" x14ac:dyDescent="0.3">
      <c r="A12668" s="201">
        <v>12663</v>
      </c>
    </row>
    <row r="12669" spans="1:1" x14ac:dyDescent="0.3">
      <c r="A12669" s="201">
        <v>12664</v>
      </c>
    </row>
    <row r="12670" spans="1:1" x14ac:dyDescent="0.3">
      <c r="A12670" s="201">
        <v>12665</v>
      </c>
    </row>
    <row r="12671" spans="1:1" x14ac:dyDescent="0.3">
      <c r="A12671" s="201">
        <v>12666</v>
      </c>
    </row>
    <row r="12672" spans="1:1" x14ac:dyDescent="0.3">
      <c r="A12672" s="201">
        <v>12667</v>
      </c>
    </row>
    <row r="12673" spans="1:1" x14ac:dyDescent="0.3">
      <c r="A12673" s="201">
        <v>12668</v>
      </c>
    </row>
    <row r="12674" spans="1:1" x14ac:dyDescent="0.3">
      <c r="A12674" s="201">
        <v>12669</v>
      </c>
    </row>
    <row r="12675" spans="1:1" x14ac:dyDescent="0.3">
      <c r="A12675" s="201">
        <v>12670</v>
      </c>
    </row>
    <row r="12676" spans="1:1" x14ac:dyDescent="0.3">
      <c r="A12676" s="201">
        <v>12671</v>
      </c>
    </row>
    <row r="12677" spans="1:1" x14ac:dyDescent="0.3">
      <c r="A12677" s="201">
        <v>12672</v>
      </c>
    </row>
    <row r="12678" spans="1:1" x14ac:dyDescent="0.3">
      <c r="A12678" s="201">
        <v>12673</v>
      </c>
    </row>
    <row r="12679" spans="1:1" x14ac:dyDescent="0.3">
      <c r="A12679" s="201">
        <v>12674</v>
      </c>
    </row>
    <row r="12680" spans="1:1" x14ac:dyDescent="0.3">
      <c r="A12680" s="201">
        <v>12675</v>
      </c>
    </row>
    <row r="12681" spans="1:1" x14ac:dyDescent="0.3">
      <c r="A12681" s="201">
        <v>12676</v>
      </c>
    </row>
    <row r="12682" spans="1:1" x14ac:dyDescent="0.3">
      <c r="A12682" s="201">
        <v>12677</v>
      </c>
    </row>
    <row r="12683" spans="1:1" x14ac:dyDescent="0.3">
      <c r="A12683" s="201">
        <v>12678</v>
      </c>
    </row>
    <row r="12684" spans="1:1" x14ac:dyDescent="0.3">
      <c r="A12684" s="201">
        <v>12679</v>
      </c>
    </row>
    <row r="12685" spans="1:1" x14ac:dyDescent="0.3">
      <c r="A12685" s="201">
        <v>12680</v>
      </c>
    </row>
    <row r="12686" spans="1:1" x14ac:dyDescent="0.3">
      <c r="A12686" s="201">
        <v>12681</v>
      </c>
    </row>
    <row r="12687" spans="1:1" x14ac:dyDescent="0.3">
      <c r="A12687" s="201">
        <v>12682</v>
      </c>
    </row>
    <row r="12688" spans="1:1" x14ac:dyDescent="0.3">
      <c r="A12688" s="201">
        <v>12683</v>
      </c>
    </row>
    <row r="12689" spans="1:1" x14ac:dyDescent="0.3">
      <c r="A12689" s="201">
        <v>12684</v>
      </c>
    </row>
    <row r="12690" spans="1:1" x14ac:dyDescent="0.3">
      <c r="A12690" s="201">
        <v>12685</v>
      </c>
    </row>
    <row r="12691" spans="1:1" x14ac:dyDescent="0.3">
      <c r="A12691" s="201">
        <v>12686</v>
      </c>
    </row>
    <row r="12692" spans="1:1" x14ac:dyDescent="0.3">
      <c r="A12692" s="201">
        <v>12687</v>
      </c>
    </row>
    <row r="12693" spans="1:1" x14ac:dyDescent="0.3">
      <c r="A12693" s="201">
        <v>12688</v>
      </c>
    </row>
    <row r="12694" spans="1:1" x14ac:dyDescent="0.3">
      <c r="A12694" s="201">
        <v>12689</v>
      </c>
    </row>
    <row r="12695" spans="1:1" x14ac:dyDescent="0.3">
      <c r="A12695" s="201">
        <v>12690</v>
      </c>
    </row>
    <row r="12696" spans="1:1" x14ac:dyDescent="0.3">
      <c r="A12696" s="201">
        <v>12691</v>
      </c>
    </row>
    <row r="12697" spans="1:1" x14ac:dyDescent="0.3">
      <c r="A12697" s="201">
        <v>12692</v>
      </c>
    </row>
    <row r="12698" spans="1:1" x14ac:dyDescent="0.3">
      <c r="A12698" s="201">
        <v>12693</v>
      </c>
    </row>
    <row r="12699" spans="1:1" x14ac:dyDescent="0.3">
      <c r="A12699" s="201">
        <v>12694</v>
      </c>
    </row>
    <row r="12700" spans="1:1" x14ac:dyDescent="0.3">
      <c r="A12700" s="201">
        <v>12695</v>
      </c>
    </row>
    <row r="12701" spans="1:1" x14ac:dyDescent="0.3">
      <c r="A12701" s="201">
        <v>12696</v>
      </c>
    </row>
    <row r="12702" spans="1:1" x14ac:dyDescent="0.3">
      <c r="A12702" s="201">
        <v>12697</v>
      </c>
    </row>
    <row r="12703" spans="1:1" x14ac:dyDescent="0.3">
      <c r="A12703" s="201">
        <v>12698</v>
      </c>
    </row>
    <row r="12704" spans="1:1" x14ac:dyDescent="0.3">
      <c r="A12704" s="201">
        <v>12699</v>
      </c>
    </row>
    <row r="12705" spans="1:1" x14ac:dyDescent="0.3">
      <c r="A12705" s="201">
        <v>12700</v>
      </c>
    </row>
    <row r="12706" spans="1:1" x14ac:dyDescent="0.3">
      <c r="A12706" s="201">
        <v>12701</v>
      </c>
    </row>
    <row r="12707" spans="1:1" x14ac:dyDescent="0.3">
      <c r="A12707" s="201">
        <v>12702</v>
      </c>
    </row>
    <row r="12708" spans="1:1" x14ac:dyDescent="0.3">
      <c r="A12708" s="201">
        <v>12703</v>
      </c>
    </row>
    <row r="12709" spans="1:1" x14ac:dyDescent="0.3">
      <c r="A12709" s="201">
        <v>12704</v>
      </c>
    </row>
    <row r="12710" spans="1:1" x14ac:dyDescent="0.3">
      <c r="A12710" s="201">
        <v>12705</v>
      </c>
    </row>
    <row r="12711" spans="1:1" x14ac:dyDescent="0.3">
      <c r="A12711" s="201">
        <v>12706</v>
      </c>
    </row>
    <row r="12712" spans="1:1" x14ac:dyDescent="0.3">
      <c r="A12712" s="201">
        <v>12707</v>
      </c>
    </row>
    <row r="12713" spans="1:1" x14ac:dyDescent="0.3">
      <c r="A12713" s="201">
        <v>12708</v>
      </c>
    </row>
    <row r="12714" spans="1:1" x14ac:dyDescent="0.3">
      <c r="A12714" s="201">
        <v>12709</v>
      </c>
    </row>
    <row r="12715" spans="1:1" x14ac:dyDescent="0.3">
      <c r="A12715" s="201">
        <v>12710</v>
      </c>
    </row>
    <row r="12716" spans="1:1" x14ac:dyDescent="0.3">
      <c r="A12716" s="201">
        <v>12711</v>
      </c>
    </row>
    <row r="12717" spans="1:1" x14ac:dyDescent="0.3">
      <c r="A12717" s="201">
        <v>12712</v>
      </c>
    </row>
    <row r="12718" spans="1:1" x14ac:dyDescent="0.3">
      <c r="A12718" s="201">
        <v>12713</v>
      </c>
    </row>
    <row r="12719" spans="1:1" x14ac:dyDescent="0.3">
      <c r="A12719" s="201">
        <v>12714</v>
      </c>
    </row>
    <row r="12720" spans="1:1" x14ac:dyDescent="0.3">
      <c r="A12720" s="201">
        <v>12715</v>
      </c>
    </row>
    <row r="12721" spans="1:1" x14ac:dyDescent="0.3">
      <c r="A12721" s="201">
        <v>12716</v>
      </c>
    </row>
    <row r="12722" spans="1:1" x14ac:dyDescent="0.3">
      <c r="A12722" s="201">
        <v>12717</v>
      </c>
    </row>
    <row r="12723" spans="1:1" x14ac:dyDescent="0.3">
      <c r="A12723" s="201">
        <v>12718</v>
      </c>
    </row>
    <row r="12724" spans="1:1" x14ac:dyDescent="0.3">
      <c r="A12724" s="201">
        <v>12719</v>
      </c>
    </row>
    <row r="12725" spans="1:1" x14ac:dyDescent="0.3">
      <c r="A12725" s="201">
        <v>12720</v>
      </c>
    </row>
    <row r="12726" spans="1:1" x14ac:dyDescent="0.3">
      <c r="A12726" s="201">
        <v>12721</v>
      </c>
    </row>
    <row r="12727" spans="1:1" x14ac:dyDescent="0.3">
      <c r="A12727" s="201">
        <v>12722</v>
      </c>
    </row>
    <row r="12728" spans="1:1" x14ac:dyDescent="0.3">
      <c r="A12728" s="201">
        <v>12723</v>
      </c>
    </row>
    <row r="12729" spans="1:1" x14ac:dyDescent="0.3">
      <c r="A12729" s="201">
        <v>12724</v>
      </c>
    </row>
    <row r="12730" spans="1:1" x14ac:dyDescent="0.3">
      <c r="A12730" s="201">
        <v>12725</v>
      </c>
    </row>
    <row r="12731" spans="1:1" x14ac:dyDescent="0.3">
      <c r="A12731" s="201">
        <v>12726</v>
      </c>
    </row>
    <row r="12732" spans="1:1" x14ac:dyDescent="0.3">
      <c r="A12732" s="201">
        <v>12727</v>
      </c>
    </row>
    <row r="12733" spans="1:1" x14ac:dyDescent="0.3">
      <c r="A12733" s="201">
        <v>12728</v>
      </c>
    </row>
    <row r="12734" spans="1:1" x14ac:dyDescent="0.3">
      <c r="A12734" s="201">
        <v>12729</v>
      </c>
    </row>
    <row r="12735" spans="1:1" x14ac:dyDescent="0.3">
      <c r="A12735" s="201">
        <v>12730</v>
      </c>
    </row>
    <row r="12736" spans="1:1" x14ac:dyDescent="0.3">
      <c r="A12736" s="201">
        <v>12731</v>
      </c>
    </row>
    <row r="12737" spans="1:1" x14ac:dyDescent="0.3">
      <c r="A12737" s="201">
        <v>12732</v>
      </c>
    </row>
    <row r="12738" spans="1:1" x14ac:dyDescent="0.3">
      <c r="A12738" s="201">
        <v>12733</v>
      </c>
    </row>
    <row r="12739" spans="1:1" x14ac:dyDescent="0.3">
      <c r="A12739" s="201">
        <v>12734</v>
      </c>
    </row>
    <row r="12740" spans="1:1" x14ac:dyDescent="0.3">
      <c r="A12740" s="201">
        <v>12735</v>
      </c>
    </row>
    <row r="12741" spans="1:1" x14ac:dyDescent="0.3">
      <c r="A12741" s="201">
        <v>12736</v>
      </c>
    </row>
    <row r="12742" spans="1:1" x14ac:dyDescent="0.3">
      <c r="A12742" s="201">
        <v>12737</v>
      </c>
    </row>
    <row r="12743" spans="1:1" x14ac:dyDescent="0.3">
      <c r="A12743" s="201">
        <v>12738</v>
      </c>
    </row>
    <row r="12744" spans="1:1" x14ac:dyDescent="0.3">
      <c r="A12744" s="201">
        <v>12739</v>
      </c>
    </row>
    <row r="12745" spans="1:1" x14ac:dyDescent="0.3">
      <c r="A12745" s="201">
        <v>12740</v>
      </c>
    </row>
    <row r="12746" spans="1:1" x14ac:dyDescent="0.3">
      <c r="A12746" s="201">
        <v>12741</v>
      </c>
    </row>
    <row r="12747" spans="1:1" x14ac:dyDescent="0.3">
      <c r="A12747" s="201">
        <v>12742</v>
      </c>
    </row>
    <row r="12748" spans="1:1" x14ac:dyDescent="0.3">
      <c r="A12748" s="201">
        <v>12743</v>
      </c>
    </row>
    <row r="12749" spans="1:1" x14ac:dyDescent="0.3">
      <c r="A12749" s="201">
        <v>12744</v>
      </c>
    </row>
    <row r="12750" spans="1:1" x14ac:dyDescent="0.3">
      <c r="A12750" s="201">
        <v>12745</v>
      </c>
    </row>
    <row r="12751" spans="1:1" x14ac:dyDescent="0.3">
      <c r="A12751" s="201">
        <v>12746</v>
      </c>
    </row>
    <row r="12752" spans="1:1" x14ac:dyDescent="0.3">
      <c r="A12752" s="201">
        <v>12747</v>
      </c>
    </row>
    <row r="12753" spans="1:1" x14ac:dyDescent="0.3">
      <c r="A12753" s="201">
        <v>12748</v>
      </c>
    </row>
    <row r="12754" spans="1:1" x14ac:dyDescent="0.3">
      <c r="A12754" s="201">
        <v>12749</v>
      </c>
    </row>
    <row r="12755" spans="1:1" x14ac:dyDescent="0.3">
      <c r="A12755" s="201">
        <v>12750</v>
      </c>
    </row>
    <row r="12756" spans="1:1" x14ac:dyDescent="0.3">
      <c r="A12756" s="201">
        <v>12751</v>
      </c>
    </row>
    <row r="12757" spans="1:1" x14ac:dyDescent="0.3">
      <c r="A12757" s="201">
        <v>12752</v>
      </c>
    </row>
    <row r="12758" spans="1:1" x14ac:dyDescent="0.3">
      <c r="A12758" s="201">
        <v>12753</v>
      </c>
    </row>
    <row r="12759" spans="1:1" x14ac:dyDescent="0.3">
      <c r="A12759" s="201">
        <v>12754</v>
      </c>
    </row>
    <row r="12760" spans="1:1" x14ac:dyDescent="0.3">
      <c r="A12760" s="201">
        <v>12755</v>
      </c>
    </row>
    <row r="12761" spans="1:1" x14ac:dyDescent="0.3">
      <c r="A12761" s="201">
        <v>12756</v>
      </c>
    </row>
    <row r="12762" spans="1:1" x14ac:dyDescent="0.3">
      <c r="A12762" s="201">
        <v>12757</v>
      </c>
    </row>
    <row r="12763" spans="1:1" x14ac:dyDescent="0.3">
      <c r="A12763" s="201">
        <v>12758</v>
      </c>
    </row>
    <row r="12764" spans="1:1" x14ac:dyDescent="0.3">
      <c r="A12764" s="201">
        <v>12759</v>
      </c>
    </row>
    <row r="12765" spans="1:1" x14ac:dyDescent="0.3">
      <c r="A12765" s="201">
        <v>12760</v>
      </c>
    </row>
    <row r="12766" spans="1:1" x14ac:dyDescent="0.3">
      <c r="A12766" s="201">
        <v>12761</v>
      </c>
    </row>
    <row r="12767" spans="1:1" x14ac:dyDescent="0.3">
      <c r="A12767" s="201">
        <v>12762</v>
      </c>
    </row>
    <row r="12768" spans="1:1" x14ac:dyDescent="0.3">
      <c r="A12768" s="201">
        <v>12763</v>
      </c>
    </row>
    <row r="12769" spans="1:1" x14ac:dyDescent="0.3">
      <c r="A12769" s="201">
        <v>12764</v>
      </c>
    </row>
    <row r="12770" spans="1:1" x14ac:dyDescent="0.3">
      <c r="A12770" s="201">
        <v>12765</v>
      </c>
    </row>
    <row r="12771" spans="1:1" x14ac:dyDescent="0.3">
      <c r="A12771" s="201">
        <v>12766</v>
      </c>
    </row>
    <row r="12772" spans="1:1" x14ac:dyDescent="0.3">
      <c r="A12772" s="201">
        <v>12767</v>
      </c>
    </row>
    <row r="12773" spans="1:1" x14ac:dyDescent="0.3">
      <c r="A12773" s="201">
        <v>12768</v>
      </c>
    </row>
    <row r="12774" spans="1:1" x14ac:dyDescent="0.3">
      <c r="A12774" s="201">
        <v>12769</v>
      </c>
    </row>
    <row r="12775" spans="1:1" x14ac:dyDescent="0.3">
      <c r="A12775" s="201">
        <v>12770</v>
      </c>
    </row>
    <row r="12776" spans="1:1" x14ac:dyDescent="0.3">
      <c r="A12776" s="201">
        <v>12771</v>
      </c>
    </row>
    <row r="12777" spans="1:1" x14ac:dyDescent="0.3">
      <c r="A12777" s="201">
        <v>12772</v>
      </c>
    </row>
    <row r="12778" spans="1:1" x14ac:dyDescent="0.3">
      <c r="A12778" s="201">
        <v>12773</v>
      </c>
    </row>
    <row r="12779" spans="1:1" x14ac:dyDescent="0.3">
      <c r="A12779" s="201">
        <v>12774</v>
      </c>
    </row>
    <row r="12780" spans="1:1" x14ac:dyDescent="0.3">
      <c r="A12780" s="201">
        <v>12775</v>
      </c>
    </row>
    <row r="12781" spans="1:1" x14ac:dyDescent="0.3">
      <c r="A12781" s="201">
        <v>12776</v>
      </c>
    </row>
    <row r="12782" spans="1:1" x14ac:dyDescent="0.3">
      <c r="A12782" s="201">
        <v>12777</v>
      </c>
    </row>
    <row r="12783" spans="1:1" x14ac:dyDescent="0.3">
      <c r="A12783" s="201">
        <v>12778</v>
      </c>
    </row>
    <row r="12784" spans="1:1" x14ac:dyDescent="0.3">
      <c r="A12784" s="201">
        <v>12779</v>
      </c>
    </row>
    <row r="12785" spans="1:1" x14ac:dyDescent="0.3">
      <c r="A12785" s="201">
        <v>12780</v>
      </c>
    </row>
    <row r="12786" spans="1:1" x14ac:dyDescent="0.3">
      <c r="A12786" s="201">
        <v>12781</v>
      </c>
    </row>
    <row r="12787" spans="1:1" x14ac:dyDescent="0.3">
      <c r="A12787" s="201">
        <v>12782</v>
      </c>
    </row>
    <row r="12788" spans="1:1" x14ac:dyDescent="0.3">
      <c r="A12788" s="201">
        <v>12783</v>
      </c>
    </row>
    <row r="12789" spans="1:1" x14ac:dyDescent="0.3">
      <c r="A12789" s="201">
        <v>12784</v>
      </c>
    </row>
    <row r="12790" spans="1:1" x14ac:dyDescent="0.3">
      <c r="A12790" s="201">
        <v>12785</v>
      </c>
    </row>
    <row r="12791" spans="1:1" x14ac:dyDescent="0.3">
      <c r="A12791" s="201">
        <v>12786</v>
      </c>
    </row>
    <row r="12792" spans="1:1" x14ac:dyDescent="0.3">
      <c r="A12792" s="201">
        <v>12787</v>
      </c>
    </row>
    <row r="12793" spans="1:1" x14ac:dyDescent="0.3">
      <c r="A12793" s="201">
        <v>12788</v>
      </c>
    </row>
    <row r="12794" spans="1:1" x14ac:dyDescent="0.3">
      <c r="A12794" s="201">
        <v>12789</v>
      </c>
    </row>
    <row r="12795" spans="1:1" x14ac:dyDescent="0.3">
      <c r="A12795" s="201">
        <v>12790</v>
      </c>
    </row>
    <row r="12796" spans="1:1" x14ac:dyDescent="0.3">
      <c r="A12796" s="201">
        <v>12791</v>
      </c>
    </row>
    <row r="12797" spans="1:1" x14ac:dyDescent="0.3">
      <c r="A12797" s="201">
        <v>12792</v>
      </c>
    </row>
    <row r="12798" spans="1:1" x14ac:dyDescent="0.3">
      <c r="A12798" s="201">
        <v>12793</v>
      </c>
    </row>
    <row r="12799" spans="1:1" x14ac:dyDescent="0.3">
      <c r="A12799" s="201">
        <v>12794</v>
      </c>
    </row>
    <row r="12800" spans="1:1" x14ac:dyDescent="0.3">
      <c r="A12800" s="201">
        <v>12795</v>
      </c>
    </row>
    <row r="12801" spans="1:1" x14ac:dyDescent="0.3">
      <c r="A12801" s="201">
        <v>12796</v>
      </c>
    </row>
    <row r="12802" spans="1:1" x14ac:dyDescent="0.3">
      <c r="A12802" s="201">
        <v>12797</v>
      </c>
    </row>
    <row r="12803" spans="1:1" x14ac:dyDescent="0.3">
      <c r="A12803" s="201">
        <v>12798</v>
      </c>
    </row>
    <row r="12804" spans="1:1" x14ac:dyDescent="0.3">
      <c r="A12804" s="201">
        <v>12799</v>
      </c>
    </row>
    <row r="12805" spans="1:1" x14ac:dyDescent="0.3">
      <c r="A12805" s="201">
        <v>12800</v>
      </c>
    </row>
    <row r="12806" spans="1:1" x14ac:dyDescent="0.3">
      <c r="A12806" s="201">
        <v>12801</v>
      </c>
    </row>
    <row r="12807" spans="1:1" x14ac:dyDescent="0.3">
      <c r="A12807" s="201">
        <v>12802</v>
      </c>
    </row>
    <row r="12808" spans="1:1" x14ac:dyDescent="0.3">
      <c r="A12808" s="201">
        <v>12803</v>
      </c>
    </row>
    <row r="12809" spans="1:1" x14ac:dyDescent="0.3">
      <c r="A12809" s="201">
        <v>12804</v>
      </c>
    </row>
    <row r="12810" spans="1:1" x14ac:dyDescent="0.3">
      <c r="A12810" s="201">
        <v>12805</v>
      </c>
    </row>
    <row r="12811" spans="1:1" x14ac:dyDescent="0.3">
      <c r="A12811" s="201">
        <v>12806</v>
      </c>
    </row>
    <row r="12812" spans="1:1" x14ac:dyDescent="0.3">
      <c r="A12812" s="201">
        <v>12807</v>
      </c>
    </row>
    <row r="12813" spans="1:1" x14ac:dyDescent="0.3">
      <c r="A12813" s="201">
        <v>12808</v>
      </c>
    </row>
    <row r="12814" spans="1:1" x14ac:dyDescent="0.3">
      <c r="A12814" s="201">
        <v>12809</v>
      </c>
    </row>
    <row r="12815" spans="1:1" x14ac:dyDescent="0.3">
      <c r="A12815" s="201">
        <v>12810</v>
      </c>
    </row>
    <row r="12816" spans="1:1" x14ac:dyDescent="0.3">
      <c r="A12816" s="201">
        <v>12811</v>
      </c>
    </row>
    <row r="12817" spans="1:1" x14ac:dyDescent="0.3">
      <c r="A12817" s="201">
        <v>12812</v>
      </c>
    </row>
    <row r="12818" spans="1:1" x14ac:dyDescent="0.3">
      <c r="A12818" s="201">
        <v>12813</v>
      </c>
    </row>
    <row r="12819" spans="1:1" x14ac:dyDescent="0.3">
      <c r="A12819" s="201">
        <v>12814</v>
      </c>
    </row>
    <row r="12820" spans="1:1" x14ac:dyDescent="0.3">
      <c r="A12820" s="201">
        <v>12815</v>
      </c>
    </row>
    <row r="12821" spans="1:1" x14ac:dyDescent="0.3">
      <c r="A12821" s="201">
        <v>12816</v>
      </c>
    </row>
    <row r="12822" spans="1:1" x14ac:dyDescent="0.3">
      <c r="A12822" s="201">
        <v>12817</v>
      </c>
    </row>
    <row r="12823" spans="1:1" x14ac:dyDescent="0.3">
      <c r="A12823" s="201">
        <v>12818</v>
      </c>
    </row>
    <row r="12824" spans="1:1" x14ac:dyDescent="0.3">
      <c r="A12824" s="201">
        <v>12819</v>
      </c>
    </row>
    <row r="12825" spans="1:1" x14ac:dyDescent="0.3">
      <c r="A12825" s="201">
        <v>12820</v>
      </c>
    </row>
    <row r="12826" spans="1:1" x14ac:dyDescent="0.3">
      <c r="A12826" s="201">
        <v>12821</v>
      </c>
    </row>
    <row r="12827" spans="1:1" x14ac:dyDescent="0.3">
      <c r="A12827" s="201">
        <v>12822</v>
      </c>
    </row>
    <row r="12828" spans="1:1" x14ac:dyDescent="0.3">
      <c r="A12828" s="201">
        <v>12823</v>
      </c>
    </row>
    <row r="12829" spans="1:1" x14ac:dyDescent="0.3">
      <c r="A12829" s="201">
        <v>12824</v>
      </c>
    </row>
    <row r="12830" spans="1:1" x14ac:dyDescent="0.3">
      <c r="A12830" s="201">
        <v>12825</v>
      </c>
    </row>
    <row r="12831" spans="1:1" x14ac:dyDescent="0.3">
      <c r="A12831" s="201">
        <v>12826</v>
      </c>
    </row>
    <row r="12832" spans="1:1" x14ac:dyDescent="0.3">
      <c r="A12832" s="201">
        <v>12827</v>
      </c>
    </row>
    <row r="12833" spans="1:1" x14ac:dyDescent="0.3">
      <c r="A12833" s="201">
        <v>12828</v>
      </c>
    </row>
    <row r="12834" spans="1:1" x14ac:dyDescent="0.3">
      <c r="A12834" s="201">
        <v>12829</v>
      </c>
    </row>
    <row r="12835" spans="1:1" x14ac:dyDescent="0.3">
      <c r="A12835" s="201">
        <v>12830</v>
      </c>
    </row>
    <row r="12836" spans="1:1" x14ac:dyDescent="0.3">
      <c r="A12836" s="201">
        <v>12831</v>
      </c>
    </row>
    <row r="12837" spans="1:1" x14ac:dyDescent="0.3">
      <c r="A12837" s="201">
        <v>12832</v>
      </c>
    </row>
    <row r="12838" spans="1:1" x14ac:dyDescent="0.3">
      <c r="A12838" s="201">
        <v>12833</v>
      </c>
    </row>
    <row r="12839" spans="1:1" x14ac:dyDescent="0.3">
      <c r="A12839" s="201">
        <v>12834</v>
      </c>
    </row>
    <row r="12840" spans="1:1" x14ac:dyDescent="0.3">
      <c r="A12840" s="201">
        <v>12835</v>
      </c>
    </row>
    <row r="12841" spans="1:1" x14ac:dyDescent="0.3">
      <c r="A12841" s="201">
        <v>12836</v>
      </c>
    </row>
    <row r="12842" spans="1:1" x14ac:dyDescent="0.3">
      <c r="A12842" s="201">
        <v>12837</v>
      </c>
    </row>
    <row r="12843" spans="1:1" x14ac:dyDescent="0.3">
      <c r="A12843" s="201">
        <v>12838</v>
      </c>
    </row>
    <row r="12844" spans="1:1" x14ac:dyDescent="0.3">
      <c r="A12844" s="201">
        <v>12839</v>
      </c>
    </row>
    <row r="12845" spans="1:1" x14ac:dyDescent="0.3">
      <c r="A12845" s="201">
        <v>12840</v>
      </c>
    </row>
    <row r="12846" spans="1:1" x14ac:dyDescent="0.3">
      <c r="A12846" s="201">
        <v>12841</v>
      </c>
    </row>
    <row r="12847" spans="1:1" x14ac:dyDescent="0.3">
      <c r="A12847" s="201">
        <v>12842</v>
      </c>
    </row>
    <row r="12848" spans="1:1" x14ac:dyDescent="0.3">
      <c r="A12848" s="201">
        <v>12843</v>
      </c>
    </row>
    <row r="12849" spans="1:1" x14ac:dyDescent="0.3">
      <c r="A12849" s="201">
        <v>12844</v>
      </c>
    </row>
    <row r="12850" spans="1:1" x14ac:dyDescent="0.3">
      <c r="A12850" s="201">
        <v>12845</v>
      </c>
    </row>
    <row r="12851" spans="1:1" x14ac:dyDescent="0.3">
      <c r="A12851" s="201">
        <v>12846</v>
      </c>
    </row>
    <row r="12852" spans="1:1" x14ac:dyDescent="0.3">
      <c r="A12852" s="201">
        <v>12847</v>
      </c>
    </row>
    <row r="12853" spans="1:1" x14ac:dyDescent="0.3">
      <c r="A12853" s="201">
        <v>12848</v>
      </c>
    </row>
    <row r="12854" spans="1:1" x14ac:dyDescent="0.3">
      <c r="A12854" s="201">
        <v>12849</v>
      </c>
    </row>
    <row r="12855" spans="1:1" x14ac:dyDescent="0.3">
      <c r="A12855" s="201">
        <v>12850</v>
      </c>
    </row>
    <row r="12856" spans="1:1" x14ac:dyDescent="0.3">
      <c r="A12856" s="201">
        <v>12851</v>
      </c>
    </row>
    <row r="12857" spans="1:1" x14ac:dyDescent="0.3">
      <c r="A12857" s="201">
        <v>12852</v>
      </c>
    </row>
    <row r="12858" spans="1:1" x14ac:dyDescent="0.3">
      <c r="A12858" s="201">
        <v>12853</v>
      </c>
    </row>
    <row r="12859" spans="1:1" x14ac:dyDescent="0.3">
      <c r="A12859" s="201">
        <v>12854</v>
      </c>
    </row>
    <row r="12860" spans="1:1" x14ac:dyDescent="0.3">
      <c r="A12860" s="201">
        <v>12855</v>
      </c>
    </row>
    <row r="12861" spans="1:1" x14ac:dyDescent="0.3">
      <c r="A12861" s="201">
        <v>12856</v>
      </c>
    </row>
    <row r="12862" spans="1:1" x14ac:dyDescent="0.3">
      <c r="A12862" s="201">
        <v>12857</v>
      </c>
    </row>
    <row r="12863" spans="1:1" x14ac:dyDescent="0.3">
      <c r="A12863" s="201">
        <v>12858</v>
      </c>
    </row>
    <row r="12864" spans="1:1" x14ac:dyDescent="0.3">
      <c r="A12864" s="201">
        <v>12859</v>
      </c>
    </row>
    <row r="12865" spans="1:1" x14ac:dyDescent="0.3">
      <c r="A12865" s="201">
        <v>12860</v>
      </c>
    </row>
    <row r="12866" spans="1:1" x14ac:dyDescent="0.3">
      <c r="A12866" s="201">
        <v>12861</v>
      </c>
    </row>
    <row r="12867" spans="1:1" x14ac:dyDescent="0.3">
      <c r="A12867" s="201">
        <v>12862</v>
      </c>
    </row>
    <row r="12868" spans="1:1" x14ac:dyDescent="0.3">
      <c r="A12868" s="201">
        <v>12863</v>
      </c>
    </row>
    <row r="12869" spans="1:1" x14ac:dyDescent="0.3">
      <c r="A12869" s="201">
        <v>12864</v>
      </c>
    </row>
    <row r="12870" spans="1:1" x14ac:dyDescent="0.3">
      <c r="A12870" s="201">
        <v>12865</v>
      </c>
    </row>
    <row r="12871" spans="1:1" x14ac:dyDescent="0.3">
      <c r="A12871" s="201">
        <v>12866</v>
      </c>
    </row>
    <row r="12872" spans="1:1" x14ac:dyDescent="0.3">
      <c r="A12872" s="201">
        <v>12867</v>
      </c>
    </row>
    <row r="12873" spans="1:1" x14ac:dyDescent="0.3">
      <c r="A12873" s="201">
        <v>12868</v>
      </c>
    </row>
    <row r="12874" spans="1:1" x14ac:dyDescent="0.3">
      <c r="A12874" s="201">
        <v>12869</v>
      </c>
    </row>
    <row r="12875" spans="1:1" x14ac:dyDescent="0.3">
      <c r="A12875" s="201">
        <v>12870</v>
      </c>
    </row>
    <row r="12876" spans="1:1" x14ac:dyDescent="0.3">
      <c r="A12876" s="201">
        <v>12871</v>
      </c>
    </row>
    <row r="12877" spans="1:1" x14ac:dyDescent="0.3">
      <c r="A12877" s="201">
        <v>12872</v>
      </c>
    </row>
    <row r="12878" spans="1:1" x14ac:dyDescent="0.3">
      <c r="A12878" s="201">
        <v>12873</v>
      </c>
    </row>
    <row r="12879" spans="1:1" x14ac:dyDescent="0.3">
      <c r="A12879" s="201">
        <v>12874</v>
      </c>
    </row>
    <row r="12880" spans="1:1" x14ac:dyDescent="0.3">
      <c r="A12880" s="201">
        <v>12875</v>
      </c>
    </row>
    <row r="12881" spans="1:1" x14ac:dyDescent="0.3">
      <c r="A12881" s="201">
        <v>12876</v>
      </c>
    </row>
    <row r="12882" spans="1:1" x14ac:dyDescent="0.3">
      <c r="A12882" s="201">
        <v>12877</v>
      </c>
    </row>
    <row r="12883" spans="1:1" x14ac:dyDescent="0.3">
      <c r="A12883" s="201">
        <v>12878</v>
      </c>
    </row>
    <row r="12884" spans="1:1" x14ac:dyDescent="0.3">
      <c r="A12884" s="201">
        <v>12879</v>
      </c>
    </row>
    <row r="12885" spans="1:1" x14ac:dyDescent="0.3">
      <c r="A12885" s="201">
        <v>12880</v>
      </c>
    </row>
    <row r="12886" spans="1:1" x14ac:dyDescent="0.3">
      <c r="A12886" s="201">
        <v>12881</v>
      </c>
    </row>
    <row r="12887" spans="1:1" x14ac:dyDescent="0.3">
      <c r="A12887" s="201">
        <v>12882</v>
      </c>
    </row>
    <row r="12888" spans="1:1" x14ac:dyDescent="0.3">
      <c r="A12888" s="201">
        <v>12883</v>
      </c>
    </row>
    <row r="12889" spans="1:1" x14ac:dyDescent="0.3">
      <c r="A12889" s="201">
        <v>12884</v>
      </c>
    </row>
    <row r="12890" spans="1:1" x14ac:dyDescent="0.3">
      <c r="A12890" s="201">
        <v>12885</v>
      </c>
    </row>
    <row r="12891" spans="1:1" x14ac:dyDescent="0.3">
      <c r="A12891" s="201">
        <v>12886</v>
      </c>
    </row>
    <row r="12892" spans="1:1" x14ac:dyDescent="0.3">
      <c r="A12892" s="201">
        <v>12887</v>
      </c>
    </row>
    <row r="12893" spans="1:1" x14ac:dyDescent="0.3">
      <c r="A12893" s="201">
        <v>12888</v>
      </c>
    </row>
    <row r="12894" spans="1:1" x14ac:dyDescent="0.3">
      <c r="A12894" s="201">
        <v>12889</v>
      </c>
    </row>
    <row r="12895" spans="1:1" x14ac:dyDescent="0.3">
      <c r="A12895" s="201">
        <v>12890</v>
      </c>
    </row>
    <row r="12896" spans="1:1" x14ac:dyDescent="0.3">
      <c r="A12896" s="201">
        <v>12891</v>
      </c>
    </row>
    <row r="12897" spans="1:1" x14ac:dyDescent="0.3">
      <c r="A12897" s="201">
        <v>12892</v>
      </c>
    </row>
    <row r="12898" spans="1:1" x14ac:dyDescent="0.3">
      <c r="A12898" s="201">
        <v>12893</v>
      </c>
    </row>
    <row r="12899" spans="1:1" x14ac:dyDescent="0.3">
      <c r="A12899" s="201">
        <v>12894</v>
      </c>
    </row>
    <row r="12900" spans="1:1" x14ac:dyDescent="0.3">
      <c r="A12900" s="201">
        <v>12895</v>
      </c>
    </row>
    <row r="12901" spans="1:1" x14ac:dyDescent="0.3">
      <c r="A12901" s="201">
        <v>12896</v>
      </c>
    </row>
    <row r="12902" spans="1:1" x14ac:dyDescent="0.3">
      <c r="A12902" s="201">
        <v>12897</v>
      </c>
    </row>
    <row r="12903" spans="1:1" x14ac:dyDescent="0.3">
      <c r="A12903" s="201">
        <v>12898</v>
      </c>
    </row>
    <row r="12904" spans="1:1" x14ac:dyDescent="0.3">
      <c r="A12904" s="201">
        <v>12899</v>
      </c>
    </row>
    <row r="12905" spans="1:1" x14ac:dyDescent="0.3">
      <c r="A12905" s="201">
        <v>12900</v>
      </c>
    </row>
    <row r="12906" spans="1:1" x14ac:dyDescent="0.3">
      <c r="A12906" s="201">
        <v>12901</v>
      </c>
    </row>
    <row r="12907" spans="1:1" x14ac:dyDescent="0.3">
      <c r="A12907" s="201">
        <v>12902</v>
      </c>
    </row>
    <row r="12908" spans="1:1" x14ac:dyDescent="0.3">
      <c r="A12908" s="201">
        <v>12903</v>
      </c>
    </row>
    <row r="12909" spans="1:1" x14ac:dyDescent="0.3">
      <c r="A12909" s="201">
        <v>12904</v>
      </c>
    </row>
    <row r="12910" spans="1:1" x14ac:dyDescent="0.3">
      <c r="A12910" s="201">
        <v>12905</v>
      </c>
    </row>
    <row r="12911" spans="1:1" x14ac:dyDescent="0.3">
      <c r="A12911" s="201">
        <v>12906</v>
      </c>
    </row>
    <row r="12912" spans="1:1" x14ac:dyDescent="0.3">
      <c r="A12912" s="201">
        <v>12907</v>
      </c>
    </row>
    <row r="12913" spans="1:1" x14ac:dyDescent="0.3">
      <c r="A12913" s="201">
        <v>12908</v>
      </c>
    </row>
    <row r="12914" spans="1:1" x14ac:dyDescent="0.3">
      <c r="A12914" s="201">
        <v>12909</v>
      </c>
    </row>
    <row r="12915" spans="1:1" x14ac:dyDescent="0.3">
      <c r="A12915" s="201">
        <v>12910</v>
      </c>
    </row>
    <row r="12916" spans="1:1" x14ac:dyDescent="0.3">
      <c r="A12916" s="201">
        <v>12911</v>
      </c>
    </row>
    <row r="12917" spans="1:1" x14ac:dyDescent="0.3">
      <c r="A12917" s="201">
        <v>12912</v>
      </c>
    </row>
    <row r="12918" spans="1:1" x14ac:dyDescent="0.3">
      <c r="A12918" s="201">
        <v>12913</v>
      </c>
    </row>
    <row r="12919" spans="1:1" x14ac:dyDescent="0.3">
      <c r="A12919" s="201">
        <v>12914</v>
      </c>
    </row>
    <row r="12920" spans="1:1" x14ac:dyDescent="0.3">
      <c r="A12920" s="201">
        <v>12915</v>
      </c>
    </row>
    <row r="12921" spans="1:1" x14ac:dyDescent="0.3">
      <c r="A12921" s="201">
        <v>12916</v>
      </c>
    </row>
    <row r="12922" spans="1:1" x14ac:dyDescent="0.3">
      <c r="A12922" s="201">
        <v>12917</v>
      </c>
    </row>
    <row r="12923" spans="1:1" x14ac:dyDescent="0.3">
      <c r="A12923" s="201">
        <v>12918</v>
      </c>
    </row>
    <row r="12924" spans="1:1" x14ac:dyDescent="0.3">
      <c r="A12924" s="201">
        <v>12919</v>
      </c>
    </row>
    <row r="12925" spans="1:1" x14ac:dyDescent="0.3">
      <c r="A12925" s="201">
        <v>12920</v>
      </c>
    </row>
    <row r="12926" spans="1:1" x14ac:dyDescent="0.3">
      <c r="A12926" s="201">
        <v>12921</v>
      </c>
    </row>
    <row r="12927" spans="1:1" x14ac:dyDescent="0.3">
      <c r="A12927" s="201">
        <v>12922</v>
      </c>
    </row>
    <row r="12928" spans="1:1" x14ac:dyDescent="0.3">
      <c r="A12928" s="201">
        <v>12923</v>
      </c>
    </row>
    <row r="12929" spans="1:1" x14ac:dyDescent="0.3">
      <c r="A12929" s="201">
        <v>12924</v>
      </c>
    </row>
    <row r="12930" spans="1:1" x14ac:dyDescent="0.3">
      <c r="A12930" s="201">
        <v>12925</v>
      </c>
    </row>
    <row r="12931" spans="1:1" x14ac:dyDescent="0.3">
      <c r="A12931" s="201">
        <v>12926</v>
      </c>
    </row>
    <row r="12932" spans="1:1" x14ac:dyDescent="0.3">
      <c r="A12932" s="201">
        <v>12927</v>
      </c>
    </row>
    <row r="12933" spans="1:1" x14ac:dyDescent="0.3">
      <c r="A12933" s="201">
        <v>12928</v>
      </c>
    </row>
    <row r="12934" spans="1:1" x14ac:dyDescent="0.3">
      <c r="A12934" s="201">
        <v>12929</v>
      </c>
    </row>
    <row r="12935" spans="1:1" x14ac:dyDescent="0.3">
      <c r="A12935" s="201">
        <v>12930</v>
      </c>
    </row>
    <row r="12936" spans="1:1" x14ac:dyDescent="0.3">
      <c r="A12936" s="201">
        <v>12931</v>
      </c>
    </row>
    <row r="12937" spans="1:1" x14ac:dyDescent="0.3">
      <c r="A12937" s="201">
        <v>12932</v>
      </c>
    </row>
    <row r="12938" spans="1:1" x14ac:dyDescent="0.3">
      <c r="A12938" s="201">
        <v>12933</v>
      </c>
    </row>
    <row r="12939" spans="1:1" x14ac:dyDescent="0.3">
      <c r="A12939" s="201">
        <v>12934</v>
      </c>
    </row>
    <row r="12940" spans="1:1" x14ac:dyDescent="0.3">
      <c r="A12940" s="201">
        <v>12935</v>
      </c>
    </row>
    <row r="12941" spans="1:1" x14ac:dyDescent="0.3">
      <c r="A12941" s="201">
        <v>12936</v>
      </c>
    </row>
    <row r="12942" spans="1:1" x14ac:dyDescent="0.3">
      <c r="A12942" s="201">
        <v>12937</v>
      </c>
    </row>
    <row r="12943" spans="1:1" x14ac:dyDescent="0.3">
      <c r="A12943" s="201">
        <v>12938</v>
      </c>
    </row>
    <row r="12944" spans="1:1" x14ac:dyDescent="0.3">
      <c r="A12944" s="201">
        <v>12939</v>
      </c>
    </row>
    <row r="12945" spans="1:1" x14ac:dyDescent="0.3">
      <c r="A12945" s="201">
        <v>12940</v>
      </c>
    </row>
    <row r="12946" spans="1:1" x14ac:dyDescent="0.3">
      <c r="A12946" s="201">
        <v>12941</v>
      </c>
    </row>
    <row r="12947" spans="1:1" x14ac:dyDescent="0.3">
      <c r="A12947" s="201">
        <v>12942</v>
      </c>
    </row>
    <row r="12948" spans="1:1" x14ac:dyDescent="0.3">
      <c r="A12948" s="201">
        <v>12943</v>
      </c>
    </row>
    <row r="12949" spans="1:1" x14ac:dyDescent="0.3">
      <c r="A12949" s="201">
        <v>12944</v>
      </c>
    </row>
    <row r="12950" spans="1:1" x14ac:dyDescent="0.3">
      <c r="A12950" s="201">
        <v>12945</v>
      </c>
    </row>
    <row r="12951" spans="1:1" x14ac:dyDescent="0.3">
      <c r="A12951" s="201">
        <v>12946</v>
      </c>
    </row>
    <row r="12952" spans="1:1" x14ac:dyDescent="0.3">
      <c r="A12952" s="201">
        <v>12947</v>
      </c>
    </row>
    <row r="12953" spans="1:1" x14ac:dyDescent="0.3">
      <c r="A12953" s="201">
        <v>12948</v>
      </c>
    </row>
    <row r="12954" spans="1:1" x14ac:dyDescent="0.3">
      <c r="A12954" s="201">
        <v>12949</v>
      </c>
    </row>
    <row r="12955" spans="1:1" x14ac:dyDescent="0.3">
      <c r="A12955" s="201">
        <v>12950</v>
      </c>
    </row>
    <row r="12956" spans="1:1" x14ac:dyDescent="0.3">
      <c r="A12956" s="201">
        <v>12951</v>
      </c>
    </row>
    <row r="12957" spans="1:1" x14ac:dyDescent="0.3">
      <c r="A12957" s="201">
        <v>12952</v>
      </c>
    </row>
    <row r="12958" spans="1:1" x14ac:dyDescent="0.3">
      <c r="A12958" s="201">
        <v>12953</v>
      </c>
    </row>
    <row r="12959" spans="1:1" x14ac:dyDescent="0.3">
      <c r="A12959" s="201">
        <v>12954</v>
      </c>
    </row>
    <row r="12960" spans="1:1" x14ac:dyDescent="0.3">
      <c r="A12960" s="201">
        <v>12955</v>
      </c>
    </row>
    <row r="12961" spans="1:1" x14ac:dyDescent="0.3">
      <c r="A12961" s="201">
        <v>12956</v>
      </c>
    </row>
    <row r="12962" spans="1:1" x14ac:dyDescent="0.3">
      <c r="A12962" s="201">
        <v>12957</v>
      </c>
    </row>
    <row r="12963" spans="1:1" x14ac:dyDescent="0.3">
      <c r="A12963" s="201">
        <v>12958</v>
      </c>
    </row>
    <row r="12964" spans="1:1" x14ac:dyDescent="0.3">
      <c r="A12964" s="201">
        <v>12959</v>
      </c>
    </row>
    <row r="12965" spans="1:1" x14ac:dyDescent="0.3">
      <c r="A12965" s="201">
        <v>12960</v>
      </c>
    </row>
    <row r="12966" spans="1:1" x14ac:dyDescent="0.3">
      <c r="A12966" s="201">
        <v>12961</v>
      </c>
    </row>
    <row r="12967" spans="1:1" x14ac:dyDescent="0.3">
      <c r="A12967" s="201">
        <v>12962</v>
      </c>
    </row>
    <row r="12968" spans="1:1" x14ac:dyDescent="0.3">
      <c r="A12968" s="201">
        <v>12963</v>
      </c>
    </row>
    <row r="12969" spans="1:1" x14ac:dyDescent="0.3">
      <c r="A12969" s="201">
        <v>12964</v>
      </c>
    </row>
    <row r="12970" spans="1:1" x14ac:dyDescent="0.3">
      <c r="A12970" s="201">
        <v>12965</v>
      </c>
    </row>
    <row r="12971" spans="1:1" x14ac:dyDescent="0.3">
      <c r="A12971" s="201">
        <v>12966</v>
      </c>
    </row>
    <row r="12972" spans="1:1" x14ac:dyDescent="0.3">
      <c r="A12972" s="201">
        <v>12967</v>
      </c>
    </row>
    <row r="12973" spans="1:1" x14ac:dyDescent="0.3">
      <c r="A12973" s="201">
        <v>12968</v>
      </c>
    </row>
    <row r="12974" spans="1:1" x14ac:dyDescent="0.3">
      <c r="A12974" s="201">
        <v>12969</v>
      </c>
    </row>
    <row r="12975" spans="1:1" x14ac:dyDescent="0.3">
      <c r="A12975" s="201">
        <v>12970</v>
      </c>
    </row>
    <row r="12976" spans="1:1" x14ac:dyDescent="0.3">
      <c r="A12976" s="201">
        <v>12971</v>
      </c>
    </row>
    <row r="12977" spans="1:1" x14ac:dyDescent="0.3">
      <c r="A12977" s="201">
        <v>12972</v>
      </c>
    </row>
    <row r="12978" spans="1:1" x14ac:dyDescent="0.3">
      <c r="A12978" s="201">
        <v>12973</v>
      </c>
    </row>
    <row r="12979" spans="1:1" x14ac:dyDescent="0.3">
      <c r="A12979" s="201">
        <v>12974</v>
      </c>
    </row>
    <row r="12980" spans="1:1" x14ac:dyDescent="0.3">
      <c r="A12980" s="201">
        <v>12975</v>
      </c>
    </row>
    <row r="12981" spans="1:1" x14ac:dyDescent="0.3">
      <c r="A12981" s="201">
        <v>12976</v>
      </c>
    </row>
    <row r="12982" spans="1:1" x14ac:dyDescent="0.3">
      <c r="A12982" s="201">
        <v>12977</v>
      </c>
    </row>
    <row r="12983" spans="1:1" x14ac:dyDescent="0.3">
      <c r="A12983" s="201">
        <v>12978</v>
      </c>
    </row>
    <row r="12984" spans="1:1" x14ac:dyDescent="0.3">
      <c r="A12984" s="201">
        <v>12979</v>
      </c>
    </row>
    <row r="12985" spans="1:1" x14ac:dyDescent="0.3">
      <c r="A12985" s="201">
        <v>12980</v>
      </c>
    </row>
    <row r="12986" spans="1:1" x14ac:dyDescent="0.3">
      <c r="A12986" s="201">
        <v>12981</v>
      </c>
    </row>
    <row r="12987" spans="1:1" x14ac:dyDescent="0.3">
      <c r="A12987" s="201">
        <v>12982</v>
      </c>
    </row>
    <row r="12988" spans="1:1" x14ac:dyDescent="0.3">
      <c r="A12988" s="201">
        <v>12983</v>
      </c>
    </row>
    <row r="12989" spans="1:1" x14ac:dyDescent="0.3">
      <c r="A12989" s="201">
        <v>12984</v>
      </c>
    </row>
    <row r="12990" spans="1:1" x14ac:dyDescent="0.3">
      <c r="A12990" s="201">
        <v>12985</v>
      </c>
    </row>
    <row r="12991" spans="1:1" x14ac:dyDescent="0.3">
      <c r="A12991" s="201">
        <v>12986</v>
      </c>
    </row>
    <row r="12992" spans="1:1" x14ac:dyDescent="0.3">
      <c r="A12992" s="201">
        <v>12987</v>
      </c>
    </row>
    <row r="12993" spans="1:1" x14ac:dyDescent="0.3">
      <c r="A12993" s="201">
        <v>12988</v>
      </c>
    </row>
    <row r="12994" spans="1:1" x14ac:dyDescent="0.3">
      <c r="A12994" s="201">
        <v>12989</v>
      </c>
    </row>
    <row r="12995" spans="1:1" x14ac:dyDescent="0.3">
      <c r="A12995" s="201">
        <v>12990</v>
      </c>
    </row>
    <row r="12996" spans="1:1" x14ac:dyDescent="0.3">
      <c r="A12996" s="201">
        <v>12991</v>
      </c>
    </row>
    <row r="12997" spans="1:1" x14ac:dyDescent="0.3">
      <c r="A12997" s="201">
        <v>12992</v>
      </c>
    </row>
    <row r="12998" spans="1:1" x14ac:dyDescent="0.3">
      <c r="A12998" s="201">
        <v>12993</v>
      </c>
    </row>
    <row r="12999" spans="1:1" x14ac:dyDescent="0.3">
      <c r="A12999" s="201">
        <v>12994</v>
      </c>
    </row>
    <row r="13000" spans="1:1" x14ac:dyDescent="0.3">
      <c r="A13000" s="201">
        <v>12995</v>
      </c>
    </row>
    <row r="13001" spans="1:1" x14ac:dyDescent="0.3">
      <c r="A13001" s="201">
        <v>12996</v>
      </c>
    </row>
    <row r="13002" spans="1:1" x14ac:dyDescent="0.3">
      <c r="A13002" s="201">
        <v>12997</v>
      </c>
    </row>
    <row r="13003" spans="1:1" x14ac:dyDescent="0.3">
      <c r="A13003" s="201">
        <v>12998</v>
      </c>
    </row>
    <row r="13004" spans="1:1" x14ac:dyDescent="0.3">
      <c r="A13004" s="201">
        <v>12999</v>
      </c>
    </row>
    <row r="13005" spans="1:1" x14ac:dyDescent="0.3">
      <c r="A13005" s="201">
        <v>13000</v>
      </c>
    </row>
    <row r="13006" spans="1:1" x14ac:dyDescent="0.3">
      <c r="A13006" s="129">
        <v>13001</v>
      </c>
    </row>
    <row r="13007" spans="1:1" x14ac:dyDescent="0.3">
      <c r="A13007" s="129">
        <v>13002</v>
      </c>
    </row>
    <row r="13008" spans="1:1" x14ac:dyDescent="0.3">
      <c r="A13008" s="129">
        <v>13003</v>
      </c>
    </row>
    <row r="13009" spans="1:1" x14ac:dyDescent="0.3">
      <c r="A13009" s="129">
        <v>13004</v>
      </c>
    </row>
    <row r="13010" spans="1:1" x14ac:dyDescent="0.3">
      <c r="A13010" s="129">
        <v>13005</v>
      </c>
    </row>
    <row r="13011" spans="1:1" x14ac:dyDescent="0.3">
      <c r="A13011" s="129">
        <v>13006</v>
      </c>
    </row>
    <row r="13012" spans="1:1" x14ac:dyDescent="0.3">
      <c r="A13012" s="129">
        <v>13007</v>
      </c>
    </row>
    <row r="13013" spans="1:1" x14ac:dyDescent="0.3">
      <c r="A13013" s="129">
        <v>13008</v>
      </c>
    </row>
    <row r="13014" spans="1:1" x14ac:dyDescent="0.3">
      <c r="A13014" s="129">
        <v>13009</v>
      </c>
    </row>
    <row r="13015" spans="1:1" x14ac:dyDescent="0.3">
      <c r="A13015" s="129">
        <v>13010</v>
      </c>
    </row>
    <row r="13016" spans="1:1" x14ac:dyDescent="0.3">
      <c r="A13016" s="129">
        <v>13011</v>
      </c>
    </row>
    <row r="13017" spans="1:1" x14ac:dyDescent="0.3">
      <c r="A13017" s="129">
        <v>13012</v>
      </c>
    </row>
    <row r="13018" spans="1:1" x14ac:dyDescent="0.3">
      <c r="A13018" s="129">
        <v>13013</v>
      </c>
    </row>
    <row r="13019" spans="1:1" x14ac:dyDescent="0.3">
      <c r="A13019" s="129">
        <v>13014</v>
      </c>
    </row>
    <row r="13020" spans="1:1" x14ac:dyDescent="0.3">
      <c r="A13020" s="129">
        <v>13015</v>
      </c>
    </row>
    <row r="13021" spans="1:1" x14ac:dyDescent="0.3">
      <c r="A13021" s="129">
        <v>13016</v>
      </c>
    </row>
    <row r="13022" spans="1:1" x14ac:dyDescent="0.3">
      <c r="A13022" s="129">
        <v>13017</v>
      </c>
    </row>
    <row r="13023" spans="1:1" x14ac:dyDescent="0.3">
      <c r="A13023" s="129">
        <v>13018</v>
      </c>
    </row>
    <row r="13024" spans="1:1" x14ac:dyDescent="0.3">
      <c r="A13024" s="129">
        <v>13019</v>
      </c>
    </row>
    <row r="13025" spans="1:1" x14ac:dyDescent="0.3">
      <c r="A13025" s="129">
        <v>13020</v>
      </c>
    </row>
    <row r="13026" spans="1:1" x14ac:dyDescent="0.3">
      <c r="A13026" s="129">
        <v>13021</v>
      </c>
    </row>
    <row r="13027" spans="1:1" x14ac:dyDescent="0.3">
      <c r="A13027" s="129">
        <v>13022</v>
      </c>
    </row>
    <row r="13028" spans="1:1" x14ac:dyDescent="0.3">
      <c r="A13028" s="129">
        <v>13023</v>
      </c>
    </row>
    <row r="13029" spans="1:1" x14ac:dyDescent="0.3">
      <c r="A13029" s="129">
        <v>13024</v>
      </c>
    </row>
    <row r="13030" spans="1:1" x14ac:dyDescent="0.3">
      <c r="A13030" s="129">
        <v>13025</v>
      </c>
    </row>
    <row r="13031" spans="1:1" x14ac:dyDescent="0.3">
      <c r="A13031" s="129">
        <v>13026</v>
      </c>
    </row>
    <row r="13032" spans="1:1" x14ac:dyDescent="0.3">
      <c r="A13032" s="129">
        <v>13027</v>
      </c>
    </row>
    <row r="13033" spans="1:1" x14ac:dyDescent="0.3">
      <c r="A13033" s="129">
        <v>13028</v>
      </c>
    </row>
    <row r="13034" spans="1:1" x14ac:dyDescent="0.3">
      <c r="A13034" s="129">
        <v>13029</v>
      </c>
    </row>
    <row r="13035" spans="1:1" x14ac:dyDescent="0.3">
      <c r="A13035" s="129">
        <v>13030</v>
      </c>
    </row>
    <row r="13036" spans="1:1" x14ac:dyDescent="0.3">
      <c r="A13036" s="129">
        <v>13031</v>
      </c>
    </row>
    <row r="13037" spans="1:1" x14ac:dyDescent="0.3">
      <c r="A13037" s="129">
        <v>13032</v>
      </c>
    </row>
    <row r="13038" spans="1:1" x14ac:dyDescent="0.3">
      <c r="A13038" s="129">
        <v>13033</v>
      </c>
    </row>
    <row r="13039" spans="1:1" x14ac:dyDescent="0.3">
      <c r="A13039" s="129">
        <v>13034</v>
      </c>
    </row>
    <row r="13040" spans="1:1" x14ac:dyDescent="0.3">
      <c r="A13040" s="129">
        <v>13035</v>
      </c>
    </row>
    <row r="13041" spans="1:1" x14ac:dyDescent="0.3">
      <c r="A13041" s="129">
        <v>13036</v>
      </c>
    </row>
    <row r="13042" spans="1:1" x14ac:dyDescent="0.3">
      <c r="A13042" s="129">
        <v>13037</v>
      </c>
    </row>
    <row r="13043" spans="1:1" x14ac:dyDescent="0.3">
      <c r="A13043" s="129">
        <v>13038</v>
      </c>
    </row>
    <row r="13044" spans="1:1" x14ac:dyDescent="0.3">
      <c r="A13044" s="129">
        <v>13039</v>
      </c>
    </row>
    <row r="13045" spans="1:1" x14ac:dyDescent="0.3">
      <c r="A13045" s="129">
        <v>13040</v>
      </c>
    </row>
    <row r="13046" spans="1:1" x14ac:dyDescent="0.3">
      <c r="A13046" s="129">
        <v>13041</v>
      </c>
    </row>
    <row r="13047" spans="1:1" x14ac:dyDescent="0.3">
      <c r="A13047" s="129">
        <v>13042</v>
      </c>
    </row>
    <row r="13048" spans="1:1" x14ac:dyDescent="0.3">
      <c r="A13048" s="129">
        <v>13043</v>
      </c>
    </row>
    <row r="13049" spans="1:1" x14ac:dyDescent="0.3">
      <c r="A13049" s="129">
        <v>13044</v>
      </c>
    </row>
    <row r="13050" spans="1:1" x14ac:dyDescent="0.3">
      <c r="A13050" s="129">
        <v>13045</v>
      </c>
    </row>
    <row r="13051" spans="1:1" x14ac:dyDescent="0.3">
      <c r="A13051" s="129">
        <v>13046</v>
      </c>
    </row>
    <row r="13052" spans="1:1" x14ac:dyDescent="0.3">
      <c r="A13052" s="129">
        <v>13047</v>
      </c>
    </row>
    <row r="13053" spans="1:1" x14ac:dyDescent="0.3">
      <c r="A13053" s="129">
        <v>13048</v>
      </c>
    </row>
    <row r="13054" spans="1:1" x14ac:dyDescent="0.3">
      <c r="A13054" s="129">
        <v>13049</v>
      </c>
    </row>
    <row r="13055" spans="1:1" x14ac:dyDescent="0.3">
      <c r="A13055" s="129">
        <v>13050</v>
      </c>
    </row>
    <row r="13056" spans="1:1" x14ac:dyDescent="0.3">
      <c r="A13056" s="129">
        <v>13051</v>
      </c>
    </row>
    <row r="13057" spans="1:1" x14ac:dyDescent="0.3">
      <c r="A13057" s="129">
        <v>13052</v>
      </c>
    </row>
    <row r="13058" spans="1:1" x14ac:dyDescent="0.3">
      <c r="A13058" s="129">
        <v>13053</v>
      </c>
    </row>
    <row r="13059" spans="1:1" x14ac:dyDescent="0.3">
      <c r="A13059" s="129">
        <v>13054</v>
      </c>
    </row>
    <row r="13060" spans="1:1" x14ac:dyDescent="0.3">
      <c r="A13060" s="129">
        <v>13055</v>
      </c>
    </row>
    <row r="13061" spans="1:1" x14ac:dyDescent="0.3">
      <c r="A13061" s="129">
        <v>13056</v>
      </c>
    </row>
    <row r="13062" spans="1:1" x14ac:dyDescent="0.3">
      <c r="A13062" s="129">
        <v>13057</v>
      </c>
    </row>
    <row r="13063" spans="1:1" x14ac:dyDescent="0.3">
      <c r="A13063" s="129">
        <v>13058</v>
      </c>
    </row>
    <row r="13064" spans="1:1" x14ac:dyDescent="0.3">
      <c r="A13064" s="129">
        <v>13059</v>
      </c>
    </row>
    <row r="13065" spans="1:1" x14ac:dyDescent="0.3">
      <c r="A13065" s="129">
        <v>13060</v>
      </c>
    </row>
    <row r="13066" spans="1:1" x14ac:dyDescent="0.3">
      <c r="A13066" s="129">
        <v>13061</v>
      </c>
    </row>
    <row r="13067" spans="1:1" x14ac:dyDescent="0.3">
      <c r="A13067" s="129">
        <v>13062</v>
      </c>
    </row>
    <row r="13068" spans="1:1" x14ac:dyDescent="0.3">
      <c r="A13068" s="129">
        <v>13063</v>
      </c>
    </row>
    <row r="13069" spans="1:1" x14ac:dyDescent="0.3">
      <c r="A13069" s="129">
        <v>13064</v>
      </c>
    </row>
    <row r="13070" spans="1:1" x14ac:dyDescent="0.3">
      <c r="A13070" s="129">
        <v>13065</v>
      </c>
    </row>
    <row r="13071" spans="1:1" x14ac:dyDescent="0.3">
      <c r="A13071" s="129">
        <v>13066</v>
      </c>
    </row>
    <row r="13072" spans="1:1" x14ac:dyDescent="0.3">
      <c r="A13072" s="129">
        <v>13067</v>
      </c>
    </row>
    <row r="13073" spans="1:1" x14ac:dyDescent="0.3">
      <c r="A13073" s="129">
        <v>13068</v>
      </c>
    </row>
    <row r="13074" spans="1:1" x14ac:dyDescent="0.3">
      <c r="A13074" s="129">
        <v>13069</v>
      </c>
    </row>
    <row r="13075" spans="1:1" x14ac:dyDescent="0.3">
      <c r="A13075" s="129">
        <v>13070</v>
      </c>
    </row>
    <row r="13076" spans="1:1" x14ac:dyDescent="0.3">
      <c r="A13076" s="129">
        <v>13071</v>
      </c>
    </row>
    <row r="13077" spans="1:1" x14ac:dyDescent="0.3">
      <c r="A13077" s="129">
        <v>13072</v>
      </c>
    </row>
    <row r="13078" spans="1:1" x14ac:dyDescent="0.3">
      <c r="A13078" s="129">
        <v>13073</v>
      </c>
    </row>
    <row r="13079" spans="1:1" x14ac:dyDescent="0.3">
      <c r="A13079" s="129">
        <v>13074</v>
      </c>
    </row>
    <row r="13080" spans="1:1" x14ac:dyDescent="0.3">
      <c r="A13080" s="129">
        <v>13075</v>
      </c>
    </row>
    <row r="13081" spans="1:1" x14ac:dyDescent="0.3">
      <c r="A13081" s="129">
        <v>13076</v>
      </c>
    </row>
    <row r="13082" spans="1:1" x14ac:dyDescent="0.3">
      <c r="A13082" s="129">
        <v>13077</v>
      </c>
    </row>
    <row r="13083" spans="1:1" x14ac:dyDescent="0.3">
      <c r="A13083" s="129">
        <v>13078</v>
      </c>
    </row>
    <row r="13084" spans="1:1" x14ac:dyDescent="0.3">
      <c r="A13084" s="129">
        <v>13079</v>
      </c>
    </row>
    <row r="13085" spans="1:1" x14ac:dyDescent="0.3">
      <c r="A13085" s="129">
        <v>13080</v>
      </c>
    </row>
    <row r="13086" spans="1:1" x14ac:dyDescent="0.3">
      <c r="A13086" s="129">
        <v>13081</v>
      </c>
    </row>
    <row r="13087" spans="1:1" x14ac:dyDescent="0.3">
      <c r="A13087" s="129">
        <v>13082</v>
      </c>
    </row>
    <row r="13088" spans="1:1" x14ac:dyDescent="0.3">
      <c r="A13088" s="129">
        <v>13083</v>
      </c>
    </row>
    <row r="13089" spans="1:1" x14ac:dyDescent="0.3">
      <c r="A13089" s="129">
        <v>13084</v>
      </c>
    </row>
    <row r="13090" spans="1:1" x14ac:dyDescent="0.3">
      <c r="A13090" s="129">
        <v>13085</v>
      </c>
    </row>
    <row r="13091" spans="1:1" x14ac:dyDescent="0.3">
      <c r="A13091" s="129">
        <v>13086</v>
      </c>
    </row>
    <row r="13092" spans="1:1" x14ac:dyDescent="0.3">
      <c r="A13092" s="129">
        <v>13087</v>
      </c>
    </row>
    <row r="13093" spans="1:1" x14ac:dyDescent="0.3">
      <c r="A13093" s="129">
        <v>13088</v>
      </c>
    </row>
    <row r="13094" spans="1:1" x14ac:dyDescent="0.3">
      <c r="A13094" s="129">
        <v>13089</v>
      </c>
    </row>
    <row r="13095" spans="1:1" x14ac:dyDescent="0.3">
      <c r="A13095" s="129">
        <v>13090</v>
      </c>
    </row>
    <row r="13096" spans="1:1" x14ac:dyDescent="0.3">
      <c r="A13096" s="129">
        <v>13091</v>
      </c>
    </row>
    <row r="13097" spans="1:1" x14ac:dyDescent="0.3">
      <c r="A13097" s="129">
        <v>13092</v>
      </c>
    </row>
    <row r="13098" spans="1:1" x14ac:dyDescent="0.3">
      <c r="A13098" s="129">
        <v>13093</v>
      </c>
    </row>
    <row r="13099" spans="1:1" x14ac:dyDescent="0.3">
      <c r="A13099" s="129">
        <v>13094</v>
      </c>
    </row>
    <row r="13100" spans="1:1" x14ac:dyDescent="0.3">
      <c r="A13100" s="129">
        <v>13095</v>
      </c>
    </row>
    <row r="13101" spans="1:1" x14ac:dyDescent="0.3">
      <c r="A13101" s="129">
        <v>13096</v>
      </c>
    </row>
    <row r="13102" spans="1:1" x14ac:dyDescent="0.3">
      <c r="A13102" s="129">
        <v>13097</v>
      </c>
    </row>
    <row r="13103" spans="1:1" x14ac:dyDescent="0.3">
      <c r="A13103" s="129">
        <v>13098</v>
      </c>
    </row>
    <row r="13104" spans="1:1" x14ac:dyDescent="0.3">
      <c r="A13104" s="129">
        <v>13099</v>
      </c>
    </row>
    <row r="13105" spans="1:1" x14ac:dyDescent="0.3">
      <c r="A13105" s="129">
        <v>13100</v>
      </c>
    </row>
    <row r="13106" spans="1:1" x14ac:dyDescent="0.3">
      <c r="A13106" s="129">
        <v>13101</v>
      </c>
    </row>
    <row r="13107" spans="1:1" x14ac:dyDescent="0.3">
      <c r="A13107" s="129">
        <v>13102</v>
      </c>
    </row>
    <row r="13108" spans="1:1" x14ac:dyDescent="0.3">
      <c r="A13108" s="129">
        <v>13103</v>
      </c>
    </row>
    <row r="13109" spans="1:1" x14ac:dyDescent="0.3">
      <c r="A13109" s="129">
        <v>13104</v>
      </c>
    </row>
    <row r="13110" spans="1:1" x14ac:dyDescent="0.3">
      <c r="A13110" s="129">
        <v>13105</v>
      </c>
    </row>
    <row r="13111" spans="1:1" x14ac:dyDescent="0.3">
      <c r="A13111" s="129">
        <v>13106</v>
      </c>
    </row>
    <row r="13112" spans="1:1" x14ac:dyDescent="0.3">
      <c r="A13112" s="129">
        <v>13107</v>
      </c>
    </row>
    <row r="13113" spans="1:1" x14ac:dyDescent="0.3">
      <c r="A13113" s="129">
        <v>13108</v>
      </c>
    </row>
    <row r="13114" spans="1:1" x14ac:dyDescent="0.3">
      <c r="A13114" s="129">
        <v>13109</v>
      </c>
    </row>
    <row r="13115" spans="1:1" x14ac:dyDescent="0.3">
      <c r="A13115" s="129">
        <v>13110</v>
      </c>
    </row>
    <row r="13116" spans="1:1" x14ac:dyDescent="0.3">
      <c r="A13116" s="129">
        <v>13111</v>
      </c>
    </row>
    <row r="13117" spans="1:1" x14ac:dyDescent="0.3">
      <c r="A13117" s="129">
        <v>13112</v>
      </c>
    </row>
    <row r="13118" spans="1:1" x14ac:dyDescent="0.3">
      <c r="A13118" s="129">
        <v>13113</v>
      </c>
    </row>
    <row r="13119" spans="1:1" x14ac:dyDescent="0.3">
      <c r="A13119" s="129">
        <v>13114</v>
      </c>
    </row>
    <row r="13120" spans="1:1" x14ac:dyDescent="0.3">
      <c r="A13120" s="129">
        <v>13115</v>
      </c>
    </row>
    <row r="13121" spans="1:1" x14ac:dyDescent="0.3">
      <c r="A13121" s="129">
        <v>13116</v>
      </c>
    </row>
    <row r="13122" spans="1:1" x14ac:dyDescent="0.3">
      <c r="A13122" s="129">
        <v>13117</v>
      </c>
    </row>
    <row r="13123" spans="1:1" x14ac:dyDescent="0.3">
      <c r="A13123" s="129">
        <v>13118</v>
      </c>
    </row>
    <row r="13124" spans="1:1" x14ac:dyDescent="0.3">
      <c r="A13124" s="129">
        <v>13119</v>
      </c>
    </row>
    <row r="13125" spans="1:1" x14ac:dyDescent="0.3">
      <c r="A13125" s="129">
        <v>13120</v>
      </c>
    </row>
    <row r="13126" spans="1:1" x14ac:dyDescent="0.3">
      <c r="A13126" s="129">
        <v>13121</v>
      </c>
    </row>
    <row r="13127" spans="1:1" x14ac:dyDescent="0.3">
      <c r="A13127" s="129">
        <v>13122</v>
      </c>
    </row>
    <row r="13128" spans="1:1" x14ac:dyDescent="0.3">
      <c r="A13128" s="129">
        <v>13123</v>
      </c>
    </row>
    <row r="13129" spans="1:1" x14ac:dyDescent="0.3">
      <c r="A13129" s="129">
        <v>13124</v>
      </c>
    </row>
    <row r="13130" spans="1:1" x14ac:dyDescent="0.3">
      <c r="A13130" s="129">
        <v>13125</v>
      </c>
    </row>
    <row r="13131" spans="1:1" x14ac:dyDescent="0.3">
      <c r="A13131" s="129">
        <v>13126</v>
      </c>
    </row>
    <row r="13132" spans="1:1" x14ac:dyDescent="0.3">
      <c r="A13132" s="129">
        <v>13127</v>
      </c>
    </row>
    <row r="13133" spans="1:1" x14ac:dyDescent="0.3">
      <c r="A13133" s="129">
        <v>13128</v>
      </c>
    </row>
    <row r="13134" spans="1:1" x14ac:dyDescent="0.3">
      <c r="A13134" s="129">
        <v>13129</v>
      </c>
    </row>
    <row r="13135" spans="1:1" x14ac:dyDescent="0.3">
      <c r="A13135" s="129">
        <v>13130</v>
      </c>
    </row>
    <row r="13136" spans="1:1" x14ac:dyDescent="0.3">
      <c r="A13136" s="129">
        <v>13131</v>
      </c>
    </row>
    <row r="13137" spans="1:1" x14ac:dyDescent="0.3">
      <c r="A13137" s="129">
        <v>13132</v>
      </c>
    </row>
    <row r="13138" spans="1:1" x14ac:dyDescent="0.3">
      <c r="A13138" s="129">
        <v>13133</v>
      </c>
    </row>
    <row r="13139" spans="1:1" x14ac:dyDescent="0.3">
      <c r="A13139" s="129">
        <v>13134</v>
      </c>
    </row>
    <row r="13140" spans="1:1" x14ac:dyDescent="0.3">
      <c r="A13140" s="129">
        <v>13135</v>
      </c>
    </row>
    <row r="13141" spans="1:1" x14ac:dyDescent="0.3">
      <c r="A13141" s="129">
        <v>13136</v>
      </c>
    </row>
    <row r="13142" spans="1:1" x14ac:dyDescent="0.3">
      <c r="A13142" s="129">
        <v>13137</v>
      </c>
    </row>
    <row r="13143" spans="1:1" x14ac:dyDescent="0.3">
      <c r="A13143" s="129">
        <v>13138</v>
      </c>
    </row>
    <row r="13144" spans="1:1" x14ac:dyDescent="0.3">
      <c r="A13144" s="129">
        <v>13139</v>
      </c>
    </row>
    <row r="13145" spans="1:1" x14ac:dyDescent="0.3">
      <c r="A13145" s="129">
        <v>13140</v>
      </c>
    </row>
    <row r="13146" spans="1:1" x14ac:dyDescent="0.3">
      <c r="A13146" s="129">
        <v>13141</v>
      </c>
    </row>
    <row r="13147" spans="1:1" x14ac:dyDescent="0.3">
      <c r="A13147" s="129">
        <v>13142</v>
      </c>
    </row>
    <row r="13148" spans="1:1" x14ac:dyDescent="0.3">
      <c r="A13148" s="129">
        <v>13143</v>
      </c>
    </row>
    <row r="13149" spans="1:1" x14ac:dyDescent="0.3">
      <c r="A13149" s="129">
        <v>13144</v>
      </c>
    </row>
    <row r="13150" spans="1:1" x14ac:dyDescent="0.3">
      <c r="A13150" s="129">
        <v>13145</v>
      </c>
    </row>
    <row r="13151" spans="1:1" x14ac:dyDescent="0.3">
      <c r="A13151" s="129">
        <v>13146</v>
      </c>
    </row>
    <row r="13152" spans="1:1" x14ac:dyDescent="0.3">
      <c r="A13152" s="129">
        <v>13147</v>
      </c>
    </row>
    <row r="13153" spans="1:1" x14ac:dyDescent="0.3">
      <c r="A13153" s="129">
        <v>13148</v>
      </c>
    </row>
    <row r="13154" spans="1:1" x14ac:dyDescent="0.3">
      <c r="A13154" s="129">
        <v>13149</v>
      </c>
    </row>
    <row r="13155" spans="1:1" x14ac:dyDescent="0.3">
      <c r="A13155" s="129">
        <v>13150</v>
      </c>
    </row>
    <row r="13156" spans="1:1" x14ac:dyDescent="0.3">
      <c r="A13156" s="129">
        <v>13151</v>
      </c>
    </row>
    <row r="13157" spans="1:1" x14ac:dyDescent="0.3">
      <c r="A13157" s="129">
        <v>13152</v>
      </c>
    </row>
    <row r="13158" spans="1:1" x14ac:dyDescent="0.3">
      <c r="A13158" s="129">
        <v>13153</v>
      </c>
    </row>
    <row r="13159" spans="1:1" x14ac:dyDescent="0.3">
      <c r="A13159" s="129">
        <v>13154</v>
      </c>
    </row>
    <row r="13160" spans="1:1" x14ac:dyDescent="0.3">
      <c r="A13160" s="129">
        <v>13155</v>
      </c>
    </row>
    <row r="13161" spans="1:1" x14ac:dyDescent="0.3">
      <c r="A13161" s="129">
        <v>13156</v>
      </c>
    </row>
    <row r="13162" spans="1:1" x14ac:dyDescent="0.3">
      <c r="A13162" s="129">
        <v>13157</v>
      </c>
    </row>
    <row r="13163" spans="1:1" x14ac:dyDescent="0.3">
      <c r="A13163" s="129">
        <v>13158</v>
      </c>
    </row>
    <row r="13164" spans="1:1" x14ac:dyDescent="0.3">
      <c r="A13164" s="129">
        <v>13159</v>
      </c>
    </row>
    <row r="13165" spans="1:1" x14ac:dyDescent="0.3">
      <c r="A13165" s="129">
        <v>13160</v>
      </c>
    </row>
    <row r="13166" spans="1:1" x14ac:dyDescent="0.3">
      <c r="A13166" s="129">
        <v>13161</v>
      </c>
    </row>
    <row r="13167" spans="1:1" x14ac:dyDescent="0.3">
      <c r="A13167" s="129">
        <v>13162</v>
      </c>
    </row>
    <row r="13168" spans="1:1" x14ac:dyDescent="0.3">
      <c r="A13168" s="129">
        <v>13163</v>
      </c>
    </row>
    <row r="13169" spans="1:1" x14ac:dyDescent="0.3">
      <c r="A13169" s="129">
        <v>13164</v>
      </c>
    </row>
    <row r="13170" spans="1:1" x14ac:dyDescent="0.3">
      <c r="A13170" s="129">
        <v>13165</v>
      </c>
    </row>
    <row r="13171" spans="1:1" x14ac:dyDescent="0.3">
      <c r="A13171" s="129">
        <v>13166</v>
      </c>
    </row>
    <row r="13172" spans="1:1" x14ac:dyDescent="0.3">
      <c r="A13172" s="129">
        <v>13167</v>
      </c>
    </row>
    <row r="13173" spans="1:1" x14ac:dyDescent="0.3">
      <c r="A13173" s="129">
        <v>13168</v>
      </c>
    </row>
    <row r="13174" spans="1:1" x14ac:dyDescent="0.3">
      <c r="A13174" s="129">
        <v>13169</v>
      </c>
    </row>
    <row r="13175" spans="1:1" x14ac:dyDescent="0.3">
      <c r="A13175" s="129">
        <v>13170</v>
      </c>
    </row>
    <row r="13176" spans="1:1" x14ac:dyDescent="0.3">
      <c r="A13176" s="129">
        <v>13171</v>
      </c>
    </row>
    <row r="13177" spans="1:1" x14ac:dyDescent="0.3">
      <c r="A13177" s="129">
        <v>13172</v>
      </c>
    </row>
    <row r="13178" spans="1:1" x14ac:dyDescent="0.3">
      <c r="A13178" s="129">
        <v>13173</v>
      </c>
    </row>
    <row r="13179" spans="1:1" x14ac:dyDescent="0.3">
      <c r="A13179" s="129">
        <v>13174</v>
      </c>
    </row>
    <row r="13180" spans="1:1" x14ac:dyDescent="0.3">
      <c r="A13180" s="129">
        <v>13175</v>
      </c>
    </row>
    <row r="13181" spans="1:1" x14ac:dyDescent="0.3">
      <c r="A13181" s="129">
        <v>13176</v>
      </c>
    </row>
    <row r="13182" spans="1:1" x14ac:dyDescent="0.3">
      <c r="A13182" s="129">
        <v>13177</v>
      </c>
    </row>
    <row r="13183" spans="1:1" x14ac:dyDescent="0.3">
      <c r="A13183" s="129">
        <v>13178</v>
      </c>
    </row>
    <row r="13184" spans="1:1" x14ac:dyDescent="0.3">
      <c r="A13184" s="129">
        <v>13179</v>
      </c>
    </row>
    <row r="13185" spans="1:1" x14ac:dyDescent="0.3">
      <c r="A13185" s="129">
        <v>13180</v>
      </c>
    </row>
    <row r="13186" spans="1:1" x14ac:dyDescent="0.3">
      <c r="A13186" s="129">
        <v>13181</v>
      </c>
    </row>
    <row r="13187" spans="1:1" x14ac:dyDescent="0.3">
      <c r="A13187" s="129">
        <v>13182</v>
      </c>
    </row>
    <row r="13188" spans="1:1" x14ac:dyDescent="0.3">
      <c r="A13188" s="129">
        <v>13183</v>
      </c>
    </row>
    <row r="13189" spans="1:1" x14ac:dyDescent="0.3">
      <c r="A13189" s="129">
        <v>13184</v>
      </c>
    </row>
    <row r="13190" spans="1:1" x14ac:dyDescent="0.3">
      <c r="A13190" s="129">
        <v>13185</v>
      </c>
    </row>
    <row r="13191" spans="1:1" x14ac:dyDescent="0.3">
      <c r="A13191" s="129">
        <v>13186</v>
      </c>
    </row>
    <row r="13192" spans="1:1" x14ac:dyDescent="0.3">
      <c r="A13192" s="129">
        <v>13187</v>
      </c>
    </row>
    <row r="13193" spans="1:1" x14ac:dyDescent="0.3">
      <c r="A13193" s="129">
        <v>13188</v>
      </c>
    </row>
    <row r="13194" spans="1:1" x14ac:dyDescent="0.3">
      <c r="A13194" s="129">
        <v>13189</v>
      </c>
    </row>
    <row r="13195" spans="1:1" x14ac:dyDescent="0.3">
      <c r="A13195" s="129">
        <v>13190</v>
      </c>
    </row>
    <row r="13196" spans="1:1" x14ac:dyDescent="0.3">
      <c r="A13196" s="129">
        <v>13191</v>
      </c>
    </row>
    <row r="13197" spans="1:1" x14ac:dyDescent="0.3">
      <c r="A13197" s="129">
        <v>13192</v>
      </c>
    </row>
    <row r="13198" spans="1:1" x14ac:dyDescent="0.3">
      <c r="A13198" s="129">
        <v>13193</v>
      </c>
    </row>
    <row r="13199" spans="1:1" x14ac:dyDescent="0.3">
      <c r="A13199" s="129">
        <v>13194</v>
      </c>
    </row>
    <row r="13200" spans="1:1" x14ac:dyDescent="0.3">
      <c r="A13200" s="129">
        <v>13195</v>
      </c>
    </row>
    <row r="13201" spans="1:1" x14ac:dyDescent="0.3">
      <c r="A13201" s="129">
        <v>13196</v>
      </c>
    </row>
    <row r="13202" spans="1:1" x14ac:dyDescent="0.3">
      <c r="A13202" s="129">
        <v>13197</v>
      </c>
    </row>
    <row r="13203" spans="1:1" x14ac:dyDescent="0.3">
      <c r="A13203" s="129">
        <v>13198</v>
      </c>
    </row>
    <row r="13204" spans="1:1" x14ac:dyDescent="0.3">
      <c r="A13204" s="129">
        <v>13199</v>
      </c>
    </row>
    <row r="13205" spans="1:1" x14ac:dyDescent="0.3">
      <c r="A13205" s="129">
        <v>13200</v>
      </c>
    </row>
    <row r="13206" spans="1:1" x14ac:dyDescent="0.3">
      <c r="A13206" s="129">
        <v>13201</v>
      </c>
    </row>
    <row r="13207" spans="1:1" x14ac:dyDescent="0.3">
      <c r="A13207" s="129">
        <v>13202</v>
      </c>
    </row>
    <row r="13208" spans="1:1" x14ac:dyDescent="0.3">
      <c r="A13208" s="129">
        <v>13203</v>
      </c>
    </row>
    <row r="13209" spans="1:1" x14ac:dyDescent="0.3">
      <c r="A13209" s="129">
        <v>13204</v>
      </c>
    </row>
    <row r="13210" spans="1:1" x14ac:dyDescent="0.3">
      <c r="A13210" s="129">
        <v>13205</v>
      </c>
    </row>
    <row r="13211" spans="1:1" x14ac:dyDescent="0.3">
      <c r="A13211" s="129">
        <v>13206</v>
      </c>
    </row>
    <row r="13212" spans="1:1" x14ac:dyDescent="0.3">
      <c r="A13212" s="129">
        <v>13207</v>
      </c>
    </row>
    <row r="13213" spans="1:1" x14ac:dyDescent="0.3">
      <c r="A13213" s="129">
        <v>13208</v>
      </c>
    </row>
    <row r="13214" spans="1:1" x14ac:dyDescent="0.3">
      <c r="A13214" s="129">
        <v>13209</v>
      </c>
    </row>
    <row r="13215" spans="1:1" x14ac:dyDescent="0.3">
      <c r="A13215" s="129">
        <v>13210</v>
      </c>
    </row>
    <row r="13216" spans="1:1" x14ac:dyDescent="0.3">
      <c r="A13216" s="129">
        <v>13211</v>
      </c>
    </row>
    <row r="13217" spans="1:1" x14ac:dyDescent="0.3">
      <c r="A13217" s="129">
        <v>13212</v>
      </c>
    </row>
    <row r="13218" spans="1:1" x14ac:dyDescent="0.3">
      <c r="A13218" s="129">
        <v>13213</v>
      </c>
    </row>
    <row r="13219" spans="1:1" x14ac:dyDescent="0.3">
      <c r="A13219" s="129">
        <v>13214</v>
      </c>
    </row>
    <row r="13220" spans="1:1" x14ac:dyDescent="0.3">
      <c r="A13220" s="129">
        <v>13215</v>
      </c>
    </row>
    <row r="13221" spans="1:1" x14ac:dyDescent="0.3">
      <c r="A13221" s="129">
        <v>13216</v>
      </c>
    </row>
    <row r="13222" spans="1:1" x14ac:dyDescent="0.3">
      <c r="A13222" s="129">
        <v>13217</v>
      </c>
    </row>
    <row r="13223" spans="1:1" x14ac:dyDescent="0.3">
      <c r="A13223" s="129">
        <v>13218</v>
      </c>
    </row>
    <row r="13224" spans="1:1" x14ac:dyDescent="0.3">
      <c r="A13224" s="129">
        <v>13219</v>
      </c>
    </row>
    <row r="13225" spans="1:1" x14ac:dyDescent="0.3">
      <c r="A13225" s="129">
        <v>13220</v>
      </c>
    </row>
    <row r="13226" spans="1:1" x14ac:dyDescent="0.3">
      <c r="A13226" s="129">
        <v>13221</v>
      </c>
    </row>
    <row r="13227" spans="1:1" x14ac:dyDescent="0.3">
      <c r="A13227" s="129">
        <v>13222</v>
      </c>
    </row>
    <row r="13228" spans="1:1" x14ac:dyDescent="0.3">
      <c r="A13228" s="129">
        <v>13223</v>
      </c>
    </row>
    <row r="13229" spans="1:1" x14ac:dyDescent="0.3">
      <c r="A13229" s="129">
        <v>13224</v>
      </c>
    </row>
    <row r="13230" spans="1:1" x14ac:dyDescent="0.3">
      <c r="A13230" s="129">
        <v>13225</v>
      </c>
    </row>
    <row r="13231" spans="1:1" x14ac:dyDescent="0.3">
      <c r="A13231" s="129">
        <v>13226</v>
      </c>
    </row>
    <row r="13232" spans="1:1" x14ac:dyDescent="0.3">
      <c r="A13232" s="129">
        <v>13227</v>
      </c>
    </row>
    <row r="13233" spans="1:1" x14ac:dyDescent="0.3">
      <c r="A13233" s="129">
        <v>13228</v>
      </c>
    </row>
    <row r="13234" spans="1:1" x14ac:dyDescent="0.3">
      <c r="A13234" s="129">
        <v>13229</v>
      </c>
    </row>
    <row r="13235" spans="1:1" x14ac:dyDescent="0.3">
      <c r="A13235" s="129">
        <v>13230</v>
      </c>
    </row>
    <row r="13236" spans="1:1" x14ac:dyDescent="0.3">
      <c r="A13236" s="129">
        <v>13231</v>
      </c>
    </row>
    <row r="13237" spans="1:1" x14ac:dyDescent="0.3">
      <c r="A13237" s="129">
        <v>13232</v>
      </c>
    </row>
    <row r="13238" spans="1:1" x14ac:dyDescent="0.3">
      <c r="A13238" s="129">
        <v>13233</v>
      </c>
    </row>
    <row r="13239" spans="1:1" x14ac:dyDescent="0.3">
      <c r="A13239" s="129">
        <v>13234</v>
      </c>
    </row>
    <row r="13240" spans="1:1" x14ac:dyDescent="0.3">
      <c r="A13240" s="129">
        <v>13235</v>
      </c>
    </row>
    <row r="13241" spans="1:1" x14ac:dyDescent="0.3">
      <c r="A13241" s="129">
        <v>13236</v>
      </c>
    </row>
    <row r="13242" spans="1:1" x14ac:dyDescent="0.3">
      <c r="A13242" s="129">
        <v>13237</v>
      </c>
    </row>
    <row r="13243" spans="1:1" x14ac:dyDescent="0.3">
      <c r="A13243" s="129">
        <v>13238</v>
      </c>
    </row>
    <row r="13244" spans="1:1" x14ac:dyDescent="0.3">
      <c r="A13244" s="129">
        <v>13239</v>
      </c>
    </row>
    <row r="13245" spans="1:1" x14ac:dyDescent="0.3">
      <c r="A13245" s="129">
        <v>13240</v>
      </c>
    </row>
    <row r="13246" spans="1:1" x14ac:dyDescent="0.3">
      <c r="A13246" s="129">
        <v>13241</v>
      </c>
    </row>
    <row r="13247" spans="1:1" x14ac:dyDescent="0.3">
      <c r="A13247" s="129">
        <v>13242</v>
      </c>
    </row>
    <row r="13248" spans="1:1" x14ac:dyDescent="0.3">
      <c r="A13248" s="129">
        <v>13243</v>
      </c>
    </row>
    <row r="13249" spans="1:1" x14ac:dyDescent="0.3">
      <c r="A13249" s="129">
        <v>13244</v>
      </c>
    </row>
    <row r="13250" spans="1:1" x14ac:dyDescent="0.3">
      <c r="A13250" s="129">
        <v>13245</v>
      </c>
    </row>
    <row r="13251" spans="1:1" x14ac:dyDescent="0.3">
      <c r="A13251" s="129">
        <v>13246</v>
      </c>
    </row>
    <row r="13252" spans="1:1" x14ac:dyDescent="0.3">
      <c r="A13252" s="129">
        <v>13247</v>
      </c>
    </row>
    <row r="13253" spans="1:1" x14ac:dyDescent="0.3">
      <c r="A13253" s="129">
        <v>13248</v>
      </c>
    </row>
    <row r="13254" spans="1:1" x14ac:dyDescent="0.3">
      <c r="A13254" s="129">
        <v>13249</v>
      </c>
    </row>
    <row r="13255" spans="1:1" x14ac:dyDescent="0.3">
      <c r="A13255" s="129">
        <v>13250</v>
      </c>
    </row>
    <row r="13256" spans="1:1" x14ac:dyDescent="0.3">
      <c r="A13256" s="129">
        <v>13251</v>
      </c>
    </row>
    <row r="13257" spans="1:1" x14ac:dyDescent="0.3">
      <c r="A13257" s="129">
        <v>13252</v>
      </c>
    </row>
    <row r="13258" spans="1:1" x14ac:dyDescent="0.3">
      <c r="A13258" s="129">
        <v>13253</v>
      </c>
    </row>
    <row r="13259" spans="1:1" x14ac:dyDescent="0.3">
      <c r="A13259" s="129">
        <v>13254</v>
      </c>
    </row>
    <row r="13260" spans="1:1" x14ac:dyDescent="0.3">
      <c r="A13260" s="129">
        <v>13255</v>
      </c>
    </row>
    <row r="13261" spans="1:1" x14ac:dyDescent="0.3">
      <c r="A13261" s="129">
        <v>13256</v>
      </c>
    </row>
    <row r="13262" spans="1:1" x14ac:dyDescent="0.3">
      <c r="A13262" s="129">
        <v>13257</v>
      </c>
    </row>
    <row r="13263" spans="1:1" x14ac:dyDescent="0.3">
      <c r="A13263" s="129">
        <v>13258</v>
      </c>
    </row>
    <row r="13264" spans="1:1" x14ac:dyDescent="0.3">
      <c r="A13264" s="129">
        <v>13259</v>
      </c>
    </row>
    <row r="13265" spans="1:1" x14ac:dyDescent="0.3">
      <c r="A13265" s="129">
        <v>13260</v>
      </c>
    </row>
    <row r="13266" spans="1:1" x14ac:dyDescent="0.3">
      <c r="A13266" s="129">
        <v>13261</v>
      </c>
    </row>
    <row r="13267" spans="1:1" x14ac:dyDescent="0.3">
      <c r="A13267" s="129">
        <v>13262</v>
      </c>
    </row>
    <row r="13268" spans="1:1" x14ac:dyDescent="0.3">
      <c r="A13268" s="129">
        <v>13263</v>
      </c>
    </row>
    <row r="13269" spans="1:1" x14ac:dyDescent="0.3">
      <c r="A13269" s="129">
        <v>13264</v>
      </c>
    </row>
    <row r="13270" spans="1:1" x14ac:dyDescent="0.3">
      <c r="A13270" s="129">
        <v>13265</v>
      </c>
    </row>
    <row r="13271" spans="1:1" x14ac:dyDescent="0.3">
      <c r="A13271" s="129">
        <v>13266</v>
      </c>
    </row>
    <row r="13272" spans="1:1" x14ac:dyDescent="0.3">
      <c r="A13272" s="129">
        <v>13267</v>
      </c>
    </row>
    <row r="13273" spans="1:1" x14ac:dyDescent="0.3">
      <c r="A13273" s="129">
        <v>13268</v>
      </c>
    </row>
    <row r="13274" spans="1:1" x14ac:dyDescent="0.3">
      <c r="A13274" s="129">
        <v>13269</v>
      </c>
    </row>
    <row r="13275" spans="1:1" x14ac:dyDescent="0.3">
      <c r="A13275" s="129">
        <v>13270</v>
      </c>
    </row>
    <row r="13276" spans="1:1" x14ac:dyDescent="0.3">
      <c r="A13276" s="129">
        <v>13271</v>
      </c>
    </row>
    <row r="13277" spans="1:1" x14ac:dyDescent="0.3">
      <c r="A13277" s="129">
        <v>13272</v>
      </c>
    </row>
    <row r="13278" spans="1:1" x14ac:dyDescent="0.3">
      <c r="A13278" s="129">
        <v>13273</v>
      </c>
    </row>
    <row r="13279" spans="1:1" x14ac:dyDescent="0.3">
      <c r="A13279" s="129">
        <v>13274</v>
      </c>
    </row>
    <row r="13280" spans="1:1" x14ac:dyDescent="0.3">
      <c r="A13280" s="129">
        <v>13275</v>
      </c>
    </row>
    <row r="13281" spans="1:1" x14ac:dyDescent="0.3">
      <c r="A13281" s="129">
        <v>13276</v>
      </c>
    </row>
    <row r="13282" spans="1:1" x14ac:dyDescent="0.3">
      <c r="A13282" s="129">
        <v>13277</v>
      </c>
    </row>
    <row r="13283" spans="1:1" x14ac:dyDescent="0.3">
      <c r="A13283" s="129">
        <v>13278</v>
      </c>
    </row>
    <row r="13284" spans="1:1" x14ac:dyDescent="0.3">
      <c r="A13284" s="129">
        <v>13279</v>
      </c>
    </row>
    <row r="13285" spans="1:1" x14ac:dyDescent="0.3">
      <c r="A13285" s="129">
        <v>13280</v>
      </c>
    </row>
    <row r="13286" spans="1:1" x14ac:dyDescent="0.3">
      <c r="A13286" s="129">
        <v>13281</v>
      </c>
    </row>
    <row r="13287" spans="1:1" x14ac:dyDescent="0.3">
      <c r="A13287" s="129">
        <v>13282</v>
      </c>
    </row>
    <row r="13288" spans="1:1" x14ac:dyDescent="0.3">
      <c r="A13288" s="129">
        <v>13283</v>
      </c>
    </row>
    <row r="13289" spans="1:1" x14ac:dyDescent="0.3">
      <c r="A13289" s="129">
        <v>13284</v>
      </c>
    </row>
    <row r="13290" spans="1:1" x14ac:dyDescent="0.3">
      <c r="A13290" s="129">
        <v>13285</v>
      </c>
    </row>
    <row r="13291" spans="1:1" x14ac:dyDescent="0.3">
      <c r="A13291" s="129">
        <v>13286</v>
      </c>
    </row>
    <row r="13292" spans="1:1" x14ac:dyDescent="0.3">
      <c r="A13292" s="129">
        <v>13287</v>
      </c>
    </row>
    <row r="13293" spans="1:1" x14ac:dyDescent="0.3">
      <c r="A13293" s="129">
        <v>13288</v>
      </c>
    </row>
    <row r="13294" spans="1:1" x14ac:dyDescent="0.3">
      <c r="A13294" s="129">
        <v>13289</v>
      </c>
    </row>
    <row r="13295" spans="1:1" x14ac:dyDescent="0.3">
      <c r="A13295" s="129">
        <v>13290</v>
      </c>
    </row>
    <row r="13296" spans="1:1" x14ac:dyDescent="0.3">
      <c r="A13296" s="129">
        <v>13291</v>
      </c>
    </row>
    <row r="13297" spans="1:1" x14ac:dyDescent="0.3">
      <c r="A13297" s="129">
        <v>13292</v>
      </c>
    </row>
    <row r="13298" spans="1:1" x14ac:dyDescent="0.3">
      <c r="A13298" s="129">
        <v>13293</v>
      </c>
    </row>
    <row r="13299" spans="1:1" x14ac:dyDescent="0.3">
      <c r="A13299" s="129">
        <v>13294</v>
      </c>
    </row>
    <row r="13300" spans="1:1" x14ac:dyDescent="0.3">
      <c r="A13300" s="129">
        <v>13295</v>
      </c>
    </row>
    <row r="13301" spans="1:1" x14ac:dyDescent="0.3">
      <c r="A13301" s="129">
        <v>13296</v>
      </c>
    </row>
    <row r="13302" spans="1:1" x14ac:dyDescent="0.3">
      <c r="A13302" s="129">
        <v>13297</v>
      </c>
    </row>
    <row r="13303" spans="1:1" x14ac:dyDescent="0.3">
      <c r="A13303" s="129">
        <v>13298</v>
      </c>
    </row>
    <row r="13304" spans="1:1" x14ac:dyDescent="0.3">
      <c r="A13304" s="129">
        <v>13299</v>
      </c>
    </row>
    <row r="13305" spans="1:1" x14ac:dyDescent="0.3">
      <c r="A13305" s="129">
        <v>13300</v>
      </c>
    </row>
    <row r="13306" spans="1:1" x14ac:dyDescent="0.3">
      <c r="A13306" s="129">
        <v>13301</v>
      </c>
    </row>
    <row r="13307" spans="1:1" x14ac:dyDescent="0.3">
      <c r="A13307" s="129">
        <v>13302</v>
      </c>
    </row>
    <row r="13308" spans="1:1" x14ac:dyDescent="0.3">
      <c r="A13308" s="129">
        <v>13303</v>
      </c>
    </row>
    <row r="13309" spans="1:1" x14ac:dyDescent="0.3">
      <c r="A13309" s="129">
        <v>13304</v>
      </c>
    </row>
    <row r="13310" spans="1:1" x14ac:dyDescent="0.3">
      <c r="A13310" s="129">
        <v>13305</v>
      </c>
    </row>
    <row r="13311" spans="1:1" x14ac:dyDescent="0.3">
      <c r="A13311" s="129">
        <v>13306</v>
      </c>
    </row>
    <row r="13312" spans="1:1" x14ac:dyDescent="0.3">
      <c r="A13312" s="129">
        <v>13307</v>
      </c>
    </row>
    <row r="13313" spans="1:1" x14ac:dyDescent="0.3">
      <c r="A13313" s="129">
        <v>13308</v>
      </c>
    </row>
    <row r="13314" spans="1:1" x14ac:dyDescent="0.3">
      <c r="A13314" s="129">
        <v>13309</v>
      </c>
    </row>
    <row r="13315" spans="1:1" x14ac:dyDescent="0.3">
      <c r="A13315" s="129">
        <v>13310</v>
      </c>
    </row>
    <row r="13316" spans="1:1" x14ac:dyDescent="0.3">
      <c r="A13316" s="129">
        <v>13311</v>
      </c>
    </row>
    <row r="13317" spans="1:1" x14ac:dyDescent="0.3">
      <c r="A13317" s="129">
        <v>13312</v>
      </c>
    </row>
    <row r="13318" spans="1:1" x14ac:dyDescent="0.3">
      <c r="A13318" s="129">
        <v>13313</v>
      </c>
    </row>
    <row r="13319" spans="1:1" x14ac:dyDescent="0.3">
      <c r="A13319" s="129">
        <v>13314</v>
      </c>
    </row>
    <row r="13320" spans="1:1" x14ac:dyDescent="0.3">
      <c r="A13320" s="129">
        <v>13315</v>
      </c>
    </row>
    <row r="13321" spans="1:1" x14ac:dyDescent="0.3">
      <c r="A13321" s="129">
        <v>13316</v>
      </c>
    </row>
    <row r="13322" spans="1:1" x14ac:dyDescent="0.3">
      <c r="A13322" s="129">
        <v>13317</v>
      </c>
    </row>
    <row r="13323" spans="1:1" x14ac:dyDescent="0.3">
      <c r="A13323" s="129">
        <v>13318</v>
      </c>
    </row>
    <row r="13324" spans="1:1" x14ac:dyDescent="0.3">
      <c r="A13324" s="129">
        <v>13319</v>
      </c>
    </row>
    <row r="13325" spans="1:1" x14ac:dyDescent="0.3">
      <c r="A13325" s="129">
        <v>13320</v>
      </c>
    </row>
    <row r="13326" spans="1:1" x14ac:dyDescent="0.3">
      <c r="A13326" s="129">
        <v>13321</v>
      </c>
    </row>
    <row r="13327" spans="1:1" x14ac:dyDescent="0.3">
      <c r="A13327" s="129">
        <v>13322</v>
      </c>
    </row>
    <row r="13328" spans="1:1" x14ac:dyDescent="0.3">
      <c r="A13328" s="129">
        <v>13323</v>
      </c>
    </row>
    <row r="13329" spans="1:1" x14ac:dyDescent="0.3">
      <c r="A13329" s="129">
        <v>13324</v>
      </c>
    </row>
    <row r="13330" spans="1:1" x14ac:dyDescent="0.3">
      <c r="A13330" s="129">
        <v>13325</v>
      </c>
    </row>
    <row r="13331" spans="1:1" x14ac:dyDescent="0.3">
      <c r="A13331" s="129">
        <v>13326</v>
      </c>
    </row>
    <row r="13332" spans="1:1" x14ac:dyDescent="0.3">
      <c r="A13332" s="129">
        <v>13327</v>
      </c>
    </row>
    <row r="13333" spans="1:1" x14ac:dyDescent="0.3">
      <c r="A13333" s="129">
        <v>13328</v>
      </c>
    </row>
    <row r="13334" spans="1:1" x14ac:dyDescent="0.3">
      <c r="A13334" s="129">
        <v>13329</v>
      </c>
    </row>
    <row r="13335" spans="1:1" x14ac:dyDescent="0.3">
      <c r="A13335" s="129">
        <v>13330</v>
      </c>
    </row>
    <row r="13336" spans="1:1" x14ac:dyDescent="0.3">
      <c r="A13336" s="129">
        <v>13331</v>
      </c>
    </row>
    <row r="13337" spans="1:1" x14ac:dyDescent="0.3">
      <c r="A13337" s="129">
        <v>13332</v>
      </c>
    </row>
    <row r="13338" spans="1:1" x14ac:dyDescent="0.3">
      <c r="A13338" s="129">
        <v>13333</v>
      </c>
    </row>
    <row r="13339" spans="1:1" x14ac:dyDescent="0.3">
      <c r="A13339" s="129">
        <v>13334</v>
      </c>
    </row>
    <row r="13340" spans="1:1" x14ac:dyDescent="0.3">
      <c r="A13340" s="129">
        <v>13335</v>
      </c>
    </row>
    <row r="13341" spans="1:1" x14ac:dyDescent="0.3">
      <c r="A13341" s="129">
        <v>13336</v>
      </c>
    </row>
    <row r="13342" spans="1:1" x14ac:dyDescent="0.3">
      <c r="A13342" s="129">
        <v>13337</v>
      </c>
    </row>
    <row r="13343" spans="1:1" x14ac:dyDescent="0.3">
      <c r="A13343" s="129">
        <v>13338</v>
      </c>
    </row>
    <row r="13344" spans="1:1" x14ac:dyDescent="0.3">
      <c r="A13344" s="129">
        <v>13339</v>
      </c>
    </row>
    <row r="13345" spans="1:1" x14ac:dyDescent="0.3">
      <c r="A13345" s="129">
        <v>13340</v>
      </c>
    </row>
    <row r="13346" spans="1:1" x14ac:dyDescent="0.3">
      <c r="A13346" s="129">
        <v>13341</v>
      </c>
    </row>
    <row r="13347" spans="1:1" x14ac:dyDescent="0.3">
      <c r="A13347" s="129">
        <v>13342</v>
      </c>
    </row>
    <row r="13348" spans="1:1" x14ac:dyDescent="0.3">
      <c r="A13348" s="129">
        <v>13343</v>
      </c>
    </row>
    <row r="13349" spans="1:1" x14ac:dyDescent="0.3">
      <c r="A13349" s="129">
        <v>13344</v>
      </c>
    </row>
    <row r="13350" spans="1:1" x14ac:dyDescent="0.3">
      <c r="A13350" s="129">
        <v>13345</v>
      </c>
    </row>
    <row r="13351" spans="1:1" x14ac:dyDescent="0.3">
      <c r="A13351" s="129">
        <v>13346</v>
      </c>
    </row>
    <row r="13352" spans="1:1" x14ac:dyDescent="0.3">
      <c r="A13352" s="129">
        <v>13347</v>
      </c>
    </row>
    <row r="13353" spans="1:1" x14ac:dyDescent="0.3">
      <c r="A13353" s="129">
        <v>13348</v>
      </c>
    </row>
    <row r="13354" spans="1:1" x14ac:dyDescent="0.3">
      <c r="A13354" s="129">
        <v>13349</v>
      </c>
    </row>
    <row r="13355" spans="1:1" x14ac:dyDescent="0.3">
      <c r="A13355" s="129">
        <v>13350</v>
      </c>
    </row>
    <row r="13356" spans="1:1" x14ac:dyDescent="0.3">
      <c r="A13356" s="129">
        <v>13351</v>
      </c>
    </row>
    <row r="13357" spans="1:1" x14ac:dyDescent="0.3">
      <c r="A13357" s="129">
        <v>13352</v>
      </c>
    </row>
    <row r="13358" spans="1:1" x14ac:dyDescent="0.3">
      <c r="A13358" s="129">
        <v>13353</v>
      </c>
    </row>
    <row r="13359" spans="1:1" x14ac:dyDescent="0.3">
      <c r="A13359" s="129">
        <v>13354</v>
      </c>
    </row>
    <row r="13360" spans="1:1" x14ac:dyDescent="0.3">
      <c r="A13360" s="129">
        <v>13355</v>
      </c>
    </row>
    <row r="13361" spans="1:1" x14ac:dyDescent="0.3">
      <c r="A13361" s="129">
        <v>13356</v>
      </c>
    </row>
    <row r="13362" spans="1:1" x14ac:dyDescent="0.3">
      <c r="A13362" s="129">
        <v>13357</v>
      </c>
    </row>
    <row r="13363" spans="1:1" x14ac:dyDescent="0.3">
      <c r="A13363" s="129">
        <v>13358</v>
      </c>
    </row>
    <row r="13364" spans="1:1" x14ac:dyDescent="0.3">
      <c r="A13364" s="129">
        <v>13359</v>
      </c>
    </row>
    <row r="13365" spans="1:1" x14ac:dyDescent="0.3">
      <c r="A13365" s="129">
        <v>13360</v>
      </c>
    </row>
    <row r="13366" spans="1:1" x14ac:dyDescent="0.3">
      <c r="A13366" s="129">
        <v>13361</v>
      </c>
    </row>
    <row r="13367" spans="1:1" x14ac:dyDescent="0.3">
      <c r="A13367" s="129">
        <v>13362</v>
      </c>
    </row>
    <row r="13368" spans="1:1" x14ac:dyDescent="0.3">
      <c r="A13368" s="129">
        <v>13363</v>
      </c>
    </row>
    <row r="13369" spans="1:1" x14ac:dyDescent="0.3">
      <c r="A13369" s="129">
        <v>13364</v>
      </c>
    </row>
    <row r="13370" spans="1:1" x14ac:dyDescent="0.3">
      <c r="A13370" s="129">
        <v>13365</v>
      </c>
    </row>
    <row r="13371" spans="1:1" x14ac:dyDescent="0.3">
      <c r="A13371" s="129">
        <v>13366</v>
      </c>
    </row>
    <row r="13372" spans="1:1" x14ac:dyDescent="0.3">
      <c r="A13372" s="129">
        <v>13367</v>
      </c>
    </row>
    <row r="13373" spans="1:1" x14ac:dyDescent="0.3">
      <c r="A13373" s="129">
        <v>13368</v>
      </c>
    </row>
    <row r="13374" spans="1:1" x14ac:dyDescent="0.3">
      <c r="A13374" s="129">
        <v>13369</v>
      </c>
    </row>
    <row r="13375" spans="1:1" x14ac:dyDescent="0.3">
      <c r="A13375" s="129">
        <v>13370</v>
      </c>
    </row>
    <row r="13376" spans="1:1" x14ac:dyDescent="0.3">
      <c r="A13376" s="129">
        <v>13371</v>
      </c>
    </row>
    <row r="13377" spans="1:1" x14ac:dyDescent="0.3">
      <c r="A13377" s="129">
        <v>13372</v>
      </c>
    </row>
    <row r="13378" spans="1:1" x14ac:dyDescent="0.3">
      <c r="A13378" s="129">
        <v>13373</v>
      </c>
    </row>
    <row r="13379" spans="1:1" x14ac:dyDescent="0.3">
      <c r="A13379" s="129">
        <v>13374</v>
      </c>
    </row>
    <row r="13380" spans="1:1" x14ac:dyDescent="0.3">
      <c r="A13380" s="129">
        <v>13375</v>
      </c>
    </row>
    <row r="13381" spans="1:1" x14ac:dyDescent="0.3">
      <c r="A13381" s="129">
        <v>13376</v>
      </c>
    </row>
    <row r="13382" spans="1:1" x14ac:dyDescent="0.3">
      <c r="A13382" s="129">
        <v>13377</v>
      </c>
    </row>
    <row r="13383" spans="1:1" x14ac:dyDescent="0.3">
      <c r="A13383" s="129">
        <v>13378</v>
      </c>
    </row>
    <row r="13384" spans="1:1" x14ac:dyDescent="0.3">
      <c r="A13384" s="129">
        <v>13379</v>
      </c>
    </row>
    <row r="13385" spans="1:1" x14ac:dyDescent="0.3">
      <c r="A13385" s="129">
        <v>13380</v>
      </c>
    </row>
    <row r="13386" spans="1:1" x14ac:dyDescent="0.3">
      <c r="A13386" s="129">
        <v>13381</v>
      </c>
    </row>
    <row r="13387" spans="1:1" x14ac:dyDescent="0.3">
      <c r="A13387" s="129">
        <v>13382</v>
      </c>
    </row>
    <row r="13388" spans="1:1" x14ac:dyDescent="0.3">
      <c r="A13388" s="129">
        <v>13383</v>
      </c>
    </row>
    <row r="13389" spans="1:1" x14ac:dyDescent="0.3">
      <c r="A13389" s="129">
        <v>13384</v>
      </c>
    </row>
    <row r="13390" spans="1:1" x14ac:dyDescent="0.3">
      <c r="A13390" s="129">
        <v>13385</v>
      </c>
    </row>
    <row r="13391" spans="1:1" x14ac:dyDescent="0.3">
      <c r="A13391" s="129">
        <v>13386</v>
      </c>
    </row>
    <row r="13392" spans="1:1" x14ac:dyDescent="0.3">
      <c r="A13392" s="129">
        <v>13387</v>
      </c>
    </row>
    <row r="13393" spans="1:1" x14ac:dyDescent="0.3">
      <c r="A13393" s="129">
        <v>13388</v>
      </c>
    </row>
    <row r="13394" spans="1:1" x14ac:dyDescent="0.3">
      <c r="A13394" s="129">
        <v>13389</v>
      </c>
    </row>
    <row r="13395" spans="1:1" x14ac:dyDescent="0.3">
      <c r="A13395" s="129">
        <v>13390</v>
      </c>
    </row>
    <row r="13396" spans="1:1" x14ac:dyDescent="0.3">
      <c r="A13396" s="129">
        <v>13391</v>
      </c>
    </row>
    <row r="13397" spans="1:1" x14ac:dyDescent="0.3">
      <c r="A13397" s="129">
        <v>13392</v>
      </c>
    </row>
    <row r="13398" spans="1:1" x14ac:dyDescent="0.3">
      <c r="A13398" s="129">
        <v>13393</v>
      </c>
    </row>
    <row r="13399" spans="1:1" x14ac:dyDescent="0.3">
      <c r="A13399" s="129">
        <v>13394</v>
      </c>
    </row>
    <row r="13400" spans="1:1" x14ac:dyDescent="0.3">
      <c r="A13400" s="129">
        <v>13395</v>
      </c>
    </row>
    <row r="13401" spans="1:1" x14ac:dyDescent="0.3">
      <c r="A13401" s="129">
        <v>13396</v>
      </c>
    </row>
    <row r="13402" spans="1:1" x14ac:dyDescent="0.3">
      <c r="A13402" s="129">
        <v>13397</v>
      </c>
    </row>
    <row r="13403" spans="1:1" x14ac:dyDescent="0.3">
      <c r="A13403" s="129">
        <v>13398</v>
      </c>
    </row>
    <row r="13404" spans="1:1" x14ac:dyDescent="0.3">
      <c r="A13404" s="129">
        <v>13399</v>
      </c>
    </row>
    <row r="13405" spans="1:1" x14ac:dyDescent="0.3">
      <c r="A13405" s="129">
        <v>13400</v>
      </c>
    </row>
    <row r="13406" spans="1:1" x14ac:dyDescent="0.3">
      <c r="A13406" s="129">
        <v>13401</v>
      </c>
    </row>
    <row r="13407" spans="1:1" x14ac:dyDescent="0.3">
      <c r="A13407" s="129">
        <v>13402</v>
      </c>
    </row>
    <row r="13408" spans="1:1" x14ac:dyDescent="0.3">
      <c r="A13408" s="129">
        <v>13403</v>
      </c>
    </row>
    <row r="13409" spans="1:1" x14ac:dyDescent="0.3">
      <c r="A13409" s="129">
        <v>13404</v>
      </c>
    </row>
    <row r="13410" spans="1:1" x14ac:dyDescent="0.3">
      <c r="A13410" s="129">
        <v>13405</v>
      </c>
    </row>
    <row r="13411" spans="1:1" x14ac:dyDescent="0.3">
      <c r="A13411" s="129">
        <v>13406</v>
      </c>
    </row>
    <row r="13412" spans="1:1" x14ac:dyDescent="0.3">
      <c r="A13412" s="129">
        <v>13407</v>
      </c>
    </row>
    <row r="13413" spans="1:1" x14ac:dyDescent="0.3">
      <c r="A13413" s="129">
        <v>13408</v>
      </c>
    </row>
    <row r="13414" spans="1:1" x14ac:dyDescent="0.3">
      <c r="A13414" s="129">
        <v>13409</v>
      </c>
    </row>
    <row r="13415" spans="1:1" x14ac:dyDescent="0.3">
      <c r="A13415" s="129">
        <v>13410</v>
      </c>
    </row>
    <row r="13416" spans="1:1" x14ac:dyDescent="0.3">
      <c r="A13416" s="129">
        <v>13411</v>
      </c>
    </row>
    <row r="13417" spans="1:1" x14ac:dyDescent="0.3">
      <c r="A13417" s="129">
        <v>13412</v>
      </c>
    </row>
    <row r="13418" spans="1:1" x14ac:dyDescent="0.3">
      <c r="A13418" s="129">
        <v>13413</v>
      </c>
    </row>
    <row r="13419" spans="1:1" x14ac:dyDescent="0.3">
      <c r="A13419" s="129">
        <v>13414</v>
      </c>
    </row>
    <row r="13420" spans="1:1" x14ac:dyDescent="0.3">
      <c r="A13420" s="129">
        <v>13415</v>
      </c>
    </row>
    <row r="13421" spans="1:1" x14ac:dyDescent="0.3">
      <c r="A13421" s="129">
        <v>13416</v>
      </c>
    </row>
    <row r="13422" spans="1:1" x14ac:dyDescent="0.3">
      <c r="A13422" s="129">
        <v>13417</v>
      </c>
    </row>
    <row r="13423" spans="1:1" x14ac:dyDescent="0.3">
      <c r="A13423" s="129">
        <v>13418</v>
      </c>
    </row>
    <row r="13424" spans="1:1" x14ac:dyDescent="0.3">
      <c r="A13424" s="129">
        <v>13419</v>
      </c>
    </row>
    <row r="13425" spans="1:1" x14ac:dyDescent="0.3">
      <c r="A13425" s="129">
        <v>13420</v>
      </c>
    </row>
    <row r="13426" spans="1:1" x14ac:dyDescent="0.3">
      <c r="A13426" s="129">
        <v>13421</v>
      </c>
    </row>
    <row r="13427" spans="1:1" x14ac:dyDescent="0.3">
      <c r="A13427" s="129">
        <v>13422</v>
      </c>
    </row>
    <row r="13428" spans="1:1" x14ac:dyDescent="0.3">
      <c r="A13428" s="129">
        <v>13423</v>
      </c>
    </row>
    <row r="13429" spans="1:1" x14ac:dyDescent="0.3">
      <c r="A13429" s="129">
        <v>13424</v>
      </c>
    </row>
    <row r="13430" spans="1:1" x14ac:dyDescent="0.3">
      <c r="A13430" s="129">
        <v>13425</v>
      </c>
    </row>
    <row r="13431" spans="1:1" x14ac:dyDescent="0.3">
      <c r="A13431" s="129">
        <v>13426</v>
      </c>
    </row>
    <row r="13432" spans="1:1" x14ac:dyDescent="0.3">
      <c r="A13432" s="129">
        <v>13427</v>
      </c>
    </row>
    <row r="13433" spans="1:1" x14ac:dyDescent="0.3">
      <c r="A13433" s="129">
        <v>13428</v>
      </c>
    </row>
    <row r="13434" spans="1:1" x14ac:dyDescent="0.3">
      <c r="A13434" s="129">
        <v>13429</v>
      </c>
    </row>
    <row r="13435" spans="1:1" x14ac:dyDescent="0.3">
      <c r="A13435" s="129">
        <v>13430</v>
      </c>
    </row>
    <row r="13436" spans="1:1" x14ac:dyDescent="0.3">
      <c r="A13436" s="129">
        <v>13431</v>
      </c>
    </row>
    <row r="13437" spans="1:1" x14ac:dyDescent="0.3">
      <c r="A13437" s="129">
        <v>13432</v>
      </c>
    </row>
    <row r="13438" spans="1:1" x14ac:dyDescent="0.3">
      <c r="A13438" s="129">
        <v>13433</v>
      </c>
    </row>
    <row r="13439" spans="1:1" x14ac:dyDescent="0.3">
      <c r="A13439" s="129">
        <v>13434</v>
      </c>
    </row>
    <row r="13440" spans="1:1" x14ac:dyDescent="0.3">
      <c r="A13440" s="129">
        <v>13435</v>
      </c>
    </row>
    <row r="13441" spans="1:1" x14ac:dyDescent="0.3">
      <c r="A13441" s="129">
        <v>13436</v>
      </c>
    </row>
    <row r="13442" spans="1:1" x14ac:dyDescent="0.3">
      <c r="A13442" s="129">
        <v>13437</v>
      </c>
    </row>
    <row r="13443" spans="1:1" x14ac:dyDescent="0.3">
      <c r="A13443" s="129">
        <v>13438</v>
      </c>
    </row>
    <row r="13444" spans="1:1" x14ac:dyDescent="0.3">
      <c r="A13444" s="129">
        <v>13439</v>
      </c>
    </row>
    <row r="13445" spans="1:1" x14ac:dyDescent="0.3">
      <c r="A13445" s="129">
        <v>13440</v>
      </c>
    </row>
    <row r="13446" spans="1:1" x14ac:dyDescent="0.3">
      <c r="A13446" s="129">
        <v>13441</v>
      </c>
    </row>
    <row r="13447" spans="1:1" x14ac:dyDescent="0.3">
      <c r="A13447" s="129">
        <v>13442</v>
      </c>
    </row>
    <row r="13448" spans="1:1" x14ac:dyDescent="0.3">
      <c r="A13448" s="129">
        <v>13443</v>
      </c>
    </row>
    <row r="13449" spans="1:1" x14ac:dyDescent="0.3">
      <c r="A13449" s="129">
        <v>13444</v>
      </c>
    </row>
    <row r="13450" spans="1:1" x14ac:dyDescent="0.3">
      <c r="A13450" s="129">
        <v>13445</v>
      </c>
    </row>
    <row r="13451" spans="1:1" x14ac:dyDescent="0.3">
      <c r="A13451" s="129">
        <v>13446</v>
      </c>
    </row>
    <row r="13452" spans="1:1" x14ac:dyDescent="0.3">
      <c r="A13452" s="129">
        <v>13447</v>
      </c>
    </row>
    <row r="13453" spans="1:1" x14ac:dyDescent="0.3">
      <c r="A13453" s="129">
        <v>13448</v>
      </c>
    </row>
    <row r="13454" spans="1:1" x14ac:dyDescent="0.3">
      <c r="A13454" s="129">
        <v>13449</v>
      </c>
    </row>
    <row r="13455" spans="1:1" x14ac:dyDescent="0.3">
      <c r="A13455" s="129">
        <v>13450</v>
      </c>
    </row>
    <row r="13456" spans="1:1" x14ac:dyDescent="0.3">
      <c r="A13456" s="129">
        <v>13451</v>
      </c>
    </row>
    <row r="13457" spans="1:1" x14ac:dyDescent="0.3">
      <c r="A13457" s="129">
        <v>13452</v>
      </c>
    </row>
    <row r="13458" spans="1:1" x14ac:dyDescent="0.3">
      <c r="A13458" s="129">
        <v>13453</v>
      </c>
    </row>
    <row r="13459" spans="1:1" x14ac:dyDescent="0.3">
      <c r="A13459" s="129">
        <v>13454</v>
      </c>
    </row>
    <row r="13460" spans="1:1" x14ac:dyDescent="0.3">
      <c r="A13460" s="129">
        <v>13455</v>
      </c>
    </row>
    <row r="13461" spans="1:1" x14ac:dyDescent="0.3">
      <c r="A13461" s="129">
        <v>13456</v>
      </c>
    </row>
    <row r="13462" spans="1:1" x14ac:dyDescent="0.3">
      <c r="A13462" s="129">
        <v>13457</v>
      </c>
    </row>
    <row r="13463" spans="1:1" x14ac:dyDescent="0.3">
      <c r="A13463" s="129">
        <v>13458</v>
      </c>
    </row>
    <row r="13464" spans="1:1" x14ac:dyDescent="0.3">
      <c r="A13464" s="129">
        <v>13459</v>
      </c>
    </row>
    <row r="13465" spans="1:1" x14ac:dyDescent="0.3">
      <c r="A13465" s="129">
        <v>13460</v>
      </c>
    </row>
    <row r="13466" spans="1:1" x14ac:dyDescent="0.3">
      <c r="A13466" s="129">
        <v>13461</v>
      </c>
    </row>
    <row r="13467" spans="1:1" x14ac:dyDescent="0.3">
      <c r="A13467" s="129">
        <v>13462</v>
      </c>
    </row>
    <row r="13468" spans="1:1" x14ac:dyDescent="0.3">
      <c r="A13468" s="129">
        <v>13463</v>
      </c>
    </row>
    <row r="13469" spans="1:1" x14ac:dyDescent="0.3">
      <c r="A13469" s="129">
        <v>13464</v>
      </c>
    </row>
    <row r="13470" spans="1:1" x14ac:dyDescent="0.3">
      <c r="A13470" s="129">
        <v>13465</v>
      </c>
    </row>
    <row r="13471" spans="1:1" x14ac:dyDescent="0.3">
      <c r="A13471" s="129">
        <v>13466</v>
      </c>
    </row>
    <row r="13472" spans="1:1" x14ac:dyDescent="0.3">
      <c r="A13472" s="129">
        <v>13467</v>
      </c>
    </row>
    <row r="13473" spans="1:1" x14ac:dyDescent="0.3">
      <c r="A13473" s="129">
        <v>13468</v>
      </c>
    </row>
    <row r="13474" spans="1:1" x14ac:dyDescent="0.3">
      <c r="A13474" s="129">
        <v>13469</v>
      </c>
    </row>
    <row r="13475" spans="1:1" x14ac:dyDescent="0.3">
      <c r="A13475" s="129">
        <v>13470</v>
      </c>
    </row>
    <row r="13476" spans="1:1" x14ac:dyDescent="0.3">
      <c r="A13476" s="129">
        <v>13471</v>
      </c>
    </row>
    <row r="13477" spans="1:1" x14ac:dyDescent="0.3">
      <c r="A13477" s="129">
        <v>13472</v>
      </c>
    </row>
    <row r="13478" spans="1:1" x14ac:dyDescent="0.3">
      <c r="A13478" s="129">
        <v>13473</v>
      </c>
    </row>
    <row r="13479" spans="1:1" x14ac:dyDescent="0.3">
      <c r="A13479" s="129">
        <v>13474</v>
      </c>
    </row>
    <row r="13480" spans="1:1" x14ac:dyDescent="0.3">
      <c r="A13480" s="129">
        <v>13475</v>
      </c>
    </row>
    <row r="13481" spans="1:1" x14ac:dyDescent="0.3">
      <c r="A13481" s="129">
        <v>13476</v>
      </c>
    </row>
    <row r="13482" spans="1:1" x14ac:dyDescent="0.3">
      <c r="A13482" s="129">
        <v>13477</v>
      </c>
    </row>
    <row r="13483" spans="1:1" x14ac:dyDescent="0.3">
      <c r="A13483" s="129">
        <v>13478</v>
      </c>
    </row>
    <row r="13484" spans="1:1" x14ac:dyDescent="0.3">
      <c r="A13484" s="129">
        <v>13479</v>
      </c>
    </row>
    <row r="13485" spans="1:1" x14ac:dyDescent="0.3">
      <c r="A13485" s="129">
        <v>13480</v>
      </c>
    </row>
    <row r="13486" spans="1:1" x14ac:dyDescent="0.3">
      <c r="A13486" s="129">
        <v>13481</v>
      </c>
    </row>
    <row r="13487" spans="1:1" x14ac:dyDescent="0.3">
      <c r="A13487" s="129">
        <v>13482</v>
      </c>
    </row>
    <row r="13488" spans="1:1" x14ac:dyDescent="0.3">
      <c r="A13488" s="129">
        <v>13483</v>
      </c>
    </row>
    <row r="13489" spans="1:1" x14ac:dyDescent="0.3">
      <c r="A13489" s="129">
        <v>13484</v>
      </c>
    </row>
    <row r="13490" spans="1:1" x14ac:dyDescent="0.3">
      <c r="A13490" s="129">
        <v>13485</v>
      </c>
    </row>
    <row r="13491" spans="1:1" x14ac:dyDescent="0.3">
      <c r="A13491" s="129">
        <v>13486</v>
      </c>
    </row>
    <row r="13492" spans="1:1" x14ac:dyDescent="0.3">
      <c r="A13492" s="129">
        <v>13487</v>
      </c>
    </row>
    <row r="13493" spans="1:1" x14ac:dyDescent="0.3">
      <c r="A13493" s="129">
        <v>13488</v>
      </c>
    </row>
    <row r="13494" spans="1:1" x14ac:dyDescent="0.3">
      <c r="A13494" s="129">
        <v>13489</v>
      </c>
    </row>
    <row r="13495" spans="1:1" x14ac:dyDescent="0.3">
      <c r="A13495" s="129">
        <v>13490</v>
      </c>
    </row>
    <row r="13496" spans="1:1" x14ac:dyDescent="0.3">
      <c r="A13496" s="129">
        <v>13491</v>
      </c>
    </row>
    <row r="13497" spans="1:1" x14ac:dyDescent="0.3">
      <c r="A13497" s="129">
        <v>13492</v>
      </c>
    </row>
    <row r="13498" spans="1:1" x14ac:dyDescent="0.3">
      <c r="A13498" s="129">
        <v>13493</v>
      </c>
    </row>
    <row r="13499" spans="1:1" x14ac:dyDescent="0.3">
      <c r="A13499" s="129">
        <v>13494</v>
      </c>
    </row>
    <row r="13500" spans="1:1" x14ac:dyDescent="0.3">
      <c r="A13500" s="129">
        <v>13495</v>
      </c>
    </row>
    <row r="13501" spans="1:1" x14ac:dyDescent="0.3">
      <c r="A13501" s="129">
        <v>13496</v>
      </c>
    </row>
    <row r="13502" spans="1:1" x14ac:dyDescent="0.3">
      <c r="A13502" s="129">
        <v>13497</v>
      </c>
    </row>
    <row r="13503" spans="1:1" x14ac:dyDescent="0.3">
      <c r="A13503" s="129">
        <v>13498</v>
      </c>
    </row>
    <row r="13504" spans="1:1" x14ac:dyDescent="0.3">
      <c r="A13504" s="129">
        <v>13499</v>
      </c>
    </row>
    <row r="13505" spans="1:1" x14ac:dyDescent="0.3">
      <c r="A13505" s="129">
        <v>13500</v>
      </c>
    </row>
    <row r="13506" spans="1:1" x14ac:dyDescent="0.3">
      <c r="A13506" s="129">
        <v>13501</v>
      </c>
    </row>
    <row r="13507" spans="1:1" x14ac:dyDescent="0.3">
      <c r="A13507" s="129">
        <v>13502</v>
      </c>
    </row>
    <row r="13508" spans="1:1" x14ac:dyDescent="0.3">
      <c r="A13508" s="129">
        <v>13503</v>
      </c>
    </row>
    <row r="13509" spans="1:1" x14ac:dyDescent="0.3">
      <c r="A13509" s="129">
        <v>13504</v>
      </c>
    </row>
    <row r="13510" spans="1:1" x14ac:dyDescent="0.3">
      <c r="A13510" s="129">
        <v>13505</v>
      </c>
    </row>
    <row r="13511" spans="1:1" x14ac:dyDescent="0.3">
      <c r="A13511" s="129">
        <v>13506</v>
      </c>
    </row>
    <row r="13512" spans="1:1" x14ac:dyDescent="0.3">
      <c r="A13512" s="129">
        <v>13507</v>
      </c>
    </row>
    <row r="13513" spans="1:1" x14ac:dyDescent="0.3">
      <c r="A13513" s="129">
        <v>13508</v>
      </c>
    </row>
    <row r="13514" spans="1:1" x14ac:dyDescent="0.3">
      <c r="A13514" s="129">
        <v>13509</v>
      </c>
    </row>
    <row r="13515" spans="1:1" x14ac:dyDescent="0.3">
      <c r="A13515" s="129">
        <v>13510</v>
      </c>
    </row>
    <row r="13516" spans="1:1" x14ac:dyDescent="0.3">
      <c r="A13516" s="129">
        <v>13511</v>
      </c>
    </row>
    <row r="13517" spans="1:1" x14ac:dyDescent="0.3">
      <c r="A13517" s="129">
        <v>13512</v>
      </c>
    </row>
    <row r="13518" spans="1:1" x14ac:dyDescent="0.3">
      <c r="A13518" s="129">
        <v>13513</v>
      </c>
    </row>
    <row r="13519" spans="1:1" x14ac:dyDescent="0.3">
      <c r="A13519" s="129">
        <v>13514</v>
      </c>
    </row>
    <row r="13520" spans="1:1" x14ac:dyDescent="0.3">
      <c r="A13520" s="129">
        <v>13515</v>
      </c>
    </row>
    <row r="13521" spans="1:1" x14ac:dyDescent="0.3">
      <c r="A13521" s="129">
        <v>13516</v>
      </c>
    </row>
    <row r="13522" spans="1:1" x14ac:dyDescent="0.3">
      <c r="A13522" s="129">
        <v>13517</v>
      </c>
    </row>
    <row r="13523" spans="1:1" x14ac:dyDescent="0.3">
      <c r="A13523" s="129">
        <v>13518</v>
      </c>
    </row>
    <row r="13524" spans="1:1" x14ac:dyDescent="0.3">
      <c r="A13524" s="129">
        <v>13519</v>
      </c>
    </row>
    <row r="13525" spans="1:1" x14ac:dyDescent="0.3">
      <c r="A13525" s="129">
        <v>13520</v>
      </c>
    </row>
    <row r="13526" spans="1:1" x14ac:dyDescent="0.3">
      <c r="A13526" s="129">
        <v>13521</v>
      </c>
    </row>
    <row r="13527" spans="1:1" x14ac:dyDescent="0.3">
      <c r="A13527" s="129">
        <v>13522</v>
      </c>
    </row>
    <row r="13528" spans="1:1" x14ac:dyDescent="0.3">
      <c r="A13528" s="129">
        <v>13523</v>
      </c>
    </row>
    <row r="13529" spans="1:1" x14ac:dyDescent="0.3">
      <c r="A13529" s="129">
        <v>13524</v>
      </c>
    </row>
    <row r="13530" spans="1:1" x14ac:dyDescent="0.3">
      <c r="A13530" s="129">
        <v>13525</v>
      </c>
    </row>
    <row r="13531" spans="1:1" x14ac:dyDescent="0.3">
      <c r="A13531" s="129">
        <v>13526</v>
      </c>
    </row>
    <row r="13532" spans="1:1" x14ac:dyDescent="0.3">
      <c r="A13532" s="129">
        <v>13527</v>
      </c>
    </row>
    <row r="13533" spans="1:1" x14ac:dyDescent="0.3">
      <c r="A13533" s="129">
        <v>13528</v>
      </c>
    </row>
    <row r="13534" spans="1:1" x14ac:dyDescent="0.3">
      <c r="A13534" s="129">
        <v>13529</v>
      </c>
    </row>
    <row r="13535" spans="1:1" x14ac:dyDescent="0.3">
      <c r="A13535" s="129">
        <v>13530</v>
      </c>
    </row>
    <row r="13536" spans="1:1" x14ac:dyDescent="0.3">
      <c r="A13536" s="129">
        <v>13531</v>
      </c>
    </row>
    <row r="13537" spans="1:1" x14ac:dyDescent="0.3">
      <c r="A13537" s="129">
        <v>13532</v>
      </c>
    </row>
    <row r="13538" spans="1:1" x14ac:dyDescent="0.3">
      <c r="A13538" s="129">
        <v>13533</v>
      </c>
    </row>
    <row r="13539" spans="1:1" x14ac:dyDescent="0.3">
      <c r="A13539" s="129">
        <v>13534</v>
      </c>
    </row>
    <row r="13540" spans="1:1" x14ac:dyDescent="0.3">
      <c r="A13540" s="129">
        <v>13535</v>
      </c>
    </row>
    <row r="13541" spans="1:1" x14ac:dyDescent="0.3">
      <c r="A13541" s="129">
        <v>13536</v>
      </c>
    </row>
    <row r="13542" spans="1:1" x14ac:dyDescent="0.3">
      <c r="A13542" s="129">
        <v>13537</v>
      </c>
    </row>
    <row r="13543" spans="1:1" x14ac:dyDescent="0.3">
      <c r="A13543" s="129">
        <v>13538</v>
      </c>
    </row>
    <row r="13544" spans="1:1" x14ac:dyDescent="0.3">
      <c r="A13544" s="129">
        <v>13539</v>
      </c>
    </row>
    <row r="13545" spans="1:1" x14ac:dyDescent="0.3">
      <c r="A13545" s="129">
        <v>13540</v>
      </c>
    </row>
    <row r="13546" spans="1:1" x14ac:dyDescent="0.3">
      <c r="A13546" s="129">
        <v>13541</v>
      </c>
    </row>
    <row r="13547" spans="1:1" x14ac:dyDescent="0.3">
      <c r="A13547" s="129">
        <v>13542</v>
      </c>
    </row>
    <row r="13548" spans="1:1" x14ac:dyDescent="0.3">
      <c r="A13548" s="129">
        <v>13543</v>
      </c>
    </row>
    <row r="13549" spans="1:1" x14ac:dyDescent="0.3">
      <c r="A13549" s="129">
        <v>13544</v>
      </c>
    </row>
    <row r="13550" spans="1:1" x14ac:dyDescent="0.3">
      <c r="A13550" s="129">
        <v>13545</v>
      </c>
    </row>
    <row r="13551" spans="1:1" x14ac:dyDescent="0.3">
      <c r="A13551" s="129">
        <v>13546</v>
      </c>
    </row>
    <row r="13552" spans="1:1" x14ac:dyDescent="0.3">
      <c r="A13552" s="129">
        <v>13547</v>
      </c>
    </row>
    <row r="13553" spans="1:1" x14ac:dyDescent="0.3">
      <c r="A13553" s="129">
        <v>13548</v>
      </c>
    </row>
    <row r="13554" spans="1:1" x14ac:dyDescent="0.3">
      <c r="A13554" s="129">
        <v>13549</v>
      </c>
    </row>
    <row r="13555" spans="1:1" x14ac:dyDescent="0.3">
      <c r="A13555" s="129">
        <v>13550</v>
      </c>
    </row>
    <row r="13556" spans="1:1" x14ac:dyDescent="0.3">
      <c r="A13556" s="129">
        <v>13551</v>
      </c>
    </row>
    <row r="13557" spans="1:1" x14ac:dyDescent="0.3">
      <c r="A13557" s="129">
        <v>13552</v>
      </c>
    </row>
    <row r="13558" spans="1:1" x14ac:dyDescent="0.3">
      <c r="A13558" s="129">
        <v>13553</v>
      </c>
    </row>
    <row r="13559" spans="1:1" x14ac:dyDescent="0.3">
      <c r="A13559" s="129">
        <v>13554</v>
      </c>
    </row>
    <row r="13560" spans="1:1" x14ac:dyDescent="0.3">
      <c r="A13560" s="129">
        <v>13555</v>
      </c>
    </row>
    <row r="13561" spans="1:1" x14ac:dyDescent="0.3">
      <c r="A13561" s="129">
        <v>13556</v>
      </c>
    </row>
    <row r="13562" spans="1:1" x14ac:dyDescent="0.3">
      <c r="A13562" s="129">
        <v>13557</v>
      </c>
    </row>
    <row r="13563" spans="1:1" x14ac:dyDescent="0.3">
      <c r="A13563" s="129">
        <v>13558</v>
      </c>
    </row>
    <row r="13564" spans="1:1" x14ac:dyDescent="0.3">
      <c r="A13564" s="129">
        <v>13559</v>
      </c>
    </row>
    <row r="13565" spans="1:1" x14ac:dyDescent="0.3">
      <c r="A13565" s="129">
        <v>13560</v>
      </c>
    </row>
    <row r="13566" spans="1:1" x14ac:dyDescent="0.3">
      <c r="A13566" s="129">
        <v>13561</v>
      </c>
    </row>
    <row r="13567" spans="1:1" x14ac:dyDescent="0.3">
      <c r="A13567" s="129">
        <v>13562</v>
      </c>
    </row>
    <row r="13568" spans="1:1" x14ac:dyDescent="0.3">
      <c r="A13568" s="129">
        <v>13563</v>
      </c>
    </row>
    <row r="13569" spans="1:1" x14ac:dyDescent="0.3">
      <c r="A13569" s="129">
        <v>13564</v>
      </c>
    </row>
    <row r="13570" spans="1:1" x14ac:dyDescent="0.3">
      <c r="A13570" s="129">
        <v>13565</v>
      </c>
    </row>
    <row r="13571" spans="1:1" x14ac:dyDescent="0.3">
      <c r="A13571" s="129">
        <v>13566</v>
      </c>
    </row>
    <row r="13572" spans="1:1" x14ac:dyDescent="0.3">
      <c r="A13572" s="129">
        <v>13567</v>
      </c>
    </row>
    <row r="13573" spans="1:1" x14ac:dyDescent="0.3">
      <c r="A13573" s="129">
        <v>13568</v>
      </c>
    </row>
    <row r="13574" spans="1:1" x14ac:dyDescent="0.3">
      <c r="A13574" s="129">
        <v>13569</v>
      </c>
    </row>
    <row r="13575" spans="1:1" x14ac:dyDescent="0.3">
      <c r="A13575" s="129">
        <v>13570</v>
      </c>
    </row>
    <row r="13576" spans="1:1" x14ac:dyDescent="0.3">
      <c r="A13576" s="129">
        <v>13571</v>
      </c>
    </row>
    <row r="13577" spans="1:1" x14ac:dyDescent="0.3">
      <c r="A13577" s="129">
        <v>13572</v>
      </c>
    </row>
    <row r="13578" spans="1:1" x14ac:dyDescent="0.3">
      <c r="A13578" s="129">
        <v>13573</v>
      </c>
    </row>
    <row r="13579" spans="1:1" x14ac:dyDescent="0.3">
      <c r="A13579" s="129">
        <v>13574</v>
      </c>
    </row>
    <row r="13580" spans="1:1" x14ac:dyDescent="0.3">
      <c r="A13580" s="129">
        <v>13575</v>
      </c>
    </row>
    <row r="13581" spans="1:1" x14ac:dyDescent="0.3">
      <c r="A13581" s="129">
        <v>13576</v>
      </c>
    </row>
    <row r="13582" spans="1:1" x14ac:dyDescent="0.3">
      <c r="A13582" s="129">
        <v>13577</v>
      </c>
    </row>
    <row r="13583" spans="1:1" x14ac:dyDescent="0.3">
      <c r="A13583" s="129">
        <v>13578</v>
      </c>
    </row>
    <row r="13584" spans="1:1" x14ac:dyDescent="0.3">
      <c r="A13584" s="129">
        <v>13579</v>
      </c>
    </row>
    <row r="13585" spans="1:1" x14ac:dyDescent="0.3">
      <c r="A13585" s="129">
        <v>13580</v>
      </c>
    </row>
    <row r="13586" spans="1:1" x14ac:dyDescent="0.3">
      <c r="A13586" s="129">
        <v>13581</v>
      </c>
    </row>
    <row r="13587" spans="1:1" x14ac:dyDescent="0.3">
      <c r="A13587" s="129">
        <v>13582</v>
      </c>
    </row>
    <row r="13588" spans="1:1" x14ac:dyDescent="0.3">
      <c r="A13588" s="129">
        <v>13583</v>
      </c>
    </row>
    <row r="13589" spans="1:1" x14ac:dyDescent="0.3">
      <c r="A13589" s="129">
        <v>13584</v>
      </c>
    </row>
    <row r="13590" spans="1:1" x14ac:dyDescent="0.3">
      <c r="A13590" s="129">
        <v>13585</v>
      </c>
    </row>
    <row r="13591" spans="1:1" x14ac:dyDescent="0.3">
      <c r="A13591" s="129">
        <v>13586</v>
      </c>
    </row>
    <row r="13592" spans="1:1" x14ac:dyDescent="0.3">
      <c r="A13592" s="129">
        <v>13587</v>
      </c>
    </row>
    <row r="13593" spans="1:1" x14ac:dyDescent="0.3">
      <c r="A13593" s="129">
        <v>13588</v>
      </c>
    </row>
    <row r="13594" spans="1:1" x14ac:dyDescent="0.3">
      <c r="A13594" s="129">
        <v>13589</v>
      </c>
    </row>
    <row r="13595" spans="1:1" x14ac:dyDescent="0.3">
      <c r="A13595" s="129">
        <v>13590</v>
      </c>
    </row>
    <row r="13596" spans="1:1" x14ac:dyDescent="0.3">
      <c r="A13596" s="129">
        <v>13591</v>
      </c>
    </row>
    <row r="13597" spans="1:1" x14ac:dyDescent="0.3">
      <c r="A13597" s="129">
        <v>13592</v>
      </c>
    </row>
    <row r="13598" spans="1:1" x14ac:dyDescent="0.3">
      <c r="A13598" s="129">
        <v>13593</v>
      </c>
    </row>
    <row r="13599" spans="1:1" x14ac:dyDescent="0.3">
      <c r="A13599" s="129">
        <v>13594</v>
      </c>
    </row>
    <row r="13600" spans="1:1" x14ac:dyDescent="0.3">
      <c r="A13600" s="129">
        <v>13595</v>
      </c>
    </row>
    <row r="13601" spans="1:1" x14ac:dyDescent="0.3">
      <c r="A13601" s="129">
        <v>13596</v>
      </c>
    </row>
    <row r="13602" spans="1:1" x14ac:dyDescent="0.3">
      <c r="A13602" s="129">
        <v>13597</v>
      </c>
    </row>
    <row r="13603" spans="1:1" x14ac:dyDescent="0.3">
      <c r="A13603" s="129">
        <v>13598</v>
      </c>
    </row>
    <row r="13604" spans="1:1" x14ac:dyDescent="0.3">
      <c r="A13604" s="129">
        <v>13599</v>
      </c>
    </row>
    <row r="13605" spans="1:1" x14ac:dyDescent="0.3">
      <c r="A13605" s="129">
        <v>13600</v>
      </c>
    </row>
    <row r="13606" spans="1:1" x14ac:dyDescent="0.3">
      <c r="A13606" s="129">
        <v>13601</v>
      </c>
    </row>
    <row r="13607" spans="1:1" x14ac:dyDescent="0.3">
      <c r="A13607" s="129">
        <v>13602</v>
      </c>
    </row>
    <row r="13608" spans="1:1" x14ac:dyDescent="0.3">
      <c r="A13608" s="129">
        <v>13603</v>
      </c>
    </row>
    <row r="13609" spans="1:1" x14ac:dyDescent="0.3">
      <c r="A13609" s="129">
        <v>13604</v>
      </c>
    </row>
    <row r="13610" spans="1:1" x14ac:dyDescent="0.3">
      <c r="A13610" s="129">
        <v>13605</v>
      </c>
    </row>
    <row r="13611" spans="1:1" x14ac:dyDescent="0.3">
      <c r="A13611" s="129">
        <v>13606</v>
      </c>
    </row>
    <row r="13612" spans="1:1" x14ac:dyDescent="0.3">
      <c r="A13612" s="129">
        <v>13607</v>
      </c>
    </row>
    <row r="13613" spans="1:1" x14ac:dyDescent="0.3">
      <c r="A13613" s="129">
        <v>13608</v>
      </c>
    </row>
    <row r="13614" spans="1:1" x14ac:dyDescent="0.3">
      <c r="A13614" s="129">
        <v>13609</v>
      </c>
    </row>
    <row r="13615" spans="1:1" x14ac:dyDescent="0.3">
      <c r="A13615" s="129">
        <v>13610</v>
      </c>
    </row>
    <row r="13616" spans="1:1" x14ac:dyDescent="0.3">
      <c r="A13616" s="129">
        <v>13611</v>
      </c>
    </row>
    <row r="13617" spans="1:1" x14ac:dyDescent="0.3">
      <c r="A13617" s="129">
        <v>13612</v>
      </c>
    </row>
    <row r="13618" spans="1:1" x14ac:dyDescent="0.3">
      <c r="A13618" s="129">
        <v>13613</v>
      </c>
    </row>
    <row r="13619" spans="1:1" x14ac:dyDescent="0.3">
      <c r="A13619" s="129">
        <v>13614</v>
      </c>
    </row>
    <row r="13620" spans="1:1" x14ac:dyDescent="0.3">
      <c r="A13620" s="129">
        <v>13615</v>
      </c>
    </row>
    <row r="13621" spans="1:1" x14ac:dyDescent="0.3">
      <c r="A13621" s="129">
        <v>13616</v>
      </c>
    </row>
    <row r="13622" spans="1:1" x14ac:dyDescent="0.3">
      <c r="A13622" s="129">
        <v>13617</v>
      </c>
    </row>
    <row r="13623" spans="1:1" x14ac:dyDescent="0.3">
      <c r="A13623" s="129">
        <v>13618</v>
      </c>
    </row>
    <row r="13624" spans="1:1" x14ac:dyDescent="0.3">
      <c r="A13624" s="129">
        <v>13619</v>
      </c>
    </row>
    <row r="13625" spans="1:1" x14ac:dyDescent="0.3">
      <c r="A13625" s="129">
        <v>13620</v>
      </c>
    </row>
    <row r="13626" spans="1:1" x14ac:dyDescent="0.3">
      <c r="A13626" s="129">
        <v>13621</v>
      </c>
    </row>
    <row r="13627" spans="1:1" x14ac:dyDescent="0.3">
      <c r="A13627" s="129">
        <v>13622</v>
      </c>
    </row>
    <row r="13628" spans="1:1" x14ac:dyDescent="0.3">
      <c r="A13628" s="129">
        <v>13623</v>
      </c>
    </row>
    <row r="13629" spans="1:1" x14ac:dyDescent="0.3">
      <c r="A13629" s="129">
        <v>13624</v>
      </c>
    </row>
    <row r="13630" spans="1:1" x14ac:dyDescent="0.3">
      <c r="A13630" s="129">
        <v>13625</v>
      </c>
    </row>
    <row r="13631" spans="1:1" x14ac:dyDescent="0.3">
      <c r="A13631" s="129">
        <v>13626</v>
      </c>
    </row>
    <row r="13632" spans="1:1" x14ac:dyDescent="0.3">
      <c r="A13632" s="129">
        <v>13627</v>
      </c>
    </row>
    <row r="13633" spans="1:1" x14ac:dyDescent="0.3">
      <c r="A13633" s="129">
        <v>13628</v>
      </c>
    </row>
    <row r="13634" spans="1:1" x14ac:dyDescent="0.3">
      <c r="A13634" s="129">
        <v>13629</v>
      </c>
    </row>
    <row r="13635" spans="1:1" x14ac:dyDescent="0.3">
      <c r="A13635" s="129">
        <v>13630</v>
      </c>
    </row>
    <row r="13636" spans="1:1" x14ac:dyDescent="0.3">
      <c r="A13636" s="129">
        <v>13631</v>
      </c>
    </row>
    <row r="13637" spans="1:1" x14ac:dyDescent="0.3">
      <c r="A13637" s="129">
        <v>13632</v>
      </c>
    </row>
    <row r="13638" spans="1:1" x14ac:dyDescent="0.3">
      <c r="A13638" s="129">
        <v>13633</v>
      </c>
    </row>
    <row r="13639" spans="1:1" x14ac:dyDescent="0.3">
      <c r="A13639" s="129">
        <v>13634</v>
      </c>
    </row>
    <row r="13640" spans="1:1" x14ac:dyDescent="0.3">
      <c r="A13640" s="129">
        <v>13635</v>
      </c>
    </row>
    <row r="13641" spans="1:1" x14ac:dyDescent="0.3">
      <c r="A13641" s="129">
        <v>13636</v>
      </c>
    </row>
    <row r="13642" spans="1:1" x14ac:dyDescent="0.3">
      <c r="A13642" s="129">
        <v>13637</v>
      </c>
    </row>
    <row r="13643" spans="1:1" x14ac:dyDescent="0.3">
      <c r="A13643" s="129">
        <v>13638</v>
      </c>
    </row>
    <row r="13644" spans="1:1" x14ac:dyDescent="0.3">
      <c r="A13644" s="129">
        <v>13639</v>
      </c>
    </row>
    <row r="13645" spans="1:1" x14ac:dyDescent="0.3">
      <c r="A13645" s="129">
        <v>13640</v>
      </c>
    </row>
    <row r="13646" spans="1:1" x14ac:dyDescent="0.3">
      <c r="A13646" s="129">
        <v>13641</v>
      </c>
    </row>
    <row r="13647" spans="1:1" x14ac:dyDescent="0.3">
      <c r="A13647" s="129">
        <v>13642</v>
      </c>
    </row>
    <row r="13648" spans="1:1" x14ac:dyDescent="0.3">
      <c r="A13648" s="129">
        <v>13643</v>
      </c>
    </row>
    <row r="13649" spans="1:1" x14ac:dyDescent="0.3">
      <c r="A13649" s="129">
        <v>13644</v>
      </c>
    </row>
    <row r="13650" spans="1:1" x14ac:dyDescent="0.3">
      <c r="A13650" s="129">
        <v>13645</v>
      </c>
    </row>
    <row r="13651" spans="1:1" x14ac:dyDescent="0.3">
      <c r="A13651" s="129">
        <v>13646</v>
      </c>
    </row>
    <row r="13652" spans="1:1" x14ac:dyDescent="0.3">
      <c r="A13652" s="129">
        <v>13647</v>
      </c>
    </row>
    <row r="13653" spans="1:1" x14ac:dyDescent="0.3">
      <c r="A13653" s="129">
        <v>13648</v>
      </c>
    </row>
    <row r="13654" spans="1:1" x14ac:dyDescent="0.3">
      <c r="A13654" s="129">
        <v>13649</v>
      </c>
    </row>
    <row r="13655" spans="1:1" x14ac:dyDescent="0.3">
      <c r="A13655" s="129">
        <v>13650</v>
      </c>
    </row>
    <row r="13656" spans="1:1" x14ac:dyDescent="0.3">
      <c r="A13656" s="129">
        <v>13651</v>
      </c>
    </row>
    <row r="13657" spans="1:1" x14ac:dyDescent="0.3">
      <c r="A13657" s="129">
        <v>13652</v>
      </c>
    </row>
    <row r="13658" spans="1:1" x14ac:dyDescent="0.3">
      <c r="A13658" s="129">
        <v>13653</v>
      </c>
    </row>
    <row r="13659" spans="1:1" x14ac:dyDescent="0.3">
      <c r="A13659" s="129">
        <v>13654</v>
      </c>
    </row>
    <row r="13660" spans="1:1" x14ac:dyDescent="0.3">
      <c r="A13660" s="129">
        <v>13655</v>
      </c>
    </row>
    <row r="13661" spans="1:1" x14ac:dyDescent="0.3">
      <c r="A13661" s="129">
        <v>13656</v>
      </c>
    </row>
    <row r="13662" spans="1:1" x14ac:dyDescent="0.3">
      <c r="A13662" s="129">
        <v>13657</v>
      </c>
    </row>
    <row r="13663" spans="1:1" x14ac:dyDescent="0.3">
      <c r="A13663" s="129">
        <v>13658</v>
      </c>
    </row>
    <row r="13664" spans="1:1" x14ac:dyDescent="0.3">
      <c r="A13664" s="129">
        <v>13659</v>
      </c>
    </row>
    <row r="13665" spans="1:1" x14ac:dyDescent="0.3">
      <c r="A13665" s="129">
        <v>13660</v>
      </c>
    </row>
    <row r="13666" spans="1:1" x14ac:dyDescent="0.3">
      <c r="A13666" s="129">
        <v>13661</v>
      </c>
    </row>
    <row r="13667" spans="1:1" x14ac:dyDescent="0.3">
      <c r="A13667" s="129">
        <v>13662</v>
      </c>
    </row>
    <row r="13668" spans="1:1" x14ac:dyDescent="0.3">
      <c r="A13668" s="129">
        <v>13663</v>
      </c>
    </row>
    <row r="13669" spans="1:1" x14ac:dyDescent="0.3">
      <c r="A13669" s="129">
        <v>13664</v>
      </c>
    </row>
    <row r="13670" spans="1:1" x14ac:dyDescent="0.3">
      <c r="A13670" s="129">
        <v>13665</v>
      </c>
    </row>
    <row r="13671" spans="1:1" x14ac:dyDescent="0.3">
      <c r="A13671" s="129">
        <v>13666</v>
      </c>
    </row>
    <row r="13672" spans="1:1" x14ac:dyDescent="0.3">
      <c r="A13672" s="129">
        <v>13667</v>
      </c>
    </row>
    <row r="13673" spans="1:1" x14ac:dyDescent="0.3">
      <c r="A13673" s="129">
        <v>13668</v>
      </c>
    </row>
    <row r="13674" spans="1:1" x14ac:dyDescent="0.3">
      <c r="A13674" s="129">
        <v>13669</v>
      </c>
    </row>
    <row r="13675" spans="1:1" x14ac:dyDescent="0.3">
      <c r="A13675" s="129">
        <v>13670</v>
      </c>
    </row>
    <row r="13676" spans="1:1" x14ac:dyDescent="0.3">
      <c r="A13676" s="129">
        <v>13671</v>
      </c>
    </row>
    <row r="13677" spans="1:1" x14ac:dyDescent="0.3">
      <c r="A13677" s="129">
        <v>13672</v>
      </c>
    </row>
    <row r="13678" spans="1:1" x14ac:dyDescent="0.3">
      <c r="A13678" s="129">
        <v>13673</v>
      </c>
    </row>
    <row r="13679" spans="1:1" x14ac:dyDescent="0.3">
      <c r="A13679" s="129">
        <v>13674</v>
      </c>
    </row>
    <row r="13680" spans="1:1" x14ac:dyDescent="0.3">
      <c r="A13680" s="129">
        <v>13675</v>
      </c>
    </row>
    <row r="13681" spans="1:1" x14ac:dyDescent="0.3">
      <c r="A13681" s="129">
        <v>13676</v>
      </c>
    </row>
    <row r="13682" spans="1:1" x14ac:dyDescent="0.3">
      <c r="A13682" s="129">
        <v>13677</v>
      </c>
    </row>
    <row r="13683" spans="1:1" x14ac:dyDescent="0.3">
      <c r="A13683" s="129">
        <v>13678</v>
      </c>
    </row>
    <row r="13684" spans="1:1" x14ac:dyDescent="0.3">
      <c r="A13684" s="129">
        <v>13679</v>
      </c>
    </row>
    <row r="13685" spans="1:1" x14ac:dyDescent="0.3">
      <c r="A13685" s="129">
        <v>13680</v>
      </c>
    </row>
    <row r="13686" spans="1:1" x14ac:dyDescent="0.3">
      <c r="A13686" s="129">
        <v>13681</v>
      </c>
    </row>
    <row r="13687" spans="1:1" x14ac:dyDescent="0.3">
      <c r="A13687" s="129">
        <v>13682</v>
      </c>
    </row>
    <row r="13688" spans="1:1" x14ac:dyDescent="0.3">
      <c r="A13688" s="129">
        <v>13683</v>
      </c>
    </row>
    <row r="13689" spans="1:1" x14ac:dyDescent="0.3">
      <c r="A13689" s="129">
        <v>13684</v>
      </c>
    </row>
    <row r="13690" spans="1:1" x14ac:dyDescent="0.3">
      <c r="A13690" s="129">
        <v>13685</v>
      </c>
    </row>
    <row r="13691" spans="1:1" x14ac:dyDescent="0.3">
      <c r="A13691" s="129">
        <v>13686</v>
      </c>
    </row>
    <row r="13692" spans="1:1" x14ac:dyDescent="0.3">
      <c r="A13692" s="129">
        <v>13687</v>
      </c>
    </row>
    <row r="13693" spans="1:1" x14ac:dyDescent="0.3">
      <c r="A13693" s="129">
        <v>13688</v>
      </c>
    </row>
    <row r="13694" spans="1:1" x14ac:dyDescent="0.3">
      <c r="A13694" s="129">
        <v>13689</v>
      </c>
    </row>
    <row r="13695" spans="1:1" x14ac:dyDescent="0.3">
      <c r="A13695" s="129">
        <v>13690</v>
      </c>
    </row>
    <row r="13696" spans="1:1" x14ac:dyDescent="0.3">
      <c r="A13696" s="129">
        <v>13691</v>
      </c>
    </row>
    <row r="13697" spans="1:1" x14ac:dyDescent="0.3">
      <c r="A13697" s="129">
        <v>13692</v>
      </c>
    </row>
    <row r="13698" spans="1:1" x14ac:dyDescent="0.3">
      <c r="A13698" s="129">
        <v>13693</v>
      </c>
    </row>
    <row r="13699" spans="1:1" x14ac:dyDescent="0.3">
      <c r="A13699" s="129">
        <v>13694</v>
      </c>
    </row>
    <row r="13700" spans="1:1" x14ac:dyDescent="0.3">
      <c r="A13700" s="129">
        <v>13695</v>
      </c>
    </row>
    <row r="13701" spans="1:1" x14ac:dyDescent="0.3">
      <c r="A13701" s="129">
        <v>13696</v>
      </c>
    </row>
    <row r="13702" spans="1:1" x14ac:dyDescent="0.3">
      <c r="A13702" s="129">
        <v>13697</v>
      </c>
    </row>
    <row r="13703" spans="1:1" x14ac:dyDescent="0.3">
      <c r="A13703" s="129">
        <v>13698</v>
      </c>
    </row>
    <row r="13704" spans="1:1" x14ac:dyDescent="0.3">
      <c r="A13704" s="129">
        <v>13699</v>
      </c>
    </row>
    <row r="13705" spans="1:1" x14ac:dyDescent="0.3">
      <c r="A13705" s="129">
        <v>13700</v>
      </c>
    </row>
    <row r="13706" spans="1:1" x14ac:dyDescent="0.3">
      <c r="A13706" s="129">
        <v>13701</v>
      </c>
    </row>
    <row r="13707" spans="1:1" x14ac:dyDescent="0.3">
      <c r="A13707" s="129">
        <v>13702</v>
      </c>
    </row>
    <row r="13708" spans="1:1" x14ac:dyDescent="0.3">
      <c r="A13708" s="129">
        <v>13703</v>
      </c>
    </row>
    <row r="13709" spans="1:1" x14ac:dyDescent="0.3">
      <c r="A13709" s="129">
        <v>13704</v>
      </c>
    </row>
    <row r="13710" spans="1:1" x14ac:dyDescent="0.3">
      <c r="A13710" s="129">
        <v>13705</v>
      </c>
    </row>
    <row r="13711" spans="1:1" x14ac:dyDescent="0.3">
      <c r="A13711" s="129">
        <v>13706</v>
      </c>
    </row>
    <row r="13712" spans="1:1" x14ac:dyDescent="0.3">
      <c r="A13712" s="129">
        <v>13707</v>
      </c>
    </row>
    <row r="13713" spans="1:1" x14ac:dyDescent="0.3">
      <c r="A13713" s="129">
        <v>13708</v>
      </c>
    </row>
    <row r="13714" spans="1:1" x14ac:dyDescent="0.3">
      <c r="A13714" s="129">
        <v>13709</v>
      </c>
    </row>
    <row r="13715" spans="1:1" x14ac:dyDescent="0.3">
      <c r="A13715" s="129">
        <v>13710</v>
      </c>
    </row>
    <row r="13716" spans="1:1" x14ac:dyDescent="0.3">
      <c r="A13716" s="129">
        <v>13711</v>
      </c>
    </row>
    <row r="13717" spans="1:1" x14ac:dyDescent="0.3">
      <c r="A13717" s="129">
        <v>13712</v>
      </c>
    </row>
    <row r="13718" spans="1:1" x14ac:dyDescent="0.3">
      <c r="A13718" s="129">
        <v>13713</v>
      </c>
    </row>
    <row r="13719" spans="1:1" x14ac:dyDescent="0.3">
      <c r="A13719" s="129">
        <v>13714</v>
      </c>
    </row>
    <row r="13720" spans="1:1" x14ac:dyDescent="0.3">
      <c r="A13720" s="129">
        <v>13715</v>
      </c>
    </row>
    <row r="13721" spans="1:1" x14ac:dyDescent="0.3">
      <c r="A13721" s="129">
        <v>13716</v>
      </c>
    </row>
    <row r="13722" spans="1:1" x14ac:dyDescent="0.3">
      <c r="A13722" s="129">
        <v>13717</v>
      </c>
    </row>
    <row r="13723" spans="1:1" x14ac:dyDescent="0.3">
      <c r="A13723" s="129">
        <v>13718</v>
      </c>
    </row>
    <row r="13724" spans="1:1" x14ac:dyDescent="0.3">
      <c r="A13724" s="129">
        <v>13719</v>
      </c>
    </row>
    <row r="13725" spans="1:1" x14ac:dyDescent="0.3">
      <c r="A13725" s="129">
        <v>13720</v>
      </c>
    </row>
    <row r="13726" spans="1:1" x14ac:dyDescent="0.3">
      <c r="A13726" s="129">
        <v>13721</v>
      </c>
    </row>
    <row r="13727" spans="1:1" x14ac:dyDescent="0.3">
      <c r="A13727" s="129">
        <v>13722</v>
      </c>
    </row>
    <row r="13728" spans="1:1" x14ac:dyDescent="0.3">
      <c r="A13728" s="129">
        <v>13723</v>
      </c>
    </row>
    <row r="13729" spans="1:1" x14ac:dyDescent="0.3">
      <c r="A13729" s="129">
        <v>13724</v>
      </c>
    </row>
    <row r="13730" spans="1:1" x14ac:dyDescent="0.3">
      <c r="A13730" s="129">
        <v>13725</v>
      </c>
    </row>
    <row r="13731" spans="1:1" x14ac:dyDescent="0.3">
      <c r="A13731" s="129">
        <v>13726</v>
      </c>
    </row>
    <row r="13732" spans="1:1" x14ac:dyDescent="0.3">
      <c r="A13732" s="129">
        <v>13727</v>
      </c>
    </row>
    <row r="13733" spans="1:1" x14ac:dyDescent="0.3">
      <c r="A13733" s="129">
        <v>13728</v>
      </c>
    </row>
    <row r="13734" spans="1:1" x14ac:dyDescent="0.3">
      <c r="A13734" s="129">
        <v>13729</v>
      </c>
    </row>
    <row r="13735" spans="1:1" x14ac:dyDescent="0.3">
      <c r="A13735" s="129">
        <v>13730</v>
      </c>
    </row>
    <row r="13736" spans="1:1" x14ac:dyDescent="0.3">
      <c r="A13736" s="129">
        <v>13731</v>
      </c>
    </row>
    <row r="13737" spans="1:1" x14ac:dyDescent="0.3">
      <c r="A13737" s="129">
        <v>13732</v>
      </c>
    </row>
    <row r="13738" spans="1:1" x14ac:dyDescent="0.3">
      <c r="A13738" s="129">
        <v>13733</v>
      </c>
    </row>
    <row r="13739" spans="1:1" x14ac:dyDescent="0.3">
      <c r="A13739" s="129">
        <v>13734</v>
      </c>
    </row>
    <row r="13740" spans="1:1" x14ac:dyDescent="0.3">
      <c r="A13740" s="129">
        <v>13735</v>
      </c>
    </row>
    <row r="13741" spans="1:1" x14ac:dyDescent="0.3">
      <c r="A13741" s="129">
        <v>13736</v>
      </c>
    </row>
    <row r="13742" spans="1:1" x14ac:dyDescent="0.3">
      <c r="A13742" s="129">
        <v>13737</v>
      </c>
    </row>
    <row r="13743" spans="1:1" x14ac:dyDescent="0.3">
      <c r="A13743" s="129">
        <v>13738</v>
      </c>
    </row>
    <row r="13744" spans="1:1" x14ac:dyDescent="0.3">
      <c r="A13744" s="129">
        <v>13739</v>
      </c>
    </row>
    <row r="13745" spans="1:1" x14ac:dyDescent="0.3">
      <c r="A13745" s="129">
        <v>13740</v>
      </c>
    </row>
    <row r="13746" spans="1:1" x14ac:dyDescent="0.3">
      <c r="A13746" s="129">
        <v>13741</v>
      </c>
    </row>
    <row r="13747" spans="1:1" x14ac:dyDescent="0.3">
      <c r="A13747" s="129">
        <v>13742</v>
      </c>
    </row>
    <row r="13748" spans="1:1" x14ac:dyDescent="0.3">
      <c r="A13748" s="129">
        <v>13743</v>
      </c>
    </row>
    <row r="13749" spans="1:1" x14ac:dyDescent="0.3">
      <c r="A13749" s="129">
        <v>13744</v>
      </c>
    </row>
    <row r="13750" spans="1:1" x14ac:dyDescent="0.3">
      <c r="A13750" s="129">
        <v>13745</v>
      </c>
    </row>
    <row r="13751" spans="1:1" x14ac:dyDescent="0.3">
      <c r="A13751" s="129">
        <v>13746</v>
      </c>
    </row>
    <row r="13752" spans="1:1" x14ac:dyDescent="0.3">
      <c r="A13752" s="129">
        <v>13747</v>
      </c>
    </row>
    <row r="13753" spans="1:1" x14ac:dyDescent="0.3">
      <c r="A13753" s="129">
        <v>13748</v>
      </c>
    </row>
    <row r="13754" spans="1:1" x14ac:dyDescent="0.3">
      <c r="A13754" s="129">
        <v>13749</v>
      </c>
    </row>
    <row r="13755" spans="1:1" x14ac:dyDescent="0.3">
      <c r="A13755" s="129">
        <v>13750</v>
      </c>
    </row>
    <row r="13756" spans="1:1" x14ac:dyDescent="0.3">
      <c r="A13756" s="129">
        <v>13751</v>
      </c>
    </row>
    <row r="13757" spans="1:1" x14ac:dyDescent="0.3">
      <c r="A13757" s="129">
        <v>13752</v>
      </c>
    </row>
    <row r="13758" spans="1:1" x14ac:dyDescent="0.3">
      <c r="A13758" s="129">
        <v>13753</v>
      </c>
    </row>
    <row r="13759" spans="1:1" x14ac:dyDescent="0.3">
      <c r="A13759" s="129">
        <v>13754</v>
      </c>
    </row>
    <row r="13760" spans="1:1" x14ac:dyDescent="0.3">
      <c r="A13760" s="129">
        <v>13755</v>
      </c>
    </row>
    <row r="13761" spans="1:1" x14ac:dyDescent="0.3">
      <c r="A13761" s="129">
        <v>13756</v>
      </c>
    </row>
    <row r="13762" spans="1:1" x14ac:dyDescent="0.3">
      <c r="A13762" s="129">
        <v>13757</v>
      </c>
    </row>
    <row r="13763" spans="1:1" x14ac:dyDescent="0.3">
      <c r="A13763" s="129">
        <v>13758</v>
      </c>
    </row>
    <row r="13764" spans="1:1" x14ac:dyDescent="0.3">
      <c r="A13764" s="129">
        <v>13759</v>
      </c>
    </row>
    <row r="13765" spans="1:1" x14ac:dyDescent="0.3">
      <c r="A13765" s="129">
        <v>13760</v>
      </c>
    </row>
    <row r="13766" spans="1:1" x14ac:dyDescent="0.3">
      <c r="A13766" s="129">
        <v>13761</v>
      </c>
    </row>
    <row r="13767" spans="1:1" x14ac:dyDescent="0.3">
      <c r="A13767" s="129">
        <v>13762</v>
      </c>
    </row>
    <row r="13768" spans="1:1" x14ac:dyDescent="0.3">
      <c r="A13768" s="129">
        <v>13763</v>
      </c>
    </row>
    <row r="13769" spans="1:1" x14ac:dyDescent="0.3">
      <c r="A13769" s="129">
        <v>13764</v>
      </c>
    </row>
    <row r="13770" spans="1:1" x14ac:dyDescent="0.3">
      <c r="A13770" s="129">
        <v>13765</v>
      </c>
    </row>
    <row r="13771" spans="1:1" x14ac:dyDescent="0.3">
      <c r="A13771" s="129">
        <v>13766</v>
      </c>
    </row>
    <row r="13772" spans="1:1" x14ac:dyDescent="0.3">
      <c r="A13772" s="129">
        <v>13767</v>
      </c>
    </row>
    <row r="13773" spans="1:1" x14ac:dyDescent="0.3">
      <c r="A13773" s="129">
        <v>13768</v>
      </c>
    </row>
    <row r="13774" spans="1:1" x14ac:dyDescent="0.3">
      <c r="A13774" s="129">
        <v>13769</v>
      </c>
    </row>
    <row r="13775" spans="1:1" x14ac:dyDescent="0.3">
      <c r="A13775" s="129">
        <v>13770</v>
      </c>
    </row>
    <row r="13776" spans="1:1" x14ac:dyDescent="0.3">
      <c r="A13776" s="129">
        <v>13771</v>
      </c>
    </row>
    <row r="13777" spans="1:1" x14ac:dyDescent="0.3">
      <c r="A13777" s="129">
        <v>13772</v>
      </c>
    </row>
    <row r="13778" spans="1:1" x14ac:dyDescent="0.3">
      <c r="A13778" s="129">
        <v>13773</v>
      </c>
    </row>
    <row r="13779" spans="1:1" x14ac:dyDescent="0.3">
      <c r="A13779" s="129">
        <v>13774</v>
      </c>
    </row>
    <row r="13780" spans="1:1" x14ac:dyDescent="0.3">
      <c r="A13780" s="129">
        <v>13775</v>
      </c>
    </row>
    <row r="13781" spans="1:1" x14ac:dyDescent="0.3">
      <c r="A13781" s="129">
        <v>13776</v>
      </c>
    </row>
    <row r="13782" spans="1:1" x14ac:dyDescent="0.3">
      <c r="A13782" s="129">
        <v>13777</v>
      </c>
    </row>
    <row r="13783" spans="1:1" x14ac:dyDescent="0.3">
      <c r="A13783" s="129">
        <v>13778</v>
      </c>
    </row>
    <row r="13784" spans="1:1" x14ac:dyDescent="0.3">
      <c r="A13784" s="129">
        <v>13779</v>
      </c>
    </row>
    <row r="13785" spans="1:1" x14ac:dyDescent="0.3">
      <c r="A13785" s="129">
        <v>13780</v>
      </c>
    </row>
    <row r="13786" spans="1:1" x14ac:dyDescent="0.3">
      <c r="A13786" s="129">
        <v>13781</v>
      </c>
    </row>
    <row r="13787" spans="1:1" x14ac:dyDescent="0.3">
      <c r="A13787" s="129">
        <v>13782</v>
      </c>
    </row>
    <row r="13788" spans="1:1" x14ac:dyDescent="0.3">
      <c r="A13788" s="129">
        <v>13783</v>
      </c>
    </row>
    <row r="13789" spans="1:1" x14ac:dyDescent="0.3">
      <c r="A13789" s="129">
        <v>13784</v>
      </c>
    </row>
    <row r="13790" spans="1:1" x14ac:dyDescent="0.3">
      <c r="A13790" s="129">
        <v>13785</v>
      </c>
    </row>
    <row r="13791" spans="1:1" x14ac:dyDescent="0.3">
      <c r="A13791" s="129">
        <v>13786</v>
      </c>
    </row>
    <row r="13792" spans="1:1" x14ac:dyDescent="0.3">
      <c r="A13792" s="129">
        <v>13787</v>
      </c>
    </row>
    <row r="13793" spans="1:1" x14ac:dyDescent="0.3">
      <c r="A13793" s="129">
        <v>13788</v>
      </c>
    </row>
    <row r="13794" spans="1:1" x14ac:dyDescent="0.3">
      <c r="A13794" s="129">
        <v>13789</v>
      </c>
    </row>
    <row r="13795" spans="1:1" x14ac:dyDescent="0.3">
      <c r="A13795" s="129">
        <v>13790</v>
      </c>
    </row>
    <row r="13796" spans="1:1" x14ac:dyDescent="0.3">
      <c r="A13796" s="129">
        <v>13791</v>
      </c>
    </row>
    <row r="13797" spans="1:1" x14ac:dyDescent="0.3">
      <c r="A13797" s="129">
        <v>13792</v>
      </c>
    </row>
    <row r="13798" spans="1:1" x14ac:dyDescent="0.3">
      <c r="A13798" s="129">
        <v>13793</v>
      </c>
    </row>
    <row r="13799" spans="1:1" x14ac:dyDescent="0.3">
      <c r="A13799" s="129">
        <v>13794</v>
      </c>
    </row>
    <row r="13800" spans="1:1" x14ac:dyDescent="0.3">
      <c r="A13800" s="129">
        <v>13795</v>
      </c>
    </row>
    <row r="13801" spans="1:1" x14ac:dyDescent="0.3">
      <c r="A13801" s="129">
        <v>13796</v>
      </c>
    </row>
    <row r="13802" spans="1:1" x14ac:dyDescent="0.3">
      <c r="A13802" s="129">
        <v>13797</v>
      </c>
    </row>
    <row r="13803" spans="1:1" x14ac:dyDescent="0.3">
      <c r="A13803" s="129">
        <v>13798</v>
      </c>
    </row>
    <row r="13804" spans="1:1" x14ac:dyDescent="0.3">
      <c r="A13804" s="129">
        <v>13799</v>
      </c>
    </row>
    <row r="13805" spans="1:1" x14ac:dyDescent="0.3">
      <c r="A13805" s="129">
        <v>13800</v>
      </c>
    </row>
    <row r="13806" spans="1:1" x14ac:dyDescent="0.3">
      <c r="A13806" s="129">
        <v>13801</v>
      </c>
    </row>
    <row r="13807" spans="1:1" x14ac:dyDescent="0.3">
      <c r="A13807" s="129">
        <v>13802</v>
      </c>
    </row>
    <row r="13808" spans="1:1" x14ac:dyDescent="0.3">
      <c r="A13808" s="129">
        <v>13803</v>
      </c>
    </row>
    <row r="13809" spans="1:1" x14ac:dyDescent="0.3">
      <c r="A13809" s="129">
        <v>13804</v>
      </c>
    </row>
    <row r="13810" spans="1:1" x14ac:dyDescent="0.3">
      <c r="A13810" s="129">
        <v>13805</v>
      </c>
    </row>
    <row r="13811" spans="1:1" x14ac:dyDescent="0.3">
      <c r="A13811" s="129">
        <v>13806</v>
      </c>
    </row>
    <row r="13812" spans="1:1" x14ac:dyDescent="0.3">
      <c r="A13812" s="129">
        <v>13807</v>
      </c>
    </row>
    <row r="13813" spans="1:1" x14ac:dyDescent="0.3">
      <c r="A13813" s="129">
        <v>13808</v>
      </c>
    </row>
    <row r="13814" spans="1:1" x14ac:dyDescent="0.3">
      <c r="A13814" s="129">
        <v>13809</v>
      </c>
    </row>
    <row r="13815" spans="1:1" x14ac:dyDescent="0.3">
      <c r="A13815" s="129">
        <v>13810</v>
      </c>
    </row>
    <row r="13816" spans="1:1" x14ac:dyDescent="0.3">
      <c r="A13816" s="129">
        <v>13811</v>
      </c>
    </row>
    <row r="13817" spans="1:1" x14ac:dyDescent="0.3">
      <c r="A13817" s="129">
        <v>13812</v>
      </c>
    </row>
    <row r="13818" spans="1:1" x14ac:dyDescent="0.3">
      <c r="A13818" s="129">
        <v>13813</v>
      </c>
    </row>
    <row r="13819" spans="1:1" x14ac:dyDescent="0.3">
      <c r="A13819" s="129">
        <v>13814</v>
      </c>
    </row>
    <row r="13820" spans="1:1" x14ac:dyDescent="0.3">
      <c r="A13820" s="129">
        <v>13815</v>
      </c>
    </row>
    <row r="13821" spans="1:1" x14ac:dyDescent="0.3">
      <c r="A13821" s="129">
        <v>13816</v>
      </c>
    </row>
    <row r="13822" spans="1:1" x14ac:dyDescent="0.3">
      <c r="A13822" s="129">
        <v>13817</v>
      </c>
    </row>
    <row r="13823" spans="1:1" x14ac:dyDescent="0.3">
      <c r="A13823" s="129">
        <v>13818</v>
      </c>
    </row>
    <row r="13824" spans="1:1" x14ac:dyDescent="0.3">
      <c r="A13824" s="129">
        <v>13819</v>
      </c>
    </row>
    <row r="13825" spans="1:1" x14ac:dyDescent="0.3">
      <c r="A13825" s="129">
        <v>13820</v>
      </c>
    </row>
    <row r="13826" spans="1:1" x14ac:dyDescent="0.3">
      <c r="A13826" s="129">
        <v>13821</v>
      </c>
    </row>
    <row r="13827" spans="1:1" x14ac:dyDescent="0.3">
      <c r="A13827" s="129">
        <v>13822</v>
      </c>
    </row>
    <row r="13828" spans="1:1" x14ac:dyDescent="0.3">
      <c r="A13828" s="129">
        <v>13823</v>
      </c>
    </row>
    <row r="13829" spans="1:1" x14ac:dyDescent="0.3">
      <c r="A13829" s="129">
        <v>13824</v>
      </c>
    </row>
    <row r="13830" spans="1:1" x14ac:dyDescent="0.3">
      <c r="A13830" s="129">
        <v>13825</v>
      </c>
    </row>
    <row r="13831" spans="1:1" x14ac:dyDescent="0.3">
      <c r="A13831" s="129">
        <v>13826</v>
      </c>
    </row>
    <row r="13832" spans="1:1" x14ac:dyDescent="0.3">
      <c r="A13832" s="129">
        <v>13827</v>
      </c>
    </row>
    <row r="13833" spans="1:1" x14ac:dyDescent="0.3">
      <c r="A13833" s="129">
        <v>13828</v>
      </c>
    </row>
    <row r="13834" spans="1:1" x14ac:dyDescent="0.3">
      <c r="A13834" s="129">
        <v>13829</v>
      </c>
    </row>
    <row r="13835" spans="1:1" x14ac:dyDescent="0.3">
      <c r="A13835" s="129">
        <v>13830</v>
      </c>
    </row>
    <row r="13836" spans="1:1" x14ac:dyDescent="0.3">
      <c r="A13836" s="129">
        <v>13831</v>
      </c>
    </row>
    <row r="13837" spans="1:1" x14ac:dyDescent="0.3">
      <c r="A13837" s="129">
        <v>13832</v>
      </c>
    </row>
    <row r="13838" spans="1:1" x14ac:dyDescent="0.3">
      <c r="A13838" s="129">
        <v>13833</v>
      </c>
    </row>
    <row r="13839" spans="1:1" x14ac:dyDescent="0.3">
      <c r="A13839" s="129">
        <v>13834</v>
      </c>
    </row>
    <row r="13840" spans="1:1" x14ac:dyDescent="0.3">
      <c r="A13840" s="129">
        <v>13835</v>
      </c>
    </row>
    <row r="13841" spans="1:1" x14ac:dyDescent="0.3">
      <c r="A13841" s="129">
        <v>13836</v>
      </c>
    </row>
    <row r="13842" spans="1:1" x14ac:dyDescent="0.3">
      <c r="A13842" s="129">
        <v>13837</v>
      </c>
    </row>
    <row r="13843" spans="1:1" x14ac:dyDescent="0.3">
      <c r="A13843" s="129">
        <v>13838</v>
      </c>
    </row>
    <row r="13844" spans="1:1" x14ac:dyDescent="0.3">
      <c r="A13844" s="129">
        <v>13839</v>
      </c>
    </row>
    <row r="13845" spans="1:1" x14ac:dyDescent="0.3">
      <c r="A13845" s="129">
        <v>13840</v>
      </c>
    </row>
    <row r="13846" spans="1:1" x14ac:dyDescent="0.3">
      <c r="A13846" s="129">
        <v>13841</v>
      </c>
    </row>
    <row r="13847" spans="1:1" x14ac:dyDescent="0.3">
      <c r="A13847" s="129">
        <v>13842</v>
      </c>
    </row>
    <row r="13848" spans="1:1" x14ac:dyDescent="0.3">
      <c r="A13848" s="129">
        <v>13843</v>
      </c>
    </row>
    <row r="13849" spans="1:1" x14ac:dyDescent="0.3">
      <c r="A13849" s="129">
        <v>13844</v>
      </c>
    </row>
    <row r="13850" spans="1:1" x14ac:dyDescent="0.3">
      <c r="A13850" s="129">
        <v>13845</v>
      </c>
    </row>
    <row r="13851" spans="1:1" x14ac:dyDescent="0.3">
      <c r="A13851" s="129">
        <v>13846</v>
      </c>
    </row>
    <row r="13852" spans="1:1" x14ac:dyDescent="0.3">
      <c r="A13852" s="129">
        <v>13847</v>
      </c>
    </row>
    <row r="13853" spans="1:1" x14ac:dyDescent="0.3">
      <c r="A13853" s="129">
        <v>13848</v>
      </c>
    </row>
    <row r="13854" spans="1:1" x14ac:dyDescent="0.3">
      <c r="A13854" s="129">
        <v>13849</v>
      </c>
    </row>
    <row r="13855" spans="1:1" x14ac:dyDescent="0.3">
      <c r="A13855" s="129">
        <v>13850</v>
      </c>
    </row>
    <row r="13856" spans="1:1" x14ac:dyDescent="0.3">
      <c r="A13856" s="129">
        <v>13851</v>
      </c>
    </row>
    <row r="13857" spans="1:1" x14ac:dyDescent="0.3">
      <c r="A13857" s="129">
        <v>13852</v>
      </c>
    </row>
    <row r="13858" spans="1:1" x14ac:dyDescent="0.3">
      <c r="A13858" s="129">
        <v>13853</v>
      </c>
    </row>
    <row r="13859" spans="1:1" x14ac:dyDescent="0.3">
      <c r="A13859" s="129">
        <v>13854</v>
      </c>
    </row>
    <row r="13860" spans="1:1" x14ac:dyDescent="0.3">
      <c r="A13860" s="129">
        <v>13855</v>
      </c>
    </row>
    <row r="13861" spans="1:1" x14ac:dyDescent="0.3">
      <c r="A13861" s="129">
        <v>13856</v>
      </c>
    </row>
    <row r="13862" spans="1:1" x14ac:dyDescent="0.3">
      <c r="A13862" s="129">
        <v>13857</v>
      </c>
    </row>
    <row r="13863" spans="1:1" x14ac:dyDescent="0.3">
      <c r="A13863" s="129">
        <v>13858</v>
      </c>
    </row>
    <row r="13864" spans="1:1" x14ac:dyDescent="0.3">
      <c r="A13864" s="129">
        <v>13859</v>
      </c>
    </row>
    <row r="13865" spans="1:1" x14ac:dyDescent="0.3">
      <c r="A13865" s="129">
        <v>13860</v>
      </c>
    </row>
    <row r="13866" spans="1:1" x14ac:dyDescent="0.3">
      <c r="A13866" s="129">
        <v>13861</v>
      </c>
    </row>
    <row r="13867" spans="1:1" x14ac:dyDescent="0.3">
      <c r="A13867" s="129">
        <v>13862</v>
      </c>
    </row>
    <row r="13868" spans="1:1" x14ac:dyDescent="0.3">
      <c r="A13868" s="129">
        <v>13863</v>
      </c>
    </row>
    <row r="13869" spans="1:1" x14ac:dyDescent="0.3">
      <c r="A13869" s="129">
        <v>13864</v>
      </c>
    </row>
    <row r="13870" spans="1:1" x14ac:dyDescent="0.3">
      <c r="A13870" s="129">
        <v>13865</v>
      </c>
    </row>
    <row r="13871" spans="1:1" x14ac:dyDescent="0.3">
      <c r="A13871" s="129">
        <v>13866</v>
      </c>
    </row>
    <row r="13872" spans="1:1" x14ac:dyDescent="0.3">
      <c r="A13872" s="129">
        <v>13867</v>
      </c>
    </row>
    <row r="13873" spans="1:1" x14ac:dyDescent="0.3">
      <c r="A13873" s="129">
        <v>13868</v>
      </c>
    </row>
    <row r="13874" spans="1:1" x14ac:dyDescent="0.3">
      <c r="A13874" s="129">
        <v>13869</v>
      </c>
    </row>
    <row r="13875" spans="1:1" x14ac:dyDescent="0.3">
      <c r="A13875" s="129">
        <v>13870</v>
      </c>
    </row>
    <row r="13876" spans="1:1" x14ac:dyDescent="0.3">
      <c r="A13876" s="129">
        <v>13871</v>
      </c>
    </row>
    <row r="13877" spans="1:1" x14ac:dyDescent="0.3">
      <c r="A13877" s="129">
        <v>13872</v>
      </c>
    </row>
    <row r="13878" spans="1:1" x14ac:dyDescent="0.3">
      <c r="A13878" s="129">
        <v>13873</v>
      </c>
    </row>
    <row r="13879" spans="1:1" x14ac:dyDescent="0.3">
      <c r="A13879" s="129">
        <v>13874</v>
      </c>
    </row>
    <row r="13880" spans="1:1" x14ac:dyDescent="0.3">
      <c r="A13880" s="129">
        <v>13875</v>
      </c>
    </row>
    <row r="13881" spans="1:1" x14ac:dyDescent="0.3">
      <c r="A13881" s="129">
        <v>13876</v>
      </c>
    </row>
    <row r="13882" spans="1:1" x14ac:dyDescent="0.3">
      <c r="A13882" s="129">
        <v>13877</v>
      </c>
    </row>
    <row r="13883" spans="1:1" x14ac:dyDescent="0.3">
      <c r="A13883" s="129">
        <v>13878</v>
      </c>
    </row>
    <row r="13884" spans="1:1" x14ac:dyDescent="0.3">
      <c r="A13884" s="129">
        <v>13879</v>
      </c>
    </row>
    <row r="13885" spans="1:1" x14ac:dyDescent="0.3">
      <c r="A13885" s="129">
        <v>13880</v>
      </c>
    </row>
    <row r="13886" spans="1:1" x14ac:dyDescent="0.3">
      <c r="A13886" s="129">
        <v>13881</v>
      </c>
    </row>
    <row r="13887" spans="1:1" x14ac:dyDescent="0.3">
      <c r="A13887" s="129">
        <v>13882</v>
      </c>
    </row>
    <row r="13888" spans="1:1" x14ac:dyDescent="0.3">
      <c r="A13888" s="129">
        <v>13883</v>
      </c>
    </row>
    <row r="13889" spans="1:1" x14ac:dyDescent="0.3">
      <c r="A13889" s="129">
        <v>13884</v>
      </c>
    </row>
    <row r="13890" spans="1:1" x14ac:dyDescent="0.3">
      <c r="A13890" s="129">
        <v>13885</v>
      </c>
    </row>
    <row r="13891" spans="1:1" x14ac:dyDescent="0.3">
      <c r="A13891" s="129">
        <v>13886</v>
      </c>
    </row>
    <row r="13892" spans="1:1" x14ac:dyDescent="0.3">
      <c r="A13892" s="129">
        <v>13887</v>
      </c>
    </row>
    <row r="13893" spans="1:1" x14ac:dyDescent="0.3">
      <c r="A13893" s="129">
        <v>13888</v>
      </c>
    </row>
    <row r="13894" spans="1:1" x14ac:dyDescent="0.3">
      <c r="A13894" s="129">
        <v>13889</v>
      </c>
    </row>
    <row r="13895" spans="1:1" x14ac:dyDescent="0.3">
      <c r="A13895" s="129">
        <v>13890</v>
      </c>
    </row>
    <row r="13896" spans="1:1" x14ac:dyDescent="0.3">
      <c r="A13896" s="129">
        <v>13891</v>
      </c>
    </row>
    <row r="13897" spans="1:1" x14ac:dyDescent="0.3">
      <c r="A13897" s="129">
        <v>13892</v>
      </c>
    </row>
    <row r="13898" spans="1:1" x14ac:dyDescent="0.3">
      <c r="A13898" s="129">
        <v>13893</v>
      </c>
    </row>
    <row r="13899" spans="1:1" x14ac:dyDescent="0.3">
      <c r="A13899" s="129">
        <v>13894</v>
      </c>
    </row>
    <row r="13900" spans="1:1" x14ac:dyDescent="0.3">
      <c r="A13900" s="129">
        <v>13895</v>
      </c>
    </row>
    <row r="13901" spans="1:1" x14ac:dyDescent="0.3">
      <c r="A13901" s="129">
        <v>13896</v>
      </c>
    </row>
    <row r="13902" spans="1:1" x14ac:dyDescent="0.3">
      <c r="A13902" s="129">
        <v>13897</v>
      </c>
    </row>
    <row r="13903" spans="1:1" x14ac:dyDescent="0.3">
      <c r="A13903" s="129">
        <v>13898</v>
      </c>
    </row>
    <row r="13904" spans="1:1" x14ac:dyDescent="0.3">
      <c r="A13904" s="129">
        <v>13899</v>
      </c>
    </row>
    <row r="13905" spans="1:1" x14ac:dyDescent="0.3">
      <c r="A13905" s="129">
        <v>13900</v>
      </c>
    </row>
    <row r="13906" spans="1:1" x14ac:dyDescent="0.3">
      <c r="A13906" s="129">
        <v>13901</v>
      </c>
    </row>
    <row r="13907" spans="1:1" x14ac:dyDescent="0.3">
      <c r="A13907" s="129">
        <v>13902</v>
      </c>
    </row>
    <row r="13908" spans="1:1" x14ac:dyDescent="0.3">
      <c r="A13908" s="129">
        <v>13903</v>
      </c>
    </row>
    <row r="13909" spans="1:1" x14ac:dyDescent="0.3">
      <c r="A13909" s="129">
        <v>13904</v>
      </c>
    </row>
    <row r="13910" spans="1:1" x14ac:dyDescent="0.3">
      <c r="A13910" s="129">
        <v>13905</v>
      </c>
    </row>
    <row r="13911" spans="1:1" x14ac:dyDescent="0.3">
      <c r="A13911" s="129">
        <v>13906</v>
      </c>
    </row>
    <row r="13912" spans="1:1" x14ac:dyDescent="0.3">
      <c r="A13912" s="129">
        <v>13907</v>
      </c>
    </row>
    <row r="13913" spans="1:1" x14ac:dyDescent="0.3">
      <c r="A13913" s="129">
        <v>13908</v>
      </c>
    </row>
    <row r="13914" spans="1:1" x14ac:dyDescent="0.3">
      <c r="A13914" s="129">
        <v>13909</v>
      </c>
    </row>
    <row r="13915" spans="1:1" x14ac:dyDescent="0.3">
      <c r="A13915" s="129">
        <v>13910</v>
      </c>
    </row>
    <row r="13916" spans="1:1" x14ac:dyDescent="0.3">
      <c r="A13916" s="129">
        <v>13911</v>
      </c>
    </row>
    <row r="13917" spans="1:1" x14ac:dyDescent="0.3">
      <c r="A13917" s="129">
        <v>13912</v>
      </c>
    </row>
    <row r="13918" spans="1:1" x14ac:dyDescent="0.3">
      <c r="A13918" s="129">
        <v>13913</v>
      </c>
    </row>
    <row r="13919" spans="1:1" x14ac:dyDescent="0.3">
      <c r="A13919" s="129">
        <v>13914</v>
      </c>
    </row>
    <row r="13920" spans="1:1" x14ac:dyDescent="0.3">
      <c r="A13920" s="129">
        <v>13915</v>
      </c>
    </row>
    <row r="13921" spans="1:1" x14ac:dyDescent="0.3">
      <c r="A13921" s="129">
        <v>13916</v>
      </c>
    </row>
    <row r="13922" spans="1:1" x14ac:dyDescent="0.3">
      <c r="A13922" s="129">
        <v>13917</v>
      </c>
    </row>
    <row r="13923" spans="1:1" x14ac:dyDescent="0.3">
      <c r="A13923" s="129">
        <v>13918</v>
      </c>
    </row>
    <row r="13924" spans="1:1" x14ac:dyDescent="0.3">
      <c r="A13924" s="129">
        <v>13919</v>
      </c>
    </row>
    <row r="13925" spans="1:1" x14ac:dyDescent="0.3">
      <c r="A13925" s="129">
        <v>13920</v>
      </c>
    </row>
    <row r="13926" spans="1:1" x14ac:dyDescent="0.3">
      <c r="A13926" s="129">
        <v>13921</v>
      </c>
    </row>
    <row r="13927" spans="1:1" x14ac:dyDescent="0.3">
      <c r="A13927" s="129">
        <v>13922</v>
      </c>
    </row>
    <row r="13928" spans="1:1" x14ac:dyDescent="0.3">
      <c r="A13928" s="129">
        <v>13923</v>
      </c>
    </row>
    <row r="13929" spans="1:1" x14ac:dyDescent="0.3">
      <c r="A13929" s="129">
        <v>13924</v>
      </c>
    </row>
    <row r="13930" spans="1:1" x14ac:dyDescent="0.3">
      <c r="A13930" s="129">
        <v>13925</v>
      </c>
    </row>
    <row r="13931" spans="1:1" x14ac:dyDescent="0.3">
      <c r="A13931" s="129">
        <v>13926</v>
      </c>
    </row>
    <row r="13932" spans="1:1" x14ac:dyDescent="0.3">
      <c r="A13932" s="129">
        <v>13927</v>
      </c>
    </row>
    <row r="13933" spans="1:1" x14ac:dyDescent="0.3">
      <c r="A13933" s="129">
        <v>13928</v>
      </c>
    </row>
    <row r="13934" spans="1:1" x14ac:dyDescent="0.3">
      <c r="A13934" s="129">
        <v>13929</v>
      </c>
    </row>
    <row r="13935" spans="1:1" x14ac:dyDescent="0.3">
      <c r="A13935" s="129">
        <v>13930</v>
      </c>
    </row>
    <row r="13936" spans="1:1" x14ac:dyDescent="0.3">
      <c r="A13936" s="129">
        <v>13931</v>
      </c>
    </row>
    <row r="13937" spans="1:1" x14ac:dyDescent="0.3">
      <c r="A13937" s="129">
        <v>13932</v>
      </c>
    </row>
    <row r="13938" spans="1:1" x14ac:dyDescent="0.3">
      <c r="A13938" s="129">
        <v>13933</v>
      </c>
    </row>
    <row r="13939" spans="1:1" x14ac:dyDescent="0.3">
      <c r="A13939" s="129">
        <v>13934</v>
      </c>
    </row>
    <row r="13940" spans="1:1" x14ac:dyDescent="0.3">
      <c r="A13940" s="129">
        <v>13935</v>
      </c>
    </row>
    <row r="13941" spans="1:1" x14ac:dyDescent="0.3">
      <c r="A13941" s="129">
        <v>13936</v>
      </c>
    </row>
    <row r="13942" spans="1:1" x14ac:dyDescent="0.3">
      <c r="A13942" s="129">
        <v>13937</v>
      </c>
    </row>
    <row r="13943" spans="1:1" x14ac:dyDescent="0.3">
      <c r="A13943" s="129">
        <v>13938</v>
      </c>
    </row>
    <row r="13944" spans="1:1" x14ac:dyDescent="0.3">
      <c r="A13944" s="129">
        <v>13939</v>
      </c>
    </row>
    <row r="13945" spans="1:1" x14ac:dyDescent="0.3">
      <c r="A13945" s="129">
        <v>13940</v>
      </c>
    </row>
    <row r="13946" spans="1:1" x14ac:dyDescent="0.3">
      <c r="A13946" s="129">
        <v>13941</v>
      </c>
    </row>
    <row r="13947" spans="1:1" x14ac:dyDescent="0.3">
      <c r="A13947" s="129">
        <v>13942</v>
      </c>
    </row>
    <row r="13948" spans="1:1" x14ac:dyDescent="0.3">
      <c r="A13948" s="129">
        <v>13943</v>
      </c>
    </row>
    <row r="13949" spans="1:1" x14ac:dyDescent="0.3">
      <c r="A13949" s="129">
        <v>13944</v>
      </c>
    </row>
    <row r="13950" spans="1:1" x14ac:dyDescent="0.3">
      <c r="A13950" s="129">
        <v>13945</v>
      </c>
    </row>
    <row r="13951" spans="1:1" x14ac:dyDescent="0.3">
      <c r="A13951" s="129">
        <v>13946</v>
      </c>
    </row>
    <row r="13952" spans="1:1" x14ac:dyDescent="0.3">
      <c r="A13952" s="129">
        <v>13947</v>
      </c>
    </row>
    <row r="13953" spans="1:1" x14ac:dyDescent="0.3">
      <c r="A13953" s="129">
        <v>13948</v>
      </c>
    </row>
    <row r="13954" spans="1:1" x14ac:dyDescent="0.3">
      <c r="A13954" s="129">
        <v>13949</v>
      </c>
    </row>
    <row r="13955" spans="1:1" x14ac:dyDescent="0.3">
      <c r="A13955" s="129">
        <v>13950</v>
      </c>
    </row>
    <row r="13956" spans="1:1" x14ac:dyDescent="0.3">
      <c r="A13956" s="129">
        <v>13951</v>
      </c>
    </row>
    <row r="13957" spans="1:1" x14ac:dyDescent="0.3">
      <c r="A13957" s="129">
        <v>13952</v>
      </c>
    </row>
    <row r="13958" spans="1:1" x14ac:dyDescent="0.3">
      <c r="A13958" s="129">
        <v>13953</v>
      </c>
    </row>
    <row r="13959" spans="1:1" x14ac:dyDescent="0.3">
      <c r="A13959" s="129">
        <v>13954</v>
      </c>
    </row>
    <row r="13960" spans="1:1" x14ac:dyDescent="0.3">
      <c r="A13960" s="129">
        <v>13955</v>
      </c>
    </row>
    <row r="13961" spans="1:1" x14ac:dyDescent="0.3">
      <c r="A13961" s="129">
        <v>13956</v>
      </c>
    </row>
    <row r="13962" spans="1:1" x14ac:dyDescent="0.3">
      <c r="A13962" s="129">
        <v>13957</v>
      </c>
    </row>
    <row r="13963" spans="1:1" x14ac:dyDescent="0.3">
      <c r="A13963" s="129">
        <v>13958</v>
      </c>
    </row>
    <row r="13964" spans="1:1" x14ac:dyDescent="0.3">
      <c r="A13964" s="129">
        <v>13959</v>
      </c>
    </row>
    <row r="13965" spans="1:1" x14ac:dyDescent="0.3">
      <c r="A13965" s="129">
        <v>13960</v>
      </c>
    </row>
    <row r="13966" spans="1:1" x14ac:dyDescent="0.3">
      <c r="A13966" s="129">
        <v>13961</v>
      </c>
    </row>
    <row r="13967" spans="1:1" x14ac:dyDescent="0.3">
      <c r="A13967" s="129">
        <v>13962</v>
      </c>
    </row>
    <row r="13968" spans="1:1" x14ac:dyDescent="0.3">
      <c r="A13968" s="129">
        <v>13963</v>
      </c>
    </row>
    <row r="13969" spans="1:1" x14ac:dyDescent="0.3">
      <c r="A13969" s="129">
        <v>13964</v>
      </c>
    </row>
    <row r="13970" spans="1:1" x14ac:dyDescent="0.3">
      <c r="A13970" s="129">
        <v>13965</v>
      </c>
    </row>
    <row r="13971" spans="1:1" x14ac:dyDescent="0.3">
      <c r="A13971" s="129">
        <v>13966</v>
      </c>
    </row>
    <row r="13972" spans="1:1" x14ac:dyDescent="0.3">
      <c r="A13972" s="129">
        <v>13967</v>
      </c>
    </row>
    <row r="13973" spans="1:1" x14ac:dyDescent="0.3">
      <c r="A13973" s="129">
        <v>13968</v>
      </c>
    </row>
    <row r="13974" spans="1:1" x14ac:dyDescent="0.3">
      <c r="A13974" s="129">
        <v>13969</v>
      </c>
    </row>
    <row r="13975" spans="1:1" x14ac:dyDescent="0.3">
      <c r="A13975" s="129">
        <v>13970</v>
      </c>
    </row>
    <row r="13976" spans="1:1" x14ac:dyDescent="0.3">
      <c r="A13976" s="129">
        <v>13971</v>
      </c>
    </row>
    <row r="13977" spans="1:1" x14ac:dyDescent="0.3">
      <c r="A13977" s="129">
        <v>13972</v>
      </c>
    </row>
    <row r="13978" spans="1:1" x14ac:dyDescent="0.3">
      <c r="A13978" s="129">
        <v>13973</v>
      </c>
    </row>
    <row r="13979" spans="1:1" x14ac:dyDescent="0.3">
      <c r="A13979" s="129">
        <v>13974</v>
      </c>
    </row>
    <row r="13980" spans="1:1" x14ac:dyDescent="0.3">
      <c r="A13980" s="129">
        <v>13975</v>
      </c>
    </row>
    <row r="13981" spans="1:1" x14ac:dyDescent="0.3">
      <c r="A13981" s="129">
        <v>13976</v>
      </c>
    </row>
    <row r="13982" spans="1:1" x14ac:dyDescent="0.3">
      <c r="A13982" s="129">
        <v>13977</v>
      </c>
    </row>
    <row r="13983" spans="1:1" x14ac:dyDescent="0.3">
      <c r="A13983" s="129">
        <v>13978</v>
      </c>
    </row>
    <row r="13984" spans="1:1" x14ac:dyDescent="0.3">
      <c r="A13984" s="129">
        <v>13979</v>
      </c>
    </row>
    <row r="13985" spans="1:1" x14ac:dyDescent="0.3">
      <c r="A13985" s="129">
        <v>13980</v>
      </c>
    </row>
    <row r="13986" spans="1:1" x14ac:dyDescent="0.3">
      <c r="A13986" s="129">
        <v>13981</v>
      </c>
    </row>
    <row r="13987" spans="1:1" x14ac:dyDescent="0.3">
      <c r="A13987" s="129">
        <v>13982</v>
      </c>
    </row>
    <row r="13988" spans="1:1" x14ac:dyDescent="0.3">
      <c r="A13988" s="129">
        <v>13983</v>
      </c>
    </row>
    <row r="13989" spans="1:1" x14ac:dyDescent="0.3">
      <c r="A13989" s="129">
        <v>13984</v>
      </c>
    </row>
    <row r="13990" spans="1:1" x14ac:dyDescent="0.3">
      <c r="A13990" s="129">
        <v>13985</v>
      </c>
    </row>
    <row r="13991" spans="1:1" x14ac:dyDescent="0.3">
      <c r="A13991" s="129">
        <v>13986</v>
      </c>
    </row>
    <row r="13992" spans="1:1" x14ac:dyDescent="0.3">
      <c r="A13992" s="129">
        <v>13987</v>
      </c>
    </row>
    <row r="13993" spans="1:1" x14ac:dyDescent="0.3">
      <c r="A13993" s="129">
        <v>13988</v>
      </c>
    </row>
    <row r="13994" spans="1:1" x14ac:dyDescent="0.3">
      <c r="A13994" s="129">
        <v>13989</v>
      </c>
    </row>
    <row r="13995" spans="1:1" x14ac:dyDescent="0.3">
      <c r="A13995" s="129">
        <v>13990</v>
      </c>
    </row>
    <row r="13996" spans="1:1" x14ac:dyDescent="0.3">
      <c r="A13996" s="129">
        <v>13991</v>
      </c>
    </row>
    <row r="13997" spans="1:1" x14ac:dyDescent="0.3">
      <c r="A13997" s="129">
        <v>13992</v>
      </c>
    </row>
    <row r="13998" spans="1:1" x14ac:dyDescent="0.3">
      <c r="A13998" s="129">
        <v>13993</v>
      </c>
    </row>
    <row r="13999" spans="1:1" x14ac:dyDescent="0.3">
      <c r="A13999" s="129">
        <v>13994</v>
      </c>
    </row>
    <row r="14000" spans="1:1" x14ac:dyDescent="0.3">
      <c r="A14000" s="129">
        <v>13995</v>
      </c>
    </row>
    <row r="14001" spans="1:1" x14ac:dyDescent="0.3">
      <c r="A14001" s="129">
        <v>13996</v>
      </c>
    </row>
    <row r="14002" spans="1:1" x14ac:dyDescent="0.3">
      <c r="A14002" s="129">
        <v>13997</v>
      </c>
    </row>
    <row r="14003" spans="1:1" x14ac:dyDescent="0.3">
      <c r="A14003" s="129">
        <v>13998</v>
      </c>
    </row>
    <row r="14004" spans="1:1" x14ac:dyDescent="0.3">
      <c r="A14004" s="129">
        <v>13999</v>
      </c>
    </row>
    <row r="14005" spans="1:1" x14ac:dyDescent="0.3">
      <c r="A14005" s="129">
        <v>14000</v>
      </c>
    </row>
    <row r="14006" spans="1:1" x14ac:dyDescent="0.3">
      <c r="A14006" s="201">
        <v>14001</v>
      </c>
    </row>
    <row r="14007" spans="1:1" x14ac:dyDescent="0.3">
      <c r="A14007" s="201">
        <v>14002</v>
      </c>
    </row>
    <row r="14008" spans="1:1" x14ac:dyDescent="0.3">
      <c r="A14008" s="201">
        <v>14003</v>
      </c>
    </row>
    <row r="14009" spans="1:1" x14ac:dyDescent="0.3">
      <c r="A14009" s="201">
        <v>14004</v>
      </c>
    </row>
    <row r="14010" spans="1:1" x14ac:dyDescent="0.3">
      <c r="A14010" s="201">
        <v>14005</v>
      </c>
    </row>
    <row r="14011" spans="1:1" x14ac:dyDescent="0.3">
      <c r="A14011" s="201">
        <v>14006</v>
      </c>
    </row>
    <row r="14012" spans="1:1" x14ac:dyDescent="0.3">
      <c r="A14012" s="201">
        <v>14007</v>
      </c>
    </row>
    <row r="14013" spans="1:1" x14ac:dyDescent="0.3">
      <c r="A14013" s="201">
        <v>14008</v>
      </c>
    </row>
    <row r="14014" spans="1:1" x14ac:dyDescent="0.3">
      <c r="A14014" s="201">
        <v>14009</v>
      </c>
    </row>
    <row r="14015" spans="1:1" x14ac:dyDescent="0.3">
      <c r="A14015" s="201">
        <v>14010</v>
      </c>
    </row>
    <row r="14016" spans="1:1" x14ac:dyDescent="0.3">
      <c r="A14016" s="201">
        <v>14011</v>
      </c>
    </row>
    <row r="14017" spans="1:1" x14ac:dyDescent="0.3">
      <c r="A14017" s="201">
        <v>14012</v>
      </c>
    </row>
    <row r="14018" spans="1:1" x14ac:dyDescent="0.3">
      <c r="A14018" s="201">
        <v>14013</v>
      </c>
    </row>
    <row r="14019" spans="1:1" x14ac:dyDescent="0.3">
      <c r="A14019" s="201">
        <v>14014</v>
      </c>
    </row>
    <row r="14020" spans="1:1" x14ac:dyDescent="0.3">
      <c r="A14020" s="201">
        <v>14015</v>
      </c>
    </row>
    <row r="14021" spans="1:1" x14ac:dyDescent="0.3">
      <c r="A14021" s="201">
        <v>14016</v>
      </c>
    </row>
    <row r="14022" spans="1:1" x14ac:dyDescent="0.3">
      <c r="A14022" s="201">
        <v>14017</v>
      </c>
    </row>
    <row r="14023" spans="1:1" x14ac:dyDescent="0.3">
      <c r="A14023" s="201">
        <v>14018</v>
      </c>
    </row>
    <row r="14024" spans="1:1" x14ac:dyDescent="0.3">
      <c r="A14024" s="201">
        <v>14019</v>
      </c>
    </row>
    <row r="14025" spans="1:1" x14ac:dyDescent="0.3">
      <c r="A14025" s="201">
        <v>14020</v>
      </c>
    </row>
    <row r="14026" spans="1:1" x14ac:dyDescent="0.3">
      <c r="A14026" s="201">
        <v>14021</v>
      </c>
    </row>
    <row r="14027" spans="1:1" x14ac:dyDescent="0.3">
      <c r="A14027" s="201">
        <v>14022</v>
      </c>
    </row>
    <row r="14028" spans="1:1" x14ac:dyDescent="0.3">
      <c r="A14028" s="201">
        <v>14023</v>
      </c>
    </row>
    <row r="14029" spans="1:1" x14ac:dyDescent="0.3">
      <c r="A14029" s="201">
        <v>14024</v>
      </c>
    </row>
    <row r="14030" spans="1:1" x14ac:dyDescent="0.3">
      <c r="A14030" s="201">
        <v>14025</v>
      </c>
    </row>
    <row r="14031" spans="1:1" x14ac:dyDescent="0.3">
      <c r="A14031" s="201">
        <v>14026</v>
      </c>
    </row>
    <row r="14032" spans="1:1" x14ac:dyDescent="0.3">
      <c r="A14032" s="201">
        <v>14027</v>
      </c>
    </row>
    <row r="14033" spans="1:1" x14ac:dyDescent="0.3">
      <c r="A14033" s="201">
        <v>14028</v>
      </c>
    </row>
    <row r="14034" spans="1:1" x14ac:dyDescent="0.3">
      <c r="A14034" s="201">
        <v>14029</v>
      </c>
    </row>
    <row r="14035" spans="1:1" x14ac:dyDescent="0.3">
      <c r="A14035" s="201">
        <v>14030</v>
      </c>
    </row>
    <row r="14036" spans="1:1" x14ac:dyDescent="0.3">
      <c r="A14036" s="201">
        <v>14031</v>
      </c>
    </row>
    <row r="14037" spans="1:1" x14ac:dyDescent="0.3">
      <c r="A14037" s="201">
        <v>14032</v>
      </c>
    </row>
    <row r="14038" spans="1:1" x14ac:dyDescent="0.3">
      <c r="A14038" s="201">
        <v>14033</v>
      </c>
    </row>
    <row r="14039" spans="1:1" x14ac:dyDescent="0.3">
      <c r="A14039" s="201">
        <v>14034</v>
      </c>
    </row>
    <row r="14040" spans="1:1" x14ac:dyDescent="0.3">
      <c r="A14040" s="201">
        <v>14035</v>
      </c>
    </row>
    <row r="14041" spans="1:1" x14ac:dyDescent="0.3">
      <c r="A14041" s="201">
        <v>14036</v>
      </c>
    </row>
    <row r="14042" spans="1:1" x14ac:dyDescent="0.3">
      <c r="A14042" s="201">
        <v>14037</v>
      </c>
    </row>
    <row r="14043" spans="1:1" x14ac:dyDescent="0.3">
      <c r="A14043" s="201">
        <v>14038</v>
      </c>
    </row>
    <row r="14044" spans="1:1" x14ac:dyDescent="0.3">
      <c r="A14044" s="201">
        <v>14039</v>
      </c>
    </row>
    <row r="14045" spans="1:1" x14ac:dyDescent="0.3">
      <c r="A14045" s="201">
        <v>14040</v>
      </c>
    </row>
    <row r="14046" spans="1:1" x14ac:dyDescent="0.3">
      <c r="A14046" s="201">
        <v>14041</v>
      </c>
    </row>
    <row r="14047" spans="1:1" x14ac:dyDescent="0.3">
      <c r="A14047" s="201">
        <v>14042</v>
      </c>
    </row>
    <row r="14048" spans="1:1" x14ac:dyDescent="0.3">
      <c r="A14048" s="201">
        <v>14043</v>
      </c>
    </row>
    <row r="14049" spans="1:1" x14ac:dyDescent="0.3">
      <c r="A14049" s="201">
        <v>14044</v>
      </c>
    </row>
    <row r="14050" spans="1:1" x14ac:dyDescent="0.3">
      <c r="A14050" s="201">
        <v>14045</v>
      </c>
    </row>
    <row r="14051" spans="1:1" x14ac:dyDescent="0.3">
      <c r="A14051" s="201">
        <v>14046</v>
      </c>
    </row>
    <row r="14052" spans="1:1" x14ac:dyDescent="0.3">
      <c r="A14052" s="201">
        <v>14047</v>
      </c>
    </row>
    <row r="14053" spans="1:1" x14ac:dyDescent="0.3">
      <c r="A14053" s="201">
        <v>14048</v>
      </c>
    </row>
    <row r="14054" spans="1:1" x14ac:dyDescent="0.3">
      <c r="A14054" s="201">
        <v>14049</v>
      </c>
    </row>
    <row r="14055" spans="1:1" x14ac:dyDescent="0.3">
      <c r="A14055" s="201">
        <v>14050</v>
      </c>
    </row>
    <row r="14056" spans="1:1" x14ac:dyDescent="0.3">
      <c r="A14056" s="201">
        <v>14051</v>
      </c>
    </row>
    <row r="14057" spans="1:1" x14ac:dyDescent="0.3">
      <c r="A14057" s="201">
        <v>14052</v>
      </c>
    </row>
    <row r="14058" spans="1:1" x14ac:dyDescent="0.3">
      <c r="A14058" s="201">
        <v>14053</v>
      </c>
    </row>
    <row r="14059" spans="1:1" x14ac:dyDescent="0.3">
      <c r="A14059" s="201">
        <v>14054</v>
      </c>
    </row>
    <row r="14060" spans="1:1" x14ac:dyDescent="0.3">
      <c r="A14060" s="201">
        <v>14055</v>
      </c>
    </row>
    <row r="14061" spans="1:1" x14ac:dyDescent="0.3">
      <c r="A14061" s="201">
        <v>14056</v>
      </c>
    </row>
    <row r="14062" spans="1:1" x14ac:dyDescent="0.3">
      <c r="A14062" s="201">
        <v>14057</v>
      </c>
    </row>
    <row r="14063" spans="1:1" x14ac:dyDescent="0.3">
      <c r="A14063" s="201">
        <v>14058</v>
      </c>
    </row>
    <row r="14064" spans="1:1" x14ac:dyDescent="0.3">
      <c r="A14064" s="201">
        <v>14059</v>
      </c>
    </row>
    <row r="14065" spans="1:1" x14ac:dyDescent="0.3">
      <c r="A14065" s="201">
        <v>14060</v>
      </c>
    </row>
    <row r="14066" spans="1:1" x14ac:dyDescent="0.3">
      <c r="A14066" s="201">
        <v>14061</v>
      </c>
    </row>
    <row r="14067" spans="1:1" x14ac:dyDescent="0.3">
      <c r="A14067" s="201">
        <v>14062</v>
      </c>
    </row>
    <row r="14068" spans="1:1" x14ac:dyDescent="0.3">
      <c r="A14068" s="201">
        <v>14063</v>
      </c>
    </row>
    <row r="14069" spans="1:1" x14ac:dyDescent="0.3">
      <c r="A14069" s="201">
        <v>14064</v>
      </c>
    </row>
    <row r="14070" spans="1:1" x14ac:dyDescent="0.3">
      <c r="A14070" s="201">
        <v>14065</v>
      </c>
    </row>
    <row r="14071" spans="1:1" x14ac:dyDescent="0.3">
      <c r="A14071" s="201">
        <v>14066</v>
      </c>
    </row>
    <row r="14072" spans="1:1" x14ac:dyDescent="0.3">
      <c r="A14072" s="201">
        <v>14067</v>
      </c>
    </row>
    <row r="14073" spans="1:1" x14ac:dyDescent="0.3">
      <c r="A14073" s="201">
        <v>14068</v>
      </c>
    </row>
    <row r="14074" spans="1:1" x14ac:dyDescent="0.3">
      <c r="A14074" s="201">
        <v>14069</v>
      </c>
    </row>
    <row r="14075" spans="1:1" x14ac:dyDescent="0.3">
      <c r="A14075" s="201">
        <v>14070</v>
      </c>
    </row>
    <row r="14076" spans="1:1" x14ac:dyDescent="0.3">
      <c r="A14076" s="201">
        <v>14071</v>
      </c>
    </row>
    <row r="14077" spans="1:1" x14ac:dyDescent="0.3">
      <c r="A14077" s="201">
        <v>14072</v>
      </c>
    </row>
    <row r="14078" spans="1:1" x14ac:dyDescent="0.3">
      <c r="A14078" s="201">
        <v>14073</v>
      </c>
    </row>
    <row r="14079" spans="1:1" x14ac:dyDescent="0.3">
      <c r="A14079" s="201">
        <v>14074</v>
      </c>
    </row>
    <row r="14080" spans="1:1" x14ac:dyDescent="0.3">
      <c r="A14080" s="201">
        <v>14075</v>
      </c>
    </row>
    <row r="14081" spans="1:1" x14ac:dyDescent="0.3">
      <c r="A14081" s="201">
        <v>14076</v>
      </c>
    </row>
    <row r="14082" spans="1:1" x14ac:dyDescent="0.3">
      <c r="A14082" s="201">
        <v>14077</v>
      </c>
    </row>
    <row r="14083" spans="1:1" x14ac:dyDescent="0.3">
      <c r="A14083" s="201">
        <v>14078</v>
      </c>
    </row>
    <row r="14084" spans="1:1" x14ac:dyDescent="0.3">
      <c r="A14084" s="201">
        <v>14079</v>
      </c>
    </row>
    <row r="14085" spans="1:1" x14ac:dyDescent="0.3">
      <c r="A14085" s="201">
        <v>14080</v>
      </c>
    </row>
    <row r="14086" spans="1:1" x14ac:dyDescent="0.3">
      <c r="A14086" s="201">
        <v>14081</v>
      </c>
    </row>
    <row r="14087" spans="1:1" x14ac:dyDescent="0.3">
      <c r="A14087" s="201">
        <v>14082</v>
      </c>
    </row>
    <row r="14088" spans="1:1" x14ac:dyDescent="0.3">
      <c r="A14088" s="201">
        <v>14083</v>
      </c>
    </row>
    <row r="14089" spans="1:1" x14ac:dyDescent="0.3">
      <c r="A14089" s="201">
        <v>14084</v>
      </c>
    </row>
    <row r="14090" spans="1:1" x14ac:dyDescent="0.3">
      <c r="A14090" s="201">
        <v>14085</v>
      </c>
    </row>
    <row r="14091" spans="1:1" x14ac:dyDescent="0.3">
      <c r="A14091" s="201">
        <v>14086</v>
      </c>
    </row>
    <row r="14092" spans="1:1" x14ac:dyDescent="0.3">
      <c r="A14092" s="201">
        <v>14087</v>
      </c>
    </row>
    <row r="14093" spans="1:1" x14ac:dyDescent="0.3">
      <c r="A14093" s="201">
        <v>14088</v>
      </c>
    </row>
    <row r="14094" spans="1:1" x14ac:dyDescent="0.3">
      <c r="A14094" s="201">
        <v>14089</v>
      </c>
    </row>
    <row r="14095" spans="1:1" x14ac:dyDescent="0.3">
      <c r="A14095" s="201">
        <v>14090</v>
      </c>
    </row>
    <row r="14096" spans="1:1" x14ac:dyDescent="0.3">
      <c r="A14096" s="201">
        <v>14091</v>
      </c>
    </row>
    <row r="14097" spans="1:1" x14ac:dyDescent="0.3">
      <c r="A14097" s="201">
        <v>14092</v>
      </c>
    </row>
    <row r="14098" spans="1:1" x14ac:dyDescent="0.3">
      <c r="A14098" s="201">
        <v>14093</v>
      </c>
    </row>
    <row r="14099" spans="1:1" x14ac:dyDescent="0.3">
      <c r="A14099" s="201">
        <v>14094</v>
      </c>
    </row>
    <row r="14100" spans="1:1" x14ac:dyDescent="0.3">
      <c r="A14100" s="201">
        <v>14095</v>
      </c>
    </row>
    <row r="14101" spans="1:1" x14ac:dyDescent="0.3">
      <c r="A14101" s="201">
        <v>14096</v>
      </c>
    </row>
    <row r="14102" spans="1:1" x14ac:dyDescent="0.3">
      <c r="A14102" s="201">
        <v>14097</v>
      </c>
    </row>
    <row r="14103" spans="1:1" x14ac:dyDescent="0.3">
      <c r="A14103" s="201">
        <v>14098</v>
      </c>
    </row>
    <row r="14104" spans="1:1" x14ac:dyDescent="0.3">
      <c r="A14104" s="201">
        <v>14099</v>
      </c>
    </row>
    <row r="14105" spans="1:1" x14ac:dyDescent="0.3">
      <c r="A14105" s="201">
        <v>14100</v>
      </c>
    </row>
    <row r="14106" spans="1:1" x14ac:dyDescent="0.3">
      <c r="A14106" s="201">
        <v>14101</v>
      </c>
    </row>
    <row r="14107" spans="1:1" x14ac:dyDescent="0.3">
      <c r="A14107" s="201">
        <v>14102</v>
      </c>
    </row>
    <row r="14108" spans="1:1" x14ac:dyDescent="0.3">
      <c r="A14108" s="201">
        <v>14103</v>
      </c>
    </row>
    <row r="14109" spans="1:1" x14ac:dyDescent="0.3">
      <c r="A14109" s="201">
        <v>14104</v>
      </c>
    </row>
    <row r="14110" spans="1:1" x14ac:dyDescent="0.3">
      <c r="A14110" s="201">
        <v>14105</v>
      </c>
    </row>
    <row r="14111" spans="1:1" x14ac:dyDescent="0.3">
      <c r="A14111" s="201">
        <v>14106</v>
      </c>
    </row>
    <row r="14112" spans="1:1" x14ac:dyDescent="0.3">
      <c r="A14112" s="201">
        <v>14107</v>
      </c>
    </row>
    <row r="14113" spans="1:1" x14ac:dyDescent="0.3">
      <c r="A14113" s="201">
        <v>14108</v>
      </c>
    </row>
    <row r="14114" spans="1:1" x14ac:dyDescent="0.3">
      <c r="A14114" s="201">
        <v>14109</v>
      </c>
    </row>
    <row r="14115" spans="1:1" x14ac:dyDescent="0.3">
      <c r="A14115" s="201">
        <v>14110</v>
      </c>
    </row>
    <row r="14116" spans="1:1" x14ac:dyDescent="0.3">
      <c r="A14116" s="201">
        <v>14111</v>
      </c>
    </row>
    <row r="14117" spans="1:1" x14ac:dyDescent="0.3">
      <c r="A14117" s="201">
        <v>14112</v>
      </c>
    </row>
    <row r="14118" spans="1:1" x14ac:dyDescent="0.3">
      <c r="A14118" s="201">
        <v>14113</v>
      </c>
    </row>
    <row r="14119" spans="1:1" x14ac:dyDescent="0.3">
      <c r="A14119" s="201">
        <v>14114</v>
      </c>
    </row>
    <row r="14120" spans="1:1" x14ac:dyDescent="0.3">
      <c r="A14120" s="201">
        <v>14115</v>
      </c>
    </row>
    <row r="14121" spans="1:1" x14ac:dyDescent="0.3">
      <c r="A14121" s="201">
        <v>14116</v>
      </c>
    </row>
    <row r="14122" spans="1:1" x14ac:dyDescent="0.3">
      <c r="A14122" s="201">
        <v>14117</v>
      </c>
    </row>
    <row r="14123" spans="1:1" x14ac:dyDescent="0.3">
      <c r="A14123" s="201">
        <v>14118</v>
      </c>
    </row>
    <row r="14124" spans="1:1" x14ac:dyDescent="0.3">
      <c r="A14124" s="201">
        <v>14119</v>
      </c>
    </row>
    <row r="14125" spans="1:1" x14ac:dyDescent="0.3">
      <c r="A14125" s="201">
        <v>14120</v>
      </c>
    </row>
    <row r="14126" spans="1:1" x14ac:dyDescent="0.3">
      <c r="A14126" s="201">
        <v>14121</v>
      </c>
    </row>
    <row r="14127" spans="1:1" x14ac:dyDescent="0.3">
      <c r="A14127" s="201">
        <v>14122</v>
      </c>
    </row>
    <row r="14128" spans="1:1" x14ac:dyDescent="0.3">
      <c r="A14128" s="201">
        <v>14123</v>
      </c>
    </row>
    <row r="14129" spans="1:1" x14ac:dyDescent="0.3">
      <c r="A14129" s="201">
        <v>14124</v>
      </c>
    </row>
    <row r="14130" spans="1:1" x14ac:dyDescent="0.3">
      <c r="A14130" s="201">
        <v>14125</v>
      </c>
    </row>
    <row r="14131" spans="1:1" x14ac:dyDescent="0.3">
      <c r="A14131" s="201">
        <v>14126</v>
      </c>
    </row>
    <row r="14132" spans="1:1" x14ac:dyDescent="0.3">
      <c r="A14132" s="201">
        <v>14127</v>
      </c>
    </row>
    <row r="14133" spans="1:1" x14ac:dyDescent="0.3">
      <c r="A14133" s="201">
        <v>14128</v>
      </c>
    </row>
    <row r="14134" spans="1:1" x14ac:dyDescent="0.3">
      <c r="A14134" s="201">
        <v>14129</v>
      </c>
    </row>
    <row r="14135" spans="1:1" x14ac:dyDescent="0.3">
      <c r="A14135" s="201">
        <v>14130</v>
      </c>
    </row>
    <row r="14136" spans="1:1" x14ac:dyDescent="0.3">
      <c r="A14136" s="201">
        <v>14131</v>
      </c>
    </row>
    <row r="14137" spans="1:1" x14ac:dyDescent="0.3">
      <c r="A14137" s="201">
        <v>14132</v>
      </c>
    </row>
    <row r="14138" spans="1:1" x14ac:dyDescent="0.3">
      <c r="A14138" s="201">
        <v>14133</v>
      </c>
    </row>
    <row r="14139" spans="1:1" x14ac:dyDescent="0.3">
      <c r="A14139" s="201">
        <v>14134</v>
      </c>
    </row>
    <row r="14140" spans="1:1" x14ac:dyDescent="0.3">
      <c r="A14140" s="201">
        <v>14135</v>
      </c>
    </row>
    <row r="14141" spans="1:1" x14ac:dyDescent="0.3">
      <c r="A14141" s="201">
        <v>14136</v>
      </c>
    </row>
    <row r="14142" spans="1:1" x14ac:dyDescent="0.3">
      <c r="A14142" s="201">
        <v>14137</v>
      </c>
    </row>
    <row r="14143" spans="1:1" x14ac:dyDescent="0.3">
      <c r="A14143" s="201">
        <v>14138</v>
      </c>
    </row>
    <row r="14144" spans="1:1" x14ac:dyDescent="0.3">
      <c r="A14144" s="201">
        <v>14139</v>
      </c>
    </row>
    <row r="14145" spans="1:1" x14ac:dyDescent="0.3">
      <c r="A14145" s="201">
        <v>14140</v>
      </c>
    </row>
    <row r="14146" spans="1:1" x14ac:dyDescent="0.3">
      <c r="A14146" s="201">
        <v>14141</v>
      </c>
    </row>
    <row r="14147" spans="1:1" x14ac:dyDescent="0.3">
      <c r="A14147" s="201">
        <v>14142</v>
      </c>
    </row>
    <row r="14148" spans="1:1" x14ac:dyDescent="0.3">
      <c r="A14148" s="201">
        <v>14143</v>
      </c>
    </row>
    <row r="14149" spans="1:1" x14ac:dyDescent="0.3">
      <c r="A14149" s="201">
        <v>14144</v>
      </c>
    </row>
    <row r="14150" spans="1:1" x14ac:dyDescent="0.3">
      <c r="A14150" s="201">
        <v>14145</v>
      </c>
    </row>
    <row r="14151" spans="1:1" x14ac:dyDescent="0.3">
      <c r="A14151" s="201">
        <v>14146</v>
      </c>
    </row>
    <row r="14152" spans="1:1" x14ac:dyDescent="0.3">
      <c r="A14152" s="201">
        <v>14147</v>
      </c>
    </row>
    <row r="14153" spans="1:1" x14ac:dyDescent="0.3">
      <c r="A14153" s="201">
        <v>14148</v>
      </c>
    </row>
    <row r="14154" spans="1:1" x14ac:dyDescent="0.3">
      <c r="A14154" s="201">
        <v>14149</v>
      </c>
    </row>
    <row r="14155" spans="1:1" x14ac:dyDescent="0.3">
      <c r="A14155" s="201">
        <v>14150</v>
      </c>
    </row>
    <row r="14156" spans="1:1" x14ac:dyDescent="0.3">
      <c r="A14156" s="201">
        <v>14151</v>
      </c>
    </row>
    <row r="14157" spans="1:1" x14ac:dyDescent="0.3">
      <c r="A14157" s="201">
        <v>14152</v>
      </c>
    </row>
    <row r="14158" spans="1:1" x14ac:dyDescent="0.3">
      <c r="A14158" s="201">
        <v>14153</v>
      </c>
    </row>
    <row r="14159" spans="1:1" x14ac:dyDescent="0.3">
      <c r="A14159" s="201">
        <v>14154</v>
      </c>
    </row>
    <row r="14160" spans="1:1" x14ac:dyDescent="0.3">
      <c r="A14160" s="201">
        <v>14155</v>
      </c>
    </row>
    <row r="14161" spans="1:1" x14ac:dyDescent="0.3">
      <c r="A14161" s="201">
        <v>14156</v>
      </c>
    </row>
    <row r="14162" spans="1:1" x14ac:dyDescent="0.3">
      <c r="A14162" s="201">
        <v>14157</v>
      </c>
    </row>
    <row r="14163" spans="1:1" x14ac:dyDescent="0.3">
      <c r="A14163" s="201">
        <v>14158</v>
      </c>
    </row>
    <row r="14164" spans="1:1" x14ac:dyDescent="0.3">
      <c r="A14164" s="201">
        <v>14159</v>
      </c>
    </row>
    <row r="14165" spans="1:1" x14ac:dyDescent="0.3">
      <c r="A14165" s="201">
        <v>14160</v>
      </c>
    </row>
    <row r="14166" spans="1:1" x14ac:dyDescent="0.3">
      <c r="A14166" s="201">
        <v>14161</v>
      </c>
    </row>
    <row r="14167" spans="1:1" x14ac:dyDescent="0.3">
      <c r="A14167" s="201">
        <v>14162</v>
      </c>
    </row>
    <row r="14168" spans="1:1" x14ac:dyDescent="0.3">
      <c r="A14168" s="201">
        <v>14163</v>
      </c>
    </row>
    <row r="14169" spans="1:1" x14ac:dyDescent="0.3">
      <c r="A14169" s="201">
        <v>14164</v>
      </c>
    </row>
    <row r="14170" spans="1:1" x14ac:dyDescent="0.3">
      <c r="A14170" s="201">
        <v>14165</v>
      </c>
    </row>
    <row r="14171" spans="1:1" x14ac:dyDescent="0.3">
      <c r="A14171" s="201">
        <v>14166</v>
      </c>
    </row>
    <row r="14172" spans="1:1" x14ac:dyDescent="0.3">
      <c r="A14172" s="201">
        <v>14167</v>
      </c>
    </row>
    <row r="14173" spans="1:1" x14ac:dyDescent="0.3">
      <c r="A14173" s="201">
        <v>14168</v>
      </c>
    </row>
    <row r="14174" spans="1:1" x14ac:dyDescent="0.3">
      <c r="A14174" s="201">
        <v>14169</v>
      </c>
    </row>
    <row r="14175" spans="1:1" x14ac:dyDescent="0.3">
      <c r="A14175" s="201">
        <v>14170</v>
      </c>
    </row>
    <row r="14176" spans="1:1" x14ac:dyDescent="0.3">
      <c r="A14176" s="201">
        <v>14171</v>
      </c>
    </row>
    <row r="14177" spans="1:1" x14ac:dyDescent="0.3">
      <c r="A14177" s="201">
        <v>14172</v>
      </c>
    </row>
    <row r="14178" spans="1:1" x14ac:dyDescent="0.3">
      <c r="A14178" s="201">
        <v>14173</v>
      </c>
    </row>
    <row r="14179" spans="1:1" x14ac:dyDescent="0.3">
      <c r="A14179" s="201">
        <v>14174</v>
      </c>
    </row>
    <row r="14180" spans="1:1" x14ac:dyDescent="0.3">
      <c r="A14180" s="201">
        <v>14175</v>
      </c>
    </row>
    <row r="14181" spans="1:1" x14ac:dyDescent="0.3">
      <c r="A14181" s="201">
        <v>14176</v>
      </c>
    </row>
    <row r="14182" spans="1:1" x14ac:dyDescent="0.3">
      <c r="A14182" s="201">
        <v>14177</v>
      </c>
    </row>
    <row r="14183" spans="1:1" x14ac:dyDescent="0.3">
      <c r="A14183" s="201">
        <v>14178</v>
      </c>
    </row>
    <row r="14184" spans="1:1" x14ac:dyDescent="0.3">
      <c r="A14184" s="201">
        <v>14179</v>
      </c>
    </row>
    <row r="14185" spans="1:1" x14ac:dyDescent="0.3">
      <c r="A14185" s="201">
        <v>14180</v>
      </c>
    </row>
    <row r="14186" spans="1:1" x14ac:dyDescent="0.3">
      <c r="A14186" s="201">
        <v>14181</v>
      </c>
    </row>
    <row r="14187" spans="1:1" x14ac:dyDescent="0.3">
      <c r="A14187" s="201">
        <v>14182</v>
      </c>
    </row>
    <row r="14188" spans="1:1" x14ac:dyDescent="0.3">
      <c r="A14188" s="201">
        <v>14183</v>
      </c>
    </row>
    <row r="14189" spans="1:1" x14ac:dyDescent="0.3">
      <c r="A14189" s="201">
        <v>14184</v>
      </c>
    </row>
    <row r="14190" spans="1:1" x14ac:dyDescent="0.3">
      <c r="A14190" s="201">
        <v>14185</v>
      </c>
    </row>
    <row r="14191" spans="1:1" x14ac:dyDescent="0.3">
      <c r="A14191" s="201">
        <v>14186</v>
      </c>
    </row>
    <row r="14192" spans="1:1" x14ac:dyDescent="0.3">
      <c r="A14192" s="201">
        <v>14187</v>
      </c>
    </row>
    <row r="14193" spans="1:1" x14ac:dyDescent="0.3">
      <c r="A14193" s="201">
        <v>14188</v>
      </c>
    </row>
    <row r="14194" spans="1:1" x14ac:dyDescent="0.3">
      <c r="A14194" s="201">
        <v>14189</v>
      </c>
    </row>
    <row r="14195" spans="1:1" x14ac:dyDescent="0.3">
      <c r="A14195" s="201">
        <v>14190</v>
      </c>
    </row>
    <row r="14196" spans="1:1" x14ac:dyDescent="0.3">
      <c r="A14196" s="201">
        <v>14191</v>
      </c>
    </row>
    <row r="14197" spans="1:1" x14ac:dyDescent="0.3">
      <c r="A14197" s="201">
        <v>14192</v>
      </c>
    </row>
    <row r="14198" spans="1:1" x14ac:dyDescent="0.3">
      <c r="A14198" s="201">
        <v>14193</v>
      </c>
    </row>
    <row r="14199" spans="1:1" x14ac:dyDescent="0.3">
      <c r="A14199" s="201">
        <v>14194</v>
      </c>
    </row>
    <row r="14200" spans="1:1" x14ac:dyDescent="0.3">
      <c r="A14200" s="201">
        <v>14195</v>
      </c>
    </row>
    <row r="14201" spans="1:1" x14ac:dyDescent="0.3">
      <c r="A14201" s="201">
        <v>14196</v>
      </c>
    </row>
    <row r="14202" spans="1:1" x14ac:dyDescent="0.3">
      <c r="A14202" s="201">
        <v>14197</v>
      </c>
    </row>
    <row r="14203" spans="1:1" x14ac:dyDescent="0.3">
      <c r="A14203" s="201">
        <v>14198</v>
      </c>
    </row>
    <row r="14204" spans="1:1" x14ac:dyDescent="0.3">
      <c r="A14204" s="201">
        <v>14199</v>
      </c>
    </row>
    <row r="14205" spans="1:1" x14ac:dyDescent="0.3">
      <c r="A14205" s="201">
        <v>14200</v>
      </c>
    </row>
    <row r="14206" spans="1:1" x14ac:dyDescent="0.3">
      <c r="A14206" s="201">
        <v>14201</v>
      </c>
    </row>
    <row r="14207" spans="1:1" x14ac:dyDescent="0.3">
      <c r="A14207" s="201">
        <v>14202</v>
      </c>
    </row>
    <row r="14208" spans="1:1" x14ac:dyDescent="0.3">
      <c r="A14208" s="201">
        <v>14203</v>
      </c>
    </row>
    <row r="14209" spans="1:1" x14ac:dyDescent="0.3">
      <c r="A14209" s="201">
        <v>14204</v>
      </c>
    </row>
    <row r="14210" spans="1:1" x14ac:dyDescent="0.3">
      <c r="A14210" s="201">
        <v>14205</v>
      </c>
    </row>
    <row r="14211" spans="1:1" x14ac:dyDescent="0.3">
      <c r="A14211" s="201">
        <v>14206</v>
      </c>
    </row>
    <row r="14212" spans="1:1" x14ac:dyDescent="0.3">
      <c r="A14212" s="201">
        <v>14207</v>
      </c>
    </row>
    <row r="14213" spans="1:1" x14ac:dyDescent="0.3">
      <c r="A14213" s="201">
        <v>14208</v>
      </c>
    </row>
    <row r="14214" spans="1:1" x14ac:dyDescent="0.3">
      <c r="A14214" s="201">
        <v>14209</v>
      </c>
    </row>
    <row r="14215" spans="1:1" x14ac:dyDescent="0.3">
      <c r="A14215" s="201">
        <v>14210</v>
      </c>
    </row>
    <row r="14216" spans="1:1" x14ac:dyDescent="0.3">
      <c r="A14216" s="201">
        <v>14211</v>
      </c>
    </row>
    <row r="14217" spans="1:1" x14ac:dyDescent="0.3">
      <c r="A14217" s="201">
        <v>14212</v>
      </c>
    </row>
    <row r="14218" spans="1:1" x14ac:dyDescent="0.3">
      <c r="A14218" s="201">
        <v>14213</v>
      </c>
    </row>
    <row r="14219" spans="1:1" x14ac:dyDescent="0.3">
      <c r="A14219" s="201">
        <v>14214</v>
      </c>
    </row>
    <row r="14220" spans="1:1" x14ac:dyDescent="0.3">
      <c r="A14220" s="201">
        <v>14215</v>
      </c>
    </row>
    <row r="14221" spans="1:1" x14ac:dyDescent="0.3">
      <c r="A14221" s="201">
        <v>14216</v>
      </c>
    </row>
    <row r="14222" spans="1:1" x14ac:dyDescent="0.3">
      <c r="A14222" s="201">
        <v>14217</v>
      </c>
    </row>
    <row r="14223" spans="1:1" x14ac:dyDescent="0.3">
      <c r="A14223" s="201">
        <v>14218</v>
      </c>
    </row>
    <row r="14224" spans="1:1" x14ac:dyDescent="0.3">
      <c r="A14224" s="201">
        <v>14219</v>
      </c>
    </row>
    <row r="14225" spans="1:1" x14ac:dyDescent="0.3">
      <c r="A14225" s="201">
        <v>14220</v>
      </c>
    </row>
    <row r="14226" spans="1:1" x14ac:dyDescent="0.3">
      <c r="A14226" s="201">
        <v>14221</v>
      </c>
    </row>
    <row r="14227" spans="1:1" x14ac:dyDescent="0.3">
      <c r="A14227" s="201">
        <v>14222</v>
      </c>
    </row>
    <row r="14228" spans="1:1" x14ac:dyDescent="0.3">
      <c r="A14228" s="201">
        <v>14223</v>
      </c>
    </row>
    <row r="14229" spans="1:1" x14ac:dyDescent="0.3">
      <c r="A14229" s="201">
        <v>14224</v>
      </c>
    </row>
    <row r="14230" spans="1:1" x14ac:dyDescent="0.3">
      <c r="A14230" s="201">
        <v>14225</v>
      </c>
    </row>
    <row r="14231" spans="1:1" x14ac:dyDescent="0.3">
      <c r="A14231" s="201">
        <v>14226</v>
      </c>
    </row>
    <row r="14232" spans="1:1" x14ac:dyDescent="0.3">
      <c r="A14232" s="201">
        <v>14227</v>
      </c>
    </row>
    <row r="14233" spans="1:1" x14ac:dyDescent="0.3">
      <c r="A14233" s="201">
        <v>14228</v>
      </c>
    </row>
    <row r="14234" spans="1:1" x14ac:dyDescent="0.3">
      <c r="A14234" s="201">
        <v>14229</v>
      </c>
    </row>
    <row r="14235" spans="1:1" x14ac:dyDescent="0.3">
      <c r="A14235" s="201">
        <v>14230</v>
      </c>
    </row>
    <row r="14236" spans="1:1" x14ac:dyDescent="0.3">
      <c r="A14236" s="201">
        <v>14231</v>
      </c>
    </row>
    <row r="14237" spans="1:1" x14ac:dyDescent="0.3">
      <c r="A14237" s="201">
        <v>14232</v>
      </c>
    </row>
    <row r="14238" spans="1:1" x14ac:dyDescent="0.3">
      <c r="A14238" s="201">
        <v>14233</v>
      </c>
    </row>
    <row r="14239" spans="1:1" x14ac:dyDescent="0.3">
      <c r="A14239" s="201">
        <v>14234</v>
      </c>
    </row>
    <row r="14240" spans="1:1" x14ac:dyDescent="0.3">
      <c r="A14240" s="201">
        <v>14235</v>
      </c>
    </row>
    <row r="14241" spans="1:1" x14ac:dyDescent="0.3">
      <c r="A14241" s="201">
        <v>14236</v>
      </c>
    </row>
    <row r="14242" spans="1:1" x14ac:dyDescent="0.3">
      <c r="A14242" s="201">
        <v>14237</v>
      </c>
    </row>
    <row r="14243" spans="1:1" x14ac:dyDescent="0.3">
      <c r="A14243" s="201">
        <v>14238</v>
      </c>
    </row>
    <row r="14244" spans="1:1" x14ac:dyDescent="0.3">
      <c r="A14244" s="201">
        <v>14239</v>
      </c>
    </row>
    <row r="14245" spans="1:1" x14ac:dyDescent="0.3">
      <c r="A14245" s="201">
        <v>14240</v>
      </c>
    </row>
    <row r="14246" spans="1:1" x14ac:dyDescent="0.3">
      <c r="A14246" s="201">
        <v>14241</v>
      </c>
    </row>
    <row r="14247" spans="1:1" x14ac:dyDescent="0.3">
      <c r="A14247" s="201">
        <v>14242</v>
      </c>
    </row>
    <row r="14248" spans="1:1" x14ac:dyDescent="0.3">
      <c r="A14248" s="201">
        <v>14243</v>
      </c>
    </row>
    <row r="14249" spans="1:1" x14ac:dyDescent="0.3">
      <c r="A14249" s="201">
        <v>14244</v>
      </c>
    </row>
    <row r="14250" spans="1:1" x14ac:dyDescent="0.3">
      <c r="A14250" s="201">
        <v>14245</v>
      </c>
    </row>
    <row r="14251" spans="1:1" x14ac:dyDescent="0.3">
      <c r="A14251" s="201">
        <v>14246</v>
      </c>
    </row>
    <row r="14252" spans="1:1" x14ac:dyDescent="0.3">
      <c r="A14252" s="201">
        <v>14247</v>
      </c>
    </row>
    <row r="14253" spans="1:1" x14ac:dyDescent="0.3">
      <c r="A14253" s="201">
        <v>14248</v>
      </c>
    </row>
    <row r="14254" spans="1:1" x14ac:dyDescent="0.3">
      <c r="A14254" s="201">
        <v>14249</v>
      </c>
    </row>
    <row r="14255" spans="1:1" x14ac:dyDescent="0.3">
      <c r="A14255" s="201">
        <v>14250</v>
      </c>
    </row>
    <row r="14256" spans="1:1" x14ac:dyDescent="0.3">
      <c r="A14256" s="201">
        <v>14251</v>
      </c>
    </row>
    <row r="14257" spans="1:1" x14ac:dyDescent="0.3">
      <c r="A14257" s="201">
        <v>14252</v>
      </c>
    </row>
    <row r="14258" spans="1:1" x14ac:dyDescent="0.3">
      <c r="A14258" s="201">
        <v>14253</v>
      </c>
    </row>
    <row r="14259" spans="1:1" x14ac:dyDescent="0.3">
      <c r="A14259" s="201">
        <v>14254</v>
      </c>
    </row>
    <row r="14260" spans="1:1" x14ac:dyDescent="0.3">
      <c r="A14260" s="201">
        <v>14255</v>
      </c>
    </row>
    <row r="14261" spans="1:1" x14ac:dyDescent="0.3">
      <c r="A14261" s="201">
        <v>14256</v>
      </c>
    </row>
    <row r="14262" spans="1:1" x14ac:dyDescent="0.3">
      <c r="A14262" s="201">
        <v>14257</v>
      </c>
    </row>
    <row r="14263" spans="1:1" x14ac:dyDescent="0.3">
      <c r="A14263" s="201">
        <v>14258</v>
      </c>
    </row>
    <row r="14264" spans="1:1" x14ac:dyDescent="0.3">
      <c r="A14264" s="201">
        <v>14259</v>
      </c>
    </row>
    <row r="14265" spans="1:1" x14ac:dyDescent="0.3">
      <c r="A14265" s="201">
        <v>14260</v>
      </c>
    </row>
    <row r="14266" spans="1:1" x14ac:dyDescent="0.3">
      <c r="A14266" s="201">
        <v>14261</v>
      </c>
    </row>
    <row r="14267" spans="1:1" x14ac:dyDescent="0.3">
      <c r="A14267" s="201">
        <v>14262</v>
      </c>
    </row>
    <row r="14268" spans="1:1" x14ac:dyDescent="0.3">
      <c r="A14268" s="201">
        <v>14263</v>
      </c>
    </row>
    <row r="14269" spans="1:1" x14ac:dyDescent="0.3">
      <c r="A14269" s="201">
        <v>14264</v>
      </c>
    </row>
    <row r="14270" spans="1:1" x14ac:dyDescent="0.3">
      <c r="A14270" s="201">
        <v>14265</v>
      </c>
    </row>
    <row r="14271" spans="1:1" x14ac:dyDescent="0.3">
      <c r="A14271" s="201">
        <v>14266</v>
      </c>
    </row>
    <row r="14272" spans="1:1" x14ac:dyDescent="0.3">
      <c r="A14272" s="201">
        <v>14267</v>
      </c>
    </row>
    <row r="14273" spans="1:1" x14ac:dyDescent="0.3">
      <c r="A14273" s="201">
        <v>14268</v>
      </c>
    </row>
    <row r="14274" spans="1:1" x14ac:dyDescent="0.3">
      <c r="A14274" s="201">
        <v>14269</v>
      </c>
    </row>
    <row r="14275" spans="1:1" x14ac:dyDescent="0.3">
      <c r="A14275" s="201">
        <v>14270</v>
      </c>
    </row>
    <row r="14276" spans="1:1" x14ac:dyDescent="0.3">
      <c r="A14276" s="201">
        <v>14271</v>
      </c>
    </row>
    <row r="14277" spans="1:1" x14ac:dyDescent="0.3">
      <c r="A14277" s="201">
        <v>14272</v>
      </c>
    </row>
    <row r="14278" spans="1:1" x14ac:dyDescent="0.3">
      <c r="A14278" s="201">
        <v>14273</v>
      </c>
    </row>
    <row r="14279" spans="1:1" x14ac:dyDescent="0.3">
      <c r="A14279" s="201">
        <v>14274</v>
      </c>
    </row>
    <row r="14280" spans="1:1" x14ac:dyDescent="0.3">
      <c r="A14280" s="201">
        <v>14275</v>
      </c>
    </row>
    <row r="14281" spans="1:1" x14ac:dyDescent="0.3">
      <c r="A14281" s="201">
        <v>14276</v>
      </c>
    </row>
    <row r="14282" spans="1:1" x14ac:dyDescent="0.3">
      <c r="A14282" s="201">
        <v>14277</v>
      </c>
    </row>
    <row r="14283" spans="1:1" x14ac:dyDescent="0.3">
      <c r="A14283" s="201">
        <v>14278</v>
      </c>
    </row>
    <row r="14284" spans="1:1" x14ac:dyDescent="0.3">
      <c r="A14284" s="201">
        <v>14279</v>
      </c>
    </row>
    <row r="14285" spans="1:1" x14ac:dyDescent="0.3">
      <c r="A14285" s="201">
        <v>14280</v>
      </c>
    </row>
    <row r="14286" spans="1:1" x14ac:dyDescent="0.3">
      <c r="A14286" s="201">
        <v>14281</v>
      </c>
    </row>
    <row r="14287" spans="1:1" x14ac:dyDescent="0.3">
      <c r="A14287" s="201">
        <v>14282</v>
      </c>
    </row>
    <row r="14288" spans="1:1" x14ac:dyDescent="0.3">
      <c r="A14288" s="201">
        <v>14283</v>
      </c>
    </row>
    <row r="14289" spans="1:1" x14ac:dyDescent="0.3">
      <c r="A14289" s="201">
        <v>14284</v>
      </c>
    </row>
    <row r="14290" spans="1:1" x14ac:dyDescent="0.3">
      <c r="A14290" s="201">
        <v>14285</v>
      </c>
    </row>
    <row r="14291" spans="1:1" x14ac:dyDescent="0.3">
      <c r="A14291" s="201">
        <v>14286</v>
      </c>
    </row>
    <row r="14292" spans="1:1" x14ac:dyDescent="0.3">
      <c r="A14292" s="201">
        <v>14287</v>
      </c>
    </row>
    <row r="14293" spans="1:1" x14ac:dyDescent="0.3">
      <c r="A14293" s="201">
        <v>14288</v>
      </c>
    </row>
    <row r="14294" spans="1:1" x14ac:dyDescent="0.3">
      <c r="A14294" s="201">
        <v>14289</v>
      </c>
    </row>
    <row r="14295" spans="1:1" x14ac:dyDescent="0.3">
      <c r="A14295" s="201">
        <v>14290</v>
      </c>
    </row>
    <row r="14296" spans="1:1" x14ac:dyDescent="0.3">
      <c r="A14296" s="201">
        <v>14291</v>
      </c>
    </row>
    <row r="14297" spans="1:1" x14ac:dyDescent="0.3">
      <c r="A14297" s="201">
        <v>14292</v>
      </c>
    </row>
    <row r="14298" spans="1:1" x14ac:dyDescent="0.3">
      <c r="A14298" s="201">
        <v>14293</v>
      </c>
    </row>
    <row r="14299" spans="1:1" x14ac:dyDescent="0.3">
      <c r="A14299" s="201">
        <v>14294</v>
      </c>
    </row>
    <row r="14300" spans="1:1" x14ac:dyDescent="0.3">
      <c r="A14300" s="201">
        <v>14295</v>
      </c>
    </row>
    <row r="14301" spans="1:1" x14ac:dyDescent="0.3">
      <c r="A14301" s="201">
        <v>14296</v>
      </c>
    </row>
    <row r="14302" spans="1:1" x14ac:dyDescent="0.3">
      <c r="A14302" s="201">
        <v>14297</v>
      </c>
    </row>
    <row r="14303" spans="1:1" x14ac:dyDescent="0.3">
      <c r="A14303" s="201">
        <v>14298</v>
      </c>
    </row>
    <row r="14304" spans="1:1" x14ac:dyDescent="0.3">
      <c r="A14304" s="201">
        <v>14299</v>
      </c>
    </row>
    <row r="14305" spans="1:1" x14ac:dyDescent="0.3">
      <c r="A14305" s="201">
        <v>14300</v>
      </c>
    </row>
    <row r="14306" spans="1:1" x14ac:dyDescent="0.3">
      <c r="A14306" s="201">
        <v>14301</v>
      </c>
    </row>
    <row r="14307" spans="1:1" x14ac:dyDescent="0.3">
      <c r="A14307" s="201">
        <v>14302</v>
      </c>
    </row>
    <row r="14308" spans="1:1" x14ac:dyDescent="0.3">
      <c r="A14308" s="201">
        <v>14303</v>
      </c>
    </row>
    <row r="14309" spans="1:1" x14ac:dyDescent="0.3">
      <c r="A14309" s="201">
        <v>14304</v>
      </c>
    </row>
    <row r="14310" spans="1:1" x14ac:dyDescent="0.3">
      <c r="A14310" s="201">
        <v>14305</v>
      </c>
    </row>
    <row r="14311" spans="1:1" x14ac:dyDescent="0.3">
      <c r="A14311" s="201">
        <v>14306</v>
      </c>
    </row>
    <row r="14312" spans="1:1" x14ac:dyDescent="0.3">
      <c r="A14312" s="201">
        <v>14307</v>
      </c>
    </row>
    <row r="14313" spans="1:1" x14ac:dyDescent="0.3">
      <c r="A14313" s="201">
        <v>14308</v>
      </c>
    </row>
    <row r="14314" spans="1:1" x14ac:dyDescent="0.3">
      <c r="A14314" s="201">
        <v>14309</v>
      </c>
    </row>
    <row r="14315" spans="1:1" x14ac:dyDescent="0.3">
      <c r="A14315" s="201">
        <v>14310</v>
      </c>
    </row>
    <row r="14316" spans="1:1" x14ac:dyDescent="0.3">
      <c r="A14316" s="201">
        <v>14311</v>
      </c>
    </row>
    <row r="14317" spans="1:1" x14ac:dyDescent="0.3">
      <c r="A14317" s="201">
        <v>14312</v>
      </c>
    </row>
    <row r="14318" spans="1:1" x14ac:dyDescent="0.3">
      <c r="A14318" s="201">
        <v>14313</v>
      </c>
    </row>
    <row r="14319" spans="1:1" x14ac:dyDescent="0.3">
      <c r="A14319" s="201">
        <v>14314</v>
      </c>
    </row>
    <row r="14320" spans="1:1" x14ac:dyDescent="0.3">
      <c r="A14320" s="201">
        <v>14315</v>
      </c>
    </row>
    <row r="14321" spans="1:1" x14ac:dyDescent="0.3">
      <c r="A14321" s="201">
        <v>14316</v>
      </c>
    </row>
    <row r="14322" spans="1:1" x14ac:dyDescent="0.3">
      <c r="A14322" s="201">
        <v>14317</v>
      </c>
    </row>
    <row r="14323" spans="1:1" x14ac:dyDescent="0.3">
      <c r="A14323" s="201">
        <v>14318</v>
      </c>
    </row>
    <row r="14324" spans="1:1" x14ac:dyDescent="0.3">
      <c r="A14324" s="201">
        <v>14319</v>
      </c>
    </row>
    <row r="14325" spans="1:1" x14ac:dyDescent="0.3">
      <c r="A14325" s="201">
        <v>14320</v>
      </c>
    </row>
    <row r="14326" spans="1:1" x14ac:dyDescent="0.3">
      <c r="A14326" s="201">
        <v>14321</v>
      </c>
    </row>
    <row r="14327" spans="1:1" x14ac:dyDescent="0.3">
      <c r="A14327" s="201">
        <v>14322</v>
      </c>
    </row>
    <row r="14328" spans="1:1" x14ac:dyDescent="0.3">
      <c r="A14328" s="201">
        <v>14323</v>
      </c>
    </row>
    <row r="14329" spans="1:1" x14ac:dyDescent="0.3">
      <c r="A14329" s="201">
        <v>14324</v>
      </c>
    </row>
    <row r="14330" spans="1:1" x14ac:dyDescent="0.3">
      <c r="A14330" s="201">
        <v>14325</v>
      </c>
    </row>
    <row r="14331" spans="1:1" x14ac:dyDescent="0.3">
      <c r="A14331" s="201">
        <v>14326</v>
      </c>
    </row>
    <row r="14332" spans="1:1" x14ac:dyDescent="0.3">
      <c r="A14332" s="201">
        <v>14327</v>
      </c>
    </row>
    <row r="14333" spans="1:1" x14ac:dyDescent="0.3">
      <c r="A14333" s="201">
        <v>14328</v>
      </c>
    </row>
    <row r="14334" spans="1:1" x14ac:dyDescent="0.3">
      <c r="A14334" s="201">
        <v>14329</v>
      </c>
    </row>
    <row r="14335" spans="1:1" x14ac:dyDescent="0.3">
      <c r="A14335" s="201">
        <v>14330</v>
      </c>
    </row>
    <row r="14336" spans="1:1" x14ac:dyDescent="0.3">
      <c r="A14336" s="201">
        <v>14331</v>
      </c>
    </row>
    <row r="14337" spans="1:1" x14ac:dyDescent="0.3">
      <c r="A14337" s="201">
        <v>14332</v>
      </c>
    </row>
    <row r="14338" spans="1:1" x14ac:dyDescent="0.3">
      <c r="A14338" s="201">
        <v>14333</v>
      </c>
    </row>
    <row r="14339" spans="1:1" x14ac:dyDescent="0.3">
      <c r="A14339" s="201">
        <v>14334</v>
      </c>
    </row>
    <row r="14340" spans="1:1" x14ac:dyDescent="0.3">
      <c r="A14340" s="201">
        <v>14335</v>
      </c>
    </row>
    <row r="14341" spans="1:1" x14ac:dyDescent="0.3">
      <c r="A14341" s="201">
        <v>14336</v>
      </c>
    </row>
    <row r="14342" spans="1:1" x14ac:dyDescent="0.3">
      <c r="A14342" s="201">
        <v>14337</v>
      </c>
    </row>
    <row r="14343" spans="1:1" x14ac:dyDescent="0.3">
      <c r="A14343" s="201">
        <v>14338</v>
      </c>
    </row>
    <row r="14344" spans="1:1" x14ac:dyDescent="0.3">
      <c r="A14344" s="201">
        <v>14339</v>
      </c>
    </row>
    <row r="14345" spans="1:1" x14ac:dyDescent="0.3">
      <c r="A14345" s="201">
        <v>14340</v>
      </c>
    </row>
    <row r="14346" spans="1:1" x14ac:dyDescent="0.3">
      <c r="A14346" s="201">
        <v>14341</v>
      </c>
    </row>
    <row r="14347" spans="1:1" x14ac:dyDescent="0.3">
      <c r="A14347" s="201">
        <v>14342</v>
      </c>
    </row>
    <row r="14348" spans="1:1" x14ac:dyDescent="0.3">
      <c r="A14348" s="201">
        <v>14343</v>
      </c>
    </row>
    <row r="14349" spans="1:1" x14ac:dyDescent="0.3">
      <c r="A14349" s="201">
        <v>14344</v>
      </c>
    </row>
    <row r="14350" spans="1:1" x14ac:dyDescent="0.3">
      <c r="A14350" s="201">
        <v>14345</v>
      </c>
    </row>
    <row r="14351" spans="1:1" x14ac:dyDescent="0.3">
      <c r="A14351" s="201">
        <v>14346</v>
      </c>
    </row>
    <row r="14352" spans="1:1" x14ac:dyDescent="0.3">
      <c r="A14352" s="201">
        <v>14347</v>
      </c>
    </row>
    <row r="14353" spans="1:1" x14ac:dyDescent="0.3">
      <c r="A14353" s="201">
        <v>14348</v>
      </c>
    </row>
    <row r="14354" spans="1:1" x14ac:dyDescent="0.3">
      <c r="A14354" s="201">
        <v>14349</v>
      </c>
    </row>
    <row r="14355" spans="1:1" x14ac:dyDescent="0.3">
      <c r="A14355" s="201">
        <v>14350</v>
      </c>
    </row>
    <row r="14356" spans="1:1" x14ac:dyDescent="0.3">
      <c r="A14356" s="201">
        <v>14351</v>
      </c>
    </row>
    <row r="14357" spans="1:1" x14ac:dyDescent="0.3">
      <c r="A14357" s="201">
        <v>14352</v>
      </c>
    </row>
    <row r="14358" spans="1:1" x14ac:dyDescent="0.3">
      <c r="A14358" s="201">
        <v>14353</v>
      </c>
    </row>
    <row r="14359" spans="1:1" x14ac:dyDescent="0.3">
      <c r="A14359" s="201">
        <v>14354</v>
      </c>
    </row>
    <row r="14360" spans="1:1" x14ac:dyDescent="0.3">
      <c r="A14360" s="201">
        <v>14355</v>
      </c>
    </row>
    <row r="14361" spans="1:1" x14ac:dyDescent="0.3">
      <c r="A14361" s="201">
        <v>14356</v>
      </c>
    </row>
    <row r="14362" spans="1:1" x14ac:dyDescent="0.3">
      <c r="A14362" s="201">
        <v>14357</v>
      </c>
    </row>
    <row r="14363" spans="1:1" x14ac:dyDescent="0.3">
      <c r="A14363" s="201">
        <v>14358</v>
      </c>
    </row>
    <row r="14364" spans="1:1" x14ac:dyDescent="0.3">
      <c r="A14364" s="201">
        <v>14359</v>
      </c>
    </row>
    <row r="14365" spans="1:1" x14ac:dyDescent="0.3">
      <c r="A14365" s="201">
        <v>14360</v>
      </c>
    </row>
    <row r="14366" spans="1:1" x14ac:dyDescent="0.3">
      <c r="A14366" s="201">
        <v>14361</v>
      </c>
    </row>
    <row r="14367" spans="1:1" x14ac:dyDescent="0.3">
      <c r="A14367" s="201">
        <v>14362</v>
      </c>
    </row>
    <row r="14368" spans="1:1" x14ac:dyDescent="0.3">
      <c r="A14368" s="201">
        <v>14363</v>
      </c>
    </row>
    <row r="14369" spans="1:1" x14ac:dyDescent="0.3">
      <c r="A14369" s="201">
        <v>14364</v>
      </c>
    </row>
    <row r="14370" spans="1:1" x14ac:dyDescent="0.3">
      <c r="A14370" s="201">
        <v>14365</v>
      </c>
    </row>
    <row r="14371" spans="1:1" x14ac:dyDescent="0.3">
      <c r="A14371" s="201">
        <v>14366</v>
      </c>
    </row>
    <row r="14372" spans="1:1" x14ac:dyDescent="0.3">
      <c r="A14372" s="201">
        <v>14367</v>
      </c>
    </row>
    <row r="14373" spans="1:1" x14ac:dyDescent="0.3">
      <c r="A14373" s="201">
        <v>14368</v>
      </c>
    </row>
    <row r="14374" spans="1:1" x14ac:dyDescent="0.3">
      <c r="A14374" s="201">
        <v>14369</v>
      </c>
    </row>
    <row r="14375" spans="1:1" x14ac:dyDescent="0.3">
      <c r="A14375" s="201">
        <v>14370</v>
      </c>
    </row>
    <row r="14376" spans="1:1" x14ac:dyDescent="0.3">
      <c r="A14376" s="201">
        <v>14371</v>
      </c>
    </row>
    <row r="14377" spans="1:1" x14ac:dyDescent="0.3">
      <c r="A14377" s="201">
        <v>14372</v>
      </c>
    </row>
    <row r="14378" spans="1:1" x14ac:dyDescent="0.3">
      <c r="A14378" s="201">
        <v>14373</v>
      </c>
    </row>
    <row r="14379" spans="1:1" x14ac:dyDescent="0.3">
      <c r="A14379" s="201">
        <v>14374</v>
      </c>
    </row>
    <row r="14380" spans="1:1" x14ac:dyDescent="0.3">
      <c r="A14380" s="201">
        <v>14375</v>
      </c>
    </row>
    <row r="14381" spans="1:1" x14ac:dyDescent="0.3">
      <c r="A14381" s="201">
        <v>14376</v>
      </c>
    </row>
    <row r="14382" spans="1:1" x14ac:dyDescent="0.3">
      <c r="A14382" s="201">
        <v>14377</v>
      </c>
    </row>
    <row r="14383" spans="1:1" x14ac:dyDescent="0.3">
      <c r="A14383" s="201">
        <v>14378</v>
      </c>
    </row>
    <row r="14384" spans="1:1" x14ac:dyDescent="0.3">
      <c r="A14384" s="201">
        <v>14379</v>
      </c>
    </row>
    <row r="14385" spans="1:1" x14ac:dyDescent="0.3">
      <c r="A14385" s="201">
        <v>14380</v>
      </c>
    </row>
    <row r="14386" spans="1:1" x14ac:dyDescent="0.3">
      <c r="A14386" s="201">
        <v>14381</v>
      </c>
    </row>
    <row r="14387" spans="1:1" x14ac:dyDescent="0.3">
      <c r="A14387" s="201">
        <v>14382</v>
      </c>
    </row>
    <row r="14388" spans="1:1" x14ac:dyDescent="0.3">
      <c r="A14388" s="201">
        <v>14383</v>
      </c>
    </row>
    <row r="14389" spans="1:1" x14ac:dyDescent="0.3">
      <c r="A14389" s="201">
        <v>14384</v>
      </c>
    </row>
    <row r="14390" spans="1:1" x14ac:dyDescent="0.3">
      <c r="A14390" s="201">
        <v>14385</v>
      </c>
    </row>
    <row r="14391" spans="1:1" x14ac:dyDescent="0.3">
      <c r="A14391" s="201">
        <v>14386</v>
      </c>
    </row>
    <row r="14392" spans="1:1" x14ac:dyDescent="0.3">
      <c r="A14392" s="201">
        <v>14387</v>
      </c>
    </row>
    <row r="14393" spans="1:1" x14ac:dyDescent="0.3">
      <c r="A14393" s="201">
        <v>14388</v>
      </c>
    </row>
    <row r="14394" spans="1:1" x14ac:dyDescent="0.3">
      <c r="A14394" s="201">
        <v>14389</v>
      </c>
    </row>
    <row r="14395" spans="1:1" x14ac:dyDescent="0.3">
      <c r="A14395" s="201">
        <v>14390</v>
      </c>
    </row>
    <row r="14396" spans="1:1" x14ac:dyDescent="0.3">
      <c r="A14396" s="201">
        <v>14391</v>
      </c>
    </row>
    <row r="14397" spans="1:1" x14ac:dyDescent="0.3">
      <c r="A14397" s="201">
        <v>14392</v>
      </c>
    </row>
    <row r="14398" spans="1:1" x14ac:dyDescent="0.3">
      <c r="A14398" s="201">
        <v>14393</v>
      </c>
    </row>
    <row r="14399" spans="1:1" x14ac:dyDescent="0.3">
      <c r="A14399" s="201">
        <v>14394</v>
      </c>
    </row>
    <row r="14400" spans="1:1" x14ac:dyDescent="0.3">
      <c r="A14400" s="201">
        <v>14395</v>
      </c>
    </row>
    <row r="14401" spans="1:1" x14ac:dyDescent="0.3">
      <c r="A14401" s="201">
        <v>14396</v>
      </c>
    </row>
    <row r="14402" spans="1:1" x14ac:dyDescent="0.3">
      <c r="A14402" s="201">
        <v>14397</v>
      </c>
    </row>
    <row r="14403" spans="1:1" x14ac:dyDescent="0.3">
      <c r="A14403" s="201">
        <v>14398</v>
      </c>
    </row>
    <row r="14404" spans="1:1" x14ac:dyDescent="0.3">
      <c r="A14404" s="201">
        <v>14399</v>
      </c>
    </row>
    <row r="14405" spans="1:1" x14ac:dyDescent="0.3">
      <c r="A14405" s="201">
        <v>14400</v>
      </c>
    </row>
    <row r="14406" spans="1:1" x14ac:dyDescent="0.3">
      <c r="A14406" s="201">
        <v>14401</v>
      </c>
    </row>
    <row r="14407" spans="1:1" x14ac:dyDescent="0.3">
      <c r="A14407" s="201">
        <v>14402</v>
      </c>
    </row>
    <row r="14408" spans="1:1" x14ac:dyDescent="0.3">
      <c r="A14408" s="201">
        <v>14403</v>
      </c>
    </row>
    <row r="14409" spans="1:1" x14ac:dyDescent="0.3">
      <c r="A14409" s="201">
        <v>14404</v>
      </c>
    </row>
    <row r="14410" spans="1:1" x14ac:dyDescent="0.3">
      <c r="A14410" s="201">
        <v>14405</v>
      </c>
    </row>
    <row r="14411" spans="1:1" x14ac:dyDescent="0.3">
      <c r="A14411" s="201">
        <v>14406</v>
      </c>
    </row>
    <row r="14412" spans="1:1" x14ac:dyDescent="0.3">
      <c r="A14412" s="201">
        <v>14407</v>
      </c>
    </row>
    <row r="14413" spans="1:1" x14ac:dyDescent="0.3">
      <c r="A14413" s="201">
        <v>14408</v>
      </c>
    </row>
    <row r="14414" spans="1:1" x14ac:dyDescent="0.3">
      <c r="A14414" s="201">
        <v>14409</v>
      </c>
    </row>
    <row r="14415" spans="1:1" x14ac:dyDescent="0.3">
      <c r="A14415" s="201">
        <v>14410</v>
      </c>
    </row>
    <row r="14416" spans="1:1" x14ac:dyDescent="0.3">
      <c r="A14416" s="201">
        <v>14411</v>
      </c>
    </row>
    <row r="14417" spans="1:1" x14ac:dyDescent="0.3">
      <c r="A14417" s="201">
        <v>14412</v>
      </c>
    </row>
    <row r="14418" spans="1:1" x14ac:dyDescent="0.3">
      <c r="A14418" s="201">
        <v>14413</v>
      </c>
    </row>
    <row r="14419" spans="1:1" x14ac:dyDescent="0.3">
      <c r="A14419" s="201">
        <v>14414</v>
      </c>
    </row>
    <row r="14420" spans="1:1" x14ac:dyDescent="0.3">
      <c r="A14420" s="201">
        <v>14415</v>
      </c>
    </row>
    <row r="14421" spans="1:1" x14ac:dyDescent="0.3">
      <c r="A14421" s="201">
        <v>14416</v>
      </c>
    </row>
    <row r="14422" spans="1:1" x14ac:dyDescent="0.3">
      <c r="A14422" s="201">
        <v>14417</v>
      </c>
    </row>
    <row r="14423" spans="1:1" x14ac:dyDescent="0.3">
      <c r="A14423" s="201">
        <v>14418</v>
      </c>
    </row>
    <row r="14424" spans="1:1" x14ac:dyDescent="0.3">
      <c r="A14424" s="201">
        <v>14419</v>
      </c>
    </row>
    <row r="14425" spans="1:1" x14ac:dyDescent="0.3">
      <c r="A14425" s="201">
        <v>14420</v>
      </c>
    </row>
    <row r="14426" spans="1:1" x14ac:dyDescent="0.3">
      <c r="A14426" s="201">
        <v>14421</v>
      </c>
    </row>
    <row r="14427" spans="1:1" x14ac:dyDescent="0.3">
      <c r="A14427" s="201">
        <v>14422</v>
      </c>
    </row>
    <row r="14428" spans="1:1" x14ac:dyDescent="0.3">
      <c r="A14428" s="201">
        <v>14423</v>
      </c>
    </row>
    <row r="14429" spans="1:1" x14ac:dyDescent="0.3">
      <c r="A14429" s="201">
        <v>14424</v>
      </c>
    </row>
    <row r="14430" spans="1:1" x14ac:dyDescent="0.3">
      <c r="A14430" s="201">
        <v>14425</v>
      </c>
    </row>
    <row r="14431" spans="1:1" x14ac:dyDescent="0.3">
      <c r="A14431" s="201">
        <v>14426</v>
      </c>
    </row>
    <row r="14432" spans="1:1" x14ac:dyDescent="0.3">
      <c r="A14432" s="201">
        <v>14427</v>
      </c>
    </row>
    <row r="14433" spans="1:1" x14ac:dyDescent="0.3">
      <c r="A14433" s="201">
        <v>14428</v>
      </c>
    </row>
    <row r="14434" spans="1:1" x14ac:dyDescent="0.3">
      <c r="A14434" s="201">
        <v>14429</v>
      </c>
    </row>
    <row r="14435" spans="1:1" x14ac:dyDescent="0.3">
      <c r="A14435" s="201">
        <v>14430</v>
      </c>
    </row>
    <row r="14436" spans="1:1" x14ac:dyDescent="0.3">
      <c r="A14436" s="201">
        <v>14431</v>
      </c>
    </row>
    <row r="14437" spans="1:1" x14ac:dyDescent="0.3">
      <c r="A14437" s="201">
        <v>14432</v>
      </c>
    </row>
    <row r="14438" spans="1:1" x14ac:dyDescent="0.3">
      <c r="A14438" s="201">
        <v>14433</v>
      </c>
    </row>
    <row r="14439" spans="1:1" x14ac:dyDescent="0.3">
      <c r="A14439" s="201">
        <v>14434</v>
      </c>
    </row>
    <row r="14440" spans="1:1" x14ac:dyDescent="0.3">
      <c r="A14440" s="201">
        <v>14435</v>
      </c>
    </row>
    <row r="14441" spans="1:1" x14ac:dyDescent="0.3">
      <c r="A14441" s="201">
        <v>14436</v>
      </c>
    </row>
    <row r="14442" spans="1:1" x14ac:dyDescent="0.3">
      <c r="A14442" s="201">
        <v>14437</v>
      </c>
    </row>
    <row r="14443" spans="1:1" x14ac:dyDescent="0.3">
      <c r="A14443" s="201">
        <v>14438</v>
      </c>
    </row>
    <row r="14444" spans="1:1" x14ac:dyDescent="0.3">
      <c r="A14444" s="201">
        <v>14439</v>
      </c>
    </row>
    <row r="14445" spans="1:1" x14ac:dyDescent="0.3">
      <c r="A14445" s="201">
        <v>14440</v>
      </c>
    </row>
    <row r="14446" spans="1:1" x14ac:dyDescent="0.3">
      <c r="A14446" s="201">
        <v>14441</v>
      </c>
    </row>
    <row r="14447" spans="1:1" x14ac:dyDescent="0.3">
      <c r="A14447" s="201">
        <v>14442</v>
      </c>
    </row>
    <row r="14448" spans="1:1" x14ac:dyDescent="0.3">
      <c r="A14448" s="201">
        <v>14443</v>
      </c>
    </row>
    <row r="14449" spans="1:1" x14ac:dyDescent="0.3">
      <c r="A14449" s="201">
        <v>14444</v>
      </c>
    </row>
    <row r="14450" spans="1:1" x14ac:dyDescent="0.3">
      <c r="A14450" s="201">
        <v>14445</v>
      </c>
    </row>
    <row r="14451" spans="1:1" x14ac:dyDescent="0.3">
      <c r="A14451" s="201">
        <v>14446</v>
      </c>
    </row>
    <row r="14452" spans="1:1" x14ac:dyDescent="0.3">
      <c r="A14452" s="201">
        <v>14447</v>
      </c>
    </row>
    <row r="14453" spans="1:1" x14ac:dyDescent="0.3">
      <c r="A14453" s="201">
        <v>14448</v>
      </c>
    </row>
    <row r="14454" spans="1:1" x14ac:dyDescent="0.3">
      <c r="A14454" s="201">
        <v>14449</v>
      </c>
    </row>
    <row r="14455" spans="1:1" x14ac:dyDescent="0.3">
      <c r="A14455" s="201">
        <v>14450</v>
      </c>
    </row>
    <row r="14456" spans="1:1" x14ac:dyDescent="0.3">
      <c r="A14456" s="201">
        <v>14451</v>
      </c>
    </row>
    <row r="14457" spans="1:1" x14ac:dyDescent="0.3">
      <c r="A14457" s="201">
        <v>14452</v>
      </c>
    </row>
    <row r="14458" spans="1:1" x14ac:dyDescent="0.3">
      <c r="A14458" s="201">
        <v>14453</v>
      </c>
    </row>
    <row r="14459" spans="1:1" x14ac:dyDescent="0.3">
      <c r="A14459" s="201">
        <v>14454</v>
      </c>
    </row>
    <row r="14460" spans="1:1" x14ac:dyDescent="0.3">
      <c r="A14460" s="201">
        <v>14455</v>
      </c>
    </row>
    <row r="14461" spans="1:1" x14ac:dyDescent="0.3">
      <c r="A14461" s="201">
        <v>14456</v>
      </c>
    </row>
    <row r="14462" spans="1:1" x14ac:dyDescent="0.3">
      <c r="A14462" s="201">
        <v>14457</v>
      </c>
    </row>
    <row r="14463" spans="1:1" x14ac:dyDescent="0.3">
      <c r="A14463" s="201">
        <v>14458</v>
      </c>
    </row>
    <row r="14464" spans="1:1" x14ac:dyDescent="0.3">
      <c r="A14464" s="201">
        <v>14459</v>
      </c>
    </row>
    <row r="14465" spans="1:1" x14ac:dyDescent="0.3">
      <c r="A14465" s="201">
        <v>14460</v>
      </c>
    </row>
    <row r="14466" spans="1:1" x14ac:dyDescent="0.3">
      <c r="A14466" s="201">
        <v>14461</v>
      </c>
    </row>
    <row r="14467" spans="1:1" x14ac:dyDescent="0.3">
      <c r="A14467" s="201">
        <v>14462</v>
      </c>
    </row>
    <row r="14468" spans="1:1" x14ac:dyDescent="0.3">
      <c r="A14468" s="201">
        <v>14463</v>
      </c>
    </row>
    <row r="14469" spans="1:1" x14ac:dyDescent="0.3">
      <c r="A14469" s="201">
        <v>14464</v>
      </c>
    </row>
    <row r="14470" spans="1:1" x14ac:dyDescent="0.3">
      <c r="A14470" s="201">
        <v>14465</v>
      </c>
    </row>
    <row r="14471" spans="1:1" x14ac:dyDescent="0.3">
      <c r="A14471" s="201">
        <v>14466</v>
      </c>
    </row>
    <row r="14472" spans="1:1" x14ac:dyDescent="0.3">
      <c r="A14472" s="201">
        <v>14467</v>
      </c>
    </row>
    <row r="14473" spans="1:1" x14ac:dyDescent="0.3">
      <c r="A14473" s="201">
        <v>14468</v>
      </c>
    </row>
    <row r="14474" spans="1:1" x14ac:dyDescent="0.3">
      <c r="A14474" s="201">
        <v>14469</v>
      </c>
    </row>
    <row r="14475" spans="1:1" x14ac:dyDescent="0.3">
      <c r="A14475" s="201">
        <v>14470</v>
      </c>
    </row>
    <row r="14476" spans="1:1" x14ac:dyDescent="0.3">
      <c r="A14476" s="201">
        <v>14471</v>
      </c>
    </row>
    <row r="14477" spans="1:1" x14ac:dyDescent="0.3">
      <c r="A14477" s="201">
        <v>14472</v>
      </c>
    </row>
    <row r="14478" spans="1:1" x14ac:dyDescent="0.3">
      <c r="A14478" s="201">
        <v>14473</v>
      </c>
    </row>
    <row r="14479" spans="1:1" x14ac:dyDescent="0.3">
      <c r="A14479" s="201">
        <v>14474</v>
      </c>
    </row>
    <row r="14480" spans="1:1" x14ac:dyDescent="0.3">
      <c r="A14480" s="201">
        <v>14475</v>
      </c>
    </row>
    <row r="14481" spans="1:1" x14ac:dyDescent="0.3">
      <c r="A14481" s="201">
        <v>14476</v>
      </c>
    </row>
    <row r="14482" spans="1:1" x14ac:dyDescent="0.3">
      <c r="A14482" s="201">
        <v>14477</v>
      </c>
    </row>
    <row r="14483" spans="1:1" x14ac:dyDescent="0.3">
      <c r="A14483" s="201">
        <v>14478</v>
      </c>
    </row>
    <row r="14484" spans="1:1" x14ac:dyDescent="0.3">
      <c r="A14484" s="201">
        <v>14479</v>
      </c>
    </row>
    <row r="14485" spans="1:1" x14ac:dyDescent="0.3">
      <c r="A14485" s="201">
        <v>14480</v>
      </c>
    </row>
    <row r="14486" spans="1:1" x14ac:dyDescent="0.3">
      <c r="A14486" s="201">
        <v>14481</v>
      </c>
    </row>
    <row r="14487" spans="1:1" x14ac:dyDescent="0.3">
      <c r="A14487" s="201">
        <v>14482</v>
      </c>
    </row>
    <row r="14488" spans="1:1" x14ac:dyDescent="0.3">
      <c r="A14488" s="201">
        <v>14483</v>
      </c>
    </row>
    <row r="14489" spans="1:1" x14ac:dyDescent="0.3">
      <c r="A14489" s="201">
        <v>14484</v>
      </c>
    </row>
    <row r="14490" spans="1:1" x14ac:dyDescent="0.3">
      <c r="A14490" s="201">
        <v>14485</v>
      </c>
    </row>
    <row r="14491" spans="1:1" x14ac:dyDescent="0.3">
      <c r="A14491" s="201">
        <v>14486</v>
      </c>
    </row>
    <row r="14492" spans="1:1" x14ac:dyDescent="0.3">
      <c r="A14492" s="201">
        <v>14487</v>
      </c>
    </row>
    <row r="14493" spans="1:1" x14ac:dyDescent="0.3">
      <c r="A14493" s="201">
        <v>14488</v>
      </c>
    </row>
    <row r="14494" spans="1:1" x14ac:dyDescent="0.3">
      <c r="A14494" s="201">
        <v>14489</v>
      </c>
    </row>
    <row r="14495" spans="1:1" x14ac:dyDescent="0.3">
      <c r="A14495" s="201">
        <v>14490</v>
      </c>
    </row>
    <row r="14496" spans="1:1" x14ac:dyDescent="0.3">
      <c r="A14496" s="201">
        <v>14491</v>
      </c>
    </row>
    <row r="14497" spans="1:1" x14ac:dyDescent="0.3">
      <c r="A14497" s="201">
        <v>14492</v>
      </c>
    </row>
    <row r="14498" spans="1:1" x14ac:dyDescent="0.3">
      <c r="A14498" s="201">
        <v>14493</v>
      </c>
    </row>
    <row r="14499" spans="1:1" x14ac:dyDescent="0.3">
      <c r="A14499" s="201">
        <v>14494</v>
      </c>
    </row>
    <row r="14500" spans="1:1" x14ac:dyDescent="0.3">
      <c r="A14500" s="201">
        <v>14495</v>
      </c>
    </row>
    <row r="14501" spans="1:1" x14ac:dyDescent="0.3">
      <c r="A14501" s="201">
        <v>14496</v>
      </c>
    </row>
    <row r="14502" spans="1:1" x14ac:dyDescent="0.3">
      <c r="A14502" s="201">
        <v>14497</v>
      </c>
    </row>
    <row r="14503" spans="1:1" x14ac:dyDescent="0.3">
      <c r="A14503" s="201">
        <v>14498</v>
      </c>
    </row>
    <row r="14504" spans="1:1" x14ac:dyDescent="0.3">
      <c r="A14504" s="201">
        <v>14499</v>
      </c>
    </row>
    <row r="14505" spans="1:1" x14ac:dyDescent="0.3">
      <c r="A14505" s="201">
        <v>14500</v>
      </c>
    </row>
    <row r="14506" spans="1:1" x14ac:dyDescent="0.3">
      <c r="A14506" s="201">
        <v>14501</v>
      </c>
    </row>
    <row r="14507" spans="1:1" x14ac:dyDescent="0.3">
      <c r="A14507" s="201">
        <v>14502</v>
      </c>
    </row>
    <row r="14508" spans="1:1" x14ac:dyDescent="0.3">
      <c r="A14508" s="201">
        <v>14503</v>
      </c>
    </row>
    <row r="14509" spans="1:1" x14ac:dyDescent="0.3">
      <c r="A14509" s="201">
        <v>14504</v>
      </c>
    </row>
    <row r="14510" spans="1:1" x14ac:dyDescent="0.3">
      <c r="A14510" s="201">
        <v>14505</v>
      </c>
    </row>
    <row r="14511" spans="1:1" x14ac:dyDescent="0.3">
      <c r="A14511" s="201">
        <v>14506</v>
      </c>
    </row>
    <row r="14512" spans="1:1" x14ac:dyDescent="0.3">
      <c r="A14512" s="201">
        <v>14507</v>
      </c>
    </row>
    <row r="14513" spans="1:1" x14ac:dyDescent="0.3">
      <c r="A14513" s="201">
        <v>14508</v>
      </c>
    </row>
    <row r="14514" spans="1:1" x14ac:dyDescent="0.3">
      <c r="A14514" s="201">
        <v>14509</v>
      </c>
    </row>
    <row r="14515" spans="1:1" x14ac:dyDescent="0.3">
      <c r="A14515" s="201">
        <v>14510</v>
      </c>
    </row>
    <row r="14516" spans="1:1" x14ac:dyDescent="0.3">
      <c r="A14516" s="201">
        <v>14511</v>
      </c>
    </row>
    <row r="14517" spans="1:1" x14ac:dyDescent="0.3">
      <c r="A14517" s="201">
        <v>14512</v>
      </c>
    </row>
    <row r="14518" spans="1:1" x14ac:dyDescent="0.3">
      <c r="A14518" s="201">
        <v>14513</v>
      </c>
    </row>
    <row r="14519" spans="1:1" x14ac:dyDescent="0.3">
      <c r="A14519" s="201">
        <v>14514</v>
      </c>
    </row>
    <row r="14520" spans="1:1" x14ac:dyDescent="0.3">
      <c r="A14520" s="201">
        <v>14515</v>
      </c>
    </row>
    <row r="14521" spans="1:1" x14ac:dyDescent="0.3">
      <c r="A14521" s="201">
        <v>14516</v>
      </c>
    </row>
    <row r="14522" spans="1:1" x14ac:dyDescent="0.3">
      <c r="A14522" s="201">
        <v>14517</v>
      </c>
    </row>
    <row r="14523" spans="1:1" x14ac:dyDescent="0.3">
      <c r="A14523" s="201">
        <v>14518</v>
      </c>
    </row>
    <row r="14524" spans="1:1" x14ac:dyDescent="0.3">
      <c r="A14524" s="201">
        <v>14519</v>
      </c>
    </row>
    <row r="14525" spans="1:1" x14ac:dyDescent="0.3">
      <c r="A14525" s="201">
        <v>14520</v>
      </c>
    </row>
    <row r="14526" spans="1:1" x14ac:dyDescent="0.3">
      <c r="A14526" s="201">
        <v>14521</v>
      </c>
    </row>
    <row r="14527" spans="1:1" x14ac:dyDescent="0.3">
      <c r="A14527" s="201">
        <v>14522</v>
      </c>
    </row>
    <row r="14528" spans="1:1" x14ac:dyDescent="0.3">
      <c r="A14528" s="201">
        <v>14523</v>
      </c>
    </row>
    <row r="14529" spans="1:1" x14ac:dyDescent="0.3">
      <c r="A14529" s="201">
        <v>14524</v>
      </c>
    </row>
    <row r="14530" spans="1:1" x14ac:dyDescent="0.3">
      <c r="A14530" s="201">
        <v>14525</v>
      </c>
    </row>
    <row r="14531" spans="1:1" x14ac:dyDescent="0.3">
      <c r="A14531" s="201">
        <v>14526</v>
      </c>
    </row>
    <row r="14532" spans="1:1" x14ac:dyDescent="0.3">
      <c r="A14532" s="201">
        <v>14527</v>
      </c>
    </row>
    <row r="14533" spans="1:1" x14ac:dyDescent="0.3">
      <c r="A14533" s="201">
        <v>14528</v>
      </c>
    </row>
    <row r="14534" spans="1:1" x14ac:dyDescent="0.3">
      <c r="A14534" s="201">
        <v>14529</v>
      </c>
    </row>
    <row r="14535" spans="1:1" x14ac:dyDescent="0.3">
      <c r="A14535" s="201">
        <v>14530</v>
      </c>
    </row>
    <row r="14536" spans="1:1" x14ac:dyDescent="0.3">
      <c r="A14536" s="201">
        <v>14531</v>
      </c>
    </row>
    <row r="14537" spans="1:1" x14ac:dyDescent="0.3">
      <c r="A14537" s="201">
        <v>14532</v>
      </c>
    </row>
    <row r="14538" spans="1:1" x14ac:dyDescent="0.3">
      <c r="A14538" s="201">
        <v>14533</v>
      </c>
    </row>
    <row r="14539" spans="1:1" x14ac:dyDescent="0.3">
      <c r="A14539" s="201">
        <v>14534</v>
      </c>
    </row>
    <row r="14540" spans="1:1" x14ac:dyDescent="0.3">
      <c r="A14540" s="201">
        <v>14535</v>
      </c>
    </row>
    <row r="14541" spans="1:1" x14ac:dyDescent="0.3">
      <c r="A14541" s="201">
        <v>14536</v>
      </c>
    </row>
    <row r="14542" spans="1:1" x14ac:dyDescent="0.3">
      <c r="A14542" s="201">
        <v>14537</v>
      </c>
    </row>
    <row r="14543" spans="1:1" x14ac:dyDescent="0.3">
      <c r="A14543" s="201">
        <v>14538</v>
      </c>
    </row>
    <row r="14544" spans="1:1" x14ac:dyDescent="0.3">
      <c r="A14544" s="201">
        <v>14539</v>
      </c>
    </row>
    <row r="14545" spans="1:1" x14ac:dyDescent="0.3">
      <c r="A14545" s="201">
        <v>14540</v>
      </c>
    </row>
    <row r="14546" spans="1:1" x14ac:dyDescent="0.3">
      <c r="A14546" s="201">
        <v>14541</v>
      </c>
    </row>
    <row r="14547" spans="1:1" x14ac:dyDescent="0.3">
      <c r="A14547" s="201">
        <v>14542</v>
      </c>
    </row>
    <row r="14548" spans="1:1" x14ac:dyDescent="0.3">
      <c r="A14548" s="201">
        <v>14543</v>
      </c>
    </row>
    <row r="14549" spans="1:1" x14ac:dyDescent="0.3">
      <c r="A14549" s="201">
        <v>14544</v>
      </c>
    </row>
    <row r="14550" spans="1:1" x14ac:dyDescent="0.3">
      <c r="A14550" s="201">
        <v>14545</v>
      </c>
    </row>
    <row r="14551" spans="1:1" x14ac:dyDescent="0.3">
      <c r="A14551" s="201">
        <v>14546</v>
      </c>
    </row>
    <row r="14552" spans="1:1" x14ac:dyDescent="0.3">
      <c r="A14552" s="201">
        <v>14547</v>
      </c>
    </row>
    <row r="14553" spans="1:1" x14ac:dyDescent="0.3">
      <c r="A14553" s="201">
        <v>14548</v>
      </c>
    </row>
    <row r="14554" spans="1:1" x14ac:dyDescent="0.3">
      <c r="A14554" s="201">
        <v>14549</v>
      </c>
    </row>
    <row r="14555" spans="1:1" x14ac:dyDescent="0.3">
      <c r="A14555" s="201">
        <v>14550</v>
      </c>
    </row>
    <row r="14556" spans="1:1" x14ac:dyDescent="0.3">
      <c r="A14556" s="201">
        <v>14551</v>
      </c>
    </row>
    <row r="14557" spans="1:1" x14ac:dyDescent="0.3">
      <c r="A14557" s="201">
        <v>14552</v>
      </c>
    </row>
    <row r="14558" spans="1:1" x14ac:dyDescent="0.3">
      <c r="A14558" s="201">
        <v>14553</v>
      </c>
    </row>
    <row r="14559" spans="1:1" x14ac:dyDescent="0.3">
      <c r="A14559" s="201">
        <v>14554</v>
      </c>
    </row>
    <row r="14560" spans="1:1" x14ac:dyDescent="0.3">
      <c r="A14560" s="201">
        <v>14555</v>
      </c>
    </row>
    <row r="14561" spans="1:1" x14ac:dyDescent="0.3">
      <c r="A14561" s="201">
        <v>14556</v>
      </c>
    </row>
    <row r="14562" spans="1:1" x14ac:dyDescent="0.3">
      <c r="A14562" s="201">
        <v>14557</v>
      </c>
    </row>
    <row r="14563" spans="1:1" x14ac:dyDescent="0.3">
      <c r="A14563" s="201">
        <v>14558</v>
      </c>
    </row>
    <row r="14564" spans="1:1" x14ac:dyDescent="0.3">
      <c r="A14564" s="201">
        <v>14559</v>
      </c>
    </row>
    <row r="14565" spans="1:1" x14ac:dyDescent="0.3">
      <c r="A14565" s="201">
        <v>14560</v>
      </c>
    </row>
    <row r="14566" spans="1:1" x14ac:dyDescent="0.3">
      <c r="A14566" s="201">
        <v>14561</v>
      </c>
    </row>
    <row r="14567" spans="1:1" x14ac:dyDescent="0.3">
      <c r="A14567" s="201">
        <v>14562</v>
      </c>
    </row>
    <row r="14568" spans="1:1" x14ac:dyDescent="0.3">
      <c r="A14568" s="201">
        <v>14563</v>
      </c>
    </row>
    <row r="14569" spans="1:1" x14ac:dyDescent="0.3">
      <c r="A14569" s="201">
        <v>14564</v>
      </c>
    </row>
    <row r="14570" spans="1:1" x14ac:dyDescent="0.3">
      <c r="A14570" s="201">
        <v>14565</v>
      </c>
    </row>
    <row r="14571" spans="1:1" x14ac:dyDescent="0.3">
      <c r="A14571" s="201">
        <v>14566</v>
      </c>
    </row>
    <row r="14572" spans="1:1" x14ac:dyDescent="0.3">
      <c r="A14572" s="201">
        <v>14567</v>
      </c>
    </row>
    <row r="14573" spans="1:1" x14ac:dyDescent="0.3">
      <c r="A14573" s="201">
        <v>14568</v>
      </c>
    </row>
    <row r="14574" spans="1:1" x14ac:dyDescent="0.3">
      <c r="A14574" s="201">
        <v>14569</v>
      </c>
    </row>
    <row r="14575" spans="1:1" x14ac:dyDescent="0.3">
      <c r="A14575" s="201">
        <v>14570</v>
      </c>
    </row>
    <row r="14576" spans="1:1" x14ac:dyDescent="0.3">
      <c r="A14576" s="201">
        <v>14571</v>
      </c>
    </row>
    <row r="14577" spans="1:1" x14ac:dyDescent="0.3">
      <c r="A14577" s="201">
        <v>14572</v>
      </c>
    </row>
    <row r="14578" spans="1:1" x14ac:dyDescent="0.3">
      <c r="A14578" s="201">
        <v>14573</v>
      </c>
    </row>
    <row r="14579" spans="1:1" x14ac:dyDescent="0.3">
      <c r="A14579" s="201">
        <v>14574</v>
      </c>
    </row>
    <row r="14580" spans="1:1" x14ac:dyDescent="0.3">
      <c r="A14580" s="201">
        <v>14575</v>
      </c>
    </row>
    <row r="14581" spans="1:1" x14ac:dyDescent="0.3">
      <c r="A14581" s="201">
        <v>14576</v>
      </c>
    </row>
    <row r="14582" spans="1:1" x14ac:dyDescent="0.3">
      <c r="A14582" s="201">
        <v>14577</v>
      </c>
    </row>
    <row r="14583" spans="1:1" x14ac:dyDescent="0.3">
      <c r="A14583" s="201">
        <v>14578</v>
      </c>
    </row>
    <row r="14584" spans="1:1" x14ac:dyDescent="0.3">
      <c r="A14584" s="201">
        <v>14579</v>
      </c>
    </row>
    <row r="14585" spans="1:1" x14ac:dyDescent="0.3">
      <c r="A14585" s="201">
        <v>14580</v>
      </c>
    </row>
    <row r="14586" spans="1:1" x14ac:dyDescent="0.3">
      <c r="A14586" s="201">
        <v>14581</v>
      </c>
    </row>
    <row r="14587" spans="1:1" x14ac:dyDescent="0.3">
      <c r="A14587" s="201">
        <v>14582</v>
      </c>
    </row>
    <row r="14588" spans="1:1" x14ac:dyDescent="0.3">
      <c r="A14588" s="201">
        <v>14583</v>
      </c>
    </row>
    <row r="14589" spans="1:1" x14ac:dyDescent="0.3">
      <c r="A14589" s="201">
        <v>14584</v>
      </c>
    </row>
    <row r="14590" spans="1:1" x14ac:dyDescent="0.3">
      <c r="A14590" s="201">
        <v>14585</v>
      </c>
    </row>
    <row r="14591" spans="1:1" x14ac:dyDescent="0.3">
      <c r="A14591" s="201">
        <v>14586</v>
      </c>
    </row>
    <row r="14592" spans="1:1" x14ac:dyDescent="0.3">
      <c r="A14592" s="201">
        <v>14587</v>
      </c>
    </row>
    <row r="14593" spans="1:1" x14ac:dyDescent="0.3">
      <c r="A14593" s="201">
        <v>14588</v>
      </c>
    </row>
    <row r="14594" spans="1:1" x14ac:dyDescent="0.3">
      <c r="A14594" s="201">
        <v>14589</v>
      </c>
    </row>
    <row r="14595" spans="1:1" x14ac:dyDescent="0.3">
      <c r="A14595" s="201">
        <v>14590</v>
      </c>
    </row>
    <row r="14596" spans="1:1" x14ac:dyDescent="0.3">
      <c r="A14596" s="201">
        <v>14591</v>
      </c>
    </row>
    <row r="14597" spans="1:1" x14ac:dyDescent="0.3">
      <c r="A14597" s="201">
        <v>14592</v>
      </c>
    </row>
    <row r="14598" spans="1:1" x14ac:dyDescent="0.3">
      <c r="A14598" s="201">
        <v>14593</v>
      </c>
    </row>
    <row r="14599" spans="1:1" x14ac:dyDescent="0.3">
      <c r="A14599" s="201">
        <v>14594</v>
      </c>
    </row>
    <row r="14600" spans="1:1" x14ac:dyDescent="0.3">
      <c r="A14600" s="201">
        <v>14595</v>
      </c>
    </row>
    <row r="14601" spans="1:1" x14ac:dyDescent="0.3">
      <c r="A14601" s="201">
        <v>14596</v>
      </c>
    </row>
    <row r="14602" spans="1:1" x14ac:dyDescent="0.3">
      <c r="A14602" s="201">
        <v>14597</v>
      </c>
    </row>
    <row r="14603" spans="1:1" x14ac:dyDescent="0.3">
      <c r="A14603" s="201">
        <v>14598</v>
      </c>
    </row>
    <row r="14604" spans="1:1" x14ac:dyDescent="0.3">
      <c r="A14604" s="201">
        <v>14599</v>
      </c>
    </row>
    <row r="14605" spans="1:1" x14ac:dyDescent="0.3">
      <c r="A14605" s="201">
        <v>14600</v>
      </c>
    </row>
    <row r="14606" spans="1:1" x14ac:dyDescent="0.3">
      <c r="A14606" s="201">
        <v>14601</v>
      </c>
    </row>
    <row r="14607" spans="1:1" x14ac:dyDescent="0.3">
      <c r="A14607" s="201">
        <v>14602</v>
      </c>
    </row>
    <row r="14608" spans="1:1" x14ac:dyDescent="0.3">
      <c r="A14608" s="201">
        <v>14603</v>
      </c>
    </row>
    <row r="14609" spans="1:1" x14ac:dyDescent="0.3">
      <c r="A14609" s="201">
        <v>14604</v>
      </c>
    </row>
    <row r="14610" spans="1:1" x14ac:dyDescent="0.3">
      <c r="A14610" s="201">
        <v>14605</v>
      </c>
    </row>
    <row r="14611" spans="1:1" x14ac:dyDescent="0.3">
      <c r="A14611" s="201">
        <v>14606</v>
      </c>
    </row>
    <row r="14612" spans="1:1" x14ac:dyDescent="0.3">
      <c r="A14612" s="201">
        <v>14607</v>
      </c>
    </row>
    <row r="14613" spans="1:1" x14ac:dyDescent="0.3">
      <c r="A14613" s="201">
        <v>14608</v>
      </c>
    </row>
    <row r="14614" spans="1:1" x14ac:dyDescent="0.3">
      <c r="A14614" s="201">
        <v>14609</v>
      </c>
    </row>
    <row r="14615" spans="1:1" x14ac:dyDescent="0.3">
      <c r="A14615" s="201">
        <v>14610</v>
      </c>
    </row>
    <row r="14616" spans="1:1" x14ac:dyDescent="0.3">
      <c r="A14616" s="201">
        <v>14611</v>
      </c>
    </row>
    <row r="14617" spans="1:1" x14ac:dyDescent="0.3">
      <c r="A14617" s="201">
        <v>14612</v>
      </c>
    </row>
    <row r="14618" spans="1:1" x14ac:dyDescent="0.3">
      <c r="A14618" s="201">
        <v>14613</v>
      </c>
    </row>
    <row r="14619" spans="1:1" x14ac:dyDescent="0.3">
      <c r="A14619" s="201">
        <v>14614</v>
      </c>
    </row>
    <row r="14620" spans="1:1" x14ac:dyDescent="0.3">
      <c r="A14620" s="201">
        <v>14615</v>
      </c>
    </row>
    <row r="14621" spans="1:1" x14ac:dyDescent="0.3">
      <c r="A14621" s="201">
        <v>14616</v>
      </c>
    </row>
    <row r="14622" spans="1:1" x14ac:dyDescent="0.3">
      <c r="A14622" s="201">
        <v>14617</v>
      </c>
    </row>
    <row r="14623" spans="1:1" x14ac:dyDescent="0.3">
      <c r="A14623" s="201">
        <v>14618</v>
      </c>
    </row>
    <row r="14624" spans="1:1" x14ac:dyDescent="0.3">
      <c r="A14624" s="201">
        <v>14619</v>
      </c>
    </row>
    <row r="14625" spans="1:1" x14ac:dyDescent="0.3">
      <c r="A14625" s="201">
        <v>14620</v>
      </c>
    </row>
    <row r="14626" spans="1:1" x14ac:dyDescent="0.3">
      <c r="A14626" s="201">
        <v>14621</v>
      </c>
    </row>
    <row r="14627" spans="1:1" x14ac:dyDescent="0.3">
      <c r="A14627" s="201">
        <v>14622</v>
      </c>
    </row>
    <row r="14628" spans="1:1" x14ac:dyDescent="0.3">
      <c r="A14628" s="201">
        <v>14623</v>
      </c>
    </row>
    <row r="14629" spans="1:1" x14ac:dyDescent="0.3">
      <c r="A14629" s="201">
        <v>14624</v>
      </c>
    </row>
    <row r="14630" spans="1:1" x14ac:dyDescent="0.3">
      <c r="A14630" s="201">
        <v>14625</v>
      </c>
    </row>
    <row r="14631" spans="1:1" x14ac:dyDescent="0.3">
      <c r="A14631" s="201">
        <v>14626</v>
      </c>
    </row>
    <row r="14632" spans="1:1" x14ac:dyDescent="0.3">
      <c r="A14632" s="201">
        <v>14627</v>
      </c>
    </row>
    <row r="14633" spans="1:1" x14ac:dyDescent="0.3">
      <c r="A14633" s="201">
        <v>14628</v>
      </c>
    </row>
    <row r="14634" spans="1:1" x14ac:dyDescent="0.3">
      <c r="A14634" s="201">
        <v>14629</v>
      </c>
    </row>
    <row r="14635" spans="1:1" x14ac:dyDescent="0.3">
      <c r="A14635" s="201">
        <v>14630</v>
      </c>
    </row>
    <row r="14636" spans="1:1" x14ac:dyDescent="0.3">
      <c r="A14636" s="201">
        <v>14631</v>
      </c>
    </row>
    <row r="14637" spans="1:1" x14ac:dyDescent="0.3">
      <c r="A14637" s="201">
        <v>14632</v>
      </c>
    </row>
    <row r="14638" spans="1:1" x14ac:dyDescent="0.3">
      <c r="A14638" s="201">
        <v>14633</v>
      </c>
    </row>
    <row r="14639" spans="1:1" x14ac:dyDescent="0.3">
      <c r="A14639" s="201">
        <v>14634</v>
      </c>
    </row>
    <row r="14640" spans="1:1" x14ac:dyDescent="0.3">
      <c r="A14640" s="201">
        <v>14635</v>
      </c>
    </row>
    <row r="14641" spans="1:1" x14ac:dyDescent="0.3">
      <c r="A14641" s="201">
        <v>14636</v>
      </c>
    </row>
    <row r="14642" spans="1:1" x14ac:dyDescent="0.3">
      <c r="A14642" s="201">
        <v>14637</v>
      </c>
    </row>
    <row r="14643" spans="1:1" x14ac:dyDescent="0.3">
      <c r="A14643" s="201">
        <v>14638</v>
      </c>
    </row>
    <row r="14644" spans="1:1" x14ac:dyDescent="0.3">
      <c r="A14644" s="201">
        <v>14639</v>
      </c>
    </row>
    <row r="14645" spans="1:1" x14ac:dyDescent="0.3">
      <c r="A14645" s="201">
        <v>14640</v>
      </c>
    </row>
    <row r="14646" spans="1:1" x14ac:dyDescent="0.3">
      <c r="A14646" s="201">
        <v>14641</v>
      </c>
    </row>
    <row r="14647" spans="1:1" x14ac:dyDescent="0.3">
      <c r="A14647" s="201">
        <v>14642</v>
      </c>
    </row>
    <row r="14648" spans="1:1" x14ac:dyDescent="0.3">
      <c r="A14648" s="201">
        <v>14643</v>
      </c>
    </row>
    <row r="14649" spans="1:1" x14ac:dyDescent="0.3">
      <c r="A14649" s="201">
        <v>14644</v>
      </c>
    </row>
    <row r="14650" spans="1:1" x14ac:dyDescent="0.3">
      <c r="A14650" s="201">
        <v>14645</v>
      </c>
    </row>
    <row r="14651" spans="1:1" x14ac:dyDescent="0.3">
      <c r="A14651" s="201">
        <v>14646</v>
      </c>
    </row>
    <row r="14652" spans="1:1" x14ac:dyDescent="0.3">
      <c r="A14652" s="201">
        <v>14647</v>
      </c>
    </row>
    <row r="14653" spans="1:1" x14ac:dyDescent="0.3">
      <c r="A14653" s="201">
        <v>14648</v>
      </c>
    </row>
    <row r="14654" spans="1:1" x14ac:dyDescent="0.3">
      <c r="A14654" s="201">
        <v>14649</v>
      </c>
    </row>
    <row r="14655" spans="1:1" x14ac:dyDescent="0.3">
      <c r="A14655" s="201">
        <v>14650</v>
      </c>
    </row>
    <row r="14656" spans="1:1" x14ac:dyDescent="0.3">
      <c r="A14656" s="201">
        <v>14651</v>
      </c>
    </row>
    <row r="14657" spans="1:1" x14ac:dyDescent="0.3">
      <c r="A14657" s="201">
        <v>14652</v>
      </c>
    </row>
    <row r="14658" spans="1:1" x14ac:dyDescent="0.3">
      <c r="A14658" s="201">
        <v>14653</v>
      </c>
    </row>
    <row r="14659" spans="1:1" x14ac:dyDescent="0.3">
      <c r="A14659" s="201">
        <v>14654</v>
      </c>
    </row>
    <row r="14660" spans="1:1" x14ac:dyDescent="0.3">
      <c r="A14660" s="201">
        <v>14655</v>
      </c>
    </row>
    <row r="14661" spans="1:1" x14ac:dyDescent="0.3">
      <c r="A14661" s="201">
        <v>14656</v>
      </c>
    </row>
    <row r="14662" spans="1:1" x14ac:dyDescent="0.3">
      <c r="A14662" s="201">
        <v>14657</v>
      </c>
    </row>
    <row r="14663" spans="1:1" x14ac:dyDescent="0.3">
      <c r="A14663" s="201">
        <v>14658</v>
      </c>
    </row>
    <row r="14664" spans="1:1" x14ac:dyDescent="0.3">
      <c r="A14664" s="201">
        <v>14659</v>
      </c>
    </row>
    <row r="14665" spans="1:1" x14ac:dyDescent="0.3">
      <c r="A14665" s="201">
        <v>14660</v>
      </c>
    </row>
    <row r="14666" spans="1:1" x14ac:dyDescent="0.3">
      <c r="A14666" s="201">
        <v>14661</v>
      </c>
    </row>
    <row r="14667" spans="1:1" x14ac:dyDescent="0.3">
      <c r="A14667" s="201">
        <v>14662</v>
      </c>
    </row>
    <row r="14668" spans="1:1" x14ac:dyDescent="0.3">
      <c r="A14668" s="201">
        <v>14663</v>
      </c>
    </row>
    <row r="14669" spans="1:1" x14ac:dyDescent="0.3">
      <c r="A14669" s="201">
        <v>14664</v>
      </c>
    </row>
    <row r="14670" spans="1:1" x14ac:dyDescent="0.3">
      <c r="A14670" s="201">
        <v>14665</v>
      </c>
    </row>
    <row r="14671" spans="1:1" x14ac:dyDescent="0.3">
      <c r="A14671" s="201">
        <v>14666</v>
      </c>
    </row>
    <row r="14672" spans="1:1" x14ac:dyDescent="0.3">
      <c r="A14672" s="201">
        <v>14667</v>
      </c>
    </row>
    <row r="14673" spans="1:1" x14ac:dyDescent="0.3">
      <c r="A14673" s="201">
        <v>14668</v>
      </c>
    </row>
    <row r="14674" spans="1:1" x14ac:dyDescent="0.3">
      <c r="A14674" s="201">
        <v>14669</v>
      </c>
    </row>
    <row r="14675" spans="1:1" x14ac:dyDescent="0.3">
      <c r="A14675" s="201">
        <v>14670</v>
      </c>
    </row>
    <row r="14676" spans="1:1" x14ac:dyDescent="0.3">
      <c r="A14676" s="201">
        <v>14671</v>
      </c>
    </row>
    <row r="14677" spans="1:1" x14ac:dyDescent="0.3">
      <c r="A14677" s="201">
        <v>14672</v>
      </c>
    </row>
    <row r="14678" spans="1:1" x14ac:dyDescent="0.3">
      <c r="A14678" s="201">
        <v>14673</v>
      </c>
    </row>
    <row r="14679" spans="1:1" x14ac:dyDescent="0.3">
      <c r="A14679" s="201">
        <v>14674</v>
      </c>
    </row>
    <row r="14680" spans="1:1" x14ac:dyDescent="0.3">
      <c r="A14680" s="201">
        <v>14675</v>
      </c>
    </row>
    <row r="14681" spans="1:1" x14ac:dyDescent="0.3">
      <c r="A14681" s="201">
        <v>14676</v>
      </c>
    </row>
    <row r="14682" spans="1:1" x14ac:dyDescent="0.3">
      <c r="A14682" s="201">
        <v>14677</v>
      </c>
    </row>
    <row r="14683" spans="1:1" x14ac:dyDescent="0.3">
      <c r="A14683" s="201">
        <v>14678</v>
      </c>
    </row>
    <row r="14684" spans="1:1" x14ac:dyDescent="0.3">
      <c r="A14684" s="201">
        <v>14679</v>
      </c>
    </row>
    <row r="14685" spans="1:1" x14ac:dyDescent="0.3">
      <c r="A14685" s="201">
        <v>14680</v>
      </c>
    </row>
    <row r="14686" spans="1:1" x14ac:dyDescent="0.3">
      <c r="A14686" s="201">
        <v>14681</v>
      </c>
    </row>
    <row r="14687" spans="1:1" x14ac:dyDescent="0.3">
      <c r="A14687" s="201">
        <v>14682</v>
      </c>
    </row>
    <row r="14688" spans="1:1" x14ac:dyDescent="0.3">
      <c r="A14688" s="201">
        <v>14683</v>
      </c>
    </row>
    <row r="14689" spans="1:1" x14ac:dyDescent="0.3">
      <c r="A14689" s="201">
        <v>14684</v>
      </c>
    </row>
    <row r="14690" spans="1:1" x14ac:dyDescent="0.3">
      <c r="A14690" s="201">
        <v>14685</v>
      </c>
    </row>
    <row r="14691" spans="1:1" x14ac:dyDescent="0.3">
      <c r="A14691" s="201">
        <v>14686</v>
      </c>
    </row>
    <row r="14692" spans="1:1" x14ac:dyDescent="0.3">
      <c r="A14692" s="201">
        <v>14687</v>
      </c>
    </row>
    <row r="14693" spans="1:1" x14ac:dyDescent="0.3">
      <c r="A14693" s="201">
        <v>14688</v>
      </c>
    </row>
    <row r="14694" spans="1:1" x14ac:dyDescent="0.3">
      <c r="A14694" s="201">
        <v>14689</v>
      </c>
    </row>
    <row r="14695" spans="1:1" x14ac:dyDescent="0.3">
      <c r="A14695" s="201">
        <v>14690</v>
      </c>
    </row>
    <row r="14696" spans="1:1" x14ac:dyDescent="0.3">
      <c r="A14696" s="201">
        <v>14691</v>
      </c>
    </row>
    <row r="14697" spans="1:1" x14ac:dyDescent="0.3">
      <c r="A14697" s="201">
        <v>14692</v>
      </c>
    </row>
    <row r="14698" spans="1:1" x14ac:dyDescent="0.3">
      <c r="A14698" s="201">
        <v>14693</v>
      </c>
    </row>
    <row r="14699" spans="1:1" x14ac:dyDescent="0.3">
      <c r="A14699" s="201">
        <v>14694</v>
      </c>
    </row>
    <row r="14700" spans="1:1" x14ac:dyDescent="0.3">
      <c r="A14700" s="201">
        <v>14695</v>
      </c>
    </row>
    <row r="14701" spans="1:1" x14ac:dyDescent="0.3">
      <c r="A14701" s="201">
        <v>14696</v>
      </c>
    </row>
    <row r="14702" spans="1:1" x14ac:dyDescent="0.3">
      <c r="A14702" s="201">
        <v>14697</v>
      </c>
    </row>
    <row r="14703" spans="1:1" x14ac:dyDescent="0.3">
      <c r="A14703" s="201">
        <v>14698</v>
      </c>
    </row>
    <row r="14704" spans="1:1" x14ac:dyDescent="0.3">
      <c r="A14704" s="201">
        <v>14699</v>
      </c>
    </row>
    <row r="14705" spans="1:1" x14ac:dyDescent="0.3">
      <c r="A14705" s="201">
        <v>14700</v>
      </c>
    </row>
    <row r="14706" spans="1:1" x14ac:dyDescent="0.3">
      <c r="A14706" s="201">
        <v>14701</v>
      </c>
    </row>
    <row r="14707" spans="1:1" x14ac:dyDescent="0.3">
      <c r="A14707" s="201">
        <v>14702</v>
      </c>
    </row>
    <row r="14708" spans="1:1" x14ac:dyDescent="0.3">
      <c r="A14708" s="201">
        <v>14703</v>
      </c>
    </row>
    <row r="14709" spans="1:1" x14ac:dyDescent="0.3">
      <c r="A14709" s="201">
        <v>14704</v>
      </c>
    </row>
    <row r="14710" spans="1:1" x14ac:dyDescent="0.3">
      <c r="A14710" s="201">
        <v>14705</v>
      </c>
    </row>
    <row r="14711" spans="1:1" x14ac:dyDescent="0.3">
      <c r="A14711" s="201">
        <v>14706</v>
      </c>
    </row>
    <row r="14712" spans="1:1" x14ac:dyDescent="0.3">
      <c r="A14712" s="201">
        <v>14707</v>
      </c>
    </row>
    <row r="14713" spans="1:1" x14ac:dyDescent="0.3">
      <c r="A14713" s="201">
        <v>14708</v>
      </c>
    </row>
    <row r="14714" spans="1:1" x14ac:dyDescent="0.3">
      <c r="A14714" s="201">
        <v>14709</v>
      </c>
    </row>
    <row r="14715" spans="1:1" x14ac:dyDescent="0.3">
      <c r="A14715" s="201">
        <v>14710</v>
      </c>
    </row>
    <row r="14716" spans="1:1" x14ac:dyDescent="0.3">
      <c r="A14716" s="201">
        <v>14711</v>
      </c>
    </row>
    <row r="14717" spans="1:1" x14ac:dyDescent="0.3">
      <c r="A14717" s="201">
        <v>14712</v>
      </c>
    </row>
    <row r="14718" spans="1:1" x14ac:dyDescent="0.3">
      <c r="A14718" s="201">
        <v>14713</v>
      </c>
    </row>
    <row r="14719" spans="1:1" x14ac:dyDescent="0.3">
      <c r="A14719" s="201">
        <v>14714</v>
      </c>
    </row>
    <row r="14720" spans="1:1" x14ac:dyDescent="0.3">
      <c r="A14720" s="201">
        <v>14715</v>
      </c>
    </row>
    <row r="14721" spans="1:1" x14ac:dyDescent="0.3">
      <c r="A14721" s="201">
        <v>14716</v>
      </c>
    </row>
    <row r="14722" spans="1:1" x14ac:dyDescent="0.3">
      <c r="A14722" s="201">
        <v>14717</v>
      </c>
    </row>
    <row r="14723" spans="1:1" x14ac:dyDescent="0.3">
      <c r="A14723" s="201">
        <v>14718</v>
      </c>
    </row>
    <row r="14724" spans="1:1" x14ac:dyDescent="0.3">
      <c r="A14724" s="201">
        <v>14719</v>
      </c>
    </row>
    <row r="14725" spans="1:1" x14ac:dyDescent="0.3">
      <c r="A14725" s="201">
        <v>14720</v>
      </c>
    </row>
    <row r="14726" spans="1:1" x14ac:dyDescent="0.3">
      <c r="A14726" s="201">
        <v>14721</v>
      </c>
    </row>
    <row r="14727" spans="1:1" x14ac:dyDescent="0.3">
      <c r="A14727" s="201">
        <v>14722</v>
      </c>
    </row>
    <row r="14728" spans="1:1" x14ac:dyDescent="0.3">
      <c r="A14728" s="201">
        <v>14723</v>
      </c>
    </row>
    <row r="14729" spans="1:1" x14ac:dyDescent="0.3">
      <c r="A14729" s="201">
        <v>14724</v>
      </c>
    </row>
    <row r="14730" spans="1:1" x14ac:dyDescent="0.3">
      <c r="A14730" s="201">
        <v>14725</v>
      </c>
    </row>
    <row r="14731" spans="1:1" x14ac:dyDescent="0.3">
      <c r="A14731" s="201">
        <v>14726</v>
      </c>
    </row>
    <row r="14732" spans="1:1" x14ac:dyDescent="0.3">
      <c r="A14732" s="201">
        <v>14727</v>
      </c>
    </row>
    <row r="14733" spans="1:1" x14ac:dyDescent="0.3">
      <c r="A14733" s="201">
        <v>14728</v>
      </c>
    </row>
    <row r="14734" spans="1:1" x14ac:dyDescent="0.3">
      <c r="A14734" s="201">
        <v>14729</v>
      </c>
    </row>
    <row r="14735" spans="1:1" x14ac:dyDescent="0.3">
      <c r="A14735" s="201">
        <v>14730</v>
      </c>
    </row>
    <row r="14736" spans="1:1" x14ac:dyDescent="0.3">
      <c r="A14736" s="201">
        <v>14731</v>
      </c>
    </row>
    <row r="14737" spans="1:1" x14ac:dyDescent="0.3">
      <c r="A14737" s="201">
        <v>14732</v>
      </c>
    </row>
    <row r="14738" spans="1:1" x14ac:dyDescent="0.3">
      <c r="A14738" s="201">
        <v>14733</v>
      </c>
    </row>
    <row r="14739" spans="1:1" x14ac:dyDescent="0.3">
      <c r="A14739" s="201">
        <v>14734</v>
      </c>
    </row>
    <row r="14740" spans="1:1" x14ac:dyDescent="0.3">
      <c r="A14740" s="201">
        <v>14735</v>
      </c>
    </row>
    <row r="14741" spans="1:1" x14ac:dyDescent="0.3">
      <c r="A14741" s="201">
        <v>14736</v>
      </c>
    </row>
    <row r="14742" spans="1:1" x14ac:dyDescent="0.3">
      <c r="A14742" s="201">
        <v>14737</v>
      </c>
    </row>
    <row r="14743" spans="1:1" x14ac:dyDescent="0.3">
      <c r="A14743" s="201">
        <v>14738</v>
      </c>
    </row>
    <row r="14744" spans="1:1" x14ac:dyDescent="0.3">
      <c r="A14744" s="201">
        <v>14739</v>
      </c>
    </row>
    <row r="14745" spans="1:1" x14ac:dyDescent="0.3">
      <c r="A14745" s="201">
        <v>14740</v>
      </c>
    </row>
    <row r="14746" spans="1:1" x14ac:dyDescent="0.3">
      <c r="A14746" s="201">
        <v>14741</v>
      </c>
    </row>
    <row r="14747" spans="1:1" x14ac:dyDescent="0.3">
      <c r="A14747" s="201">
        <v>14742</v>
      </c>
    </row>
    <row r="14748" spans="1:1" x14ac:dyDescent="0.3">
      <c r="A14748" s="201">
        <v>14743</v>
      </c>
    </row>
    <row r="14749" spans="1:1" x14ac:dyDescent="0.3">
      <c r="A14749" s="201">
        <v>14744</v>
      </c>
    </row>
    <row r="14750" spans="1:1" x14ac:dyDescent="0.3">
      <c r="A14750" s="201">
        <v>14745</v>
      </c>
    </row>
    <row r="14751" spans="1:1" x14ac:dyDescent="0.3">
      <c r="A14751" s="201">
        <v>14746</v>
      </c>
    </row>
    <row r="14752" spans="1:1" x14ac:dyDescent="0.3">
      <c r="A14752" s="201">
        <v>14747</v>
      </c>
    </row>
    <row r="14753" spans="1:1" x14ac:dyDescent="0.3">
      <c r="A14753" s="201">
        <v>14748</v>
      </c>
    </row>
    <row r="14754" spans="1:1" x14ac:dyDescent="0.3">
      <c r="A14754" s="201">
        <v>14749</v>
      </c>
    </row>
    <row r="14755" spans="1:1" x14ac:dyDescent="0.3">
      <c r="A14755" s="201">
        <v>14750</v>
      </c>
    </row>
    <row r="14756" spans="1:1" x14ac:dyDescent="0.3">
      <c r="A14756" s="201">
        <v>14751</v>
      </c>
    </row>
    <row r="14757" spans="1:1" x14ac:dyDescent="0.3">
      <c r="A14757" s="201">
        <v>14752</v>
      </c>
    </row>
    <row r="14758" spans="1:1" x14ac:dyDescent="0.3">
      <c r="A14758" s="201">
        <v>14753</v>
      </c>
    </row>
    <row r="14759" spans="1:1" x14ac:dyDescent="0.3">
      <c r="A14759" s="201">
        <v>14754</v>
      </c>
    </row>
    <row r="14760" spans="1:1" x14ac:dyDescent="0.3">
      <c r="A14760" s="201">
        <v>14755</v>
      </c>
    </row>
    <row r="14761" spans="1:1" x14ac:dyDescent="0.3">
      <c r="A14761" s="201">
        <v>14756</v>
      </c>
    </row>
    <row r="14762" spans="1:1" x14ac:dyDescent="0.3">
      <c r="A14762" s="201">
        <v>14757</v>
      </c>
    </row>
    <row r="14763" spans="1:1" x14ac:dyDescent="0.3">
      <c r="A14763" s="201">
        <v>14758</v>
      </c>
    </row>
    <row r="14764" spans="1:1" x14ac:dyDescent="0.3">
      <c r="A14764" s="201">
        <v>14759</v>
      </c>
    </row>
    <row r="14765" spans="1:1" x14ac:dyDescent="0.3">
      <c r="A14765" s="201">
        <v>14760</v>
      </c>
    </row>
    <row r="14766" spans="1:1" x14ac:dyDescent="0.3">
      <c r="A14766" s="201">
        <v>14761</v>
      </c>
    </row>
    <row r="14767" spans="1:1" x14ac:dyDescent="0.3">
      <c r="A14767" s="201">
        <v>14762</v>
      </c>
    </row>
    <row r="14768" spans="1:1" x14ac:dyDescent="0.3">
      <c r="A14768" s="201">
        <v>14763</v>
      </c>
    </row>
    <row r="14769" spans="1:1" x14ac:dyDescent="0.3">
      <c r="A14769" s="201">
        <v>14764</v>
      </c>
    </row>
    <row r="14770" spans="1:1" x14ac:dyDescent="0.3">
      <c r="A14770" s="201">
        <v>14765</v>
      </c>
    </row>
    <row r="14771" spans="1:1" x14ac:dyDescent="0.3">
      <c r="A14771" s="201">
        <v>14766</v>
      </c>
    </row>
    <row r="14772" spans="1:1" x14ac:dyDescent="0.3">
      <c r="A14772" s="201">
        <v>14767</v>
      </c>
    </row>
    <row r="14773" spans="1:1" x14ac:dyDescent="0.3">
      <c r="A14773" s="201">
        <v>14768</v>
      </c>
    </row>
    <row r="14774" spans="1:1" x14ac:dyDescent="0.3">
      <c r="A14774" s="201">
        <v>14769</v>
      </c>
    </row>
    <row r="14775" spans="1:1" x14ac:dyDescent="0.3">
      <c r="A14775" s="201">
        <v>14770</v>
      </c>
    </row>
    <row r="14776" spans="1:1" x14ac:dyDescent="0.3">
      <c r="A14776" s="201">
        <v>14771</v>
      </c>
    </row>
    <row r="14777" spans="1:1" x14ac:dyDescent="0.3">
      <c r="A14777" s="201">
        <v>14772</v>
      </c>
    </row>
    <row r="14778" spans="1:1" x14ac:dyDescent="0.3">
      <c r="A14778" s="201">
        <v>14773</v>
      </c>
    </row>
    <row r="14779" spans="1:1" x14ac:dyDescent="0.3">
      <c r="A14779" s="201">
        <v>14774</v>
      </c>
    </row>
    <row r="14780" spans="1:1" x14ac:dyDescent="0.3">
      <c r="A14780" s="201">
        <v>14775</v>
      </c>
    </row>
    <row r="14781" spans="1:1" x14ac:dyDescent="0.3">
      <c r="A14781" s="201">
        <v>14776</v>
      </c>
    </row>
    <row r="14782" spans="1:1" x14ac:dyDescent="0.3">
      <c r="A14782" s="201">
        <v>14777</v>
      </c>
    </row>
    <row r="14783" spans="1:1" x14ac:dyDescent="0.3">
      <c r="A14783" s="201">
        <v>14778</v>
      </c>
    </row>
    <row r="14784" spans="1:1" x14ac:dyDescent="0.3">
      <c r="A14784" s="201">
        <v>14779</v>
      </c>
    </row>
    <row r="14785" spans="1:1" x14ac:dyDescent="0.3">
      <c r="A14785" s="201">
        <v>14780</v>
      </c>
    </row>
    <row r="14786" spans="1:1" x14ac:dyDescent="0.3">
      <c r="A14786" s="201">
        <v>14781</v>
      </c>
    </row>
    <row r="14787" spans="1:1" x14ac:dyDescent="0.3">
      <c r="A14787" s="201">
        <v>14782</v>
      </c>
    </row>
    <row r="14788" spans="1:1" x14ac:dyDescent="0.3">
      <c r="A14788" s="201">
        <v>14783</v>
      </c>
    </row>
    <row r="14789" spans="1:1" x14ac:dyDescent="0.3">
      <c r="A14789" s="201">
        <v>14784</v>
      </c>
    </row>
    <row r="14790" spans="1:1" x14ac:dyDescent="0.3">
      <c r="A14790" s="201">
        <v>14785</v>
      </c>
    </row>
    <row r="14791" spans="1:1" x14ac:dyDescent="0.3">
      <c r="A14791" s="201">
        <v>14786</v>
      </c>
    </row>
    <row r="14792" spans="1:1" x14ac:dyDescent="0.3">
      <c r="A14792" s="201">
        <v>14787</v>
      </c>
    </row>
    <row r="14793" spans="1:1" x14ac:dyDescent="0.3">
      <c r="A14793" s="201">
        <v>14788</v>
      </c>
    </row>
    <row r="14794" spans="1:1" x14ac:dyDescent="0.3">
      <c r="A14794" s="201">
        <v>14789</v>
      </c>
    </row>
    <row r="14795" spans="1:1" x14ac:dyDescent="0.3">
      <c r="A14795" s="201">
        <v>14790</v>
      </c>
    </row>
    <row r="14796" spans="1:1" x14ac:dyDescent="0.3">
      <c r="A14796" s="201">
        <v>14791</v>
      </c>
    </row>
    <row r="14797" spans="1:1" x14ac:dyDescent="0.3">
      <c r="A14797" s="201">
        <v>14792</v>
      </c>
    </row>
    <row r="14798" spans="1:1" x14ac:dyDescent="0.3">
      <c r="A14798" s="201">
        <v>14793</v>
      </c>
    </row>
    <row r="14799" spans="1:1" x14ac:dyDescent="0.3">
      <c r="A14799" s="201">
        <v>14794</v>
      </c>
    </row>
    <row r="14800" spans="1:1" x14ac:dyDescent="0.3">
      <c r="A14800" s="201">
        <v>14795</v>
      </c>
    </row>
    <row r="14801" spans="1:1" x14ac:dyDescent="0.3">
      <c r="A14801" s="201">
        <v>14796</v>
      </c>
    </row>
    <row r="14802" spans="1:1" x14ac:dyDescent="0.3">
      <c r="A14802" s="201">
        <v>14797</v>
      </c>
    </row>
    <row r="14803" spans="1:1" x14ac:dyDescent="0.3">
      <c r="A14803" s="201">
        <v>14798</v>
      </c>
    </row>
    <row r="14804" spans="1:1" x14ac:dyDescent="0.3">
      <c r="A14804" s="201">
        <v>14799</v>
      </c>
    </row>
    <row r="14805" spans="1:1" x14ac:dyDescent="0.3">
      <c r="A14805" s="201">
        <v>14800</v>
      </c>
    </row>
    <row r="14806" spans="1:1" x14ac:dyDescent="0.3">
      <c r="A14806" s="201">
        <v>14801</v>
      </c>
    </row>
    <row r="14807" spans="1:1" x14ac:dyDescent="0.3">
      <c r="A14807" s="201">
        <v>14802</v>
      </c>
    </row>
    <row r="14808" spans="1:1" x14ac:dyDescent="0.3">
      <c r="A14808" s="201">
        <v>14803</v>
      </c>
    </row>
    <row r="14809" spans="1:1" x14ac:dyDescent="0.3">
      <c r="A14809" s="201">
        <v>14804</v>
      </c>
    </row>
    <row r="14810" spans="1:1" x14ac:dyDescent="0.3">
      <c r="A14810" s="201">
        <v>14805</v>
      </c>
    </row>
    <row r="14811" spans="1:1" x14ac:dyDescent="0.3">
      <c r="A14811" s="201">
        <v>14806</v>
      </c>
    </row>
    <row r="14812" spans="1:1" x14ac:dyDescent="0.3">
      <c r="A14812" s="201">
        <v>14807</v>
      </c>
    </row>
    <row r="14813" spans="1:1" x14ac:dyDescent="0.3">
      <c r="A14813" s="201">
        <v>14808</v>
      </c>
    </row>
    <row r="14814" spans="1:1" x14ac:dyDescent="0.3">
      <c r="A14814" s="201">
        <v>14809</v>
      </c>
    </row>
    <row r="14815" spans="1:1" x14ac:dyDescent="0.3">
      <c r="A14815" s="201">
        <v>14810</v>
      </c>
    </row>
    <row r="14816" spans="1:1" x14ac:dyDescent="0.3">
      <c r="A14816" s="201">
        <v>14811</v>
      </c>
    </row>
    <row r="14817" spans="1:1" x14ac:dyDescent="0.3">
      <c r="A14817" s="201">
        <v>14812</v>
      </c>
    </row>
    <row r="14818" spans="1:1" x14ac:dyDescent="0.3">
      <c r="A14818" s="201">
        <v>14813</v>
      </c>
    </row>
    <row r="14819" spans="1:1" x14ac:dyDescent="0.3">
      <c r="A14819" s="201">
        <v>14814</v>
      </c>
    </row>
    <row r="14820" spans="1:1" x14ac:dyDescent="0.3">
      <c r="A14820" s="201">
        <v>14815</v>
      </c>
    </row>
    <row r="14821" spans="1:1" x14ac:dyDescent="0.3">
      <c r="A14821" s="201">
        <v>14816</v>
      </c>
    </row>
    <row r="14822" spans="1:1" x14ac:dyDescent="0.3">
      <c r="A14822" s="201">
        <v>14817</v>
      </c>
    </row>
    <row r="14823" spans="1:1" x14ac:dyDescent="0.3">
      <c r="A14823" s="201">
        <v>14818</v>
      </c>
    </row>
    <row r="14824" spans="1:1" x14ac:dyDescent="0.3">
      <c r="A14824" s="201">
        <v>14819</v>
      </c>
    </row>
    <row r="14825" spans="1:1" x14ac:dyDescent="0.3">
      <c r="A14825" s="201">
        <v>14820</v>
      </c>
    </row>
    <row r="14826" spans="1:1" x14ac:dyDescent="0.3">
      <c r="A14826" s="201">
        <v>14821</v>
      </c>
    </row>
    <row r="14827" spans="1:1" x14ac:dyDescent="0.3">
      <c r="A14827" s="201">
        <v>14822</v>
      </c>
    </row>
    <row r="14828" spans="1:1" x14ac:dyDescent="0.3">
      <c r="A14828" s="201">
        <v>14823</v>
      </c>
    </row>
    <row r="14829" spans="1:1" x14ac:dyDescent="0.3">
      <c r="A14829" s="201">
        <v>14824</v>
      </c>
    </row>
    <row r="14830" spans="1:1" x14ac:dyDescent="0.3">
      <c r="A14830" s="201">
        <v>14825</v>
      </c>
    </row>
    <row r="14831" spans="1:1" x14ac:dyDescent="0.3">
      <c r="A14831" s="201">
        <v>14826</v>
      </c>
    </row>
    <row r="14832" spans="1:1" x14ac:dyDescent="0.3">
      <c r="A14832" s="201">
        <v>14827</v>
      </c>
    </row>
    <row r="14833" spans="1:1" x14ac:dyDescent="0.3">
      <c r="A14833" s="201">
        <v>14828</v>
      </c>
    </row>
    <row r="14834" spans="1:1" x14ac:dyDescent="0.3">
      <c r="A14834" s="201">
        <v>14829</v>
      </c>
    </row>
    <row r="14835" spans="1:1" x14ac:dyDescent="0.3">
      <c r="A14835" s="201">
        <v>14830</v>
      </c>
    </row>
    <row r="14836" spans="1:1" x14ac:dyDescent="0.3">
      <c r="A14836" s="201">
        <v>14831</v>
      </c>
    </row>
    <row r="14837" spans="1:1" x14ac:dyDescent="0.3">
      <c r="A14837" s="201">
        <v>14832</v>
      </c>
    </row>
    <row r="14838" spans="1:1" x14ac:dyDescent="0.3">
      <c r="A14838" s="201">
        <v>14833</v>
      </c>
    </row>
    <row r="14839" spans="1:1" x14ac:dyDescent="0.3">
      <c r="A14839" s="201">
        <v>14834</v>
      </c>
    </row>
    <row r="14840" spans="1:1" x14ac:dyDescent="0.3">
      <c r="A14840" s="201">
        <v>14835</v>
      </c>
    </row>
    <row r="14841" spans="1:1" x14ac:dyDescent="0.3">
      <c r="A14841" s="201">
        <v>14836</v>
      </c>
    </row>
    <row r="14842" spans="1:1" x14ac:dyDescent="0.3">
      <c r="A14842" s="201">
        <v>14837</v>
      </c>
    </row>
    <row r="14843" spans="1:1" x14ac:dyDescent="0.3">
      <c r="A14843" s="201">
        <v>14838</v>
      </c>
    </row>
    <row r="14844" spans="1:1" x14ac:dyDescent="0.3">
      <c r="A14844" s="201">
        <v>14839</v>
      </c>
    </row>
    <row r="14845" spans="1:1" x14ac:dyDescent="0.3">
      <c r="A14845" s="201">
        <v>14840</v>
      </c>
    </row>
    <row r="14846" spans="1:1" x14ac:dyDescent="0.3">
      <c r="A14846" s="201">
        <v>14841</v>
      </c>
    </row>
    <row r="14847" spans="1:1" x14ac:dyDescent="0.3">
      <c r="A14847" s="201">
        <v>14842</v>
      </c>
    </row>
    <row r="14848" spans="1:1" x14ac:dyDescent="0.3">
      <c r="A14848" s="201">
        <v>14843</v>
      </c>
    </row>
    <row r="14849" spans="1:1" x14ac:dyDescent="0.3">
      <c r="A14849" s="201">
        <v>14844</v>
      </c>
    </row>
    <row r="14850" spans="1:1" x14ac:dyDescent="0.3">
      <c r="A14850" s="201">
        <v>14845</v>
      </c>
    </row>
    <row r="14851" spans="1:1" x14ac:dyDescent="0.3">
      <c r="A14851" s="201">
        <v>14846</v>
      </c>
    </row>
    <row r="14852" spans="1:1" x14ac:dyDescent="0.3">
      <c r="A14852" s="201">
        <v>14847</v>
      </c>
    </row>
    <row r="14853" spans="1:1" x14ac:dyDescent="0.3">
      <c r="A14853" s="201">
        <v>14848</v>
      </c>
    </row>
    <row r="14854" spans="1:1" x14ac:dyDescent="0.3">
      <c r="A14854" s="201">
        <v>14849</v>
      </c>
    </row>
    <row r="14855" spans="1:1" x14ac:dyDescent="0.3">
      <c r="A14855" s="201">
        <v>14850</v>
      </c>
    </row>
    <row r="14856" spans="1:1" x14ac:dyDescent="0.3">
      <c r="A14856" s="201">
        <v>14851</v>
      </c>
    </row>
    <row r="14857" spans="1:1" x14ac:dyDescent="0.3">
      <c r="A14857" s="201">
        <v>14852</v>
      </c>
    </row>
    <row r="14858" spans="1:1" x14ac:dyDescent="0.3">
      <c r="A14858" s="201">
        <v>14853</v>
      </c>
    </row>
    <row r="14859" spans="1:1" x14ac:dyDescent="0.3">
      <c r="A14859" s="201">
        <v>14854</v>
      </c>
    </row>
    <row r="14860" spans="1:1" x14ac:dyDescent="0.3">
      <c r="A14860" s="201">
        <v>14855</v>
      </c>
    </row>
    <row r="14861" spans="1:1" x14ac:dyDescent="0.3">
      <c r="A14861" s="201">
        <v>14856</v>
      </c>
    </row>
    <row r="14862" spans="1:1" x14ac:dyDescent="0.3">
      <c r="A14862" s="201">
        <v>14857</v>
      </c>
    </row>
    <row r="14863" spans="1:1" x14ac:dyDescent="0.3">
      <c r="A14863" s="201">
        <v>14858</v>
      </c>
    </row>
    <row r="14864" spans="1:1" x14ac:dyDescent="0.3">
      <c r="A14864" s="201">
        <v>14859</v>
      </c>
    </row>
    <row r="14865" spans="1:1" x14ac:dyDescent="0.3">
      <c r="A14865" s="201">
        <v>14860</v>
      </c>
    </row>
    <row r="14866" spans="1:1" x14ac:dyDescent="0.3">
      <c r="A14866" s="201">
        <v>14861</v>
      </c>
    </row>
    <row r="14867" spans="1:1" x14ac:dyDescent="0.3">
      <c r="A14867" s="201">
        <v>14862</v>
      </c>
    </row>
    <row r="14868" spans="1:1" x14ac:dyDescent="0.3">
      <c r="A14868" s="201">
        <v>14863</v>
      </c>
    </row>
    <row r="14869" spans="1:1" x14ac:dyDescent="0.3">
      <c r="A14869" s="201">
        <v>14864</v>
      </c>
    </row>
    <row r="14870" spans="1:1" x14ac:dyDescent="0.3">
      <c r="A14870" s="201">
        <v>14865</v>
      </c>
    </row>
    <row r="14871" spans="1:1" x14ac:dyDescent="0.3">
      <c r="A14871" s="201">
        <v>14866</v>
      </c>
    </row>
    <row r="14872" spans="1:1" x14ac:dyDescent="0.3">
      <c r="A14872" s="201">
        <v>14867</v>
      </c>
    </row>
    <row r="14873" spans="1:1" x14ac:dyDescent="0.3">
      <c r="A14873" s="201">
        <v>14868</v>
      </c>
    </row>
    <row r="14874" spans="1:1" x14ac:dyDescent="0.3">
      <c r="A14874" s="201">
        <v>14869</v>
      </c>
    </row>
    <row r="14875" spans="1:1" x14ac:dyDescent="0.3">
      <c r="A14875" s="201">
        <v>14870</v>
      </c>
    </row>
    <row r="14876" spans="1:1" x14ac:dyDescent="0.3">
      <c r="A14876" s="201">
        <v>14871</v>
      </c>
    </row>
    <row r="14877" spans="1:1" x14ac:dyDescent="0.3">
      <c r="A14877" s="201">
        <v>14872</v>
      </c>
    </row>
    <row r="14878" spans="1:1" x14ac:dyDescent="0.3">
      <c r="A14878" s="201">
        <v>14873</v>
      </c>
    </row>
    <row r="14879" spans="1:1" x14ac:dyDescent="0.3">
      <c r="A14879" s="201">
        <v>14874</v>
      </c>
    </row>
    <row r="14880" spans="1:1" x14ac:dyDescent="0.3">
      <c r="A14880" s="201">
        <v>14875</v>
      </c>
    </row>
    <row r="14881" spans="1:1" x14ac:dyDescent="0.3">
      <c r="A14881" s="201">
        <v>14876</v>
      </c>
    </row>
    <row r="14882" spans="1:1" x14ac:dyDescent="0.3">
      <c r="A14882" s="201">
        <v>14877</v>
      </c>
    </row>
    <row r="14883" spans="1:1" x14ac:dyDescent="0.3">
      <c r="A14883" s="201">
        <v>14878</v>
      </c>
    </row>
    <row r="14884" spans="1:1" x14ac:dyDescent="0.3">
      <c r="A14884" s="201">
        <v>14879</v>
      </c>
    </row>
    <row r="14885" spans="1:1" x14ac:dyDescent="0.3">
      <c r="A14885" s="201">
        <v>14880</v>
      </c>
    </row>
    <row r="14886" spans="1:1" x14ac:dyDescent="0.3">
      <c r="A14886" s="201">
        <v>14881</v>
      </c>
    </row>
    <row r="14887" spans="1:1" x14ac:dyDescent="0.3">
      <c r="A14887" s="201">
        <v>14882</v>
      </c>
    </row>
    <row r="14888" spans="1:1" x14ac:dyDescent="0.3">
      <c r="A14888" s="201">
        <v>14883</v>
      </c>
    </row>
    <row r="14889" spans="1:1" x14ac:dyDescent="0.3">
      <c r="A14889" s="201">
        <v>14884</v>
      </c>
    </row>
    <row r="14890" spans="1:1" x14ac:dyDescent="0.3">
      <c r="A14890" s="201">
        <v>14885</v>
      </c>
    </row>
    <row r="14891" spans="1:1" x14ac:dyDescent="0.3">
      <c r="A14891" s="201">
        <v>14886</v>
      </c>
    </row>
    <row r="14892" spans="1:1" x14ac:dyDescent="0.3">
      <c r="A14892" s="201">
        <v>14887</v>
      </c>
    </row>
    <row r="14893" spans="1:1" x14ac:dyDescent="0.3">
      <c r="A14893" s="201">
        <v>14888</v>
      </c>
    </row>
    <row r="14894" spans="1:1" x14ac:dyDescent="0.3">
      <c r="A14894" s="201">
        <v>14889</v>
      </c>
    </row>
    <row r="14895" spans="1:1" x14ac:dyDescent="0.3">
      <c r="A14895" s="201">
        <v>14890</v>
      </c>
    </row>
    <row r="14896" spans="1:1" x14ac:dyDescent="0.3">
      <c r="A14896" s="201">
        <v>14891</v>
      </c>
    </row>
    <row r="14897" spans="1:1" x14ac:dyDescent="0.3">
      <c r="A14897" s="201">
        <v>14892</v>
      </c>
    </row>
    <row r="14898" spans="1:1" x14ac:dyDescent="0.3">
      <c r="A14898" s="201">
        <v>14893</v>
      </c>
    </row>
    <row r="14899" spans="1:1" x14ac:dyDescent="0.3">
      <c r="A14899" s="201">
        <v>14894</v>
      </c>
    </row>
    <row r="14900" spans="1:1" x14ac:dyDescent="0.3">
      <c r="A14900" s="201">
        <v>14895</v>
      </c>
    </row>
    <row r="14901" spans="1:1" x14ac:dyDescent="0.3">
      <c r="A14901" s="201">
        <v>14896</v>
      </c>
    </row>
    <row r="14902" spans="1:1" x14ac:dyDescent="0.3">
      <c r="A14902" s="201">
        <v>14897</v>
      </c>
    </row>
    <row r="14903" spans="1:1" x14ac:dyDescent="0.3">
      <c r="A14903" s="201">
        <v>14898</v>
      </c>
    </row>
    <row r="14904" spans="1:1" x14ac:dyDescent="0.3">
      <c r="A14904" s="201">
        <v>14899</v>
      </c>
    </row>
    <row r="14905" spans="1:1" x14ac:dyDescent="0.3">
      <c r="A14905" s="201">
        <v>14900</v>
      </c>
    </row>
    <row r="14906" spans="1:1" x14ac:dyDescent="0.3">
      <c r="A14906" s="201">
        <v>14901</v>
      </c>
    </row>
    <row r="14907" spans="1:1" x14ac:dyDescent="0.3">
      <c r="A14907" s="201">
        <v>14902</v>
      </c>
    </row>
    <row r="14908" spans="1:1" x14ac:dyDescent="0.3">
      <c r="A14908" s="201">
        <v>14903</v>
      </c>
    </row>
    <row r="14909" spans="1:1" x14ac:dyDescent="0.3">
      <c r="A14909" s="201">
        <v>14904</v>
      </c>
    </row>
    <row r="14910" spans="1:1" x14ac:dyDescent="0.3">
      <c r="A14910" s="201">
        <v>14905</v>
      </c>
    </row>
    <row r="14911" spans="1:1" x14ac:dyDescent="0.3">
      <c r="A14911" s="201">
        <v>14906</v>
      </c>
    </row>
    <row r="14912" spans="1:1" x14ac:dyDescent="0.3">
      <c r="A14912" s="201">
        <v>14907</v>
      </c>
    </row>
    <row r="14913" spans="1:1" x14ac:dyDescent="0.3">
      <c r="A14913" s="201">
        <v>14908</v>
      </c>
    </row>
    <row r="14914" spans="1:1" x14ac:dyDescent="0.3">
      <c r="A14914" s="201">
        <v>14909</v>
      </c>
    </row>
    <row r="14915" spans="1:1" x14ac:dyDescent="0.3">
      <c r="A14915" s="201">
        <v>14910</v>
      </c>
    </row>
    <row r="14916" spans="1:1" x14ac:dyDescent="0.3">
      <c r="A14916" s="201">
        <v>14911</v>
      </c>
    </row>
    <row r="14917" spans="1:1" x14ac:dyDescent="0.3">
      <c r="A14917" s="201">
        <v>14912</v>
      </c>
    </row>
    <row r="14918" spans="1:1" x14ac:dyDescent="0.3">
      <c r="A14918" s="201">
        <v>14913</v>
      </c>
    </row>
    <row r="14919" spans="1:1" x14ac:dyDescent="0.3">
      <c r="A14919" s="201">
        <v>14914</v>
      </c>
    </row>
    <row r="14920" spans="1:1" x14ac:dyDescent="0.3">
      <c r="A14920" s="201">
        <v>14915</v>
      </c>
    </row>
    <row r="14921" spans="1:1" x14ac:dyDescent="0.3">
      <c r="A14921" s="201">
        <v>14916</v>
      </c>
    </row>
    <row r="14922" spans="1:1" x14ac:dyDescent="0.3">
      <c r="A14922" s="201">
        <v>14917</v>
      </c>
    </row>
    <row r="14923" spans="1:1" x14ac:dyDescent="0.3">
      <c r="A14923" s="201">
        <v>14918</v>
      </c>
    </row>
    <row r="14924" spans="1:1" x14ac:dyDescent="0.3">
      <c r="A14924" s="201">
        <v>14919</v>
      </c>
    </row>
    <row r="14925" spans="1:1" x14ac:dyDescent="0.3">
      <c r="A14925" s="201">
        <v>14920</v>
      </c>
    </row>
    <row r="14926" spans="1:1" x14ac:dyDescent="0.3">
      <c r="A14926" s="201">
        <v>14921</v>
      </c>
    </row>
    <row r="14927" spans="1:1" x14ac:dyDescent="0.3">
      <c r="A14927" s="201">
        <v>14922</v>
      </c>
    </row>
    <row r="14928" spans="1:1" x14ac:dyDescent="0.3">
      <c r="A14928" s="201">
        <v>14923</v>
      </c>
    </row>
    <row r="14929" spans="1:1" x14ac:dyDescent="0.3">
      <c r="A14929" s="201">
        <v>14924</v>
      </c>
    </row>
    <row r="14930" spans="1:1" x14ac:dyDescent="0.3">
      <c r="A14930" s="201">
        <v>14925</v>
      </c>
    </row>
    <row r="14931" spans="1:1" x14ac:dyDescent="0.3">
      <c r="A14931" s="201">
        <v>14926</v>
      </c>
    </row>
    <row r="14932" spans="1:1" x14ac:dyDescent="0.3">
      <c r="A14932" s="201">
        <v>14927</v>
      </c>
    </row>
    <row r="14933" spans="1:1" x14ac:dyDescent="0.3">
      <c r="A14933" s="201">
        <v>14928</v>
      </c>
    </row>
    <row r="14934" spans="1:1" x14ac:dyDescent="0.3">
      <c r="A14934" s="201">
        <v>14929</v>
      </c>
    </row>
    <row r="14935" spans="1:1" x14ac:dyDescent="0.3">
      <c r="A14935" s="201">
        <v>14930</v>
      </c>
    </row>
    <row r="14936" spans="1:1" x14ac:dyDescent="0.3">
      <c r="A14936" s="201">
        <v>14931</v>
      </c>
    </row>
    <row r="14937" spans="1:1" x14ac:dyDescent="0.3">
      <c r="A14937" s="201">
        <v>14932</v>
      </c>
    </row>
    <row r="14938" spans="1:1" x14ac:dyDescent="0.3">
      <c r="A14938" s="201">
        <v>14933</v>
      </c>
    </row>
    <row r="14939" spans="1:1" x14ac:dyDescent="0.3">
      <c r="A14939" s="201">
        <v>14934</v>
      </c>
    </row>
    <row r="14940" spans="1:1" x14ac:dyDescent="0.3">
      <c r="A14940" s="201">
        <v>14935</v>
      </c>
    </row>
    <row r="14941" spans="1:1" x14ac:dyDescent="0.3">
      <c r="A14941" s="201">
        <v>14936</v>
      </c>
    </row>
    <row r="14942" spans="1:1" x14ac:dyDescent="0.3">
      <c r="A14942" s="201">
        <v>14937</v>
      </c>
    </row>
    <row r="14943" spans="1:1" x14ac:dyDescent="0.3">
      <c r="A14943" s="201">
        <v>14938</v>
      </c>
    </row>
    <row r="14944" spans="1:1" x14ac:dyDescent="0.3">
      <c r="A14944" s="201">
        <v>14939</v>
      </c>
    </row>
    <row r="14945" spans="1:1" x14ac:dyDescent="0.3">
      <c r="A14945" s="201">
        <v>14940</v>
      </c>
    </row>
    <row r="14946" spans="1:1" x14ac:dyDescent="0.3">
      <c r="A14946" s="201">
        <v>14941</v>
      </c>
    </row>
    <row r="14947" spans="1:1" x14ac:dyDescent="0.3">
      <c r="A14947" s="201">
        <v>14942</v>
      </c>
    </row>
    <row r="14948" spans="1:1" x14ac:dyDescent="0.3">
      <c r="A14948" s="201">
        <v>14943</v>
      </c>
    </row>
    <row r="14949" spans="1:1" x14ac:dyDescent="0.3">
      <c r="A14949" s="201">
        <v>14944</v>
      </c>
    </row>
    <row r="14950" spans="1:1" x14ac:dyDescent="0.3">
      <c r="A14950" s="201">
        <v>14945</v>
      </c>
    </row>
    <row r="14951" spans="1:1" x14ac:dyDescent="0.3">
      <c r="A14951" s="201">
        <v>14946</v>
      </c>
    </row>
    <row r="14952" spans="1:1" x14ac:dyDescent="0.3">
      <c r="A14952" s="201">
        <v>14947</v>
      </c>
    </row>
    <row r="14953" spans="1:1" x14ac:dyDescent="0.3">
      <c r="A14953" s="201">
        <v>14948</v>
      </c>
    </row>
    <row r="14954" spans="1:1" x14ac:dyDescent="0.3">
      <c r="A14954" s="201">
        <v>14949</v>
      </c>
    </row>
    <row r="14955" spans="1:1" x14ac:dyDescent="0.3">
      <c r="A14955" s="201">
        <v>14950</v>
      </c>
    </row>
    <row r="14956" spans="1:1" x14ac:dyDescent="0.3">
      <c r="A14956" s="201">
        <v>14951</v>
      </c>
    </row>
    <row r="14957" spans="1:1" x14ac:dyDescent="0.3">
      <c r="A14957" s="201">
        <v>14952</v>
      </c>
    </row>
    <row r="14958" spans="1:1" x14ac:dyDescent="0.3">
      <c r="A14958" s="201">
        <v>14953</v>
      </c>
    </row>
    <row r="14959" spans="1:1" x14ac:dyDescent="0.3">
      <c r="A14959" s="201">
        <v>14954</v>
      </c>
    </row>
    <row r="14960" spans="1:1" x14ac:dyDescent="0.3">
      <c r="A14960" s="201">
        <v>14955</v>
      </c>
    </row>
    <row r="14961" spans="1:1" x14ac:dyDescent="0.3">
      <c r="A14961" s="201">
        <v>14956</v>
      </c>
    </row>
    <row r="14962" spans="1:1" x14ac:dyDescent="0.3">
      <c r="A14962" s="201">
        <v>14957</v>
      </c>
    </row>
    <row r="14963" spans="1:1" x14ac:dyDescent="0.3">
      <c r="A14963" s="201">
        <v>14958</v>
      </c>
    </row>
    <row r="14964" spans="1:1" x14ac:dyDescent="0.3">
      <c r="A14964" s="201">
        <v>14959</v>
      </c>
    </row>
    <row r="14965" spans="1:1" x14ac:dyDescent="0.3">
      <c r="A14965" s="201">
        <v>14960</v>
      </c>
    </row>
    <row r="14966" spans="1:1" x14ac:dyDescent="0.3">
      <c r="A14966" s="201">
        <v>14961</v>
      </c>
    </row>
    <row r="14967" spans="1:1" x14ac:dyDescent="0.3">
      <c r="A14967" s="201">
        <v>14962</v>
      </c>
    </row>
    <row r="14968" spans="1:1" x14ac:dyDescent="0.3">
      <c r="A14968" s="201">
        <v>14963</v>
      </c>
    </row>
    <row r="14969" spans="1:1" x14ac:dyDescent="0.3">
      <c r="A14969" s="201">
        <v>14964</v>
      </c>
    </row>
    <row r="14970" spans="1:1" x14ac:dyDescent="0.3">
      <c r="A14970" s="201">
        <v>14965</v>
      </c>
    </row>
    <row r="14971" spans="1:1" x14ac:dyDescent="0.3">
      <c r="A14971" s="201">
        <v>14966</v>
      </c>
    </row>
    <row r="14972" spans="1:1" x14ac:dyDescent="0.3">
      <c r="A14972" s="201">
        <v>14967</v>
      </c>
    </row>
    <row r="14973" spans="1:1" x14ac:dyDescent="0.3">
      <c r="A14973" s="201">
        <v>14968</v>
      </c>
    </row>
    <row r="14974" spans="1:1" x14ac:dyDescent="0.3">
      <c r="A14974" s="201">
        <v>14969</v>
      </c>
    </row>
    <row r="14975" spans="1:1" x14ac:dyDescent="0.3">
      <c r="A14975" s="201">
        <v>14970</v>
      </c>
    </row>
    <row r="14976" spans="1:1" x14ac:dyDescent="0.3">
      <c r="A14976" s="201">
        <v>14971</v>
      </c>
    </row>
    <row r="14977" spans="1:1" x14ac:dyDescent="0.3">
      <c r="A14977" s="201">
        <v>14972</v>
      </c>
    </row>
    <row r="14978" spans="1:1" x14ac:dyDescent="0.3">
      <c r="A14978" s="201">
        <v>14973</v>
      </c>
    </row>
    <row r="14979" spans="1:1" x14ac:dyDescent="0.3">
      <c r="A14979" s="201">
        <v>14974</v>
      </c>
    </row>
    <row r="14980" spans="1:1" x14ac:dyDescent="0.3">
      <c r="A14980" s="201">
        <v>14975</v>
      </c>
    </row>
    <row r="14981" spans="1:1" x14ac:dyDescent="0.3">
      <c r="A14981" s="201">
        <v>14976</v>
      </c>
    </row>
    <row r="14982" spans="1:1" x14ac:dyDescent="0.3">
      <c r="A14982" s="201">
        <v>14977</v>
      </c>
    </row>
    <row r="14983" spans="1:1" x14ac:dyDescent="0.3">
      <c r="A14983" s="201">
        <v>14978</v>
      </c>
    </row>
    <row r="14984" spans="1:1" x14ac:dyDescent="0.3">
      <c r="A14984" s="201">
        <v>14979</v>
      </c>
    </row>
    <row r="14985" spans="1:1" x14ac:dyDescent="0.3">
      <c r="A14985" s="201">
        <v>14980</v>
      </c>
    </row>
    <row r="14986" spans="1:1" x14ac:dyDescent="0.3">
      <c r="A14986" s="201">
        <v>14981</v>
      </c>
    </row>
    <row r="14987" spans="1:1" x14ac:dyDescent="0.3">
      <c r="A14987" s="201">
        <v>14982</v>
      </c>
    </row>
    <row r="14988" spans="1:1" x14ac:dyDescent="0.3">
      <c r="A14988" s="201">
        <v>14983</v>
      </c>
    </row>
    <row r="14989" spans="1:1" x14ac:dyDescent="0.3">
      <c r="A14989" s="201">
        <v>14984</v>
      </c>
    </row>
    <row r="14990" spans="1:1" x14ac:dyDescent="0.3">
      <c r="A14990" s="201">
        <v>14985</v>
      </c>
    </row>
    <row r="14991" spans="1:1" x14ac:dyDescent="0.3">
      <c r="A14991" s="201">
        <v>14986</v>
      </c>
    </row>
    <row r="14992" spans="1:1" x14ac:dyDescent="0.3">
      <c r="A14992" s="201">
        <v>14987</v>
      </c>
    </row>
    <row r="14993" spans="1:1" x14ac:dyDescent="0.3">
      <c r="A14993" s="201">
        <v>14988</v>
      </c>
    </row>
    <row r="14994" spans="1:1" x14ac:dyDescent="0.3">
      <c r="A14994" s="201">
        <v>14989</v>
      </c>
    </row>
    <row r="14995" spans="1:1" x14ac:dyDescent="0.3">
      <c r="A14995" s="201">
        <v>14990</v>
      </c>
    </row>
    <row r="14996" spans="1:1" x14ac:dyDescent="0.3">
      <c r="A14996" s="201">
        <v>14991</v>
      </c>
    </row>
    <row r="14997" spans="1:1" x14ac:dyDescent="0.3">
      <c r="A14997" s="201">
        <v>14992</v>
      </c>
    </row>
    <row r="14998" spans="1:1" x14ac:dyDescent="0.3">
      <c r="A14998" s="201">
        <v>14993</v>
      </c>
    </row>
    <row r="14999" spans="1:1" x14ac:dyDescent="0.3">
      <c r="A14999" s="201">
        <v>14994</v>
      </c>
    </row>
    <row r="15000" spans="1:1" x14ac:dyDescent="0.3">
      <c r="A15000" s="201">
        <v>14995</v>
      </c>
    </row>
    <row r="15001" spans="1:1" x14ac:dyDescent="0.3">
      <c r="A15001" s="201">
        <v>14996</v>
      </c>
    </row>
    <row r="15002" spans="1:1" x14ac:dyDescent="0.3">
      <c r="A15002" s="201">
        <v>14997</v>
      </c>
    </row>
    <row r="15003" spans="1:1" x14ac:dyDescent="0.3">
      <c r="A15003" s="201">
        <v>14998</v>
      </c>
    </row>
    <row r="15004" spans="1:1" x14ac:dyDescent="0.3">
      <c r="A15004" s="201">
        <v>14999</v>
      </c>
    </row>
    <row r="15005" spans="1:1" x14ac:dyDescent="0.3">
      <c r="A15005" s="201">
        <v>15000</v>
      </c>
    </row>
    <row r="15006" spans="1:1" x14ac:dyDescent="0.3">
      <c r="A15006" s="129">
        <v>15001</v>
      </c>
    </row>
    <row r="15007" spans="1:1" x14ac:dyDescent="0.3">
      <c r="A15007" s="129">
        <v>15002</v>
      </c>
    </row>
    <row r="15008" spans="1:1" x14ac:dyDescent="0.3">
      <c r="A15008" s="129">
        <v>15003</v>
      </c>
    </row>
    <row r="15009" spans="1:1" x14ac:dyDescent="0.3">
      <c r="A15009" s="129">
        <v>15004</v>
      </c>
    </row>
    <row r="15010" spans="1:1" x14ac:dyDescent="0.3">
      <c r="A15010" s="129">
        <v>15005</v>
      </c>
    </row>
    <row r="15011" spans="1:1" x14ac:dyDescent="0.3">
      <c r="A15011" s="129">
        <v>15006</v>
      </c>
    </row>
    <row r="15012" spans="1:1" x14ac:dyDescent="0.3">
      <c r="A15012" s="129">
        <v>15007</v>
      </c>
    </row>
    <row r="15013" spans="1:1" x14ac:dyDescent="0.3">
      <c r="A15013" s="129">
        <v>15008</v>
      </c>
    </row>
    <row r="15014" spans="1:1" x14ac:dyDescent="0.3">
      <c r="A15014" s="129">
        <v>15009</v>
      </c>
    </row>
    <row r="15015" spans="1:1" x14ac:dyDescent="0.3">
      <c r="A15015" s="129">
        <v>15010</v>
      </c>
    </row>
    <row r="15016" spans="1:1" x14ac:dyDescent="0.3">
      <c r="A15016" s="129">
        <v>15011</v>
      </c>
    </row>
    <row r="15017" spans="1:1" x14ac:dyDescent="0.3">
      <c r="A15017" s="129">
        <v>15012</v>
      </c>
    </row>
    <row r="15018" spans="1:1" x14ac:dyDescent="0.3">
      <c r="A15018" s="129">
        <v>15013</v>
      </c>
    </row>
    <row r="15019" spans="1:1" x14ac:dyDescent="0.3">
      <c r="A15019" s="129">
        <v>15014</v>
      </c>
    </row>
    <row r="15020" spans="1:1" x14ac:dyDescent="0.3">
      <c r="A15020" s="129">
        <v>15015</v>
      </c>
    </row>
    <row r="15021" spans="1:1" x14ac:dyDescent="0.3">
      <c r="A15021" s="129">
        <v>15016</v>
      </c>
    </row>
    <row r="15022" spans="1:1" x14ac:dyDescent="0.3">
      <c r="A15022" s="129">
        <v>15017</v>
      </c>
    </row>
    <row r="15023" spans="1:1" x14ac:dyDescent="0.3">
      <c r="A15023" s="129">
        <v>15018</v>
      </c>
    </row>
    <row r="15024" spans="1:1" x14ac:dyDescent="0.3">
      <c r="A15024" s="129">
        <v>15019</v>
      </c>
    </row>
    <row r="15025" spans="1:1" x14ac:dyDescent="0.3">
      <c r="A15025" s="129">
        <v>15020</v>
      </c>
    </row>
    <row r="15026" spans="1:1" x14ac:dyDescent="0.3">
      <c r="A15026" s="129">
        <v>15021</v>
      </c>
    </row>
    <row r="15027" spans="1:1" x14ac:dyDescent="0.3">
      <c r="A15027" s="129">
        <v>15022</v>
      </c>
    </row>
    <row r="15028" spans="1:1" x14ac:dyDescent="0.3">
      <c r="A15028" s="129">
        <v>15023</v>
      </c>
    </row>
    <row r="15029" spans="1:1" x14ac:dyDescent="0.3">
      <c r="A15029" s="129">
        <v>15024</v>
      </c>
    </row>
    <row r="15030" spans="1:1" x14ac:dyDescent="0.3">
      <c r="A15030" s="129">
        <v>15025</v>
      </c>
    </row>
    <row r="15031" spans="1:1" x14ac:dyDescent="0.3">
      <c r="A15031" s="129">
        <v>15026</v>
      </c>
    </row>
    <row r="15032" spans="1:1" x14ac:dyDescent="0.3">
      <c r="A15032" s="129">
        <v>15027</v>
      </c>
    </row>
    <row r="15033" spans="1:1" x14ac:dyDescent="0.3">
      <c r="A15033" s="129">
        <v>15028</v>
      </c>
    </row>
    <row r="15034" spans="1:1" x14ac:dyDescent="0.3">
      <c r="A15034" s="129">
        <v>15029</v>
      </c>
    </row>
    <row r="15035" spans="1:1" x14ac:dyDescent="0.3">
      <c r="A15035" s="129">
        <v>15030</v>
      </c>
    </row>
    <row r="15036" spans="1:1" x14ac:dyDescent="0.3">
      <c r="A15036" s="129">
        <v>15031</v>
      </c>
    </row>
    <row r="15037" spans="1:1" x14ac:dyDescent="0.3">
      <c r="A15037" s="129">
        <v>15032</v>
      </c>
    </row>
    <row r="15038" spans="1:1" x14ac:dyDescent="0.3">
      <c r="A15038" s="129">
        <v>15033</v>
      </c>
    </row>
    <row r="15039" spans="1:1" x14ac:dyDescent="0.3">
      <c r="A15039" s="129">
        <v>15034</v>
      </c>
    </row>
    <row r="15040" spans="1:1" x14ac:dyDescent="0.3">
      <c r="A15040" s="129">
        <v>15035</v>
      </c>
    </row>
    <row r="15041" spans="1:1" x14ac:dyDescent="0.3">
      <c r="A15041" s="129">
        <v>15036</v>
      </c>
    </row>
    <row r="15042" spans="1:1" x14ac:dyDescent="0.3">
      <c r="A15042" s="129">
        <v>15037</v>
      </c>
    </row>
    <row r="15043" spans="1:1" x14ac:dyDescent="0.3">
      <c r="A15043" s="129">
        <v>15038</v>
      </c>
    </row>
    <row r="15044" spans="1:1" x14ac:dyDescent="0.3">
      <c r="A15044" s="129">
        <v>15039</v>
      </c>
    </row>
    <row r="15045" spans="1:1" x14ac:dyDescent="0.3">
      <c r="A15045" s="129">
        <v>15040</v>
      </c>
    </row>
    <row r="15046" spans="1:1" x14ac:dyDescent="0.3">
      <c r="A15046" s="129">
        <v>15041</v>
      </c>
    </row>
    <row r="15047" spans="1:1" x14ac:dyDescent="0.3">
      <c r="A15047" s="129">
        <v>15042</v>
      </c>
    </row>
    <row r="15048" spans="1:1" x14ac:dyDescent="0.3">
      <c r="A15048" s="129">
        <v>15043</v>
      </c>
    </row>
    <row r="15049" spans="1:1" x14ac:dyDescent="0.3">
      <c r="A15049" s="129">
        <v>15044</v>
      </c>
    </row>
    <row r="15050" spans="1:1" x14ac:dyDescent="0.3">
      <c r="A15050" s="129">
        <v>15045</v>
      </c>
    </row>
    <row r="15051" spans="1:1" x14ac:dyDescent="0.3">
      <c r="A15051" s="129">
        <v>15046</v>
      </c>
    </row>
    <row r="15052" spans="1:1" x14ac:dyDescent="0.3">
      <c r="A15052" s="129">
        <v>15047</v>
      </c>
    </row>
    <row r="15053" spans="1:1" x14ac:dyDescent="0.3">
      <c r="A15053" s="129">
        <v>15048</v>
      </c>
    </row>
    <row r="15054" spans="1:1" x14ac:dyDescent="0.3">
      <c r="A15054" s="129">
        <v>15049</v>
      </c>
    </row>
    <row r="15055" spans="1:1" x14ac:dyDescent="0.3">
      <c r="A15055" s="129">
        <v>15050</v>
      </c>
    </row>
    <row r="15056" spans="1:1" x14ac:dyDescent="0.3">
      <c r="A15056" s="129">
        <v>15051</v>
      </c>
    </row>
    <row r="15057" spans="1:1" x14ac:dyDescent="0.3">
      <c r="A15057" s="129">
        <v>15052</v>
      </c>
    </row>
    <row r="15058" spans="1:1" x14ac:dyDescent="0.3">
      <c r="A15058" s="129">
        <v>15053</v>
      </c>
    </row>
    <row r="15059" spans="1:1" x14ac:dyDescent="0.3">
      <c r="A15059" s="129">
        <v>15054</v>
      </c>
    </row>
    <row r="15060" spans="1:1" x14ac:dyDescent="0.3">
      <c r="A15060" s="129">
        <v>15055</v>
      </c>
    </row>
    <row r="15061" spans="1:1" x14ac:dyDescent="0.3">
      <c r="A15061" s="129">
        <v>15056</v>
      </c>
    </row>
    <row r="15062" spans="1:1" x14ac:dyDescent="0.3">
      <c r="A15062" s="129">
        <v>15057</v>
      </c>
    </row>
    <row r="15063" spans="1:1" x14ac:dyDescent="0.3">
      <c r="A15063" s="129">
        <v>15058</v>
      </c>
    </row>
    <row r="15064" spans="1:1" x14ac:dyDescent="0.3">
      <c r="A15064" s="129">
        <v>15059</v>
      </c>
    </row>
    <row r="15065" spans="1:1" x14ac:dyDescent="0.3">
      <c r="A15065" s="129">
        <v>15060</v>
      </c>
    </row>
    <row r="15066" spans="1:1" x14ac:dyDescent="0.3">
      <c r="A15066" s="129">
        <v>15061</v>
      </c>
    </row>
    <row r="15067" spans="1:1" x14ac:dyDescent="0.3">
      <c r="A15067" s="129">
        <v>15062</v>
      </c>
    </row>
    <row r="15068" spans="1:1" x14ac:dyDescent="0.3">
      <c r="A15068" s="129">
        <v>15063</v>
      </c>
    </row>
    <row r="15069" spans="1:1" x14ac:dyDescent="0.3">
      <c r="A15069" s="129">
        <v>15064</v>
      </c>
    </row>
    <row r="15070" spans="1:1" x14ac:dyDescent="0.3">
      <c r="A15070" s="129">
        <v>15065</v>
      </c>
    </row>
    <row r="15071" spans="1:1" x14ac:dyDescent="0.3">
      <c r="A15071" s="129">
        <v>15066</v>
      </c>
    </row>
    <row r="15072" spans="1:1" x14ac:dyDescent="0.3">
      <c r="A15072" s="129">
        <v>15067</v>
      </c>
    </row>
    <row r="15073" spans="1:1" x14ac:dyDescent="0.3">
      <c r="A15073" s="129">
        <v>15068</v>
      </c>
    </row>
    <row r="15074" spans="1:1" x14ac:dyDescent="0.3">
      <c r="A15074" s="129">
        <v>15069</v>
      </c>
    </row>
    <row r="15075" spans="1:1" x14ac:dyDescent="0.3">
      <c r="A15075" s="129">
        <v>15070</v>
      </c>
    </row>
    <row r="15076" spans="1:1" x14ac:dyDescent="0.3">
      <c r="A15076" s="129">
        <v>15071</v>
      </c>
    </row>
    <row r="15077" spans="1:1" x14ac:dyDescent="0.3">
      <c r="A15077" s="129">
        <v>15072</v>
      </c>
    </row>
    <row r="15078" spans="1:1" x14ac:dyDescent="0.3">
      <c r="A15078" s="129">
        <v>15073</v>
      </c>
    </row>
    <row r="15079" spans="1:1" x14ac:dyDescent="0.3">
      <c r="A15079" s="129">
        <v>15074</v>
      </c>
    </row>
    <row r="15080" spans="1:1" x14ac:dyDescent="0.3">
      <c r="A15080" s="129">
        <v>15075</v>
      </c>
    </row>
    <row r="15081" spans="1:1" x14ac:dyDescent="0.3">
      <c r="A15081" s="129">
        <v>15076</v>
      </c>
    </row>
    <row r="15082" spans="1:1" x14ac:dyDescent="0.3">
      <c r="A15082" s="129">
        <v>15077</v>
      </c>
    </row>
    <row r="15083" spans="1:1" x14ac:dyDescent="0.3">
      <c r="A15083" s="129">
        <v>15078</v>
      </c>
    </row>
    <row r="15084" spans="1:1" x14ac:dyDescent="0.3">
      <c r="A15084" s="129">
        <v>15079</v>
      </c>
    </row>
    <row r="15085" spans="1:1" x14ac:dyDescent="0.3">
      <c r="A15085" s="129">
        <v>15080</v>
      </c>
    </row>
    <row r="15086" spans="1:1" x14ac:dyDescent="0.3">
      <c r="A15086" s="129">
        <v>15081</v>
      </c>
    </row>
    <row r="15087" spans="1:1" x14ac:dyDescent="0.3">
      <c r="A15087" s="129">
        <v>15082</v>
      </c>
    </row>
    <row r="15088" spans="1:1" x14ac:dyDescent="0.3">
      <c r="A15088" s="129">
        <v>15083</v>
      </c>
    </row>
    <row r="15089" spans="1:1" x14ac:dyDescent="0.3">
      <c r="A15089" s="129">
        <v>15084</v>
      </c>
    </row>
    <row r="15090" spans="1:1" x14ac:dyDescent="0.3">
      <c r="A15090" s="129">
        <v>15085</v>
      </c>
    </row>
    <row r="15091" spans="1:1" x14ac:dyDescent="0.3">
      <c r="A15091" s="129">
        <v>15086</v>
      </c>
    </row>
    <row r="15092" spans="1:1" x14ac:dyDescent="0.3">
      <c r="A15092" s="129">
        <v>15087</v>
      </c>
    </row>
    <row r="15093" spans="1:1" x14ac:dyDescent="0.3">
      <c r="A15093" s="129">
        <v>15088</v>
      </c>
    </row>
    <row r="15094" spans="1:1" x14ac:dyDescent="0.3">
      <c r="A15094" s="129">
        <v>15089</v>
      </c>
    </row>
    <row r="15095" spans="1:1" x14ac:dyDescent="0.3">
      <c r="A15095" s="129">
        <v>15090</v>
      </c>
    </row>
    <row r="15096" spans="1:1" x14ac:dyDescent="0.3">
      <c r="A15096" s="129">
        <v>15091</v>
      </c>
    </row>
    <row r="15097" spans="1:1" x14ac:dyDescent="0.3">
      <c r="A15097" s="129">
        <v>15092</v>
      </c>
    </row>
    <row r="15098" spans="1:1" x14ac:dyDescent="0.3">
      <c r="A15098" s="129">
        <v>15093</v>
      </c>
    </row>
    <row r="15099" spans="1:1" x14ac:dyDescent="0.3">
      <c r="A15099" s="129">
        <v>15094</v>
      </c>
    </row>
    <row r="15100" spans="1:1" x14ac:dyDescent="0.3">
      <c r="A15100" s="129">
        <v>15095</v>
      </c>
    </row>
    <row r="15101" spans="1:1" x14ac:dyDescent="0.3">
      <c r="A15101" s="129">
        <v>15096</v>
      </c>
    </row>
    <row r="15102" spans="1:1" x14ac:dyDescent="0.3">
      <c r="A15102" s="129">
        <v>15097</v>
      </c>
    </row>
    <row r="15103" spans="1:1" x14ac:dyDescent="0.3">
      <c r="A15103" s="129">
        <v>15098</v>
      </c>
    </row>
    <row r="15104" spans="1:1" x14ac:dyDescent="0.3">
      <c r="A15104" s="129">
        <v>15099</v>
      </c>
    </row>
    <row r="15105" spans="1:1" x14ac:dyDescent="0.3">
      <c r="A15105" s="129">
        <v>15100</v>
      </c>
    </row>
    <row r="15106" spans="1:1" x14ac:dyDescent="0.3">
      <c r="A15106" s="129">
        <v>15101</v>
      </c>
    </row>
    <row r="15107" spans="1:1" x14ac:dyDescent="0.3">
      <c r="A15107" s="129">
        <v>15102</v>
      </c>
    </row>
    <row r="15108" spans="1:1" x14ac:dyDescent="0.3">
      <c r="A15108" s="129">
        <v>15103</v>
      </c>
    </row>
    <row r="15109" spans="1:1" x14ac:dyDescent="0.3">
      <c r="A15109" s="129">
        <v>15104</v>
      </c>
    </row>
    <row r="15110" spans="1:1" x14ac:dyDescent="0.3">
      <c r="A15110" s="129">
        <v>15105</v>
      </c>
    </row>
    <row r="15111" spans="1:1" x14ac:dyDescent="0.3">
      <c r="A15111" s="129">
        <v>15106</v>
      </c>
    </row>
    <row r="15112" spans="1:1" x14ac:dyDescent="0.3">
      <c r="A15112" s="129">
        <v>15107</v>
      </c>
    </row>
    <row r="15113" spans="1:1" x14ac:dyDescent="0.3">
      <c r="A15113" s="129">
        <v>15108</v>
      </c>
    </row>
    <row r="15114" spans="1:1" x14ac:dyDescent="0.3">
      <c r="A15114" s="129">
        <v>15109</v>
      </c>
    </row>
    <row r="15115" spans="1:1" x14ac:dyDescent="0.3">
      <c r="A15115" s="129">
        <v>15110</v>
      </c>
    </row>
    <row r="15116" spans="1:1" x14ac:dyDescent="0.3">
      <c r="A15116" s="129">
        <v>15111</v>
      </c>
    </row>
    <row r="15117" spans="1:1" x14ac:dyDescent="0.3">
      <c r="A15117" s="129">
        <v>15112</v>
      </c>
    </row>
    <row r="15118" spans="1:1" x14ac:dyDescent="0.3">
      <c r="A15118" s="129">
        <v>15113</v>
      </c>
    </row>
    <row r="15119" spans="1:1" x14ac:dyDescent="0.3">
      <c r="A15119" s="129">
        <v>15114</v>
      </c>
    </row>
    <row r="15120" spans="1:1" x14ac:dyDescent="0.3">
      <c r="A15120" s="129">
        <v>15115</v>
      </c>
    </row>
    <row r="15121" spans="1:1" x14ac:dyDescent="0.3">
      <c r="A15121" s="129">
        <v>15116</v>
      </c>
    </row>
    <row r="15122" spans="1:1" x14ac:dyDescent="0.3">
      <c r="A15122" s="129">
        <v>15117</v>
      </c>
    </row>
    <row r="15123" spans="1:1" x14ac:dyDescent="0.3">
      <c r="A15123" s="129">
        <v>15118</v>
      </c>
    </row>
    <row r="15124" spans="1:1" x14ac:dyDescent="0.3">
      <c r="A15124" s="129">
        <v>15119</v>
      </c>
    </row>
    <row r="15125" spans="1:1" x14ac:dyDescent="0.3">
      <c r="A15125" s="129">
        <v>15120</v>
      </c>
    </row>
    <row r="15126" spans="1:1" x14ac:dyDescent="0.3">
      <c r="A15126" s="129">
        <v>15121</v>
      </c>
    </row>
    <row r="15127" spans="1:1" x14ac:dyDescent="0.3">
      <c r="A15127" s="129">
        <v>15122</v>
      </c>
    </row>
    <row r="15128" spans="1:1" x14ac:dyDescent="0.3">
      <c r="A15128" s="129">
        <v>15123</v>
      </c>
    </row>
    <row r="15129" spans="1:1" x14ac:dyDescent="0.3">
      <c r="A15129" s="129">
        <v>15124</v>
      </c>
    </row>
    <row r="15130" spans="1:1" x14ac:dyDescent="0.3">
      <c r="A15130" s="129">
        <v>15125</v>
      </c>
    </row>
    <row r="15131" spans="1:1" x14ac:dyDescent="0.3">
      <c r="A15131" s="129">
        <v>15126</v>
      </c>
    </row>
    <row r="15132" spans="1:1" x14ac:dyDescent="0.3">
      <c r="A15132" s="129">
        <v>15127</v>
      </c>
    </row>
    <row r="15133" spans="1:1" x14ac:dyDescent="0.3">
      <c r="A15133" s="129">
        <v>15128</v>
      </c>
    </row>
    <row r="15134" spans="1:1" x14ac:dyDescent="0.3">
      <c r="A15134" s="129">
        <v>15129</v>
      </c>
    </row>
    <row r="15135" spans="1:1" x14ac:dyDescent="0.3">
      <c r="A15135" s="129">
        <v>15130</v>
      </c>
    </row>
    <row r="15136" spans="1:1" x14ac:dyDescent="0.3">
      <c r="A15136" s="129">
        <v>15131</v>
      </c>
    </row>
    <row r="15137" spans="1:1" x14ac:dyDescent="0.3">
      <c r="A15137" s="129">
        <v>15132</v>
      </c>
    </row>
    <row r="15138" spans="1:1" x14ac:dyDescent="0.3">
      <c r="A15138" s="129">
        <v>15133</v>
      </c>
    </row>
    <row r="15139" spans="1:1" x14ac:dyDescent="0.3">
      <c r="A15139" s="129">
        <v>15134</v>
      </c>
    </row>
    <row r="15140" spans="1:1" x14ac:dyDescent="0.3">
      <c r="A15140" s="129">
        <v>15135</v>
      </c>
    </row>
    <row r="15141" spans="1:1" x14ac:dyDescent="0.3">
      <c r="A15141" s="129">
        <v>15136</v>
      </c>
    </row>
    <row r="15142" spans="1:1" x14ac:dyDescent="0.3">
      <c r="A15142" s="129">
        <v>15137</v>
      </c>
    </row>
    <row r="15143" spans="1:1" x14ac:dyDescent="0.3">
      <c r="A15143" s="129">
        <v>15138</v>
      </c>
    </row>
    <row r="15144" spans="1:1" x14ac:dyDescent="0.3">
      <c r="A15144" s="129">
        <v>15139</v>
      </c>
    </row>
    <row r="15145" spans="1:1" x14ac:dyDescent="0.3">
      <c r="A15145" s="129">
        <v>15140</v>
      </c>
    </row>
    <row r="15146" spans="1:1" x14ac:dyDescent="0.3">
      <c r="A15146" s="129">
        <v>15141</v>
      </c>
    </row>
    <row r="15147" spans="1:1" x14ac:dyDescent="0.3">
      <c r="A15147" s="129">
        <v>15142</v>
      </c>
    </row>
    <row r="15148" spans="1:1" x14ac:dyDescent="0.3">
      <c r="A15148" s="129">
        <v>15143</v>
      </c>
    </row>
    <row r="15149" spans="1:1" x14ac:dyDescent="0.3">
      <c r="A15149" s="129">
        <v>15144</v>
      </c>
    </row>
    <row r="15150" spans="1:1" x14ac:dyDescent="0.3">
      <c r="A15150" s="129">
        <v>15145</v>
      </c>
    </row>
    <row r="15151" spans="1:1" x14ac:dyDescent="0.3">
      <c r="A15151" s="129">
        <v>15146</v>
      </c>
    </row>
    <row r="15152" spans="1:1" x14ac:dyDescent="0.3">
      <c r="A15152" s="129">
        <v>15147</v>
      </c>
    </row>
    <row r="15153" spans="1:1" x14ac:dyDescent="0.3">
      <c r="A15153" s="129">
        <v>15148</v>
      </c>
    </row>
    <row r="15154" spans="1:1" x14ac:dyDescent="0.3">
      <c r="A15154" s="129">
        <v>15149</v>
      </c>
    </row>
    <row r="15155" spans="1:1" x14ac:dyDescent="0.3">
      <c r="A15155" s="129">
        <v>15150</v>
      </c>
    </row>
    <row r="15156" spans="1:1" x14ac:dyDescent="0.3">
      <c r="A15156" s="129">
        <v>15151</v>
      </c>
    </row>
    <row r="15157" spans="1:1" x14ac:dyDescent="0.3">
      <c r="A15157" s="129">
        <v>15152</v>
      </c>
    </row>
    <row r="15158" spans="1:1" x14ac:dyDescent="0.3">
      <c r="A15158" s="129">
        <v>15153</v>
      </c>
    </row>
    <row r="15159" spans="1:1" x14ac:dyDescent="0.3">
      <c r="A15159" s="129">
        <v>15154</v>
      </c>
    </row>
    <row r="15160" spans="1:1" x14ac:dyDescent="0.3">
      <c r="A15160" s="129">
        <v>15155</v>
      </c>
    </row>
    <row r="15161" spans="1:1" x14ac:dyDescent="0.3">
      <c r="A15161" s="129">
        <v>15156</v>
      </c>
    </row>
    <row r="15162" spans="1:1" x14ac:dyDescent="0.3">
      <c r="A15162" s="129">
        <v>15157</v>
      </c>
    </row>
    <row r="15163" spans="1:1" x14ac:dyDescent="0.3">
      <c r="A15163" s="129">
        <v>15158</v>
      </c>
    </row>
    <row r="15164" spans="1:1" x14ac:dyDescent="0.3">
      <c r="A15164" s="129">
        <v>15159</v>
      </c>
    </row>
    <row r="15165" spans="1:1" x14ac:dyDescent="0.3">
      <c r="A15165" s="129">
        <v>15160</v>
      </c>
    </row>
    <row r="15166" spans="1:1" x14ac:dyDescent="0.3">
      <c r="A15166" s="129">
        <v>15161</v>
      </c>
    </row>
    <row r="15167" spans="1:1" x14ac:dyDescent="0.3">
      <c r="A15167" s="129">
        <v>15162</v>
      </c>
    </row>
    <row r="15168" spans="1:1" x14ac:dyDescent="0.3">
      <c r="A15168" s="129">
        <v>15163</v>
      </c>
    </row>
    <row r="15169" spans="1:1" x14ac:dyDescent="0.3">
      <c r="A15169" s="129">
        <v>15164</v>
      </c>
    </row>
    <row r="15170" spans="1:1" x14ac:dyDescent="0.3">
      <c r="A15170" s="129">
        <v>15165</v>
      </c>
    </row>
    <row r="15171" spans="1:1" x14ac:dyDescent="0.3">
      <c r="A15171" s="129">
        <v>15166</v>
      </c>
    </row>
    <row r="15172" spans="1:1" x14ac:dyDescent="0.3">
      <c r="A15172" s="129">
        <v>15167</v>
      </c>
    </row>
    <row r="15173" spans="1:1" x14ac:dyDescent="0.3">
      <c r="A15173" s="129">
        <v>15168</v>
      </c>
    </row>
    <row r="15174" spans="1:1" x14ac:dyDescent="0.3">
      <c r="A15174" s="129">
        <v>15169</v>
      </c>
    </row>
    <row r="15175" spans="1:1" x14ac:dyDescent="0.3">
      <c r="A15175" s="129">
        <v>15170</v>
      </c>
    </row>
    <row r="15176" spans="1:1" x14ac:dyDescent="0.3">
      <c r="A15176" s="129">
        <v>15171</v>
      </c>
    </row>
    <row r="15177" spans="1:1" x14ac:dyDescent="0.3">
      <c r="A15177" s="129">
        <v>15172</v>
      </c>
    </row>
    <row r="15178" spans="1:1" x14ac:dyDescent="0.3">
      <c r="A15178" s="129">
        <v>15173</v>
      </c>
    </row>
    <row r="15179" spans="1:1" x14ac:dyDescent="0.3">
      <c r="A15179" s="129">
        <v>15174</v>
      </c>
    </row>
    <row r="15180" spans="1:1" x14ac:dyDescent="0.3">
      <c r="A15180" s="129">
        <v>15175</v>
      </c>
    </row>
    <row r="15181" spans="1:1" x14ac:dyDescent="0.3">
      <c r="A15181" s="129">
        <v>15176</v>
      </c>
    </row>
    <row r="15182" spans="1:1" x14ac:dyDescent="0.3">
      <c r="A15182" s="129">
        <v>15177</v>
      </c>
    </row>
    <row r="15183" spans="1:1" x14ac:dyDescent="0.3">
      <c r="A15183" s="129">
        <v>15178</v>
      </c>
    </row>
    <row r="15184" spans="1:1" x14ac:dyDescent="0.3">
      <c r="A15184" s="129">
        <v>15179</v>
      </c>
    </row>
    <row r="15185" spans="1:1" x14ac:dyDescent="0.3">
      <c r="A15185" s="129">
        <v>15180</v>
      </c>
    </row>
    <row r="15186" spans="1:1" x14ac:dyDescent="0.3">
      <c r="A15186" s="129">
        <v>15181</v>
      </c>
    </row>
    <row r="15187" spans="1:1" x14ac:dyDescent="0.3">
      <c r="A15187" s="129">
        <v>15182</v>
      </c>
    </row>
    <row r="15188" spans="1:1" x14ac:dyDescent="0.3">
      <c r="A15188" s="129">
        <v>15183</v>
      </c>
    </row>
    <row r="15189" spans="1:1" x14ac:dyDescent="0.3">
      <c r="A15189" s="129">
        <v>15184</v>
      </c>
    </row>
    <row r="15190" spans="1:1" x14ac:dyDescent="0.3">
      <c r="A15190" s="129">
        <v>15185</v>
      </c>
    </row>
    <row r="15191" spans="1:1" x14ac:dyDescent="0.3">
      <c r="A15191" s="129">
        <v>15186</v>
      </c>
    </row>
    <row r="15192" spans="1:1" x14ac:dyDescent="0.3">
      <c r="A15192" s="129">
        <v>15187</v>
      </c>
    </row>
    <row r="15193" spans="1:1" x14ac:dyDescent="0.3">
      <c r="A15193" s="129">
        <v>15188</v>
      </c>
    </row>
    <row r="15194" spans="1:1" x14ac:dyDescent="0.3">
      <c r="A15194" s="129">
        <v>15189</v>
      </c>
    </row>
    <row r="15195" spans="1:1" x14ac:dyDescent="0.3">
      <c r="A15195" s="129">
        <v>15190</v>
      </c>
    </row>
    <row r="15196" spans="1:1" x14ac:dyDescent="0.3">
      <c r="A15196" s="129">
        <v>15191</v>
      </c>
    </row>
    <row r="15197" spans="1:1" x14ac:dyDescent="0.3">
      <c r="A15197" s="129">
        <v>15192</v>
      </c>
    </row>
    <row r="15198" spans="1:1" x14ac:dyDescent="0.3">
      <c r="A15198" s="129">
        <v>15193</v>
      </c>
    </row>
    <row r="15199" spans="1:1" x14ac:dyDescent="0.3">
      <c r="A15199" s="129">
        <v>15194</v>
      </c>
    </row>
    <row r="15200" spans="1:1" x14ac:dyDescent="0.3">
      <c r="A15200" s="129">
        <v>15195</v>
      </c>
    </row>
    <row r="15201" spans="1:1" x14ac:dyDescent="0.3">
      <c r="A15201" s="129">
        <v>15196</v>
      </c>
    </row>
    <row r="15202" spans="1:1" x14ac:dyDescent="0.3">
      <c r="A15202" s="129">
        <v>15197</v>
      </c>
    </row>
    <row r="15203" spans="1:1" x14ac:dyDescent="0.3">
      <c r="A15203" s="129">
        <v>15198</v>
      </c>
    </row>
    <row r="15204" spans="1:1" x14ac:dyDescent="0.3">
      <c r="A15204" s="129">
        <v>15199</v>
      </c>
    </row>
    <row r="15205" spans="1:1" x14ac:dyDescent="0.3">
      <c r="A15205" s="129">
        <v>15200</v>
      </c>
    </row>
    <row r="15206" spans="1:1" x14ac:dyDescent="0.3">
      <c r="A15206" s="129">
        <v>15201</v>
      </c>
    </row>
    <row r="15207" spans="1:1" x14ac:dyDescent="0.3">
      <c r="A15207" s="129">
        <v>15202</v>
      </c>
    </row>
    <row r="15208" spans="1:1" x14ac:dyDescent="0.3">
      <c r="A15208" s="129">
        <v>15203</v>
      </c>
    </row>
    <row r="15209" spans="1:1" x14ac:dyDescent="0.3">
      <c r="A15209" s="129">
        <v>15204</v>
      </c>
    </row>
    <row r="15210" spans="1:1" x14ac:dyDescent="0.3">
      <c r="A15210" s="129">
        <v>15205</v>
      </c>
    </row>
    <row r="15211" spans="1:1" x14ac:dyDescent="0.3">
      <c r="A15211" s="129">
        <v>15206</v>
      </c>
    </row>
    <row r="15212" spans="1:1" x14ac:dyDescent="0.3">
      <c r="A15212" s="129">
        <v>15207</v>
      </c>
    </row>
    <row r="15213" spans="1:1" x14ac:dyDescent="0.3">
      <c r="A15213" s="129">
        <v>15208</v>
      </c>
    </row>
    <row r="15214" spans="1:1" x14ac:dyDescent="0.3">
      <c r="A15214" s="129">
        <v>15209</v>
      </c>
    </row>
    <row r="15215" spans="1:1" x14ac:dyDescent="0.3">
      <c r="A15215" s="129">
        <v>15210</v>
      </c>
    </row>
    <row r="15216" spans="1:1" x14ac:dyDescent="0.3">
      <c r="A15216" s="129">
        <v>15211</v>
      </c>
    </row>
    <row r="15217" spans="1:1" x14ac:dyDescent="0.3">
      <c r="A15217" s="129">
        <v>15212</v>
      </c>
    </row>
    <row r="15218" spans="1:1" x14ac:dyDescent="0.3">
      <c r="A15218" s="129">
        <v>15213</v>
      </c>
    </row>
    <row r="15219" spans="1:1" x14ac:dyDescent="0.3">
      <c r="A15219" s="129">
        <v>15214</v>
      </c>
    </row>
    <row r="15220" spans="1:1" x14ac:dyDescent="0.3">
      <c r="A15220" s="129">
        <v>15215</v>
      </c>
    </row>
    <row r="15221" spans="1:1" x14ac:dyDescent="0.3">
      <c r="A15221" s="129">
        <v>15216</v>
      </c>
    </row>
    <row r="15222" spans="1:1" x14ac:dyDescent="0.3">
      <c r="A15222" s="129">
        <v>15217</v>
      </c>
    </row>
    <row r="15223" spans="1:1" x14ac:dyDescent="0.3">
      <c r="A15223" s="129">
        <v>15218</v>
      </c>
    </row>
    <row r="15224" spans="1:1" x14ac:dyDescent="0.3">
      <c r="A15224" s="129">
        <v>15219</v>
      </c>
    </row>
    <row r="15225" spans="1:1" x14ac:dyDescent="0.3">
      <c r="A15225" s="129">
        <v>15220</v>
      </c>
    </row>
    <row r="15226" spans="1:1" x14ac:dyDescent="0.3">
      <c r="A15226" s="129">
        <v>15221</v>
      </c>
    </row>
    <row r="15227" spans="1:1" x14ac:dyDescent="0.3">
      <c r="A15227" s="129">
        <v>15222</v>
      </c>
    </row>
    <row r="15228" spans="1:1" x14ac:dyDescent="0.3">
      <c r="A15228" s="129">
        <v>15223</v>
      </c>
    </row>
    <row r="15229" spans="1:1" x14ac:dyDescent="0.3">
      <c r="A15229" s="129">
        <v>15224</v>
      </c>
    </row>
    <row r="15230" spans="1:1" x14ac:dyDescent="0.3">
      <c r="A15230" s="129">
        <v>15225</v>
      </c>
    </row>
    <row r="15231" spans="1:1" x14ac:dyDescent="0.3">
      <c r="A15231" s="129">
        <v>15226</v>
      </c>
    </row>
    <row r="15232" spans="1:1" x14ac:dyDescent="0.3">
      <c r="A15232" s="129">
        <v>15227</v>
      </c>
    </row>
    <row r="15233" spans="1:1" x14ac:dyDescent="0.3">
      <c r="A15233" s="129">
        <v>15228</v>
      </c>
    </row>
    <row r="15234" spans="1:1" x14ac:dyDescent="0.3">
      <c r="A15234" s="129">
        <v>15229</v>
      </c>
    </row>
    <row r="15235" spans="1:1" x14ac:dyDescent="0.3">
      <c r="A15235" s="129">
        <v>15230</v>
      </c>
    </row>
    <row r="15236" spans="1:1" x14ac:dyDescent="0.3">
      <c r="A15236" s="129">
        <v>15231</v>
      </c>
    </row>
    <row r="15237" spans="1:1" x14ac:dyDescent="0.3">
      <c r="A15237" s="129">
        <v>15232</v>
      </c>
    </row>
    <row r="15238" spans="1:1" x14ac:dyDescent="0.3">
      <c r="A15238" s="129">
        <v>15233</v>
      </c>
    </row>
    <row r="15239" spans="1:1" x14ac:dyDescent="0.3">
      <c r="A15239" s="129">
        <v>15234</v>
      </c>
    </row>
    <row r="15240" spans="1:1" x14ac:dyDescent="0.3">
      <c r="A15240" s="129">
        <v>15235</v>
      </c>
    </row>
    <row r="15241" spans="1:1" x14ac:dyDescent="0.3">
      <c r="A15241" s="129">
        <v>15236</v>
      </c>
    </row>
    <row r="15242" spans="1:1" x14ac:dyDescent="0.3">
      <c r="A15242" s="129">
        <v>15237</v>
      </c>
    </row>
    <row r="15243" spans="1:1" x14ac:dyDescent="0.3">
      <c r="A15243" s="129">
        <v>15238</v>
      </c>
    </row>
    <row r="15244" spans="1:1" x14ac:dyDescent="0.3">
      <c r="A15244" s="129">
        <v>15239</v>
      </c>
    </row>
    <row r="15245" spans="1:1" x14ac:dyDescent="0.3">
      <c r="A15245" s="129">
        <v>15240</v>
      </c>
    </row>
    <row r="15246" spans="1:1" x14ac:dyDescent="0.3">
      <c r="A15246" s="129">
        <v>15241</v>
      </c>
    </row>
    <row r="15247" spans="1:1" x14ac:dyDescent="0.3">
      <c r="A15247" s="129">
        <v>15242</v>
      </c>
    </row>
    <row r="15248" spans="1:1" x14ac:dyDescent="0.3">
      <c r="A15248" s="129">
        <v>15243</v>
      </c>
    </row>
    <row r="15249" spans="1:1" x14ac:dyDescent="0.3">
      <c r="A15249" s="129">
        <v>15244</v>
      </c>
    </row>
    <row r="15250" spans="1:1" x14ac:dyDescent="0.3">
      <c r="A15250" s="129">
        <v>15245</v>
      </c>
    </row>
    <row r="15251" spans="1:1" x14ac:dyDescent="0.3">
      <c r="A15251" s="129">
        <v>15246</v>
      </c>
    </row>
    <row r="15252" spans="1:1" x14ac:dyDescent="0.3">
      <c r="A15252" s="129">
        <v>15247</v>
      </c>
    </row>
    <row r="15253" spans="1:1" x14ac:dyDescent="0.3">
      <c r="A15253" s="129">
        <v>15248</v>
      </c>
    </row>
    <row r="15254" spans="1:1" x14ac:dyDescent="0.3">
      <c r="A15254" s="129">
        <v>15249</v>
      </c>
    </row>
    <row r="15255" spans="1:1" x14ac:dyDescent="0.3">
      <c r="A15255" s="129">
        <v>15250</v>
      </c>
    </row>
    <row r="15256" spans="1:1" x14ac:dyDescent="0.3">
      <c r="A15256" s="129">
        <v>15251</v>
      </c>
    </row>
    <row r="15257" spans="1:1" x14ac:dyDescent="0.3">
      <c r="A15257" s="129">
        <v>15252</v>
      </c>
    </row>
    <row r="15258" spans="1:1" x14ac:dyDescent="0.3">
      <c r="A15258" s="129">
        <v>15253</v>
      </c>
    </row>
    <row r="15259" spans="1:1" x14ac:dyDescent="0.3">
      <c r="A15259" s="129">
        <v>15254</v>
      </c>
    </row>
    <row r="15260" spans="1:1" x14ac:dyDescent="0.3">
      <c r="A15260" s="129">
        <v>15255</v>
      </c>
    </row>
    <row r="15261" spans="1:1" x14ac:dyDescent="0.3">
      <c r="A15261" s="129">
        <v>15256</v>
      </c>
    </row>
    <row r="15262" spans="1:1" x14ac:dyDescent="0.3">
      <c r="A15262" s="129">
        <v>15257</v>
      </c>
    </row>
    <row r="15263" spans="1:1" x14ac:dyDescent="0.3">
      <c r="A15263" s="129">
        <v>15258</v>
      </c>
    </row>
    <row r="15264" spans="1:1" x14ac:dyDescent="0.3">
      <c r="A15264" s="129">
        <v>15259</v>
      </c>
    </row>
    <row r="15265" spans="1:1" x14ac:dyDescent="0.3">
      <c r="A15265" s="129">
        <v>15260</v>
      </c>
    </row>
    <row r="15266" spans="1:1" x14ac:dyDescent="0.3">
      <c r="A15266" s="129">
        <v>15261</v>
      </c>
    </row>
    <row r="15267" spans="1:1" x14ac:dyDescent="0.3">
      <c r="A15267" s="129">
        <v>15262</v>
      </c>
    </row>
    <row r="15268" spans="1:1" x14ac:dyDescent="0.3">
      <c r="A15268" s="129">
        <v>15263</v>
      </c>
    </row>
    <row r="15269" spans="1:1" x14ac:dyDescent="0.3">
      <c r="A15269" s="129">
        <v>15264</v>
      </c>
    </row>
    <row r="15270" spans="1:1" x14ac:dyDescent="0.3">
      <c r="A15270" s="129">
        <v>15265</v>
      </c>
    </row>
    <row r="15271" spans="1:1" x14ac:dyDescent="0.3">
      <c r="A15271" s="129">
        <v>15266</v>
      </c>
    </row>
    <row r="15272" spans="1:1" x14ac:dyDescent="0.3">
      <c r="A15272" s="129">
        <v>15267</v>
      </c>
    </row>
    <row r="15273" spans="1:1" x14ac:dyDescent="0.3">
      <c r="A15273" s="129">
        <v>15268</v>
      </c>
    </row>
    <row r="15274" spans="1:1" x14ac:dyDescent="0.3">
      <c r="A15274" s="129">
        <v>15269</v>
      </c>
    </row>
    <row r="15275" spans="1:1" x14ac:dyDescent="0.3">
      <c r="A15275" s="129">
        <v>15270</v>
      </c>
    </row>
    <row r="15276" spans="1:1" x14ac:dyDescent="0.3">
      <c r="A15276" s="129">
        <v>15271</v>
      </c>
    </row>
    <row r="15277" spans="1:1" x14ac:dyDescent="0.3">
      <c r="A15277" s="129">
        <v>15272</v>
      </c>
    </row>
    <row r="15278" spans="1:1" x14ac:dyDescent="0.3">
      <c r="A15278" s="129">
        <v>15273</v>
      </c>
    </row>
    <row r="15279" spans="1:1" x14ac:dyDescent="0.3">
      <c r="A15279" s="129">
        <v>15274</v>
      </c>
    </row>
    <row r="15280" spans="1:1" x14ac:dyDescent="0.3">
      <c r="A15280" s="129">
        <v>15275</v>
      </c>
    </row>
    <row r="15281" spans="1:1" x14ac:dyDescent="0.3">
      <c r="A15281" s="129">
        <v>15276</v>
      </c>
    </row>
    <row r="15282" spans="1:1" x14ac:dyDescent="0.3">
      <c r="A15282" s="129">
        <v>15277</v>
      </c>
    </row>
    <row r="15283" spans="1:1" x14ac:dyDescent="0.3">
      <c r="A15283" s="129">
        <v>15278</v>
      </c>
    </row>
    <row r="15284" spans="1:1" x14ac:dyDescent="0.3">
      <c r="A15284" s="129">
        <v>15279</v>
      </c>
    </row>
    <row r="15285" spans="1:1" x14ac:dyDescent="0.3">
      <c r="A15285" s="129">
        <v>15280</v>
      </c>
    </row>
    <row r="15286" spans="1:1" x14ac:dyDescent="0.3">
      <c r="A15286" s="129">
        <v>15281</v>
      </c>
    </row>
    <row r="15287" spans="1:1" x14ac:dyDescent="0.3">
      <c r="A15287" s="129">
        <v>15282</v>
      </c>
    </row>
    <row r="15288" spans="1:1" x14ac:dyDescent="0.3">
      <c r="A15288" s="129">
        <v>15283</v>
      </c>
    </row>
    <row r="15289" spans="1:1" x14ac:dyDescent="0.3">
      <c r="A15289" s="129">
        <v>15284</v>
      </c>
    </row>
    <row r="15290" spans="1:1" x14ac:dyDescent="0.3">
      <c r="A15290" s="129">
        <v>15285</v>
      </c>
    </row>
    <row r="15291" spans="1:1" x14ac:dyDescent="0.3">
      <c r="A15291" s="129">
        <v>15286</v>
      </c>
    </row>
    <row r="15292" spans="1:1" x14ac:dyDescent="0.3">
      <c r="A15292" s="129">
        <v>15287</v>
      </c>
    </row>
    <row r="15293" spans="1:1" x14ac:dyDescent="0.3">
      <c r="A15293" s="129">
        <v>15288</v>
      </c>
    </row>
    <row r="15294" spans="1:1" x14ac:dyDescent="0.3">
      <c r="A15294" s="129">
        <v>15289</v>
      </c>
    </row>
    <row r="15295" spans="1:1" x14ac:dyDescent="0.3">
      <c r="A15295" s="129">
        <v>15290</v>
      </c>
    </row>
    <row r="15296" spans="1:1" x14ac:dyDescent="0.3">
      <c r="A15296" s="129">
        <v>15291</v>
      </c>
    </row>
    <row r="15297" spans="1:1" x14ac:dyDescent="0.3">
      <c r="A15297" s="129">
        <v>15292</v>
      </c>
    </row>
    <row r="15298" spans="1:1" x14ac:dyDescent="0.3">
      <c r="A15298" s="129">
        <v>15293</v>
      </c>
    </row>
    <row r="15299" spans="1:1" x14ac:dyDescent="0.3">
      <c r="A15299" s="129">
        <v>15294</v>
      </c>
    </row>
    <row r="15300" spans="1:1" x14ac:dyDescent="0.3">
      <c r="A15300" s="129">
        <v>15295</v>
      </c>
    </row>
    <row r="15301" spans="1:1" x14ac:dyDescent="0.3">
      <c r="A15301" s="129">
        <v>15296</v>
      </c>
    </row>
    <row r="15302" spans="1:1" x14ac:dyDescent="0.3">
      <c r="A15302" s="129">
        <v>15297</v>
      </c>
    </row>
    <row r="15303" spans="1:1" x14ac:dyDescent="0.3">
      <c r="A15303" s="129">
        <v>15298</v>
      </c>
    </row>
    <row r="15304" spans="1:1" x14ac:dyDescent="0.3">
      <c r="A15304" s="129">
        <v>15299</v>
      </c>
    </row>
    <row r="15305" spans="1:1" x14ac:dyDescent="0.3">
      <c r="A15305" s="129">
        <v>15300</v>
      </c>
    </row>
    <row r="15306" spans="1:1" x14ac:dyDescent="0.3">
      <c r="A15306" s="129">
        <v>15301</v>
      </c>
    </row>
    <row r="15307" spans="1:1" x14ac:dyDescent="0.3">
      <c r="A15307" s="129">
        <v>15302</v>
      </c>
    </row>
    <row r="15308" spans="1:1" x14ac:dyDescent="0.3">
      <c r="A15308" s="129">
        <v>15303</v>
      </c>
    </row>
    <row r="15309" spans="1:1" x14ac:dyDescent="0.3">
      <c r="A15309" s="129">
        <v>15304</v>
      </c>
    </row>
    <row r="15310" spans="1:1" x14ac:dyDescent="0.3">
      <c r="A15310" s="129">
        <v>15305</v>
      </c>
    </row>
    <row r="15311" spans="1:1" x14ac:dyDescent="0.3">
      <c r="A15311" s="129">
        <v>15306</v>
      </c>
    </row>
    <row r="15312" spans="1:1" x14ac:dyDescent="0.3">
      <c r="A15312" s="129">
        <v>15307</v>
      </c>
    </row>
    <row r="15313" spans="1:1" x14ac:dyDescent="0.3">
      <c r="A15313" s="129">
        <v>15308</v>
      </c>
    </row>
    <row r="15314" spans="1:1" x14ac:dyDescent="0.3">
      <c r="A15314" s="129">
        <v>15309</v>
      </c>
    </row>
    <row r="15315" spans="1:1" x14ac:dyDescent="0.3">
      <c r="A15315" s="129">
        <v>15310</v>
      </c>
    </row>
    <row r="15316" spans="1:1" x14ac:dyDescent="0.3">
      <c r="A15316" s="129">
        <v>15311</v>
      </c>
    </row>
    <row r="15317" spans="1:1" x14ac:dyDescent="0.3">
      <c r="A15317" s="129">
        <v>15312</v>
      </c>
    </row>
    <row r="15318" spans="1:1" x14ac:dyDescent="0.3">
      <c r="A15318" s="129">
        <v>15313</v>
      </c>
    </row>
    <row r="15319" spans="1:1" x14ac:dyDescent="0.3">
      <c r="A15319" s="129">
        <v>15314</v>
      </c>
    </row>
    <row r="15320" spans="1:1" x14ac:dyDescent="0.3">
      <c r="A15320" s="129">
        <v>15315</v>
      </c>
    </row>
    <row r="15321" spans="1:1" x14ac:dyDescent="0.3">
      <c r="A15321" s="129">
        <v>15316</v>
      </c>
    </row>
    <row r="15322" spans="1:1" x14ac:dyDescent="0.3">
      <c r="A15322" s="129">
        <v>15317</v>
      </c>
    </row>
    <row r="15323" spans="1:1" x14ac:dyDescent="0.3">
      <c r="A15323" s="129">
        <v>15318</v>
      </c>
    </row>
    <row r="15324" spans="1:1" x14ac:dyDescent="0.3">
      <c r="A15324" s="129">
        <v>15319</v>
      </c>
    </row>
    <row r="15325" spans="1:1" x14ac:dyDescent="0.3">
      <c r="A15325" s="129">
        <v>15320</v>
      </c>
    </row>
    <row r="15326" spans="1:1" x14ac:dyDescent="0.3">
      <c r="A15326" s="129">
        <v>15321</v>
      </c>
    </row>
    <row r="15327" spans="1:1" x14ac:dyDescent="0.3">
      <c r="A15327" s="129">
        <v>15322</v>
      </c>
    </row>
    <row r="15328" spans="1:1" x14ac:dyDescent="0.3">
      <c r="A15328" s="129">
        <v>15323</v>
      </c>
    </row>
    <row r="15329" spans="1:1" x14ac:dyDescent="0.3">
      <c r="A15329" s="129">
        <v>15324</v>
      </c>
    </row>
    <row r="15330" spans="1:1" x14ac:dyDescent="0.3">
      <c r="A15330" s="129">
        <v>15325</v>
      </c>
    </row>
    <row r="15331" spans="1:1" x14ac:dyDescent="0.3">
      <c r="A15331" s="129">
        <v>15326</v>
      </c>
    </row>
    <row r="15332" spans="1:1" x14ac:dyDescent="0.3">
      <c r="A15332" s="129">
        <v>15327</v>
      </c>
    </row>
    <row r="15333" spans="1:1" x14ac:dyDescent="0.3">
      <c r="A15333" s="129">
        <v>15328</v>
      </c>
    </row>
    <row r="15334" spans="1:1" x14ac:dyDescent="0.3">
      <c r="A15334" s="129">
        <v>15329</v>
      </c>
    </row>
    <row r="15335" spans="1:1" x14ac:dyDescent="0.3">
      <c r="A15335" s="129">
        <v>15330</v>
      </c>
    </row>
    <row r="15336" spans="1:1" x14ac:dyDescent="0.3">
      <c r="A15336" s="129">
        <v>15331</v>
      </c>
    </row>
    <row r="15337" spans="1:1" x14ac:dyDescent="0.3">
      <c r="A15337" s="129">
        <v>15332</v>
      </c>
    </row>
    <row r="15338" spans="1:1" x14ac:dyDescent="0.3">
      <c r="A15338" s="129">
        <v>15333</v>
      </c>
    </row>
    <row r="15339" spans="1:1" x14ac:dyDescent="0.3">
      <c r="A15339" s="129">
        <v>15334</v>
      </c>
    </row>
    <row r="15340" spans="1:1" x14ac:dyDescent="0.3">
      <c r="A15340" s="129">
        <v>15335</v>
      </c>
    </row>
    <row r="15341" spans="1:1" x14ac:dyDescent="0.3">
      <c r="A15341" s="129">
        <v>15336</v>
      </c>
    </row>
    <row r="15342" spans="1:1" x14ac:dyDescent="0.3">
      <c r="A15342" s="129">
        <v>15337</v>
      </c>
    </row>
    <row r="15343" spans="1:1" x14ac:dyDescent="0.3">
      <c r="A15343" s="129">
        <v>15338</v>
      </c>
    </row>
    <row r="15344" spans="1:1" x14ac:dyDescent="0.3">
      <c r="A15344" s="129">
        <v>15339</v>
      </c>
    </row>
    <row r="15345" spans="1:1" x14ac:dyDescent="0.3">
      <c r="A15345" s="129">
        <v>15340</v>
      </c>
    </row>
    <row r="15346" spans="1:1" x14ac:dyDescent="0.3">
      <c r="A15346" s="129">
        <v>15341</v>
      </c>
    </row>
    <row r="15347" spans="1:1" x14ac:dyDescent="0.3">
      <c r="A15347" s="129">
        <v>15342</v>
      </c>
    </row>
    <row r="15348" spans="1:1" x14ac:dyDescent="0.3">
      <c r="A15348" s="129">
        <v>15343</v>
      </c>
    </row>
    <row r="15349" spans="1:1" x14ac:dyDescent="0.3">
      <c r="A15349" s="129">
        <v>15344</v>
      </c>
    </row>
    <row r="15350" spans="1:1" x14ac:dyDescent="0.3">
      <c r="A15350" s="129">
        <v>15345</v>
      </c>
    </row>
    <row r="15351" spans="1:1" x14ac:dyDescent="0.3">
      <c r="A15351" s="129">
        <v>15346</v>
      </c>
    </row>
    <row r="15352" spans="1:1" x14ac:dyDescent="0.3">
      <c r="A15352" s="129">
        <v>15347</v>
      </c>
    </row>
    <row r="15353" spans="1:1" x14ac:dyDescent="0.3">
      <c r="A15353" s="129">
        <v>15348</v>
      </c>
    </row>
    <row r="15354" spans="1:1" x14ac:dyDescent="0.3">
      <c r="A15354" s="129">
        <v>15349</v>
      </c>
    </row>
    <row r="15355" spans="1:1" x14ac:dyDescent="0.3">
      <c r="A15355" s="129">
        <v>15350</v>
      </c>
    </row>
    <row r="15356" spans="1:1" x14ac:dyDescent="0.3">
      <c r="A15356" s="129">
        <v>15351</v>
      </c>
    </row>
    <row r="15357" spans="1:1" x14ac:dyDescent="0.3">
      <c r="A15357" s="129">
        <v>15352</v>
      </c>
    </row>
    <row r="15358" spans="1:1" x14ac:dyDescent="0.3">
      <c r="A15358" s="129">
        <v>15353</v>
      </c>
    </row>
    <row r="15359" spans="1:1" x14ac:dyDescent="0.3">
      <c r="A15359" s="129">
        <v>15354</v>
      </c>
    </row>
    <row r="15360" spans="1:1" x14ac:dyDescent="0.3">
      <c r="A15360" s="129">
        <v>15355</v>
      </c>
    </row>
    <row r="15361" spans="1:1" x14ac:dyDescent="0.3">
      <c r="A15361" s="129">
        <v>15356</v>
      </c>
    </row>
    <row r="15362" spans="1:1" x14ac:dyDescent="0.3">
      <c r="A15362" s="129">
        <v>15357</v>
      </c>
    </row>
    <row r="15363" spans="1:1" x14ac:dyDescent="0.3">
      <c r="A15363" s="129">
        <v>15358</v>
      </c>
    </row>
    <row r="15364" spans="1:1" x14ac:dyDescent="0.3">
      <c r="A15364" s="129">
        <v>15359</v>
      </c>
    </row>
    <row r="15365" spans="1:1" x14ac:dyDescent="0.3">
      <c r="A15365" s="129">
        <v>15360</v>
      </c>
    </row>
    <row r="15366" spans="1:1" x14ac:dyDescent="0.3">
      <c r="A15366" s="129">
        <v>15361</v>
      </c>
    </row>
    <row r="15367" spans="1:1" x14ac:dyDescent="0.3">
      <c r="A15367" s="129">
        <v>15362</v>
      </c>
    </row>
    <row r="15368" spans="1:1" x14ac:dyDescent="0.3">
      <c r="A15368" s="129">
        <v>15363</v>
      </c>
    </row>
    <row r="15369" spans="1:1" x14ac:dyDescent="0.3">
      <c r="A15369" s="129">
        <v>15364</v>
      </c>
    </row>
    <row r="15370" spans="1:1" x14ac:dyDescent="0.3">
      <c r="A15370" s="129">
        <v>15365</v>
      </c>
    </row>
    <row r="15371" spans="1:1" x14ac:dyDescent="0.3">
      <c r="A15371" s="129">
        <v>15366</v>
      </c>
    </row>
    <row r="15372" spans="1:1" x14ac:dyDescent="0.3">
      <c r="A15372" s="129">
        <v>15367</v>
      </c>
    </row>
    <row r="15373" spans="1:1" x14ac:dyDescent="0.3">
      <c r="A15373" s="129">
        <v>15368</v>
      </c>
    </row>
    <row r="15374" spans="1:1" x14ac:dyDescent="0.3">
      <c r="A15374" s="129">
        <v>15369</v>
      </c>
    </row>
    <row r="15375" spans="1:1" x14ac:dyDescent="0.3">
      <c r="A15375" s="129">
        <v>15370</v>
      </c>
    </row>
    <row r="15376" spans="1:1" x14ac:dyDescent="0.3">
      <c r="A15376" s="129">
        <v>15371</v>
      </c>
    </row>
    <row r="15377" spans="1:1" x14ac:dyDescent="0.3">
      <c r="A15377" s="129">
        <v>15372</v>
      </c>
    </row>
    <row r="15378" spans="1:1" x14ac:dyDescent="0.3">
      <c r="A15378" s="129">
        <v>15373</v>
      </c>
    </row>
    <row r="15379" spans="1:1" x14ac:dyDescent="0.3">
      <c r="A15379" s="129">
        <v>15374</v>
      </c>
    </row>
    <row r="15380" spans="1:1" x14ac:dyDescent="0.3">
      <c r="A15380" s="129">
        <v>15375</v>
      </c>
    </row>
    <row r="15381" spans="1:1" x14ac:dyDescent="0.3">
      <c r="A15381" s="129">
        <v>15376</v>
      </c>
    </row>
    <row r="15382" spans="1:1" x14ac:dyDescent="0.3">
      <c r="A15382" s="129">
        <v>15377</v>
      </c>
    </row>
    <row r="15383" spans="1:1" x14ac:dyDescent="0.3">
      <c r="A15383" s="129">
        <v>15378</v>
      </c>
    </row>
    <row r="15384" spans="1:1" x14ac:dyDescent="0.3">
      <c r="A15384" s="129">
        <v>15379</v>
      </c>
    </row>
    <row r="15385" spans="1:1" x14ac:dyDescent="0.3">
      <c r="A15385" s="129">
        <v>15380</v>
      </c>
    </row>
    <row r="15386" spans="1:1" x14ac:dyDescent="0.3">
      <c r="A15386" s="129">
        <v>15381</v>
      </c>
    </row>
    <row r="15387" spans="1:1" x14ac:dyDescent="0.3">
      <c r="A15387" s="129">
        <v>15382</v>
      </c>
    </row>
    <row r="15388" spans="1:1" x14ac:dyDescent="0.3">
      <c r="A15388" s="129">
        <v>15383</v>
      </c>
    </row>
    <row r="15389" spans="1:1" x14ac:dyDescent="0.3">
      <c r="A15389" s="129">
        <v>15384</v>
      </c>
    </row>
    <row r="15390" spans="1:1" x14ac:dyDescent="0.3">
      <c r="A15390" s="129">
        <v>15385</v>
      </c>
    </row>
    <row r="15391" spans="1:1" x14ac:dyDescent="0.3">
      <c r="A15391" s="129">
        <v>15386</v>
      </c>
    </row>
    <row r="15392" spans="1:1" x14ac:dyDescent="0.3">
      <c r="A15392" s="129">
        <v>15387</v>
      </c>
    </row>
    <row r="15393" spans="1:1" x14ac:dyDescent="0.3">
      <c r="A15393" s="129">
        <v>15388</v>
      </c>
    </row>
    <row r="15394" spans="1:1" x14ac:dyDescent="0.3">
      <c r="A15394" s="129">
        <v>15389</v>
      </c>
    </row>
    <row r="15395" spans="1:1" x14ac:dyDescent="0.3">
      <c r="A15395" s="129">
        <v>15390</v>
      </c>
    </row>
    <row r="15396" spans="1:1" x14ac:dyDescent="0.3">
      <c r="A15396" s="129">
        <v>15391</v>
      </c>
    </row>
    <row r="15397" spans="1:1" x14ac:dyDescent="0.3">
      <c r="A15397" s="129">
        <v>15392</v>
      </c>
    </row>
    <row r="15398" spans="1:1" x14ac:dyDescent="0.3">
      <c r="A15398" s="129">
        <v>15393</v>
      </c>
    </row>
    <row r="15399" spans="1:1" x14ac:dyDescent="0.3">
      <c r="A15399" s="129">
        <v>15394</v>
      </c>
    </row>
    <row r="15400" spans="1:1" x14ac:dyDescent="0.3">
      <c r="A15400" s="129">
        <v>15395</v>
      </c>
    </row>
    <row r="15401" spans="1:1" x14ac:dyDescent="0.3">
      <c r="A15401" s="129">
        <v>15396</v>
      </c>
    </row>
    <row r="15402" spans="1:1" x14ac:dyDescent="0.3">
      <c r="A15402" s="129">
        <v>15397</v>
      </c>
    </row>
    <row r="15403" spans="1:1" x14ac:dyDescent="0.3">
      <c r="A15403" s="129">
        <v>15398</v>
      </c>
    </row>
    <row r="15404" spans="1:1" x14ac:dyDescent="0.3">
      <c r="A15404" s="129">
        <v>15399</v>
      </c>
    </row>
    <row r="15405" spans="1:1" x14ac:dyDescent="0.3">
      <c r="A15405" s="129">
        <v>15400</v>
      </c>
    </row>
    <row r="15406" spans="1:1" x14ac:dyDescent="0.3">
      <c r="A15406" s="129">
        <v>15401</v>
      </c>
    </row>
    <row r="15407" spans="1:1" x14ac:dyDescent="0.3">
      <c r="A15407" s="129">
        <v>15402</v>
      </c>
    </row>
    <row r="15408" spans="1:1" x14ac:dyDescent="0.3">
      <c r="A15408" s="129">
        <v>15403</v>
      </c>
    </row>
    <row r="15409" spans="1:1" x14ac:dyDescent="0.3">
      <c r="A15409" s="129">
        <v>15404</v>
      </c>
    </row>
    <row r="15410" spans="1:1" x14ac:dyDescent="0.3">
      <c r="A15410" s="129">
        <v>15405</v>
      </c>
    </row>
    <row r="15411" spans="1:1" x14ac:dyDescent="0.3">
      <c r="A15411" s="129">
        <v>15406</v>
      </c>
    </row>
    <row r="15412" spans="1:1" x14ac:dyDescent="0.3">
      <c r="A15412" s="129">
        <v>15407</v>
      </c>
    </row>
    <row r="15413" spans="1:1" x14ac:dyDescent="0.3">
      <c r="A15413" s="129">
        <v>15408</v>
      </c>
    </row>
    <row r="15414" spans="1:1" x14ac:dyDescent="0.3">
      <c r="A15414" s="129">
        <v>15409</v>
      </c>
    </row>
    <row r="15415" spans="1:1" x14ac:dyDescent="0.3">
      <c r="A15415" s="129">
        <v>15410</v>
      </c>
    </row>
    <row r="15416" spans="1:1" x14ac:dyDescent="0.3">
      <c r="A15416" s="129">
        <v>15411</v>
      </c>
    </row>
    <row r="15417" spans="1:1" x14ac:dyDescent="0.3">
      <c r="A15417" s="129">
        <v>15412</v>
      </c>
    </row>
    <row r="15418" spans="1:1" x14ac:dyDescent="0.3">
      <c r="A15418" s="129">
        <v>15413</v>
      </c>
    </row>
    <row r="15419" spans="1:1" x14ac:dyDescent="0.3">
      <c r="A15419" s="129">
        <v>15414</v>
      </c>
    </row>
    <row r="15420" spans="1:1" x14ac:dyDescent="0.3">
      <c r="A15420" s="129">
        <v>15415</v>
      </c>
    </row>
    <row r="15421" spans="1:1" x14ac:dyDescent="0.3">
      <c r="A15421" s="129">
        <v>15416</v>
      </c>
    </row>
    <row r="15422" spans="1:1" x14ac:dyDescent="0.3">
      <c r="A15422" s="129">
        <v>15417</v>
      </c>
    </row>
    <row r="15423" spans="1:1" x14ac:dyDescent="0.3">
      <c r="A15423" s="129">
        <v>15418</v>
      </c>
    </row>
    <row r="15424" spans="1:1" x14ac:dyDescent="0.3">
      <c r="A15424" s="129">
        <v>15419</v>
      </c>
    </row>
    <row r="15425" spans="1:1" x14ac:dyDescent="0.3">
      <c r="A15425" s="129">
        <v>15420</v>
      </c>
    </row>
    <row r="15426" spans="1:1" x14ac:dyDescent="0.3">
      <c r="A15426" s="129">
        <v>15421</v>
      </c>
    </row>
    <row r="15427" spans="1:1" x14ac:dyDescent="0.3">
      <c r="A15427" s="129">
        <v>15422</v>
      </c>
    </row>
    <row r="15428" spans="1:1" x14ac:dyDescent="0.3">
      <c r="A15428" s="129">
        <v>15423</v>
      </c>
    </row>
    <row r="15429" spans="1:1" x14ac:dyDescent="0.3">
      <c r="A15429" s="129">
        <v>15424</v>
      </c>
    </row>
    <row r="15430" spans="1:1" x14ac:dyDescent="0.3">
      <c r="A15430" s="129">
        <v>15425</v>
      </c>
    </row>
    <row r="15431" spans="1:1" x14ac:dyDescent="0.3">
      <c r="A15431" s="129">
        <v>15426</v>
      </c>
    </row>
    <row r="15432" spans="1:1" x14ac:dyDescent="0.3">
      <c r="A15432" s="129">
        <v>15427</v>
      </c>
    </row>
    <row r="15433" spans="1:1" x14ac:dyDescent="0.3">
      <c r="A15433" s="129">
        <v>15428</v>
      </c>
    </row>
    <row r="15434" spans="1:1" x14ac:dyDescent="0.3">
      <c r="A15434" s="129">
        <v>15429</v>
      </c>
    </row>
    <row r="15435" spans="1:1" x14ac:dyDescent="0.3">
      <c r="A15435" s="129">
        <v>15430</v>
      </c>
    </row>
    <row r="15436" spans="1:1" x14ac:dyDescent="0.3">
      <c r="A15436" s="129">
        <v>15431</v>
      </c>
    </row>
    <row r="15437" spans="1:1" x14ac:dyDescent="0.3">
      <c r="A15437" s="129">
        <v>15432</v>
      </c>
    </row>
    <row r="15438" spans="1:1" x14ac:dyDescent="0.3">
      <c r="A15438" s="129">
        <v>15433</v>
      </c>
    </row>
    <row r="15439" spans="1:1" x14ac:dyDescent="0.3">
      <c r="A15439" s="129">
        <v>15434</v>
      </c>
    </row>
    <row r="15440" spans="1:1" x14ac:dyDescent="0.3">
      <c r="A15440" s="129">
        <v>15435</v>
      </c>
    </row>
    <row r="15441" spans="1:1" x14ac:dyDescent="0.3">
      <c r="A15441" s="129">
        <v>15436</v>
      </c>
    </row>
    <row r="15442" spans="1:1" x14ac:dyDescent="0.3">
      <c r="A15442" s="129">
        <v>15437</v>
      </c>
    </row>
    <row r="15443" spans="1:1" x14ac:dyDescent="0.3">
      <c r="A15443" s="129">
        <v>15438</v>
      </c>
    </row>
    <row r="15444" spans="1:1" x14ac:dyDescent="0.3">
      <c r="A15444" s="129">
        <v>15439</v>
      </c>
    </row>
    <row r="15445" spans="1:1" x14ac:dyDescent="0.3">
      <c r="A15445" s="129">
        <v>15440</v>
      </c>
    </row>
    <row r="15446" spans="1:1" x14ac:dyDescent="0.3">
      <c r="A15446" s="129">
        <v>15441</v>
      </c>
    </row>
    <row r="15447" spans="1:1" x14ac:dyDescent="0.3">
      <c r="A15447" s="129">
        <v>15442</v>
      </c>
    </row>
    <row r="15448" spans="1:1" x14ac:dyDescent="0.3">
      <c r="A15448" s="129">
        <v>15443</v>
      </c>
    </row>
    <row r="15449" spans="1:1" x14ac:dyDescent="0.3">
      <c r="A15449" s="129">
        <v>15444</v>
      </c>
    </row>
    <row r="15450" spans="1:1" x14ac:dyDescent="0.3">
      <c r="A15450" s="129">
        <v>15445</v>
      </c>
    </row>
    <row r="15451" spans="1:1" x14ac:dyDescent="0.3">
      <c r="A15451" s="129">
        <v>15446</v>
      </c>
    </row>
    <row r="15452" spans="1:1" x14ac:dyDescent="0.3">
      <c r="A15452" s="129">
        <v>15447</v>
      </c>
    </row>
    <row r="15453" spans="1:1" x14ac:dyDescent="0.3">
      <c r="A15453" s="129">
        <v>15448</v>
      </c>
    </row>
    <row r="15454" spans="1:1" x14ac:dyDescent="0.3">
      <c r="A15454" s="129">
        <v>15449</v>
      </c>
    </row>
    <row r="15455" spans="1:1" x14ac:dyDescent="0.3">
      <c r="A15455" s="129">
        <v>15450</v>
      </c>
    </row>
    <row r="15456" spans="1:1" x14ac:dyDescent="0.3">
      <c r="A15456" s="129">
        <v>15451</v>
      </c>
    </row>
    <row r="15457" spans="1:1" x14ac:dyDescent="0.3">
      <c r="A15457" s="129">
        <v>15452</v>
      </c>
    </row>
    <row r="15458" spans="1:1" x14ac:dyDescent="0.3">
      <c r="A15458" s="129">
        <v>15453</v>
      </c>
    </row>
    <row r="15459" spans="1:1" x14ac:dyDescent="0.3">
      <c r="A15459" s="129">
        <v>15454</v>
      </c>
    </row>
    <row r="15460" spans="1:1" x14ac:dyDescent="0.3">
      <c r="A15460" s="129">
        <v>15455</v>
      </c>
    </row>
    <row r="15461" spans="1:1" x14ac:dyDescent="0.3">
      <c r="A15461" s="129">
        <v>15456</v>
      </c>
    </row>
    <row r="15462" spans="1:1" x14ac:dyDescent="0.3">
      <c r="A15462" s="129">
        <v>15457</v>
      </c>
    </row>
    <row r="15463" spans="1:1" x14ac:dyDescent="0.3">
      <c r="A15463" s="129">
        <v>15458</v>
      </c>
    </row>
    <row r="15464" spans="1:1" x14ac:dyDescent="0.3">
      <c r="A15464" s="129">
        <v>15459</v>
      </c>
    </row>
    <row r="15465" spans="1:1" x14ac:dyDescent="0.3">
      <c r="A15465" s="129">
        <v>15460</v>
      </c>
    </row>
    <row r="15466" spans="1:1" x14ac:dyDescent="0.3">
      <c r="A15466" s="129">
        <v>15461</v>
      </c>
    </row>
    <row r="15467" spans="1:1" x14ac:dyDescent="0.3">
      <c r="A15467" s="129">
        <v>15462</v>
      </c>
    </row>
    <row r="15468" spans="1:1" x14ac:dyDescent="0.3">
      <c r="A15468" s="129">
        <v>15463</v>
      </c>
    </row>
    <row r="15469" spans="1:1" x14ac:dyDescent="0.3">
      <c r="A15469" s="129">
        <v>15464</v>
      </c>
    </row>
    <row r="15470" spans="1:1" x14ac:dyDescent="0.3">
      <c r="A15470" s="129">
        <v>15465</v>
      </c>
    </row>
    <row r="15471" spans="1:1" x14ac:dyDescent="0.3">
      <c r="A15471" s="129">
        <v>15466</v>
      </c>
    </row>
    <row r="15472" spans="1:1" x14ac:dyDescent="0.3">
      <c r="A15472" s="129">
        <v>15467</v>
      </c>
    </row>
    <row r="15473" spans="1:1" x14ac:dyDescent="0.3">
      <c r="A15473" s="129">
        <v>15468</v>
      </c>
    </row>
    <row r="15474" spans="1:1" x14ac:dyDescent="0.3">
      <c r="A15474" s="129">
        <v>15469</v>
      </c>
    </row>
    <row r="15475" spans="1:1" x14ac:dyDescent="0.3">
      <c r="A15475" s="129">
        <v>15470</v>
      </c>
    </row>
    <row r="15476" spans="1:1" x14ac:dyDescent="0.3">
      <c r="A15476" s="129">
        <v>15471</v>
      </c>
    </row>
    <row r="15477" spans="1:1" x14ac:dyDescent="0.3">
      <c r="A15477" s="129">
        <v>15472</v>
      </c>
    </row>
    <row r="15478" spans="1:1" x14ac:dyDescent="0.3">
      <c r="A15478" s="129">
        <v>15473</v>
      </c>
    </row>
    <row r="15479" spans="1:1" x14ac:dyDescent="0.3">
      <c r="A15479" s="129">
        <v>15474</v>
      </c>
    </row>
    <row r="15480" spans="1:1" x14ac:dyDescent="0.3">
      <c r="A15480" s="129">
        <v>15475</v>
      </c>
    </row>
    <row r="15481" spans="1:1" x14ac:dyDescent="0.3">
      <c r="A15481" s="129">
        <v>15476</v>
      </c>
    </row>
    <row r="15482" spans="1:1" x14ac:dyDescent="0.3">
      <c r="A15482" s="129">
        <v>15477</v>
      </c>
    </row>
    <row r="15483" spans="1:1" x14ac:dyDescent="0.3">
      <c r="A15483" s="129">
        <v>15478</v>
      </c>
    </row>
    <row r="15484" spans="1:1" x14ac:dyDescent="0.3">
      <c r="A15484" s="129">
        <v>15479</v>
      </c>
    </row>
    <row r="15485" spans="1:1" x14ac:dyDescent="0.3">
      <c r="A15485" s="129">
        <v>15480</v>
      </c>
    </row>
    <row r="15486" spans="1:1" x14ac:dyDescent="0.3">
      <c r="A15486" s="129">
        <v>15481</v>
      </c>
    </row>
    <row r="15487" spans="1:1" x14ac:dyDescent="0.3">
      <c r="A15487" s="129">
        <v>15482</v>
      </c>
    </row>
    <row r="15488" spans="1:1" x14ac:dyDescent="0.3">
      <c r="A15488" s="129">
        <v>15483</v>
      </c>
    </row>
    <row r="15489" spans="1:1" x14ac:dyDescent="0.3">
      <c r="A15489" s="129">
        <v>15484</v>
      </c>
    </row>
    <row r="15490" spans="1:1" x14ac:dyDescent="0.3">
      <c r="A15490" s="129">
        <v>15485</v>
      </c>
    </row>
    <row r="15491" spans="1:1" x14ac:dyDescent="0.3">
      <c r="A15491" s="129">
        <v>15486</v>
      </c>
    </row>
    <row r="15492" spans="1:1" x14ac:dyDescent="0.3">
      <c r="A15492" s="129">
        <v>15487</v>
      </c>
    </row>
    <row r="15493" spans="1:1" x14ac:dyDescent="0.3">
      <c r="A15493" s="129">
        <v>15488</v>
      </c>
    </row>
    <row r="15494" spans="1:1" x14ac:dyDescent="0.3">
      <c r="A15494" s="129">
        <v>15489</v>
      </c>
    </row>
    <row r="15495" spans="1:1" x14ac:dyDescent="0.3">
      <c r="A15495" s="129">
        <v>15490</v>
      </c>
    </row>
    <row r="15496" spans="1:1" x14ac:dyDescent="0.3">
      <c r="A15496" s="129">
        <v>15491</v>
      </c>
    </row>
    <row r="15497" spans="1:1" x14ac:dyDescent="0.3">
      <c r="A15497" s="129">
        <v>15492</v>
      </c>
    </row>
    <row r="15498" spans="1:1" x14ac:dyDescent="0.3">
      <c r="A15498" s="129">
        <v>15493</v>
      </c>
    </row>
    <row r="15499" spans="1:1" x14ac:dyDescent="0.3">
      <c r="A15499" s="129">
        <v>15494</v>
      </c>
    </row>
    <row r="15500" spans="1:1" x14ac:dyDescent="0.3">
      <c r="A15500" s="129">
        <v>15495</v>
      </c>
    </row>
    <row r="15501" spans="1:1" x14ac:dyDescent="0.3">
      <c r="A15501" s="129">
        <v>15496</v>
      </c>
    </row>
    <row r="15502" spans="1:1" x14ac:dyDescent="0.3">
      <c r="A15502" s="129">
        <v>15497</v>
      </c>
    </row>
    <row r="15503" spans="1:1" x14ac:dyDescent="0.3">
      <c r="A15503" s="129">
        <v>15498</v>
      </c>
    </row>
    <row r="15504" spans="1:1" x14ac:dyDescent="0.3">
      <c r="A15504" s="129">
        <v>15499</v>
      </c>
    </row>
    <row r="15505" spans="1:1" x14ac:dyDescent="0.3">
      <c r="A15505" s="129">
        <v>15500</v>
      </c>
    </row>
    <row r="15506" spans="1:1" x14ac:dyDescent="0.3">
      <c r="A15506" s="129">
        <v>15501</v>
      </c>
    </row>
    <row r="15507" spans="1:1" x14ac:dyDescent="0.3">
      <c r="A15507" s="129">
        <v>15502</v>
      </c>
    </row>
    <row r="15508" spans="1:1" x14ac:dyDescent="0.3">
      <c r="A15508" s="129">
        <v>15503</v>
      </c>
    </row>
    <row r="15509" spans="1:1" x14ac:dyDescent="0.3">
      <c r="A15509" s="129">
        <v>15504</v>
      </c>
    </row>
    <row r="15510" spans="1:1" x14ac:dyDescent="0.3">
      <c r="A15510" s="129">
        <v>15505</v>
      </c>
    </row>
    <row r="15511" spans="1:1" x14ac:dyDescent="0.3">
      <c r="A15511" s="129">
        <v>15506</v>
      </c>
    </row>
    <row r="15512" spans="1:1" x14ac:dyDescent="0.3">
      <c r="A15512" s="129">
        <v>15507</v>
      </c>
    </row>
    <row r="15513" spans="1:1" x14ac:dyDescent="0.3">
      <c r="A15513" s="129">
        <v>15508</v>
      </c>
    </row>
    <row r="15514" spans="1:1" x14ac:dyDescent="0.3">
      <c r="A15514" s="129">
        <v>15509</v>
      </c>
    </row>
    <row r="15515" spans="1:1" x14ac:dyDescent="0.3">
      <c r="A15515" s="129">
        <v>15510</v>
      </c>
    </row>
    <row r="15516" spans="1:1" x14ac:dyDescent="0.3">
      <c r="A15516" s="129">
        <v>15511</v>
      </c>
    </row>
    <row r="15517" spans="1:1" x14ac:dyDescent="0.3">
      <c r="A15517" s="129">
        <v>15512</v>
      </c>
    </row>
    <row r="15518" spans="1:1" x14ac:dyDescent="0.3">
      <c r="A15518" s="129">
        <v>15513</v>
      </c>
    </row>
    <row r="15519" spans="1:1" x14ac:dyDescent="0.3">
      <c r="A15519" s="129">
        <v>15514</v>
      </c>
    </row>
    <row r="15520" spans="1:1" x14ac:dyDescent="0.3">
      <c r="A15520" s="129">
        <v>15515</v>
      </c>
    </row>
    <row r="15521" spans="1:1" x14ac:dyDescent="0.3">
      <c r="A15521" s="129">
        <v>15516</v>
      </c>
    </row>
    <row r="15522" spans="1:1" x14ac:dyDescent="0.3">
      <c r="A15522" s="129">
        <v>15517</v>
      </c>
    </row>
    <row r="15523" spans="1:1" x14ac:dyDescent="0.3">
      <c r="A15523" s="129">
        <v>15518</v>
      </c>
    </row>
    <row r="15524" spans="1:1" x14ac:dyDescent="0.3">
      <c r="A15524" s="129">
        <v>15519</v>
      </c>
    </row>
    <row r="15525" spans="1:1" x14ac:dyDescent="0.3">
      <c r="A15525" s="129">
        <v>15520</v>
      </c>
    </row>
    <row r="15526" spans="1:1" x14ac:dyDescent="0.3">
      <c r="A15526" s="129">
        <v>15521</v>
      </c>
    </row>
    <row r="15527" spans="1:1" x14ac:dyDescent="0.3">
      <c r="A15527" s="129">
        <v>15522</v>
      </c>
    </row>
    <row r="15528" spans="1:1" x14ac:dyDescent="0.3">
      <c r="A15528" s="129">
        <v>15523</v>
      </c>
    </row>
    <row r="15529" spans="1:1" x14ac:dyDescent="0.3">
      <c r="A15529" s="129">
        <v>15524</v>
      </c>
    </row>
    <row r="15530" spans="1:1" x14ac:dyDescent="0.3">
      <c r="A15530" s="129">
        <v>15525</v>
      </c>
    </row>
    <row r="15531" spans="1:1" x14ac:dyDescent="0.3">
      <c r="A15531" s="129">
        <v>15526</v>
      </c>
    </row>
    <row r="15532" spans="1:1" x14ac:dyDescent="0.3">
      <c r="A15532" s="129">
        <v>15527</v>
      </c>
    </row>
    <row r="15533" spans="1:1" x14ac:dyDescent="0.3">
      <c r="A15533" s="129">
        <v>15528</v>
      </c>
    </row>
    <row r="15534" spans="1:1" x14ac:dyDescent="0.3">
      <c r="A15534" s="129">
        <v>15529</v>
      </c>
    </row>
    <row r="15535" spans="1:1" x14ac:dyDescent="0.3">
      <c r="A15535" s="129">
        <v>15530</v>
      </c>
    </row>
    <row r="15536" spans="1:1" x14ac:dyDescent="0.3">
      <c r="A15536" s="129">
        <v>15531</v>
      </c>
    </row>
    <row r="15537" spans="1:1" x14ac:dyDescent="0.3">
      <c r="A15537" s="129">
        <v>15532</v>
      </c>
    </row>
    <row r="15538" spans="1:1" x14ac:dyDescent="0.3">
      <c r="A15538" s="129">
        <v>15533</v>
      </c>
    </row>
    <row r="15539" spans="1:1" x14ac:dyDescent="0.3">
      <c r="A15539" s="129">
        <v>15534</v>
      </c>
    </row>
    <row r="15540" spans="1:1" x14ac:dyDescent="0.3">
      <c r="A15540" s="129">
        <v>15535</v>
      </c>
    </row>
    <row r="15541" spans="1:1" x14ac:dyDescent="0.3">
      <c r="A15541" s="129">
        <v>15536</v>
      </c>
    </row>
    <row r="15542" spans="1:1" x14ac:dyDescent="0.3">
      <c r="A15542" s="129">
        <v>15537</v>
      </c>
    </row>
    <row r="15543" spans="1:1" x14ac:dyDescent="0.3">
      <c r="A15543" s="129">
        <v>15538</v>
      </c>
    </row>
    <row r="15544" spans="1:1" x14ac:dyDescent="0.3">
      <c r="A15544" s="129">
        <v>15539</v>
      </c>
    </row>
    <row r="15545" spans="1:1" x14ac:dyDescent="0.3">
      <c r="A15545" s="129">
        <v>15540</v>
      </c>
    </row>
    <row r="15546" spans="1:1" x14ac:dyDescent="0.3">
      <c r="A15546" s="129">
        <v>15541</v>
      </c>
    </row>
    <row r="15547" spans="1:1" x14ac:dyDescent="0.3">
      <c r="A15547" s="129">
        <v>15542</v>
      </c>
    </row>
    <row r="15548" spans="1:1" x14ac:dyDescent="0.3">
      <c r="A15548" s="129">
        <v>15543</v>
      </c>
    </row>
    <row r="15549" spans="1:1" x14ac:dyDescent="0.3">
      <c r="A15549" s="129">
        <v>15544</v>
      </c>
    </row>
    <row r="15550" spans="1:1" x14ac:dyDescent="0.3">
      <c r="A15550" s="129">
        <v>15545</v>
      </c>
    </row>
    <row r="15551" spans="1:1" x14ac:dyDescent="0.3">
      <c r="A15551" s="129">
        <v>15546</v>
      </c>
    </row>
    <row r="15552" spans="1:1" x14ac:dyDescent="0.3">
      <c r="A15552" s="129">
        <v>15547</v>
      </c>
    </row>
    <row r="15553" spans="1:1" x14ac:dyDescent="0.3">
      <c r="A15553" s="129">
        <v>15548</v>
      </c>
    </row>
    <row r="15554" spans="1:1" x14ac:dyDescent="0.3">
      <c r="A15554" s="129">
        <v>15549</v>
      </c>
    </row>
    <row r="15555" spans="1:1" x14ac:dyDescent="0.3">
      <c r="A15555" s="129">
        <v>15550</v>
      </c>
    </row>
    <row r="15556" spans="1:1" x14ac:dyDescent="0.3">
      <c r="A15556" s="129">
        <v>15551</v>
      </c>
    </row>
    <row r="15557" spans="1:1" x14ac:dyDescent="0.3">
      <c r="A15557" s="129">
        <v>15552</v>
      </c>
    </row>
    <row r="15558" spans="1:1" x14ac:dyDescent="0.3">
      <c r="A15558" s="129">
        <v>15553</v>
      </c>
    </row>
    <row r="15559" spans="1:1" x14ac:dyDescent="0.3">
      <c r="A15559" s="129">
        <v>15554</v>
      </c>
    </row>
    <row r="15560" spans="1:1" x14ac:dyDescent="0.3">
      <c r="A15560" s="129">
        <v>15555</v>
      </c>
    </row>
    <row r="15561" spans="1:1" x14ac:dyDescent="0.3">
      <c r="A15561" s="129">
        <v>15556</v>
      </c>
    </row>
    <row r="15562" spans="1:1" x14ac:dyDescent="0.3">
      <c r="A15562" s="129">
        <v>15557</v>
      </c>
    </row>
    <row r="15563" spans="1:1" x14ac:dyDescent="0.3">
      <c r="A15563" s="129">
        <v>15558</v>
      </c>
    </row>
    <row r="15564" spans="1:1" x14ac:dyDescent="0.3">
      <c r="A15564" s="129">
        <v>15559</v>
      </c>
    </row>
    <row r="15565" spans="1:1" x14ac:dyDescent="0.3">
      <c r="A15565" s="129">
        <v>15560</v>
      </c>
    </row>
    <row r="15566" spans="1:1" x14ac:dyDescent="0.3">
      <c r="A15566" s="129">
        <v>15561</v>
      </c>
    </row>
    <row r="15567" spans="1:1" x14ac:dyDescent="0.3">
      <c r="A15567" s="129">
        <v>15562</v>
      </c>
    </row>
    <row r="15568" spans="1:1" x14ac:dyDescent="0.3">
      <c r="A15568" s="129">
        <v>15563</v>
      </c>
    </row>
    <row r="15569" spans="1:1" x14ac:dyDescent="0.3">
      <c r="A15569" s="129">
        <v>15564</v>
      </c>
    </row>
    <row r="15570" spans="1:1" x14ac:dyDescent="0.3">
      <c r="A15570" s="129">
        <v>15565</v>
      </c>
    </row>
    <row r="15571" spans="1:1" x14ac:dyDescent="0.3">
      <c r="A15571" s="129">
        <v>15566</v>
      </c>
    </row>
    <row r="15572" spans="1:1" x14ac:dyDescent="0.3">
      <c r="A15572" s="129">
        <v>15567</v>
      </c>
    </row>
    <row r="15573" spans="1:1" x14ac:dyDescent="0.3">
      <c r="A15573" s="129">
        <v>15568</v>
      </c>
    </row>
    <row r="15574" spans="1:1" x14ac:dyDescent="0.3">
      <c r="A15574" s="129">
        <v>15569</v>
      </c>
    </row>
    <row r="15575" spans="1:1" x14ac:dyDescent="0.3">
      <c r="A15575" s="129">
        <v>15570</v>
      </c>
    </row>
    <row r="15576" spans="1:1" x14ac:dyDescent="0.3">
      <c r="A15576" s="129">
        <v>15571</v>
      </c>
    </row>
    <row r="15577" spans="1:1" x14ac:dyDescent="0.3">
      <c r="A15577" s="129">
        <v>15572</v>
      </c>
    </row>
    <row r="15578" spans="1:1" x14ac:dyDescent="0.3">
      <c r="A15578" s="129">
        <v>15573</v>
      </c>
    </row>
    <row r="15579" spans="1:1" x14ac:dyDescent="0.3">
      <c r="A15579" s="129">
        <v>15574</v>
      </c>
    </row>
    <row r="15580" spans="1:1" x14ac:dyDescent="0.3">
      <c r="A15580" s="129">
        <v>15575</v>
      </c>
    </row>
    <row r="15581" spans="1:1" x14ac:dyDescent="0.3">
      <c r="A15581" s="129">
        <v>15576</v>
      </c>
    </row>
    <row r="15582" spans="1:1" x14ac:dyDescent="0.3">
      <c r="A15582" s="129">
        <v>15577</v>
      </c>
    </row>
    <row r="15583" spans="1:1" x14ac:dyDescent="0.3">
      <c r="A15583" s="129">
        <v>15578</v>
      </c>
    </row>
    <row r="15584" spans="1:1" x14ac:dyDescent="0.3">
      <c r="A15584" s="129">
        <v>15579</v>
      </c>
    </row>
    <row r="15585" spans="1:1" x14ac:dyDescent="0.3">
      <c r="A15585" s="129">
        <v>15580</v>
      </c>
    </row>
    <row r="15586" spans="1:1" x14ac:dyDescent="0.3">
      <c r="A15586" s="129">
        <v>15581</v>
      </c>
    </row>
    <row r="15587" spans="1:1" x14ac:dyDescent="0.3">
      <c r="A15587" s="129">
        <v>15582</v>
      </c>
    </row>
    <row r="15588" spans="1:1" x14ac:dyDescent="0.3">
      <c r="A15588" s="129">
        <v>15583</v>
      </c>
    </row>
    <row r="15589" spans="1:1" x14ac:dyDescent="0.3">
      <c r="A15589" s="129">
        <v>15584</v>
      </c>
    </row>
    <row r="15590" spans="1:1" x14ac:dyDescent="0.3">
      <c r="A15590" s="129">
        <v>15585</v>
      </c>
    </row>
    <row r="15591" spans="1:1" x14ac:dyDescent="0.3">
      <c r="A15591" s="129">
        <v>15586</v>
      </c>
    </row>
    <row r="15592" spans="1:1" x14ac:dyDescent="0.3">
      <c r="A15592" s="129">
        <v>15587</v>
      </c>
    </row>
    <row r="15593" spans="1:1" x14ac:dyDescent="0.3">
      <c r="A15593" s="129">
        <v>15588</v>
      </c>
    </row>
    <row r="15594" spans="1:1" x14ac:dyDescent="0.3">
      <c r="A15594" s="129">
        <v>15589</v>
      </c>
    </row>
    <row r="15595" spans="1:1" x14ac:dyDescent="0.3">
      <c r="A15595" s="129">
        <v>15590</v>
      </c>
    </row>
    <row r="15596" spans="1:1" x14ac:dyDescent="0.3">
      <c r="A15596" s="129">
        <v>15591</v>
      </c>
    </row>
    <row r="15597" spans="1:1" x14ac:dyDescent="0.3">
      <c r="A15597" s="129">
        <v>15592</v>
      </c>
    </row>
    <row r="15598" spans="1:1" x14ac:dyDescent="0.3">
      <c r="A15598" s="129">
        <v>15593</v>
      </c>
    </row>
    <row r="15599" spans="1:1" x14ac:dyDescent="0.3">
      <c r="A15599" s="129">
        <v>15594</v>
      </c>
    </row>
    <row r="15600" spans="1:1" x14ac:dyDescent="0.3">
      <c r="A15600" s="129">
        <v>15595</v>
      </c>
    </row>
    <row r="15601" spans="1:1" x14ac:dyDescent="0.3">
      <c r="A15601" s="129">
        <v>15596</v>
      </c>
    </row>
    <row r="15602" spans="1:1" x14ac:dyDescent="0.3">
      <c r="A15602" s="129">
        <v>15597</v>
      </c>
    </row>
    <row r="15603" spans="1:1" x14ac:dyDescent="0.3">
      <c r="A15603" s="129">
        <v>15598</v>
      </c>
    </row>
    <row r="15604" spans="1:1" x14ac:dyDescent="0.3">
      <c r="A15604" s="129">
        <v>15599</v>
      </c>
    </row>
    <row r="15605" spans="1:1" x14ac:dyDescent="0.3">
      <c r="A15605" s="129">
        <v>15600</v>
      </c>
    </row>
    <row r="15606" spans="1:1" x14ac:dyDescent="0.3">
      <c r="A15606" s="129">
        <v>15601</v>
      </c>
    </row>
    <row r="15607" spans="1:1" x14ac:dyDescent="0.3">
      <c r="A15607" s="129">
        <v>15602</v>
      </c>
    </row>
    <row r="15608" spans="1:1" x14ac:dyDescent="0.3">
      <c r="A15608" s="129">
        <v>15603</v>
      </c>
    </row>
    <row r="15609" spans="1:1" x14ac:dyDescent="0.3">
      <c r="A15609" s="129">
        <v>15604</v>
      </c>
    </row>
    <row r="15610" spans="1:1" x14ac:dyDescent="0.3">
      <c r="A15610" s="129">
        <v>15605</v>
      </c>
    </row>
    <row r="15611" spans="1:1" x14ac:dyDescent="0.3">
      <c r="A15611" s="129">
        <v>15606</v>
      </c>
    </row>
    <row r="15612" spans="1:1" x14ac:dyDescent="0.3">
      <c r="A15612" s="129">
        <v>15607</v>
      </c>
    </row>
    <row r="15613" spans="1:1" x14ac:dyDescent="0.3">
      <c r="A15613" s="129">
        <v>15608</v>
      </c>
    </row>
    <row r="15614" spans="1:1" x14ac:dyDescent="0.3">
      <c r="A15614" s="129">
        <v>15609</v>
      </c>
    </row>
    <row r="15615" spans="1:1" x14ac:dyDescent="0.3">
      <c r="A15615" s="129">
        <v>15610</v>
      </c>
    </row>
    <row r="15616" spans="1:1" x14ac:dyDescent="0.3">
      <c r="A15616" s="129">
        <v>15611</v>
      </c>
    </row>
    <row r="15617" spans="1:1" x14ac:dyDescent="0.3">
      <c r="A15617" s="129">
        <v>15612</v>
      </c>
    </row>
    <row r="15618" spans="1:1" x14ac:dyDescent="0.3">
      <c r="A15618" s="129">
        <v>15613</v>
      </c>
    </row>
    <row r="15619" spans="1:1" x14ac:dyDescent="0.3">
      <c r="A15619" s="129">
        <v>15614</v>
      </c>
    </row>
    <row r="15620" spans="1:1" x14ac:dyDescent="0.3">
      <c r="A15620" s="129">
        <v>15615</v>
      </c>
    </row>
    <row r="15621" spans="1:1" x14ac:dyDescent="0.3">
      <c r="A15621" s="129">
        <v>15616</v>
      </c>
    </row>
    <row r="15622" spans="1:1" x14ac:dyDescent="0.3">
      <c r="A15622" s="129">
        <v>15617</v>
      </c>
    </row>
    <row r="15623" spans="1:1" x14ac:dyDescent="0.3">
      <c r="A15623" s="129">
        <v>15618</v>
      </c>
    </row>
    <row r="15624" spans="1:1" x14ac:dyDescent="0.3">
      <c r="A15624" s="129">
        <v>15619</v>
      </c>
    </row>
    <row r="15625" spans="1:1" x14ac:dyDescent="0.3">
      <c r="A15625" s="129">
        <v>15620</v>
      </c>
    </row>
    <row r="15626" spans="1:1" x14ac:dyDescent="0.3">
      <c r="A15626" s="129">
        <v>15621</v>
      </c>
    </row>
    <row r="15627" spans="1:1" x14ac:dyDescent="0.3">
      <c r="A15627" s="129">
        <v>15622</v>
      </c>
    </row>
    <row r="15628" spans="1:1" x14ac:dyDescent="0.3">
      <c r="A15628" s="129">
        <v>15623</v>
      </c>
    </row>
    <row r="15629" spans="1:1" x14ac:dyDescent="0.3">
      <c r="A15629" s="129">
        <v>15624</v>
      </c>
    </row>
    <row r="15630" spans="1:1" x14ac:dyDescent="0.3">
      <c r="A15630" s="129">
        <v>15625</v>
      </c>
    </row>
    <row r="15631" spans="1:1" x14ac:dyDescent="0.3">
      <c r="A15631" s="129">
        <v>15626</v>
      </c>
    </row>
    <row r="15632" spans="1:1" x14ac:dyDescent="0.3">
      <c r="A15632" s="129">
        <v>15627</v>
      </c>
    </row>
    <row r="15633" spans="1:1" x14ac:dyDescent="0.3">
      <c r="A15633" s="129">
        <v>15628</v>
      </c>
    </row>
    <row r="15634" spans="1:1" x14ac:dyDescent="0.3">
      <c r="A15634" s="129">
        <v>15629</v>
      </c>
    </row>
    <row r="15635" spans="1:1" x14ac:dyDescent="0.3">
      <c r="A15635" s="129">
        <v>15630</v>
      </c>
    </row>
    <row r="15636" spans="1:1" x14ac:dyDescent="0.3">
      <c r="A15636" s="129">
        <v>15631</v>
      </c>
    </row>
    <row r="15637" spans="1:1" x14ac:dyDescent="0.3">
      <c r="A15637" s="129">
        <v>15632</v>
      </c>
    </row>
    <row r="15638" spans="1:1" x14ac:dyDescent="0.3">
      <c r="A15638" s="129">
        <v>15633</v>
      </c>
    </row>
    <row r="15639" spans="1:1" x14ac:dyDescent="0.3">
      <c r="A15639" s="129">
        <v>15634</v>
      </c>
    </row>
    <row r="15640" spans="1:1" x14ac:dyDescent="0.3">
      <c r="A15640" s="129">
        <v>15635</v>
      </c>
    </row>
    <row r="15641" spans="1:1" x14ac:dyDescent="0.3">
      <c r="A15641" s="129">
        <v>15636</v>
      </c>
    </row>
    <row r="15642" spans="1:1" x14ac:dyDescent="0.3">
      <c r="A15642" s="129">
        <v>15637</v>
      </c>
    </row>
    <row r="15643" spans="1:1" x14ac:dyDescent="0.3">
      <c r="A15643" s="129">
        <v>15638</v>
      </c>
    </row>
    <row r="15644" spans="1:1" x14ac:dyDescent="0.3">
      <c r="A15644" s="129">
        <v>15639</v>
      </c>
    </row>
    <row r="15645" spans="1:1" x14ac:dyDescent="0.3">
      <c r="A15645" s="129">
        <v>15640</v>
      </c>
    </row>
    <row r="15646" spans="1:1" x14ac:dyDescent="0.3">
      <c r="A15646" s="129">
        <v>15641</v>
      </c>
    </row>
    <row r="15647" spans="1:1" x14ac:dyDescent="0.3">
      <c r="A15647" s="129">
        <v>15642</v>
      </c>
    </row>
    <row r="15648" spans="1:1" x14ac:dyDescent="0.3">
      <c r="A15648" s="129">
        <v>15643</v>
      </c>
    </row>
    <row r="15649" spans="1:1" x14ac:dyDescent="0.3">
      <c r="A15649" s="129">
        <v>15644</v>
      </c>
    </row>
    <row r="15650" spans="1:1" x14ac:dyDescent="0.3">
      <c r="A15650" s="129">
        <v>15645</v>
      </c>
    </row>
    <row r="15651" spans="1:1" x14ac:dyDescent="0.3">
      <c r="A15651" s="129">
        <v>15646</v>
      </c>
    </row>
    <row r="15652" spans="1:1" x14ac:dyDescent="0.3">
      <c r="A15652" s="129">
        <v>15647</v>
      </c>
    </row>
    <row r="15653" spans="1:1" x14ac:dyDescent="0.3">
      <c r="A15653" s="129">
        <v>15648</v>
      </c>
    </row>
    <row r="15654" spans="1:1" x14ac:dyDescent="0.3">
      <c r="A15654" s="129">
        <v>15649</v>
      </c>
    </row>
    <row r="15655" spans="1:1" x14ac:dyDescent="0.3">
      <c r="A15655" s="129">
        <v>15650</v>
      </c>
    </row>
    <row r="15656" spans="1:1" x14ac:dyDescent="0.3">
      <c r="A15656" s="129">
        <v>15651</v>
      </c>
    </row>
    <row r="15657" spans="1:1" x14ac:dyDescent="0.3">
      <c r="A15657" s="129">
        <v>15652</v>
      </c>
    </row>
    <row r="15658" spans="1:1" x14ac:dyDescent="0.3">
      <c r="A15658" s="129">
        <v>15653</v>
      </c>
    </row>
    <row r="15659" spans="1:1" x14ac:dyDescent="0.3">
      <c r="A15659" s="129">
        <v>15654</v>
      </c>
    </row>
    <row r="15660" spans="1:1" x14ac:dyDescent="0.3">
      <c r="A15660" s="129">
        <v>15655</v>
      </c>
    </row>
    <row r="15661" spans="1:1" x14ac:dyDescent="0.3">
      <c r="A15661" s="129">
        <v>15656</v>
      </c>
    </row>
    <row r="15662" spans="1:1" x14ac:dyDescent="0.3">
      <c r="A15662" s="129">
        <v>15657</v>
      </c>
    </row>
    <row r="15663" spans="1:1" x14ac:dyDescent="0.3">
      <c r="A15663" s="129">
        <v>15658</v>
      </c>
    </row>
    <row r="15664" spans="1:1" x14ac:dyDescent="0.3">
      <c r="A15664" s="129">
        <v>15659</v>
      </c>
    </row>
    <row r="15665" spans="1:1" x14ac:dyDescent="0.3">
      <c r="A15665" s="129">
        <v>15660</v>
      </c>
    </row>
    <row r="15666" spans="1:1" x14ac:dyDescent="0.3">
      <c r="A15666" s="129">
        <v>15661</v>
      </c>
    </row>
    <row r="15667" spans="1:1" x14ac:dyDescent="0.3">
      <c r="A15667" s="129">
        <v>15662</v>
      </c>
    </row>
    <row r="15668" spans="1:1" x14ac:dyDescent="0.3">
      <c r="A15668" s="129">
        <v>15663</v>
      </c>
    </row>
    <row r="15669" spans="1:1" x14ac:dyDescent="0.3">
      <c r="A15669" s="129">
        <v>15664</v>
      </c>
    </row>
    <row r="15670" spans="1:1" x14ac:dyDescent="0.3">
      <c r="A15670" s="129">
        <v>15665</v>
      </c>
    </row>
    <row r="15671" spans="1:1" x14ac:dyDescent="0.3">
      <c r="A15671" s="129">
        <v>15666</v>
      </c>
    </row>
    <row r="15672" spans="1:1" x14ac:dyDescent="0.3">
      <c r="A15672" s="129">
        <v>15667</v>
      </c>
    </row>
    <row r="15673" spans="1:1" x14ac:dyDescent="0.3">
      <c r="A15673" s="129">
        <v>15668</v>
      </c>
    </row>
    <row r="15674" spans="1:1" x14ac:dyDescent="0.3">
      <c r="A15674" s="129">
        <v>15669</v>
      </c>
    </row>
    <row r="15675" spans="1:1" x14ac:dyDescent="0.3">
      <c r="A15675" s="129">
        <v>15670</v>
      </c>
    </row>
    <row r="15676" spans="1:1" x14ac:dyDescent="0.3">
      <c r="A15676" s="129">
        <v>15671</v>
      </c>
    </row>
    <row r="15677" spans="1:1" x14ac:dyDescent="0.3">
      <c r="A15677" s="129">
        <v>15672</v>
      </c>
    </row>
    <row r="15678" spans="1:1" x14ac:dyDescent="0.3">
      <c r="A15678" s="129">
        <v>15673</v>
      </c>
    </row>
    <row r="15679" spans="1:1" x14ac:dyDescent="0.3">
      <c r="A15679" s="129">
        <v>15674</v>
      </c>
    </row>
    <row r="15680" spans="1:1" x14ac:dyDescent="0.3">
      <c r="A15680" s="129">
        <v>15675</v>
      </c>
    </row>
    <row r="15681" spans="1:1" x14ac:dyDescent="0.3">
      <c r="A15681" s="129">
        <v>15676</v>
      </c>
    </row>
    <row r="15682" spans="1:1" x14ac:dyDescent="0.3">
      <c r="A15682" s="129">
        <v>15677</v>
      </c>
    </row>
    <row r="15683" spans="1:1" x14ac:dyDescent="0.3">
      <c r="A15683" s="129">
        <v>15678</v>
      </c>
    </row>
    <row r="15684" spans="1:1" x14ac:dyDescent="0.3">
      <c r="A15684" s="129">
        <v>15679</v>
      </c>
    </row>
    <row r="15685" spans="1:1" x14ac:dyDescent="0.3">
      <c r="A15685" s="129">
        <v>15680</v>
      </c>
    </row>
    <row r="15686" spans="1:1" x14ac:dyDescent="0.3">
      <c r="A15686" s="129">
        <v>15681</v>
      </c>
    </row>
    <row r="15687" spans="1:1" x14ac:dyDescent="0.3">
      <c r="A15687" s="129">
        <v>15682</v>
      </c>
    </row>
    <row r="15688" spans="1:1" x14ac:dyDescent="0.3">
      <c r="A15688" s="129">
        <v>15683</v>
      </c>
    </row>
    <row r="15689" spans="1:1" x14ac:dyDescent="0.3">
      <c r="A15689" s="129">
        <v>15684</v>
      </c>
    </row>
    <row r="15690" spans="1:1" x14ac:dyDescent="0.3">
      <c r="A15690" s="129">
        <v>15685</v>
      </c>
    </row>
    <row r="15691" spans="1:1" x14ac:dyDescent="0.3">
      <c r="A15691" s="129">
        <v>15686</v>
      </c>
    </row>
    <row r="15692" spans="1:1" x14ac:dyDescent="0.3">
      <c r="A15692" s="129">
        <v>15687</v>
      </c>
    </row>
    <row r="15693" spans="1:1" x14ac:dyDescent="0.3">
      <c r="A15693" s="129">
        <v>15688</v>
      </c>
    </row>
    <row r="15694" spans="1:1" x14ac:dyDescent="0.3">
      <c r="A15694" s="129">
        <v>15689</v>
      </c>
    </row>
    <row r="15695" spans="1:1" x14ac:dyDescent="0.3">
      <c r="A15695" s="129">
        <v>15690</v>
      </c>
    </row>
    <row r="15696" spans="1:1" x14ac:dyDescent="0.3">
      <c r="A15696" s="129">
        <v>15691</v>
      </c>
    </row>
    <row r="15697" spans="1:1" x14ac:dyDescent="0.3">
      <c r="A15697" s="129">
        <v>15692</v>
      </c>
    </row>
    <row r="15698" spans="1:1" x14ac:dyDescent="0.3">
      <c r="A15698" s="129">
        <v>15693</v>
      </c>
    </row>
    <row r="15699" spans="1:1" x14ac:dyDescent="0.3">
      <c r="A15699" s="129">
        <v>15694</v>
      </c>
    </row>
    <row r="15700" spans="1:1" x14ac:dyDescent="0.3">
      <c r="A15700" s="129">
        <v>15695</v>
      </c>
    </row>
    <row r="15701" spans="1:1" x14ac:dyDescent="0.3">
      <c r="A15701" s="129">
        <v>15696</v>
      </c>
    </row>
    <row r="15702" spans="1:1" x14ac:dyDescent="0.3">
      <c r="A15702" s="129">
        <v>15697</v>
      </c>
    </row>
    <row r="15703" spans="1:1" x14ac:dyDescent="0.3">
      <c r="A15703" s="129">
        <v>15698</v>
      </c>
    </row>
    <row r="15704" spans="1:1" x14ac:dyDescent="0.3">
      <c r="A15704" s="129">
        <v>15699</v>
      </c>
    </row>
    <row r="15705" spans="1:1" x14ac:dyDescent="0.3">
      <c r="A15705" s="129">
        <v>15700</v>
      </c>
    </row>
    <row r="15706" spans="1:1" x14ac:dyDescent="0.3">
      <c r="A15706" s="129">
        <v>15701</v>
      </c>
    </row>
    <row r="15707" spans="1:1" x14ac:dyDescent="0.3">
      <c r="A15707" s="129">
        <v>15702</v>
      </c>
    </row>
    <row r="15708" spans="1:1" x14ac:dyDescent="0.3">
      <c r="A15708" s="129">
        <v>15703</v>
      </c>
    </row>
    <row r="15709" spans="1:1" x14ac:dyDescent="0.3">
      <c r="A15709" s="129">
        <v>15704</v>
      </c>
    </row>
    <row r="15710" spans="1:1" x14ac:dyDescent="0.3">
      <c r="A15710" s="129">
        <v>15705</v>
      </c>
    </row>
    <row r="15711" spans="1:1" x14ac:dyDescent="0.3">
      <c r="A15711" s="129">
        <v>15706</v>
      </c>
    </row>
    <row r="15712" spans="1:1" x14ac:dyDescent="0.3">
      <c r="A15712" s="129">
        <v>15707</v>
      </c>
    </row>
    <row r="15713" spans="1:1" x14ac:dyDescent="0.3">
      <c r="A15713" s="129">
        <v>15708</v>
      </c>
    </row>
    <row r="15714" spans="1:1" x14ac:dyDescent="0.3">
      <c r="A15714" s="129">
        <v>15709</v>
      </c>
    </row>
    <row r="15715" spans="1:1" x14ac:dyDescent="0.3">
      <c r="A15715" s="129">
        <v>15710</v>
      </c>
    </row>
    <row r="15716" spans="1:1" x14ac:dyDescent="0.3">
      <c r="A15716" s="129">
        <v>15711</v>
      </c>
    </row>
    <row r="15717" spans="1:1" x14ac:dyDescent="0.3">
      <c r="A15717" s="129">
        <v>15712</v>
      </c>
    </row>
    <row r="15718" spans="1:1" x14ac:dyDescent="0.3">
      <c r="A15718" s="129">
        <v>15713</v>
      </c>
    </row>
    <row r="15719" spans="1:1" x14ac:dyDescent="0.3">
      <c r="A15719" s="129">
        <v>15714</v>
      </c>
    </row>
    <row r="15720" spans="1:1" x14ac:dyDescent="0.3">
      <c r="A15720" s="129">
        <v>15715</v>
      </c>
    </row>
    <row r="15721" spans="1:1" x14ac:dyDescent="0.3">
      <c r="A15721" s="129">
        <v>15716</v>
      </c>
    </row>
    <row r="15722" spans="1:1" x14ac:dyDescent="0.3">
      <c r="A15722" s="129">
        <v>15717</v>
      </c>
    </row>
    <row r="15723" spans="1:1" x14ac:dyDescent="0.3">
      <c r="A15723" s="129">
        <v>15718</v>
      </c>
    </row>
    <row r="15724" spans="1:1" x14ac:dyDescent="0.3">
      <c r="A15724" s="129">
        <v>15719</v>
      </c>
    </row>
    <row r="15725" spans="1:1" x14ac:dyDescent="0.3">
      <c r="A15725" s="129">
        <v>15720</v>
      </c>
    </row>
    <row r="15726" spans="1:1" x14ac:dyDescent="0.3">
      <c r="A15726" s="129">
        <v>15721</v>
      </c>
    </row>
    <row r="15727" spans="1:1" x14ac:dyDescent="0.3">
      <c r="A15727" s="129">
        <v>15722</v>
      </c>
    </row>
    <row r="15728" spans="1:1" x14ac:dyDescent="0.3">
      <c r="A15728" s="129">
        <v>15723</v>
      </c>
    </row>
    <row r="15729" spans="1:1" x14ac:dyDescent="0.3">
      <c r="A15729" s="129">
        <v>15724</v>
      </c>
    </row>
    <row r="15730" spans="1:1" x14ac:dyDescent="0.3">
      <c r="A15730" s="129">
        <v>15725</v>
      </c>
    </row>
    <row r="15731" spans="1:1" x14ac:dyDescent="0.3">
      <c r="A15731" s="129">
        <v>15726</v>
      </c>
    </row>
    <row r="15732" spans="1:1" x14ac:dyDescent="0.3">
      <c r="A15732" s="129">
        <v>15727</v>
      </c>
    </row>
    <row r="15733" spans="1:1" x14ac:dyDescent="0.3">
      <c r="A15733" s="129">
        <v>15728</v>
      </c>
    </row>
    <row r="15734" spans="1:1" x14ac:dyDescent="0.3">
      <c r="A15734" s="129">
        <v>15729</v>
      </c>
    </row>
    <row r="15735" spans="1:1" x14ac:dyDescent="0.3">
      <c r="A15735" s="129">
        <v>15730</v>
      </c>
    </row>
    <row r="15736" spans="1:1" x14ac:dyDescent="0.3">
      <c r="A15736" s="129">
        <v>15731</v>
      </c>
    </row>
    <row r="15737" spans="1:1" x14ac:dyDescent="0.3">
      <c r="A15737" s="129">
        <v>15732</v>
      </c>
    </row>
    <row r="15738" spans="1:1" x14ac:dyDescent="0.3">
      <c r="A15738" s="129">
        <v>15733</v>
      </c>
    </row>
    <row r="15739" spans="1:1" x14ac:dyDescent="0.3">
      <c r="A15739" s="129">
        <v>15734</v>
      </c>
    </row>
    <row r="15740" spans="1:1" x14ac:dyDescent="0.3">
      <c r="A15740" s="129">
        <v>15735</v>
      </c>
    </row>
    <row r="15741" spans="1:1" x14ac:dyDescent="0.3">
      <c r="A15741" s="129">
        <v>15736</v>
      </c>
    </row>
    <row r="15742" spans="1:1" x14ac:dyDescent="0.3">
      <c r="A15742" s="129">
        <v>15737</v>
      </c>
    </row>
    <row r="15743" spans="1:1" x14ac:dyDescent="0.3">
      <c r="A15743" s="129">
        <v>15738</v>
      </c>
    </row>
    <row r="15744" spans="1:1" x14ac:dyDescent="0.3">
      <c r="A15744" s="129">
        <v>15739</v>
      </c>
    </row>
    <row r="15745" spans="1:1" x14ac:dyDescent="0.3">
      <c r="A15745" s="129">
        <v>15740</v>
      </c>
    </row>
    <row r="15746" spans="1:1" x14ac:dyDescent="0.3">
      <c r="A15746" s="129">
        <v>15741</v>
      </c>
    </row>
    <row r="15747" spans="1:1" x14ac:dyDescent="0.3">
      <c r="A15747" s="129">
        <v>15742</v>
      </c>
    </row>
    <row r="15748" spans="1:1" x14ac:dyDescent="0.3">
      <c r="A15748" s="129">
        <v>15743</v>
      </c>
    </row>
    <row r="15749" spans="1:1" x14ac:dyDescent="0.3">
      <c r="A15749" s="129">
        <v>15744</v>
      </c>
    </row>
    <row r="15750" spans="1:1" x14ac:dyDescent="0.3">
      <c r="A15750" s="129">
        <v>15745</v>
      </c>
    </row>
    <row r="15751" spans="1:1" x14ac:dyDescent="0.3">
      <c r="A15751" s="129">
        <v>15746</v>
      </c>
    </row>
    <row r="15752" spans="1:1" x14ac:dyDescent="0.3">
      <c r="A15752" s="129">
        <v>15747</v>
      </c>
    </row>
    <row r="15753" spans="1:1" x14ac:dyDescent="0.3">
      <c r="A15753" s="129">
        <v>15748</v>
      </c>
    </row>
    <row r="15754" spans="1:1" x14ac:dyDescent="0.3">
      <c r="A15754" s="129">
        <v>15749</v>
      </c>
    </row>
    <row r="15755" spans="1:1" x14ac:dyDescent="0.3">
      <c r="A15755" s="129">
        <v>15750</v>
      </c>
    </row>
    <row r="15756" spans="1:1" x14ac:dyDescent="0.3">
      <c r="A15756" s="129">
        <v>15751</v>
      </c>
    </row>
    <row r="15757" spans="1:1" x14ac:dyDescent="0.3">
      <c r="A15757" s="129">
        <v>15752</v>
      </c>
    </row>
    <row r="15758" spans="1:1" x14ac:dyDescent="0.3">
      <c r="A15758" s="129">
        <v>15753</v>
      </c>
    </row>
    <row r="15759" spans="1:1" x14ac:dyDescent="0.3">
      <c r="A15759" s="129">
        <v>15754</v>
      </c>
    </row>
    <row r="15760" spans="1:1" x14ac:dyDescent="0.3">
      <c r="A15760" s="129">
        <v>15755</v>
      </c>
    </row>
    <row r="15761" spans="1:1" x14ac:dyDescent="0.3">
      <c r="A15761" s="129">
        <v>15756</v>
      </c>
    </row>
    <row r="15762" spans="1:1" x14ac:dyDescent="0.3">
      <c r="A15762" s="129">
        <v>15757</v>
      </c>
    </row>
    <row r="15763" spans="1:1" x14ac:dyDescent="0.3">
      <c r="A15763" s="129">
        <v>15758</v>
      </c>
    </row>
    <row r="15764" spans="1:1" x14ac:dyDescent="0.3">
      <c r="A15764" s="129">
        <v>15759</v>
      </c>
    </row>
    <row r="15765" spans="1:1" x14ac:dyDescent="0.3">
      <c r="A15765" s="129">
        <v>15760</v>
      </c>
    </row>
    <row r="15766" spans="1:1" x14ac:dyDescent="0.3">
      <c r="A15766" s="129">
        <v>15761</v>
      </c>
    </row>
    <row r="15767" spans="1:1" x14ac:dyDescent="0.3">
      <c r="A15767" s="129">
        <v>15762</v>
      </c>
    </row>
    <row r="15768" spans="1:1" x14ac:dyDescent="0.3">
      <c r="A15768" s="129">
        <v>15763</v>
      </c>
    </row>
    <row r="15769" spans="1:1" x14ac:dyDescent="0.3">
      <c r="A15769" s="129">
        <v>15764</v>
      </c>
    </row>
    <row r="15770" spans="1:1" x14ac:dyDescent="0.3">
      <c r="A15770" s="129">
        <v>15765</v>
      </c>
    </row>
    <row r="15771" spans="1:1" x14ac:dyDescent="0.3">
      <c r="A15771" s="129">
        <v>15766</v>
      </c>
    </row>
    <row r="15772" spans="1:1" x14ac:dyDescent="0.3">
      <c r="A15772" s="129">
        <v>15767</v>
      </c>
    </row>
    <row r="15773" spans="1:1" x14ac:dyDescent="0.3">
      <c r="A15773" s="129">
        <v>15768</v>
      </c>
    </row>
    <row r="15774" spans="1:1" x14ac:dyDescent="0.3">
      <c r="A15774" s="129">
        <v>15769</v>
      </c>
    </row>
    <row r="15775" spans="1:1" x14ac:dyDescent="0.3">
      <c r="A15775" s="129">
        <v>15770</v>
      </c>
    </row>
    <row r="15776" spans="1:1" x14ac:dyDescent="0.3">
      <c r="A15776" s="129">
        <v>15771</v>
      </c>
    </row>
    <row r="15777" spans="1:1" x14ac:dyDescent="0.3">
      <c r="A15777" s="129">
        <v>15772</v>
      </c>
    </row>
    <row r="15778" spans="1:1" x14ac:dyDescent="0.3">
      <c r="A15778" s="129">
        <v>15773</v>
      </c>
    </row>
    <row r="15779" spans="1:1" x14ac:dyDescent="0.3">
      <c r="A15779" s="129">
        <v>15774</v>
      </c>
    </row>
    <row r="15780" spans="1:1" x14ac:dyDescent="0.3">
      <c r="A15780" s="129">
        <v>15775</v>
      </c>
    </row>
    <row r="15781" spans="1:1" x14ac:dyDescent="0.3">
      <c r="A15781" s="129">
        <v>15776</v>
      </c>
    </row>
    <row r="15782" spans="1:1" x14ac:dyDescent="0.3">
      <c r="A15782" s="129">
        <v>15777</v>
      </c>
    </row>
    <row r="15783" spans="1:1" x14ac:dyDescent="0.3">
      <c r="A15783" s="129">
        <v>15778</v>
      </c>
    </row>
    <row r="15784" spans="1:1" x14ac:dyDescent="0.3">
      <c r="A15784" s="129">
        <v>15779</v>
      </c>
    </row>
    <row r="15785" spans="1:1" x14ac:dyDescent="0.3">
      <c r="A15785" s="129">
        <v>15780</v>
      </c>
    </row>
    <row r="15786" spans="1:1" x14ac:dyDescent="0.3">
      <c r="A15786" s="129">
        <v>15781</v>
      </c>
    </row>
    <row r="15787" spans="1:1" x14ac:dyDescent="0.3">
      <c r="A15787" s="129">
        <v>15782</v>
      </c>
    </row>
    <row r="15788" spans="1:1" x14ac:dyDescent="0.3">
      <c r="A15788" s="129">
        <v>15783</v>
      </c>
    </row>
    <row r="15789" spans="1:1" x14ac:dyDescent="0.3">
      <c r="A15789" s="129">
        <v>15784</v>
      </c>
    </row>
    <row r="15790" spans="1:1" x14ac:dyDescent="0.3">
      <c r="A15790" s="129">
        <v>15785</v>
      </c>
    </row>
    <row r="15791" spans="1:1" x14ac:dyDescent="0.3">
      <c r="A15791" s="129">
        <v>15786</v>
      </c>
    </row>
    <row r="15792" spans="1:1" x14ac:dyDescent="0.3">
      <c r="A15792" s="129">
        <v>15787</v>
      </c>
    </row>
    <row r="15793" spans="1:1" x14ac:dyDescent="0.3">
      <c r="A15793" s="129">
        <v>15788</v>
      </c>
    </row>
    <row r="15794" spans="1:1" x14ac:dyDescent="0.3">
      <c r="A15794" s="129">
        <v>15789</v>
      </c>
    </row>
    <row r="15795" spans="1:1" x14ac:dyDescent="0.3">
      <c r="A15795" s="129">
        <v>15790</v>
      </c>
    </row>
    <row r="15796" spans="1:1" x14ac:dyDescent="0.3">
      <c r="A15796" s="129">
        <v>15791</v>
      </c>
    </row>
    <row r="15797" spans="1:1" x14ac:dyDescent="0.3">
      <c r="A15797" s="129">
        <v>15792</v>
      </c>
    </row>
    <row r="15798" spans="1:1" x14ac:dyDescent="0.3">
      <c r="A15798" s="129">
        <v>15793</v>
      </c>
    </row>
    <row r="15799" spans="1:1" x14ac:dyDescent="0.3">
      <c r="A15799" s="129">
        <v>15794</v>
      </c>
    </row>
    <row r="15800" spans="1:1" x14ac:dyDescent="0.3">
      <c r="A15800" s="129">
        <v>15795</v>
      </c>
    </row>
    <row r="15801" spans="1:1" x14ac:dyDescent="0.3">
      <c r="A15801" s="129">
        <v>15796</v>
      </c>
    </row>
    <row r="15802" spans="1:1" x14ac:dyDescent="0.3">
      <c r="A15802" s="129">
        <v>15797</v>
      </c>
    </row>
    <row r="15803" spans="1:1" x14ac:dyDescent="0.3">
      <c r="A15803" s="129">
        <v>15798</v>
      </c>
    </row>
    <row r="15804" spans="1:1" x14ac:dyDescent="0.3">
      <c r="A15804" s="129">
        <v>15799</v>
      </c>
    </row>
    <row r="15805" spans="1:1" x14ac:dyDescent="0.3">
      <c r="A15805" s="129">
        <v>15800</v>
      </c>
    </row>
    <row r="15806" spans="1:1" x14ac:dyDescent="0.3">
      <c r="A15806" s="129">
        <v>15801</v>
      </c>
    </row>
    <row r="15807" spans="1:1" x14ac:dyDescent="0.3">
      <c r="A15807" s="129">
        <v>15802</v>
      </c>
    </row>
    <row r="15808" spans="1:1" x14ac:dyDescent="0.3">
      <c r="A15808" s="129">
        <v>15803</v>
      </c>
    </row>
    <row r="15809" spans="1:1" x14ac:dyDescent="0.3">
      <c r="A15809" s="129">
        <v>15804</v>
      </c>
    </row>
    <row r="15810" spans="1:1" x14ac:dyDescent="0.3">
      <c r="A15810" s="129">
        <v>15805</v>
      </c>
    </row>
    <row r="15811" spans="1:1" x14ac:dyDescent="0.3">
      <c r="A15811" s="129">
        <v>15806</v>
      </c>
    </row>
    <row r="15812" spans="1:1" x14ac:dyDescent="0.3">
      <c r="A15812" s="129">
        <v>15807</v>
      </c>
    </row>
    <row r="15813" spans="1:1" x14ac:dyDescent="0.3">
      <c r="A15813" s="129">
        <v>15808</v>
      </c>
    </row>
    <row r="15814" spans="1:1" x14ac:dyDescent="0.3">
      <c r="A15814" s="129">
        <v>15809</v>
      </c>
    </row>
    <row r="15815" spans="1:1" x14ac:dyDescent="0.3">
      <c r="A15815" s="129">
        <v>15810</v>
      </c>
    </row>
    <row r="15816" spans="1:1" x14ac:dyDescent="0.3">
      <c r="A15816" s="129">
        <v>15811</v>
      </c>
    </row>
    <row r="15817" spans="1:1" x14ac:dyDescent="0.3">
      <c r="A15817" s="129">
        <v>15812</v>
      </c>
    </row>
    <row r="15818" spans="1:1" x14ac:dyDescent="0.3">
      <c r="A15818" s="129">
        <v>15813</v>
      </c>
    </row>
    <row r="15819" spans="1:1" x14ac:dyDescent="0.3">
      <c r="A15819" s="129">
        <v>15814</v>
      </c>
    </row>
    <row r="15820" spans="1:1" x14ac:dyDescent="0.3">
      <c r="A15820" s="129">
        <v>15815</v>
      </c>
    </row>
    <row r="15821" spans="1:1" x14ac:dyDescent="0.3">
      <c r="A15821" s="129">
        <v>15816</v>
      </c>
    </row>
    <row r="15822" spans="1:1" x14ac:dyDescent="0.3">
      <c r="A15822" s="129">
        <v>15817</v>
      </c>
    </row>
    <row r="15823" spans="1:1" x14ac:dyDescent="0.3">
      <c r="A15823" s="129">
        <v>15818</v>
      </c>
    </row>
    <row r="15824" spans="1:1" x14ac:dyDescent="0.3">
      <c r="A15824" s="129">
        <v>15819</v>
      </c>
    </row>
    <row r="15825" spans="1:1" x14ac:dyDescent="0.3">
      <c r="A15825" s="129">
        <v>15820</v>
      </c>
    </row>
    <row r="15826" spans="1:1" x14ac:dyDescent="0.3">
      <c r="A15826" s="129">
        <v>15821</v>
      </c>
    </row>
    <row r="15827" spans="1:1" x14ac:dyDescent="0.3">
      <c r="A15827" s="129">
        <v>15822</v>
      </c>
    </row>
    <row r="15828" spans="1:1" x14ac:dyDescent="0.3">
      <c r="A15828" s="129">
        <v>15823</v>
      </c>
    </row>
    <row r="15829" spans="1:1" x14ac:dyDescent="0.3">
      <c r="A15829" s="129">
        <v>15824</v>
      </c>
    </row>
    <row r="15830" spans="1:1" x14ac:dyDescent="0.3">
      <c r="A15830" s="129">
        <v>15825</v>
      </c>
    </row>
    <row r="15831" spans="1:1" x14ac:dyDescent="0.3">
      <c r="A15831" s="129">
        <v>15826</v>
      </c>
    </row>
    <row r="15832" spans="1:1" x14ac:dyDescent="0.3">
      <c r="A15832" s="129">
        <v>15827</v>
      </c>
    </row>
    <row r="15833" spans="1:1" x14ac:dyDescent="0.3">
      <c r="A15833" s="129">
        <v>15828</v>
      </c>
    </row>
    <row r="15834" spans="1:1" x14ac:dyDescent="0.3">
      <c r="A15834" s="129">
        <v>15829</v>
      </c>
    </row>
    <row r="15835" spans="1:1" x14ac:dyDescent="0.3">
      <c r="A15835" s="129">
        <v>15830</v>
      </c>
    </row>
    <row r="15836" spans="1:1" x14ac:dyDescent="0.3">
      <c r="A15836" s="129">
        <v>15831</v>
      </c>
    </row>
    <row r="15837" spans="1:1" x14ac:dyDescent="0.3">
      <c r="A15837" s="129">
        <v>15832</v>
      </c>
    </row>
    <row r="15838" spans="1:1" x14ac:dyDescent="0.3">
      <c r="A15838" s="129">
        <v>15833</v>
      </c>
    </row>
    <row r="15839" spans="1:1" x14ac:dyDescent="0.3">
      <c r="A15839" s="129">
        <v>15834</v>
      </c>
    </row>
    <row r="15840" spans="1:1" x14ac:dyDescent="0.3">
      <c r="A15840" s="129">
        <v>15835</v>
      </c>
    </row>
    <row r="15841" spans="1:1" x14ac:dyDescent="0.3">
      <c r="A15841" s="129">
        <v>15836</v>
      </c>
    </row>
    <row r="15842" spans="1:1" x14ac:dyDescent="0.3">
      <c r="A15842" s="129">
        <v>15837</v>
      </c>
    </row>
    <row r="15843" spans="1:1" x14ac:dyDescent="0.3">
      <c r="A15843" s="129">
        <v>15838</v>
      </c>
    </row>
    <row r="15844" spans="1:1" x14ac:dyDescent="0.3">
      <c r="A15844" s="129">
        <v>15839</v>
      </c>
    </row>
    <row r="15845" spans="1:1" x14ac:dyDescent="0.3">
      <c r="A15845" s="129">
        <v>15840</v>
      </c>
    </row>
    <row r="15846" spans="1:1" x14ac:dyDescent="0.3">
      <c r="A15846" s="129">
        <v>15841</v>
      </c>
    </row>
    <row r="15847" spans="1:1" x14ac:dyDescent="0.3">
      <c r="A15847" s="129">
        <v>15842</v>
      </c>
    </row>
    <row r="15848" spans="1:1" x14ac:dyDescent="0.3">
      <c r="A15848" s="129">
        <v>15843</v>
      </c>
    </row>
    <row r="15849" spans="1:1" x14ac:dyDescent="0.3">
      <c r="A15849" s="129">
        <v>15844</v>
      </c>
    </row>
    <row r="15850" spans="1:1" x14ac:dyDescent="0.3">
      <c r="A15850" s="129">
        <v>15845</v>
      </c>
    </row>
    <row r="15851" spans="1:1" x14ac:dyDescent="0.3">
      <c r="A15851" s="129">
        <v>15846</v>
      </c>
    </row>
    <row r="15852" spans="1:1" x14ac:dyDescent="0.3">
      <c r="A15852" s="129">
        <v>15847</v>
      </c>
    </row>
    <row r="15853" spans="1:1" x14ac:dyDescent="0.3">
      <c r="A15853" s="129">
        <v>15848</v>
      </c>
    </row>
    <row r="15854" spans="1:1" x14ac:dyDescent="0.3">
      <c r="A15854" s="129">
        <v>15849</v>
      </c>
    </row>
    <row r="15855" spans="1:1" x14ac:dyDescent="0.3">
      <c r="A15855" s="129">
        <v>15850</v>
      </c>
    </row>
    <row r="15856" spans="1:1" x14ac:dyDescent="0.3">
      <c r="A15856" s="129">
        <v>15851</v>
      </c>
    </row>
    <row r="15857" spans="1:1" x14ac:dyDescent="0.3">
      <c r="A15857" s="129">
        <v>15852</v>
      </c>
    </row>
    <row r="15858" spans="1:1" x14ac:dyDescent="0.3">
      <c r="A15858" s="129">
        <v>15853</v>
      </c>
    </row>
    <row r="15859" spans="1:1" x14ac:dyDescent="0.3">
      <c r="A15859" s="129">
        <v>15854</v>
      </c>
    </row>
    <row r="15860" spans="1:1" x14ac:dyDescent="0.3">
      <c r="A15860" s="129">
        <v>15855</v>
      </c>
    </row>
    <row r="15861" spans="1:1" x14ac:dyDescent="0.3">
      <c r="A15861" s="129">
        <v>15856</v>
      </c>
    </row>
    <row r="15862" spans="1:1" x14ac:dyDescent="0.3">
      <c r="A15862" s="129">
        <v>15857</v>
      </c>
    </row>
    <row r="15863" spans="1:1" x14ac:dyDescent="0.3">
      <c r="A15863" s="129">
        <v>15858</v>
      </c>
    </row>
    <row r="15864" spans="1:1" x14ac:dyDescent="0.3">
      <c r="A15864" s="129">
        <v>15859</v>
      </c>
    </row>
    <row r="15865" spans="1:1" x14ac:dyDescent="0.3">
      <c r="A15865" s="129">
        <v>15860</v>
      </c>
    </row>
    <row r="15866" spans="1:1" x14ac:dyDescent="0.3">
      <c r="A15866" s="129">
        <v>15861</v>
      </c>
    </row>
    <row r="15867" spans="1:1" x14ac:dyDescent="0.3">
      <c r="A15867" s="129">
        <v>15862</v>
      </c>
    </row>
    <row r="15868" spans="1:1" x14ac:dyDescent="0.3">
      <c r="A15868" s="129">
        <v>15863</v>
      </c>
    </row>
    <row r="15869" spans="1:1" x14ac:dyDescent="0.3">
      <c r="A15869" s="129">
        <v>15864</v>
      </c>
    </row>
    <row r="15870" spans="1:1" x14ac:dyDescent="0.3">
      <c r="A15870" s="129">
        <v>15865</v>
      </c>
    </row>
    <row r="15871" spans="1:1" x14ac:dyDescent="0.3">
      <c r="A15871" s="129">
        <v>15866</v>
      </c>
    </row>
    <row r="15872" spans="1:1" x14ac:dyDescent="0.3">
      <c r="A15872" s="129">
        <v>15867</v>
      </c>
    </row>
    <row r="15873" spans="1:1" x14ac:dyDescent="0.3">
      <c r="A15873" s="129">
        <v>15868</v>
      </c>
    </row>
    <row r="15874" spans="1:1" x14ac:dyDescent="0.3">
      <c r="A15874" s="129">
        <v>15869</v>
      </c>
    </row>
    <row r="15875" spans="1:1" x14ac:dyDescent="0.3">
      <c r="A15875" s="129">
        <v>15870</v>
      </c>
    </row>
    <row r="15876" spans="1:1" x14ac:dyDescent="0.3">
      <c r="A15876" s="129">
        <v>15871</v>
      </c>
    </row>
    <row r="15877" spans="1:1" x14ac:dyDescent="0.3">
      <c r="A15877" s="129">
        <v>15872</v>
      </c>
    </row>
    <row r="15878" spans="1:1" x14ac:dyDescent="0.3">
      <c r="A15878" s="129">
        <v>15873</v>
      </c>
    </row>
    <row r="15879" spans="1:1" x14ac:dyDescent="0.3">
      <c r="A15879" s="129">
        <v>15874</v>
      </c>
    </row>
    <row r="15880" spans="1:1" x14ac:dyDescent="0.3">
      <c r="A15880" s="129">
        <v>15875</v>
      </c>
    </row>
    <row r="15881" spans="1:1" x14ac:dyDescent="0.3">
      <c r="A15881" s="129">
        <v>15876</v>
      </c>
    </row>
    <row r="15882" spans="1:1" x14ac:dyDescent="0.3">
      <c r="A15882" s="129">
        <v>15877</v>
      </c>
    </row>
    <row r="15883" spans="1:1" x14ac:dyDescent="0.3">
      <c r="A15883" s="129">
        <v>15878</v>
      </c>
    </row>
    <row r="15884" spans="1:1" x14ac:dyDescent="0.3">
      <c r="A15884" s="129">
        <v>15879</v>
      </c>
    </row>
    <row r="15885" spans="1:1" x14ac:dyDescent="0.3">
      <c r="A15885" s="129">
        <v>15880</v>
      </c>
    </row>
    <row r="15886" spans="1:1" x14ac:dyDescent="0.3">
      <c r="A15886" s="129">
        <v>15881</v>
      </c>
    </row>
    <row r="15887" spans="1:1" x14ac:dyDescent="0.3">
      <c r="A15887" s="129">
        <v>15882</v>
      </c>
    </row>
    <row r="15888" spans="1:1" x14ac:dyDescent="0.3">
      <c r="A15888" s="129">
        <v>15883</v>
      </c>
    </row>
    <row r="15889" spans="1:1" x14ac:dyDescent="0.3">
      <c r="A15889" s="129">
        <v>15884</v>
      </c>
    </row>
    <row r="15890" spans="1:1" x14ac:dyDescent="0.3">
      <c r="A15890" s="129">
        <v>15885</v>
      </c>
    </row>
    <row r="15891" spans="1:1" x14ac:dyDescent="0.3">
      <c r="A15891" s="129">
        <v>15886</v>
      </c>
    </row>
    <row r="15892" spans="1:1" x14ac:dyDescent="0.3">
      <c r="A15892" s="129">
        <v>15887</v>
      </c>
    </row>
    <row r="15893" spans="1:1" x14ac:dyDescent="0.3">
      <c r="A15893" s="129">
        <v>15888</v>
      </c>
    </row>
    <row r="15894" spans="1:1" x14ac:dyDescent="0.3">
      <c r="A15894" s="129">
        <v>15889</v>
      </c>
    </row>
    <row r="15895" spans="1:1" x14ac:dyDescent="0.3">
      <c r="A15895" s="129">
        <v>15890</v>
      </c>
    </row>
    <row r="15896" spans="1:1" x14ac:dyDescent="0.3">
      <c r="A15896" s="129">
        <v>15891</v>
      </c>
    </row>
    <row r="15897" spans="1:1" x14ac:dyDescent="0.3">
      <c r="A15897" s="129">
        <v>15892</v>
      </c>
    </row>
    <row r="15898" spans="1:1" x14ac:dyDescent="0.3">
      <c r="A15898" s="129">
        <v>15893</v>
      </c>
    </row>
    <row r="15899" spans="1:1" x14ac:dyDescent="0.3">
      <c r="A15899" s="129">
        <v>15894</v>
      </c>
    </row>
    <row r="15900" spans="1:1" x14ac:dyDescent="0.3">
      <c r="A15900" s="129">
        <v>15895</v>
      </c>
    </row>
    <row r="15901" spans="1:1" x14ac:dyDescent="0.3">
      <c r="A15901" s="129">
        <v>15896</v>
      </c>
    </row>
    <row r="15902" spans="1:1" x14ac:dyDescent="0.3">
      <c r="A15902" s="129">
        <v>15897</v>
      </c>
    </row>
    <row r="15903" spans="1:1" x14ac:dyDescent="0.3">
      <c r="A15903" s="129">
        <v>15898</v>
      </c>
    </row>
    <row r="15904" spans="1:1" x14ac:dyDescent="0.3">
      <c r="A15904" s="129">
        <v>15899</v>
      </c>
    </row>
    <row r="15905" spans="1:1" x14ac:dyDescent="0.3">
      <c r="A15905" s="129">
        <v>15900</v>
      </c>
    </row>
    <row r="15906" spans="1:1" x14ac:dyDescent="0.3">
      <c r="A15906" s="129">
        <v>15901</v>
      </c>
    </row>
    <row r="15907" spans="1:1" x14ac:dyDescent="0.3">
      <c r="A15907" s="129">
        <v>15902</v>
      </c>
    </row>
    <row r="15908" spans="1:1" x14ac:dyDescent="0.3">
      <c r="A15908" s="129">
        <v>15903</v>
      </c>
    </row>
    <row r="15909" spans="1:1" x14ac:dyDescent="0.3">
      <c r="A15909" s="129">
        <v>15904</v>
      </c>
    </row>
    <row r="15910" spans="1:1" x14ac:dyDescent="0.3">
      <c r="A15910" s="129">
        <v>15905</v>
      </c>
    </row>
    <row r="15911" spans="1:1" x14ac:dyDescent="0.3">
      <c r="A15911" s="129">
        <v>15906</v>
      </c>
    </row>
    <row r="15912" spans="1:1" x14ac:dyDescent="0.3">
      <c r="A15912" s="129">
        <v>15907</v>
      </c>
    </row>
    <row r="15913" spans="1:1" x14ac:dyDescent="0.3">
      <c r="A15913" s="129">
        <v>15908</v>
      </c>
    </row>
    <row r="15914" spans="1:1" x14ac:dyDescent="0.3">
      <c r="A15914" s="129">
        <v>15909</v>
      </c>
    </row>
    <row r="15915" spans="1:1" x14ac:dyDescent="0.3">
      <c r="A15915" s="129">
        <v>15910</v>
      </c>
    </row>
    <row r="15916" spans="1:1" x14ac:dyDescent="0.3">
      <c r="A15916" s="129">
        <v>15911</v>
      </c>
    </row>
    <row r="15917" spans="1:1" x14ac:dyDescent="0.3">
      <c r="A15917" s="129">
        <v>15912</v>
      </c>
    </row>
    <row r="15918" spans="1:1" x14ac:dyDescent="0.3">
      <c r="A15918" s="129">
        <v>15913</v>
      </c>
    </row>
    <row r="15919" spans="1:1" x14ac:dyDescent="0.3">
      <c r="A15919" s="129">
        <v>15914</v>
      </c>
    </row>
    <row r="15920" spans="1:1" x14ac:dyDescent="0.3">
      <c r="A15920" s="129">
        <v>15915</v>
      </c>
    </row>
    <row r="15921" spans="1:1" x14ac:dyDescent="0.3">
      <c r="A15921" s="129">
        <v>15916</v>
      </c>
    </row>
    <row r="15922" spans="1:1" x14ac:dyDescent="0.3">
      <c r="A15922" s="129">
        <v>15917</v>
      </c>
    </row>
    <row r="15923" spans="1:1" x14ac:dyDescent="0.3">
      <c r="A15923" s="129">
        <v>15918</v>
      </c>
    </row>
    <row r="15924" spans="1:1" x14ac:dyDescent="0.3">
      <c r="A15924" s="129">
        <v>15919</v>
      </c>
    </row>
    <row r="15925" spans="1:1" x14ac:dyDescent="0.3">
      <c r="A15925" s="129">
        <v>15920</v>
      </c>
    </row>
    <row r="15926" spans="1:1" x14ac:dyDescent="0.3">
      <c r="A15926" s="129">
        <v>15921</v>
      </c>
    </row>
    <row r="15927" spans="1:1" x14ac:dyDescent="0.3">
      <c r="A15927" s="129">
        <v>15922</v>
      </c>
    </row>
    <row r="15928" spans="1:1" x14ac:dyDescent="0.3">
      <c r="A15928" s="129">
        <v>15923</v>
      </c>
    </row>
    <row r="15929" spans="1:1" x14ac:dyDescent="0.3">
      <c r="A15929" s="129">
        <v>15924</v>
      </c>
    </row>
    <row r="15930" spans="1:1" x14ac:dyDescent="0.3">
      <c r="A15930" s="129">
        <v>15925</v>
      </c>
    </row>
    <row r="15931" spans="1:1" x14ac:dyDescent="0.3">
      <c r="A15931" s="129">
        <v>15926</v>
      </c>
    </row>
    <row r="15932" spans="1:1" x14ac:dyDescent="0.3">
      <c r="A15932" s="129">
        <v>15927</v>
      </c>
    </row>
    <row r="15933" spans="1:1" x14ac:dyDescent="0.3">
      <c r="A15933" s="129">
        <v>15928</v>
      </c>
    </row>
    <row r="15934" spans="1:1" x14ac:dyDescent="0.3">
      <c r="A15934" s="129">
        <v>15929</v>
      </c>
    </row>
    <row r="15935" spans="1:1" x14ac:dyDescent="0.3">
      <c r="A15935" s="129">
        <v>15930</v>
      </c>
    </row>
    <row r="15936" spans="1:1" x14ac:dyDescent="0.3">
      <c r="A15936" s="129">
        <v>15931</v>
      </c>
    </row>
    <row r="15937" spans="1:1" x14ac:dyDescent="0.3">
      <c r="A15937" s="129">
        <v>15932</v>
      </c>
    </row>
    <row r="15938" spans="1:1" x14ac:dyDescent="0.3">
      <c r="A15938" s="129">
        <v>15933</v>
      </c>
    </row>
    <row r="15939" spans="1:1" x14ac:dyDescent="0.3">
      <c r="A15939" s="129">
        <v>15934</v>
      </c>
    </row>
    <row r="15940" spans="1:1" x14ac:dyDescent="0.3">
      <c r="A15940" s="129">
        <v>15935</v>
      </c>
    </row>
    <row r="15941" spans="1:1" x14ac:dyDescent="0.3">
      <c r="A15941" s="129">
        <v>15936</v>
      </c>
    </row>
    <row r="15942" spans="1:1" x14ac:dyDescent="0.3">
      <c r="A15942" s="129">
        <v>15937</v>
      </c>
    </row>
    <row r="15943" spans="1:1" x14ac:dyDescent="0.3">
      <c r="A15943" s="129">
        <v>15938</v>
      </c>
    </row>
    <row r="15944" spans="1:1" x14ac:dyDescent="0.3">
      <c r="A15944" s="129">
        <v>15939</v>
      </c>
    </row>
    <row r="15945" spans="1:1" x14ac:dyDescent="0.3">
      <c r="A15945" s="129">
        <v>15940</v>
      </c>
    </row>
    <row r="15946" spans="1:1" x14ac:dyDescent="0.3">
      <c r="A15946" s="129">
        <v>15941</v>
      </c>
    </row>
    <row r="15947" spans="1:1" x14ac:dyDescent="0.3">
      <c r="A15947" s="129">
        <v>15942</v>
      </c>
    </row>
    <row r="15948" spans="1:1" x14ac:dyDescent="0.3">
      <c r="A15948" s="129">
        <v>15943</v>
      </c>
    </row>
    <row r="15949" spans="1:1" x14ac:dyDescent="0.3">
      <c r="A15949" s="129">
        <v>15944</v>
      </c>
    </row>
    <row r="15950" spans="1:1" x14ac:dyDescent="0.3">
      <c r="A15950" s="129">
        <v>15945</v>
      </c>
    </row>
    <row r="15951" spans="1:1" x14ac:dyDescent="0.3">
      <c r="A15951" s="129">
        <v>15946</v>
      </c>
    </row>
    <row r="15952" spans="1:1" x14ac:dyDescent="0.3">
      <c r="A15952" s="129">
        <v>15947</v>
      </c>
    </row>
    <row r="15953" spans="1:1" x14ac:dyDescent="0.3">
      <c r="A15953" s="129">
        <v>15948</v>
      </c>
    </row>
    <row r="15954" spans="1:1" x14ac:dyDescent="0.3">
      <c r="A15954" s="129">
        <v>15949</v>
      </c>
    </row>
    <row r="15955" spans="1:1" x14ac:dyDescent="0.3">
      <c r="A15955" s="129">
        <v>15950</v>
      </c>
    </row>
    <row r="15956" spans="1:1" x14ac:dyDescent="0.3">
      <c r="A15956" s="129">
        <v>15951</v>
      </c>
    </row>
    <row r="15957" spans="1:1" x14ac:dyDescent="0.3">
      <c r="A15957" s="129">
        <v>15952</v>
      </c>
    </row>
    <row r="15958" spans="1:1" x14ac:dyDescent="0.3">
      <c r="A15958" s="129">
        <v>15953</v>
      </c>
    </row>
    <row r="15959" spans="1:1" x14ac:dyDescent="0.3">
      <c r="A15959" s="129">
        <v>15954</v>
      </c>
    </row>
    <row r="15960" spans="1:1" x14ac:dyDescent="0.3">
      <c r="A15960" s="129">
        <v>15955</v>
      </c>
    </row>
    <row r="15961" spans="1:1" x14ac:dyDescent="0.3">
      <c r="A15961" s="129">
        <v>15956</v>
      </c>
    </row>
    <row r="15962" spans="1:1" x14ac:dyDescent="0.3">
      <c r="A15962" s="129">
        <v>15957</v>
      </c>
    </row>
    <row r="15963" spans="1:1" x14ac:dyDescent="0.3">
      <c r="A15963" s="129">
        <v>15958</v>
      </c>
    </row>
    <row r="15964" spans="1:1" x14ac:dyDescent="0.3">
      <c r="A15964" s="129">
        <v>15959</v>
      </c>
    </row>
    <row r="15965" spans="1:1" x14ac:dyDescent="0.3">
      <c r="A15965" s="129">
        <v>15960</v>
      </c>
    </row>
    <row r="15966" spans="1:1" x14ac:dyDescent="0.3">
      <c r="A15966" s="129">
        <v>15961</v>
      </c>
    </row>
    <row r="15967" spans="1:1" x14ac:dyDescent="0.3">
      <c r="A15967" s="129">
        <v>15962</v>
      </c>
    </row>
    <row r="15968" spans="1:1" x14ac:dyDescent="0.3">
      <c r="A15968" s="129">
        <v>15963</v>
      </c>
    </row>
    <row r="15969" spans="1:1" x14ac:dyDescent="0.3">
      <c r="A15969" s="129">
        <v>15964</v>
      </c>
    </row>
    <row r="15970" spans="1:1" x14ac:dyDescent="0.3">
      <c r="A15970" s="129">
        <v>15965</v>
      </c>
    </row>
    <row r="15971" spans="1:1" x14ac:dyDescent="0.3">
      <c r="A15971" s="129">
        <v>15966</v>
      </c>
    </row>
    <row r="15972" spans="1:1" x14ac:dyDescent="0.3">
      <c r="A15972" s="129">
        <v>15967</v>
      </c>
    </row>
    <row r="15973" spans="1:1" x14ac:dyDescent="0.3">
      <c r="A15973" s="129">
        <v>15968</v>
      </c>
    </row>
    <row r="15974" spans="1:1" x14ac:dyDescent="0.3">
      <c r="A15974" s="129">
        <v>15969</v>
      </c>
    </row>
    <row r="15975" spans="1:1" x14ac:dyDescent="0.3">
      <c r="A15975" s="129">
        <v>15970</v>
      </c>
    </row>
    <row r="15976" spans="1:1" x14ac:dyDescent="0.3">
      <c r="A15976" s="129">
        <v>15971</v>
      </c>
    </row>
    <row r="15977" spans="1:1" x14ac:dyDescent="0.3">
      <c r="A15977" s="129">
        <v>15972</v>
      </c>
    </row>
    <row r="15978" spans="1:1" x14ac:dyDescent="0.3">
      <c r="A15978" s="129">
        <v>15973</v>
      </c>
    </row>
    <row r="15979" spans="1:1" x14ac:dyDescent="0.3">
      <c r="A15979" s="129">
        <v>15974</v>
      </c>
    </row>
    <row r="15980" spans="1:1" x14ac:dyDescent="0.3">
      <c r="A15980" s="129">
        <v>15975</v>
      </c>
    </row>
    <row r="15981" spans="1:1" x14ac:dyDescent="0.3">
      <c r="A15981" s="129">
        <v>15976</v>
      </c>
    </row>
    <row r="15982" spans="1:1" x14ac:dyDescent="0.3">
      <c r="A15982" s="129">
        <v>15977</v>
      </c>
    </row>
    <row r="15983" spans="1:1" x14ac:dyDescent="0.3">
      <c r="A15983" s="129">
        <v>15978</v>
      </c>
    </row>
    <row r="15984" spans="1:1" x14ac:dyDescent="0.3">
      <c r="A15984" s="129">
        <v>15979</v>
      </c>
    </row>
    <row r="15985" spans="1:1" x14ac:dyDescent="0.3">
      <c r="A15985" s="129">
        <v>15980</v>
      </c>
    </row>
    <row r="15986" spans="1:1" x14ac:dyDescent="0.3">
      <c r="A15986" s="129">
        <v>15981</v>
      </c>
    </row>
    <row r="15987" spans="1:1" x14ac:dyDescent="0.3">
      <c r="A15987" s="129">
        <v>15982</v>
      </c>
    </row>
    <row r="15988" spans="1:1" x14ac:dyDescent="0.3">
      <c r="A15988" s="129">
        <v>15983</v>
      </c>
    </row>
    <row r="15989" spans="1:1" x14ac:dyDescent="0.3">
      <c r="A15989" s="129">
        <v>15984</v>
      </c>
    </row>
    <row r="15990" spans="1:1" x14ac:dyDescent="0.3">
      <c r="A15990" s="129">
        <v>15985</v>
      </c>
    </row>
    <row r="15991" spans="1:1" x14ac:dyDescent="0.3">
      <c r="A15991" s="129">
        <v>15986</v>
      </c>
    </row>
    <row r="15992" spans="1:1" x14ac:dyDescent="0.3">
      <c r="A15992" s="129">
        <v>15987</v>
      </c>
    </row>
    <row r="15993" spans="1:1" x14ac:dyDescent="0.3">
      <c r="A15993" s="129">
        <v>15988</v>
      </c>
    </row>
    <row r="15994" spans="1:1" x14ac:dyDescent="0.3">
      <c r="A15994" s="129">
        <v>15989</v>
      </c>
    </row>
    <row r="15995" spans="1:1" x14ac:dyDescent="0.3">
      <c r="A15995" s="129">
        <v>15990</v>
      </c>
    </row>
    <row r="15996" spans="1:1" x14ac:dyDescent="0.3">
      <c r="A15996" s="129">
        <v>15991</v>
      </c>
    </row>
    <row r="15997" spans="1:1" x14ac:dyDescent="0.3">
      <c r="A15997" s="129">
        <v>15992</v>
      </c>
    </row>
    <row r="15998" spans="1:1" x14ac:dyDescent="0.3">
      <c r="A15998" s="129">
        <v>15993</v>
      </c>
    </row>
    <row r="15999" spans="1:1" x14ac:dyDescent="0.3">
      <c r="A15999" s="129">
        <v>15994</v>
      </c>
    </row>
    <row r="16000" spans="1:1" x14ac:dyDescent="0.3">
      <c r="A16000" s="129">
        <v>15995</v>
      </c>
    </row>
    <row r="16001" spans="1:1" x14ac:dyDescent="0.3">
      <c r="A16001" s="129">
        <v>15996</v>
      </c>
    </row>
    <row r="16002" spans="1:1" x14ac:dyDescent="0.3">
      <c r="A16002" s="129">
        <v>15997</v>
      </c>
    </row>
    <row r="16003" spans="1:1" x14ac:dyDescent="0.3">
      <c r="A16003" s="129">
        <v>15998</v>
      </c>
    </row>
    <row r="16004" spans="1:1" x14ac:dyDescent="0.3">
      <c r="A16004" s="129">
        <v>15999</v>
      </c>
    </row>
    <row r="16005" spans="1:1" x14ac:dyDescent="0.3">
      <c r="A16005" s="129">
        <v>16000</v>
      </c>
    </row>
    <row r="16006" spans="1:1" x14ac:dyDescent="0.3">
      <c r="A16006" s="201">
        <v>16001</v>
      </c>
    </row>
    <row r="16007" spans="1:1" x14ac:dyDescent="0.3">
      <c r="A16007" s="201">
        <v>16002</v>
      </c>
    </row>
    <row r="16008" spans="1:1" x14ac:dyDescent="0.3">
      <c r="A16008" s="201">
        <v>16003</v>
      </c>
    </row>
    <row r="16009" spans="1:1" x14ac:dyDescent="0.3">
      <c r="A16009" s="201">
        <v>16004</v>
      </c>
    </row>
    <row r="16010" spans="1:1" x14ac:dyDescent="0.3">
      <c r="A16010" s="201">
        <v>16005</v>
      </c>
    </row>
    <row r="16011" spans="1:1" x14ac:dyDescent="0.3">
      <c r="A16011" s="201">
        <v>16006</v>
      </c>
    </row>
    <row r="16012" spans="1:1" x14ac:dyDescent="0.3">
      <c r="A16012" s="201">
        <v>16007</v>
      </c>
    </row>
    <row r="16013" spans="1:1" x14ac:dyDescent="0.3">
      <c r="A16013" s="201">
        <v>16008</v>
      </c>
    </row>
    <row r="16014" spans="1:1" x14ac:dyDescent="0.3">
      <c r="A16014" s="201">
        <v>16009</v>
      </c>
    </row>
    <row r="16015" spans="1:1" x14ac:dyDescent="0.3">
      <c r="A16015" s="201">
        <v>16010</v>
      </c>
    </row>
    <row r="16016" spans="1:1" x14ac:dyDescent="0.3">
      <c r="A16016" s="201">
        <v>16011</v>
      </c>
    </row>
    <row r="16017" spans="1:1" x14ac:dyDescent="0.3">
      <c r="A16017" s="201">
        <v>16012</v>
      </c>
    </row>
    <row r="16018" spans="1:1" x14ac:dyDescent="0.3">
      <c r="A16018" s="201">
        <v>16013</v>
      </c>
    </row>
    <row r="16019" spans="1:1" x14ac:dyDescent="0.3">
      <c r="A16019" s="201">
        <v>16014</v>
      </c>
    </row>
    <row r="16020" spans="1:1" x14ac:dyDescent="0.3">
      <c r="A16020" s="201">
        <v>16015</v>
      </c>
    </row>
    <row r="16021" spans="1:1" x14ac:dyDescent="0.3">
      <c r="A16021" s="201">
        <v>16016</v>
      </c>
    </row>
    <row r="16022" spans="1:1" x14ac:dyDescent="0.3">
      <c r="A16022" s="201">
        <v>16017</v>
      </c>
    </row>
    <row r="16023" spans="1:1" x14ac:dyDescent="0.3">
      <c r="A16023" s="201">
        <v>16018</v>
      </c>
    </row>
    <row r="16024" spans="1:1" x14ac:dyDescent="0.3">
      <c r="A16024" s="201">
        <v>16019</v>
      </c>
    </row>
    <row r="16025" spans="1:1" x14ac:dyDescent="0.3">
      <c r="A16025" s="201">
        <v>16020</v>
      </c>
    </row>
    <row r="16026" spans="1:1" x14ac:dyDescent="0.3">
      <c r="A16026" s="201">
        <v>16021</v>
      </c>
    </row>
    <row r="16027" spans="1:1" x14ac:dyDescent="0.3">
      <c r="A16027" s="201">
        <v>16022</v>
      </c>
    </row>
    <row r="16028" spans="1:1" x14ac:dyDescent="0.3">
      <c r="A16028" s="201">
        <v>16023</v>
      </c>
    </row>
    <row r="16029" spans="1:1" x14ac:dyDescent="0.3">
      <c r="A16029" s="201">
        <v>16024</v>
      </c>
    </row>
    <row r="16030" spans="1:1" x14ac:dyDescent="0.3">
      <c r="A16030" s="201">
        <v>16025</v>
      </c>
    </row>
    <row r="16031" spans="1:1" x14ac:dyDescent="0.3">
      <c r="A16031" s="201">
        <v>16026</v>
      </c>
    </row>
    <row r="16032" spans="1:1" x14ac:dyDescent="0.3">
      <c r="A16032" s="201">
        <v>16027</v>
      </c>
    </row>
    <row r="16033" spans="1:1" x14ac:dyDescent="0.3">
      <c r="A16033" s="201">
        <v>16028</v>
      </c>
    </row>
    <row r="16034" spans="1:1" x14ac:dyDescent="0.3">
      <c r="A16034" s="201">
        <v>16029</v>
      </c>
    </row>
    <row r="16035" spans="1:1" x14ac:dyDescent="0.3">
      <c r="A16035" s="201">
        <v>16030</v>
      </c>
    </row>
    <row r="16036" spans="1:1" x14ac:dyDescent="0.3">
      <c r="A16036" s="201">
        <v>16031</v>
      </c>
    </row>
    <row r="16037" spans="1:1" x14ac:dyDescent="0.3">
      <c r="A16037" s="201">
        <v>16032</v>
      </c>
    </row>
    <row r="16038" spans="1:1" x14ac:dyDescent="0.3">
      <c r="A16038" s="201">
        <v>16033</v>
      </c>
    </row>
    <row r="16039" spans="1:1" x14ac:dyDescent="0.3">
      <c r="A16039" s="201">
        <v>16034</v>
      </c>
    </row>
    <row r="16040" spans="1:1" x14ac:dyDescent="0.3">
      <c r="A16040" s="201">
        <v>16035</v>
      </c>
    </row>
    <row r="16041" spans="1:1" x14ac:dyDescent="0.3">
      <c r="A16041" s="201">
        <v>16036</v>
      </c>
    </row>
    <row r="16042" spans="1:1" x14ac:dyDescent="0.3">
      <c r="A16042" s="201">
        <v>16037</v>
      </c>
    </row>
    <row r="16043" spans="1:1" x14ac:dyDescent="0.3">
      <c r="A16043" s="201">
        <v>16038</v>
      </c>
    </row>
    <row r="16044" spans="1:1" x14ac:dyDescent="0.3">
      <c r="A16044" s="201">
        <v>16039</v>
      </c>
    </row>
    <row r="16045" spans="1:1" x14ac:dyDescent="0.3">
      <c r="A16045" s="201">
        <v>16040</v>
      </c>
    </row>
    <row r="16046" spans="1:1" x14ac:dyDescent="0.3">
      <c r="A16046" s="201">
        <v>16041</v>
      </c>
    </row>
    <row r="16047" spans="1:1" x14ac:dyDescent="0.3">
      <c r="A16047" s="201">
        <v>16042</v>
      </c>
    </row>
    <row r="16048" spans="1:1" x14ac:dyDescent="0.3">
      <c r="A16048" s="201">
        <v>16043</v>
      </c>
    </row>
    <row r="16049" spans="1:1" x14ac:dyDescent="0.3">
      <c r="A16049" s="201">
        <v>16044</v>
      </c>
    </row>
    <row r="16050" spans="1:1" x14ac:dyDescent="0.3">
      <c r="A16050" s="201">
        <v>16045</v>
      </c>
    </row>
    <row r="16051" spans="1:1" x14ac:dyDescent="0.3">
      <c r="A16051" s="201">
        <v>16046</v>
      </c>
    </row>
    <row r="16052" spans="1:1" x14ac:dyDescent="0.3">
      <c r="A16052" s="201">
        <v>16047</v>
      </c>
    </row>
    <row r="16053" spans="1:1" x14ac:dyDescent="0.3">
      <c r="A16053" s="201">
        <v>16048</v>
      </c>
    </row>
    <row r="16054" spans="1:1" x14ac:dyDescent="0.3">
      <c r="A16054" s="201">
        <v>16049</v>
      </c>
    </row>
    <row r="16055" spans="1:1" x14ac:dyDescent="0.3">
      <c r="A16055" s="201">
        <v>16050</v>
      </c>
    </row>
    <row r="16056" spans="1:1" x14ac:dyDescent="0.3">
      <c r="A16056" s="201">
        <v>16051</v>
      </c>
    </row>
    <row r="16057" spans="1:1" x14ac:dyDescent="0.3">
      <c r="A16057" s="201">
        <v>16052</v>
      </c>
    </row>
    <row r="16058" spans="1:1" x14ac:dyDescent="0.3">
      <c r="A16058" s="201">
        <v>16053</v>
      </c>
    </row>
    <row r="16059" spans="1:1" x14ac:dyDescent="0.3">
      <c r="A16059" s="201">
        <v>16054</v>
      </c>
    </row>
    <row r="16060" spans="1:1" x14ac:dyDescent="0.3">
      <c r="A16060" s="201">
        <v>16055</v>
      </c>
    </row>
    <row r="16061" spans="1:1" x14ac:dyDescent="0.3">
      <c r="A16061" s="201">
        <v>16056</v>
      </c>
    </row>
    <row r="16062" spans="1:1" x14ac:dyDescent="0.3">
      <c r="A16062" s="201">
        <v>16057</v>
      </c>
    </row>
    <row r="16063" spans="1:1" x14ac:dyDescent="0.3">
      <c r="A16063" s="201">
        <v>16058</v>
      </c>
    </row>
    <row r="16064" spans="1:1" x14ac:dyDescent="0.3">
      <c r="A16064" s="201">
        <v>16059</v>
      </c>
    </row>
    <row r="16065" spans="1:1" x14ac:dyDescent="0.3">
      <c r="A16065" s="201">
        <v>16060</v>
      </c>
    </row>
    <row r="16066" spans="1:1" x14ac:dyDescent="0.3">
      <c r="A16066" s="201">
        <v>16061</v>
      </c>
    </row>
    <row r="16067" spans="1:1" x14ac:dyDescent="0.3">
      <c r="A16067" s="201">
        <v>16062</v>
      </c>
    </row>
    <row r="16068" spans="1:1" x14ac:dyDescent="0.3">
      <c r="A16068" s="201">
        <v>16063</v>
      </c>
    </row>
    <row r="16069" spans="1:1" x14ac:dyDescent="0.3">
      <c r="A16069" s="201">
        <v>16064</v>
      </c>
    </row>
    <row r="16070" spans="1:1" x14ac:dyDescent="0.3">
      <c r="A16070" s="201">
        <v>16065</v>
      </c>
    </row>
    <row r="16071" spans="1:1" x14ac:dyDescent="0.3">
      <c r="A16071" s="201">
        <v>16066</v>
      </c>
    </row>
    <row r="16072" spans="1:1" x14ac:dyDescent="0.3">
      <c r="A16072" s="201">
        <v>16067</v>
      </c>
    </row>
    <row r="16073" spans="1:1" x14ac:dyDescent="0.3">
      <c r="A16073" s="201">
        <v>16068</v>
      </c>
    </row>
    <row r="16074" spans="1:1" x14ac:dyDescent="0.3">
      <c r="A16074" s="201">
        <v>16069</v>
      </c>
    </row>
    <row r="16075" spans="1:1" x14ac:dyDescent="0.3">
      <c r="A16075" s="201">
        <v>16070</v>
      </c>
    </row>
    <row r="16076" spans="1:1" x14ac:dyDescent="0.3">
      <c r="A16076" s="201">
        <v>16071</v>
      </c>
    </row>
    <row r="16077" spans="1:1" x14ac:dyDescent="0.3">
      <c r="A16077" s="201">
        <v>16072</v>
      </c>
    </row>
    <row r="16078" spans="1:1" x14ac:dyDescent="0.3">
      <c r="A16078" s="201">
        <v>16073</v>
      </c>
    </row>
    <row r="16079" spans="1:1" x14ac:dyDescent="0.3">
      <c r="A16079" s="201">
        <v>16074</v>
      </c>
    </row>
    <row r="16080" spans="1:1" x14ac:dyDescent="0.3">
      <c r="A16080" s="201">
        <v>16075</v>
      </c>
    </row>
    <row r="16081" spans="1:1" x14ac:dyDescent="0.3">
      <c r="A16081" s="201">
        <v>16076</v>
      </c>
    </row>
    <row r="16082" spans="1:1" x14ac:dyDescent="0.3">
      <c r="A16082" s="201">
        <v>16077</v>
      </c>
    </row>
    <row r="16083" spans="1:1" x14ac:dyDescent="0.3">
      <c r="A16083" s="201">
        <v>16078</v>
      </c>
    </row>
    <row r="16084" spans="1:1" x14ac:dyDescent="0.3">
      <c r="A16084" s="201">
        <v>16079</v>
      </c>
    </row>
    <row r="16085" spans="1:1" x14ac:dyDescent="0.3">
      <c r="A16085" s="201">
        <v>16080</v>
      </c>
    </row>
    <row r="16086" spans="1:1" x14ac:dyDescent="0.3">
      <c r="A16086" s="201">
        <v>16081</v>
      </c>
    </row>
    <row r="16087" spans="1:1" x14ac:dyDescent="0.3">
      <c r="A16087" s="201">
        <v>16082</v>
      </c>
    </row>
    <row r="16088" spans="1:1" x14ac:dyDescent="0.3">
      <c r="A16088" s="201">
        <v>16083</v>
      </c>
    </row>
    <row r="16089" spans="1:1" x14ac:dyDescent="0.3">
      <c r="A16089" s="201">
        <v>16084</v>
      </c>
    </row>
    <row r="16090" spans="1:1" x14ac:dyDescent="0.3">
      <c r="A16090" s="201">
        <v>16085</v>
      </c>
    </row>
    <row r="16091" spans="1:1" x14ac:dyDescent="0.3">
      <c r="A16091" s="201">
        <v>16086</v>
      </c>
    </row>
    <row r="16092" spans="1:1" x14ac:dyDescent="0.3">
      <c r="A16092" s="201">
        <v>16087</v>
      </c>
    </row>
    <row r="16093" spans="1:1" x14ac:dyDescent="0.3">
      <c r="A16093" s="201">
        <v>16088</v>
      </c>
    </row>
    <row r="16094" spans="1:1" x14ac:dyDescent="0.3">
      <c r="A16094" s="201">
        <v>16089</v>
      </c>
    </row>
    <row r="16095" spans="1:1" x14ac:dyDescent="0.3">
      <c r="A16095" s="201">
        <v>16090</v>
      </c>
    </row>
    <row r="16096" spans="1:1" x14ac:dyDescent="0.3">
      <c r="A16096" s="201">
        <v>16091</v>
      </c>
    </row>
    <row r="16097" spans="1:1" x14ac:dyDescent="0.3">
      <c r="A16097" s="201">
        <v>16092</v>
      </c>
    </row>
    <row r="16098" spans="1:1" x14ac:dyDescent="0.3">
      <c r="A16098" s="201">
        <v>16093</v>
      </c>
    </row>
    <row r="16099" spans="1:1" x14ac:dyDescent="0.3">
      <c r="A16099" s="201">
        <v>16094</v>
      </c>
    </row>
    <row r="16100" spans="1:1" x14ac:dyDescent="0.3">
      <c r="A16100" s="201">
        <v>16095</v>
      </c>
    </row>
    <row r="16101" spans="1:1" x14ac:dyDescent="0.3">
      <c r="A16101" s="201">
        <v>16096</v>
      </c>
    </row>
    <row r="16102" spans="1:1" x14ac:dyDescent="0.3">
      <c r="A16102" s="201">
        <v>16097</v>
      </c>
    </row>
    <row r="16103" spans="1:1" x14ac:dyDescent="0.3">
      <c r="A16103" s="201">
        <v>16098</v>
      </c>
    </row>
    <row r="16104" spans="1:1" x14ac:dyDescent="0.3">
      <c r="A16104" s="201">
        <v>16099</v>
      </c>
    </row>
    <row r="16105" spans="1:1" x14ac:dyDescent="0.3">
      <c r="A16105" s="201">
        <v>16100</v>
      </c>
    </row>
    <row r="16106" spans="1:1" x14ac:dyDescent="0.3">
      <c r="A16106" s="201">
        <v>16101</v>
      </c>
    </row>
    <row r="16107" spans="1:1" x14ac:dyDescent="0.3">
      <c r="A16107" s="201">
        <v>16102</v>
      </c>
    </row>
    <row r="16108" spans="1:1" x14ac:dyDescent="0.3">
      <c r="A16108" s="201">
        <v>16103</v>
      </c>
    </row>
    <row r="16109" spans="1:1" x14ac:dyDescent="0.3">
      <c r="A16109" s="201">
        <v>16104</v>
      </c>
    </row>
    <row r="16110" spans="1:1" x14ac:dyDescent="0.3">
      <c r="A16110" s="201">
        <v>16105</v>
      </c>
    </row>
    <row r="16111" spans="1:1" x14ac:dyDescent="0.3">
      <c r="A16111" s="201">
        <v>16106</v>
      </c>
    </row>
    <row r="16112" spans="1:1" x14ac:dyDescent="0.3">
      <c r="A16112" s="201">
        <v>16107</v>
      </c>
    </row>
    <row r="16113" spans="1:1" x14ac:dyDescent="0.3">
      <c r="A16113" s="201">
        <v>16108</v>
      </c>
    </row>
    <row r="16114" spans="1:1" x14ac:dyDescent="0.3">
      <c r="A16114" s="201">
        <v>16109</v>
      </c>
    </row>
    <row r="16115" spans="1:1" x14ac:dyDescent="0.3">
      <c r="A16115" s="201">
        <v>16110</v>
      </c>
    </row>
    <row r="16116" spans="1:1" x14ac:dyDescent="0.3">
      <c r="A16116" s="201">
        <v>16111</v>
      </c>
    </row>
    <row r="16117" spans="1:1" x14ac:dyDescent="0.3">
      <c r="A16117" s="201">
        <v>16112</v>
      </c>
    </row>
    <row r="16118" spans="1:1" x14ac:dyDescent="0.3">
      <c r="A16118" s="201">
        <v>16113</v>
      </c>
    </row>
    <row r="16119" spans="1:1" x14ac:dyDescent="0.3">
      <c r="A16119" s="201">
        <v>16114</v>
      </c>
    </row>
    <row r="16120" spans="1:1" x14ac:dyDescent="0.3">
      <c r="A16120" s="201">
        <v>16115</v>
      </c>
    </row>
    <row r="16121" spans="1:1" x14ac:dyDescent="0.3">
      <c r="A16121" s="201">
        <v>16116</v>
      </c>
    </row>
    <row r="16122" spans="1:1" x14ac:dyDescent="0.3">
      <c r="A16122" s="201">
        <v>16117</v>
      </c>
    </row>
    <row r="16123" spans="1:1" x14ac:dyDescent="0.3">
      <c r="A16123" s="201">
        <v>16118</v>
      </c>
    </row>
    <row r="16124" spans="1:1" x14ac:dyDescent="0.3">
      <c r="A16124" s="201">
        <v>16119</v>
      </c>
    </row>
    <row r="16125" spans="1:1" x14ac:dyDescent="0.3">
      <c r="A16125" s="201">
        <v>16120</v>
      </c>
    </row>
    <row r="16126" spans="1:1" x14ac:dyDescent="0.3">
      <c r="A16126" s="201">
        <v>16121</v>
      </c>
    </row>
    <row r="16127" spans="1:1" x14ac:dyDescent="0.3">
      <c r="A16127" s="201">
        <v>16122</v>
      </c>
    </row>
    <row r="16128" spans="1:1" x14ac:dyDescent="0.3">
      <c r="A16128" s="201">
        <v>16123</v>
      </c>
    </row>
    <row r="16129" spans="1:1" x14ac:dyDescent="0.3">
      <c r="A16129" s="201">
        <v>16124</v>
      </c>
    </row>
    <row r="16130" spans="1:1" x14ac:dyDescent="0.3">
      <c r="A16130" s="201">
        <v>16125</v>
      </c>
    </row>
    <row r="16131" spans="1:1" x14ac:dyDescent="0.3">
      <c r="A16131" s="201">
        <v>16126</v>
      </c>
    </row>
    <row r="16132" spans="1:1" x14ac:dyDescent="0.3">
      <c r="A16132" s="201">
        <v>16127</v>
      </c>
    </row>
    <row r="16133" spans="1:1" x14ac:dyDescent="0.3">
      <c r="A16133" s="201">
        <v>16128</v>
      </c>
    </row>
    <row r="16134" spans="1:1" x14ac:dyDescent="0.3">
      <c r="A16134" s="201">
        <v>16129</v>
      </c>
    </row>
    <row r="16135" spans="1:1" x14ac:dyDescent="0.3">
      <c r="A16135" s="201">
        <v>16130</v>
      </c>
    </row>
    <row r="16136" spans="1:1" x14ac:dyDescent="0.3">
      <c r="A16136" s="201">
        <v>16131</v>
      </c>
    </row>
    <row r="16137" spans="1:1" x14ac:dyDescent="0.3">
      <c r="A16137" s="201">
        <v>16132</v>
      </c>
    </row>
    <row r="16138" spans="1:1" x14ac:dyDescent="0.3">
      <c r="A16138" s="201">
        <v>16133</v>
      </c>
    </row>
    <row r="16139" spans="1:1" x14ac:dyDescent="0.3">
      <c r="A16139" s="201">
        <v>16134</v>
      </c>
    </row>
    <row r="16140" spans="1:1" x14ac:dyDescent="0.3">
      <c r="A16140" s="201">
        <v>16135</v>
      </c>
    </row>
    <row r="16141" spans="1:1" x14ac:dyDescent="0.3">
      <c r="A16141" s="201">
        <v>16136</v>
      </c>
    </row>
    <row r="16142" spans="1:1" x14ac:dyDescent="0.3">
      <c r="A16142" s="201">
        <v>16137</v>
      </c>
    </row>
    <row r="16143" spans="1:1" x14ac:dyDescent="0.3">
      <c r="A16143" s="201">
        <v>16138</v>
      </c>
    </row>
    <row r="16144" spans="1:1" x14ac:dyDescent="0.3">
      <c r="A16144" s="201">
        <v>16139</v>
      </c>
    </row>
    <row r="16145" spans="1:1" x14ac:dyDescent="0.3">
      <c r="A16145" s="201">
        <v>16140</v>
      </c>
    </row>
    <row r="16146" spans="1:1" x14ac:dyDescent="0.3">
      <c r="A16146" s="201">
        <v>16141</v>
      </c>
    </row>
    <row r="16147" spans="1:1" x14ac:dyDescent="0.3">
      <c r="A16147" s="201">
        <v>16142</v>
      </c>
    </row>
    <row r="16148" spans="1:1" x14ac:dyDescent="0.3">
      <c r="A16148" s="201">
        <v>16143</v>
      </c>
    </row>
    <row r="16149" spans="1:1" x14ac:dyDescent="0.3">
      <c r="A16149" s="201">
        <v>16144</v>
      </c>
    </row>
    <row r="16150" spans="1:1" x14ac:dyDescent="0.3">
      <c r="A16150" s="201">
        <v>16145</v>
      </c>
    </row>
    <row r="16151" spans="1:1" x14ac:dyDescent="0.3">
      <c r="A16151" s="201">
        <v>16146</v>
      </c>
    </row>
    <row r="16152" spans="1:1" x14ac:dyDescent="0.3">
      <c r="A16152" s="201">
        <v>16147</v>
      </c>
    </row>
    <row r="16153" spans="1:1" x14ac:dyDescent="0.3">
      <c r="A16153" s="201">
        <v>16148</v>
      </c>
    </row>
    <row r="16154" spans="1:1" x14ac:dyDescent="0.3">
      <c r="A16154" s="201">
        <v>16149</v>
      </c>
    </row>
    <row r="16155" spans="1:1" x14ac:dyDescent="0.3">
      <c r="A16155" s="201">
        <v>16150</v>
      </c>
    </row>
    <row r="16156" spans="1:1" x14ac:dyDescent="0.3">
      <c r="A16156" s="201">
        <v>16151</v>
      </c>
    </row>
    <row r="16157" spans="1:1" x14ac:dyDescent="0.3">
      <c r="A16157" s="201">
        <v>16152</v>
      </c>
    </row>
    <row r="16158" spans="1:1" x14ac:dyDescent="0.3">
      <c r="A16158" s="201">
        <v>16153</v>
      </c>
    </row>
    <row r="16159" spans="1:1" x14ac:dyDescent="0.3">
      <c r="A16159" s="201">
        <v>16154</v>
      </c>
    </row>
    <row r="16160" spans="1:1" x14ac:dyDescent="0.3">
      <c r="A16160" s="201">
        <v>16155</v>
      </c>
    </row>
    <row r="16161" spans="1:1" x14ac:dyDescent="0.3">
      <c r="A16161" s="201">
        <v>16156</v>
      </c>
    </row>
    <row r="16162" spans="1:1" x14ac:dyDescent="0.3">
      <c r="A16162" s="201">
        <v>16157</v>
      </c>
    </row>
    <row r="16163" spans="1:1" x14ac:dyDescent="0.3">
      <c r="A16163" s="201">
        <v>16158</v>
      </c>
    </row>
    <row r="16164" spans="1:1" x14ac:dyDescent="0.3">
      <c r="A16164" s="201">
        <v>16159</v>
      </c>
    </row>
    <row r="16165" spans="1:1" x14ac:dyDescent="0.3">
      <c r="A16165" s="201">
        <v>16160</v>
      </c>
    </row>
    <row r="16166" spans="1:1" x14ac:dyDescent="0.3">
      <c r="A16166" s="201">
        <v>16161</v>
      </c>
    </row>
    <row r="16167" spans="1:1" x14ac:dyDescent="0.3">
      <c r="A16167" s="201">
        <v>16162</v>
      </c>
    </row>
    <row r="16168" spans="1:1" x14ac:dyDescent="0.3">
      <c r="A16168" s="201">
        <v>16163</v>
      </c>
    </row>
    <row r="16169" spans="1:1" x14ac:dyDescent="0.3">
      <c r="A16169" s="201">
        <v>16164</v>
      </c>
    </row>
    <row r="16170" spans="1:1" x14ac:dyDescent="0.3">
      <c r="A16170" s="201">
        <v>16165</v>
      </c>
    </row>
    <row r="16171" spans="1:1" x14ac:dyDescent="0.3">
      <c r="A16171" s="201">
        <v>16166</v>
      </c>
    </row>
    <row r="16172" spans="1:1" x14ac:dyDescent="0.3">
      <c r="A16172" s="201">
        <v>16167</v>
      </c>
    </row>
    <row r="16173" spans="1:1" x14ac:dyDescent="0.3">
      <c r="A16173" s="201">
        <v>16168</v>
      </c>
    </row>
    <row r="16174" spans="1:1" x14ac:dyDescent="0.3">
      <c r="A16174" s="201">
        <v>16169</v>
      </c>
    </row>
    <row r="16175" spans="1:1" x14ac:dyDescent="0.3">
      <c r="A16175" s="201">
        <v>16170</v>
      </c>
    </row>
    <row r="16176" spans="1:1" x14ac:dyDescent="0.3">
      <c r="A16176" s="201">
        <v>16171</v>
      </c>
    </row>
    <row r="16177" spans="1:1" x14ac:dyDescent="0.3">
      <c r="A16177" s="201">
        <v>16172</v>
      </c>
    </row>
    <row r="16178" spans="1:1" x14ac:dyDescent="0.3">
      <c r="A16178" s="201">
        <v>16173</v>
      </c>
    </row>
    <row r="16179" spans="1:1" x14ac:dyDescent="0.3">
      <c r="A16179" s="201">
        <v>16174</v>
      </c>
    </row>
    <row r="16180" spans="1:1" x14ac:dyDescent="0.3">
      <c r="A16180" s="201">
        <v>16175</v>
      </c>
    </row>
    <row r="16181" spans="1:1" x14ac:dyDescent="0.3">
      <c r="A16181" s="201">
        <v>16176</v>
      </c>
    </row>
    <row r="16182" spans="1:1" x14ac:dyDescent="0.3">
      <c r="A16182" s="201">
        <v>16177</v>
      </c>
    </row>
    <row r="16183" spans="1:1" x14ac:dyDescent="0.3">
      <c r="A16183" s="201">
        <v>16178</v>
      </c>
    </row>
    <row r="16184" spans="1:1" x14ac:dyDescent="0.3">
      <c r="A16184" s="201">
        <v>16179</v>
      </c>
    </row>
    <row r="16185" spans="1:1" x14ac:dyDescent="0.3">
      <c r="A16185" s="201">
        <v>16180</v>
      </c>
    </row>
    <row r="16186" spans="1:1" x14ac:dyDescent="0.3">
      <c r="A16186" s="201">
        <v>16181</v>
      </c>
    </row>
    <row r="16187" spans="1:1" x14ac:dyDescent="0.3">
      <c r="A16187" s="201">
        <v>16182</v>
      </c>
    </row>
    <row r="16188" spans="1:1" x14ac:dyDescent="0.3">
      <c r="A16188" s="201">
        <v>16183</v>
      </c>
    </row>
    <row r="16189" spans="1:1" x14ac:dyDescent="0.3">
      <c r="A16189" s="201">
        <v>16184</v>
      </c>
    </row>
    <row r="16190" spans="1:1" x14ac:dyDescent="0.3">
      <c r="A16190" s="201">
        <v>16185</v>
      </c>
    </row>
    <row r="16191" spans="1:1" x14ac:dyDescent="0.3">
      <c r="A16191" s="201">
        <v>16186</v>
      </c>
    </row>
    <row r="16192" spans="1:1" x14ac:dyDescent="0.3">
      <c r="A16192" s="201">
        <v>16187</v>
      </c>
    </row>
    <row r="16193" spans="1:1" x14ac:dyDescent="0.3">
      <c r="A16193" s="201">
        <v>16188</v>
      </c>
    </row>
    <row r="16194" spans="1:1" x14ac:dyDescent="0.3">
      <c r="A16194" s="201">
        <v>16189</v>
      </c>
    </row>
    <row r="16195" spans="1:1" x14ac:dyDescent="0.3">
      <c r="A16195" s="201">
        <v>16190</v>
      </c>
    </row>
    <row r="16196" spans="1:1" x14ac:dyDescent="0.3">
      <c r="A16196" s="201">
        <v>16191</v>
      </c>
    </row>
    <row r="16197" spans="1:1" x14ac:dyDescent="0.3">
      <c r="A16197" s="201">
        <v>16192</v>
      </c>
    </row>
    <row r="16198" spans="1:1" x14ac:dyDescent="0.3">
      <c r="A16198" s="201">
        <v>16193</v>
      </c>
    </row>
    <row r="16199" spans="1:1" x14ac:dyDescent="0.3">
      <c r="A16199" s="201">
        <v>16194</v>
      </c>
    </row>
    <row r="16200" spans="1:1" x14ac:dyDescent="0.3">
      <c r="A16200" s="201">
        <v>16195</v>
      </c>
    </row>
    <row r="16201" spans="1:1" x14ac:dyDescent="0.3">
      <c r="A16201" s="201">
        <v>16196</v>
      </c>
    </row>
    <row r="16202" spans="1:1" x14ac:dyDescent="0.3">
      <c r="A16202" s="201">
        <v>16197</v>
      </c>
    </row>
    <row r="16203" spans="1:1" x14ac:dyDescent="0.3">
      <c r="A16203" s="201">
        <v>16198</v>
      </c>
    </row>
    <row r="16204" spans="1:1" x14ac:dyDescent="0.3">
      <c r="A16204" s="201">
        <v>16199</v>
      </c>
    </row>
    <row r="16205" spans="1:1" x14ac:dyDescent="0.3">
      <c r="A16205" s="201">
        <v>16200</v>
      </c>
    </row>
    <row r="16206" spans="1:1" x14ac:dyDescent="0.3">
      <c r="A16206" s="201">
        <v>16201</v>
      </c>
    </row>
    <row r="16207" spans="1:1" x14ac:dyDescent="0.3">
      <c r="A16207" s="201">
        <v>16202</v>
      </c>
    </row>
    <row r="16208" spans="1:1" x14ac:dyDescent="0.3">
      <c r="A16208" s="201">
        <v>16203</v>
      </c>
    </row>
    <row r="16209" spans="1:1" x14ac:dyDescent="0.3">
      <c r="A16209" s="201">
        <v>16204</v>
      </c>
    </row>
    <row r="16210" spans="1:1" x14ac:dyDescent="0.3">
      <c r="A16210" s="201">
        <v>16205</v>
      </c>
    </row>
    <row r="16211" spans="1:1" x14ac:dyDescent="0.3">
      <c r="A16211" s="201">
        <v>16206</v>
      </c>
    </row>
    <row r="16212" spans="1:1" x14ac:dyDescent="0.3">
      <c r="A16212" s="201">
        <v>16207</v>
      </c>
    </row>
    <row r="16213" spans="1:1" x14ac:dyDescent="0.3">
      <c r="A16213" s="201">
        <v>16208</v>
      </c>
    </row>
    <row r="16214" spans="1:1" x14ac:dyDescent="0.3">
      <c r="A16214" s="201">
        <v>16209</v>
      </c>
    </row>
    <row r="16215" spans="1:1" x14ac:dyDescent="0.3">
      <c r="A16215" s="201">
        <v>16210</v>
      </c>
    </row>
    <row r="16216" spans="1:1" x14ac:dyDescent="0.3">
      <c r="A16216" s="201">
        <v>16211</v>
      </c>
    </row>
    <row r="16217" spans="1:1" x14ac:dyDescent="0.3">
      <c r="A16217" s="201">
        <v>16212</v>
      </c>
    </row>
    <row r="16218" spans="1:1" x14ac:dyDescent="0.3">
      <c r="A16218" s="201">
        <v>16213</v>
      </c>
    </row>
    <row r="16219" spans="1:1" x14ac:dyDescent="0.3">
      <c r="A16219" s="201">
        <v>16214</v>
      </c>
    </row>
    <row r="16220" spans="1:1" x14ac:dyDescent="0.3">
      <c r="A16220" s="201">
        <v>16215</v>
      </c>
    </row>
    <row r="16221" spans="1:1" x14ac:dyDescent="0.3">
      <c r="A16221" s="201">
        <v>16216</v>
      </c>
    </row>
    <row r="16222" spans="1:1" x14ac:dyDescent="0.3">
      <c r="A16222" s="201">
        <v>16217</v>
      </c>
    </row>
    <row r="16223" spans="1:1" x14ac:dyDescent="0.3">
      <c r="A16223" s="201">
        <v>16218</v>
      </c>
    </row>
    <row r="16224" spans="1:1" x14ac:dyDescent="0.3">
      <c r="A16224" s="201">
        <v>16219</v>
      </c>
    </row>
    <row r="16225" spans="1:1" x14ac:dyDescent="0.3">
      <c r="A16225" s="201">
        <v>16220</v>
      </c>
    </row>
    <row r="16226" spans="1:1" x14ac:dyDescent="0.3">
      <c r="A16226" s="201">
        <v>16221</v>
      </c>
    </row>
    <row r="16227" spans="1:1" x14ac:dyDescent="0.3">
      <c r="A16227" s="201">
        <v>16222</v>
      </c>
    </row>
    <row r="16228" spans="1:1" x14ac:dyDescent="0.3">
      <c r="A16228" s="201">
        <v>16223</v>
      </c>
    </row>
    <row r="16229" spans="1:1" x14ac:dyDescent="0.3">
      <c r="A16229" s="201">
        <v>16224</v>
      </c>
    </row>
    <row r="16230" spans="1:1" x14ac:dyDescent="0.3">
      <c r="A16230" s="201">
        <v>16225</v>
      </c>
    </row>
    <row r="16231" spans="1:1" x14ac:dyDescent="0.3">
      <c r="A16231" s="201">
        <v>16226</v>
      </c>
    </row>
    <row r="16232" spans="1:1" x14ac:dyDescent="0.3">
      <c r="A16232" s="201">
        <v>16227</v>
      </c>
    </row>
    <row r="16233" spans="1:1" x14ac:dyDescent="0.3">
      <c r="A16233" s="201">
        <v>16228</v>
      </c>
    </row>
    <row r="16234" spans="1:1" x14ac:dyDescent="0.3">
      <c r="A16234" s="201">
        <v>16229</v>
      </c>
    </row>
    <row r="16235" spans="1:1" x14ac:dyDescent="0.3">
      <c r="A16235" s="201">
        <v>16230</v>
      </c>
    </row>
    <row r="16236" spans="1:1" x14ac:dyDescent="0.3">
      <c r="A16236" s="201">
        <v>16231</v>
      </c>
    </row>
    <row r="16237" spans="1:1" x14ac:dyDescent="0.3">
      <c r="A16237" s="201">
        <v>16232</v>
      </c>
    </row>
    <row r="16238" spans="1:1" x14ac:dyDescent="0.3">
      <c r="A16238" s="201">
        <v>16233</v>
      </c>
    </row>
    <row r="16239" spans="1:1" x14ac:dyDescent="0.3">
      <c r="A16239" s="201">
        <v>16234</v>
      </c>
    </row>
    <row r="16240" spans="1:1" x14ac:dyDescent="0.3">
      <c r="A16240" s="201">
        <v>16235</v>
      </c>
    </row>
    <row r="16241" spans="1:1" x14ac:dyDescent="0.3">
      <c r="A16241" s="201">
        <v>16236</v>
      </c>
    </row>
    <row r="16242" spans="1:1" x14ac:dyDescent="0.3">
      <c r="A16242" s="201">
        <v>16237</v>
      </c>
    </row>
    <row r="16243" spans="1:1" x14ac:dyDescent="0.3">
      <c r="A16243" s="201">
        <v>16238</v>
      </c>
    </row>
    <row r="16244" spans="1:1" x14ac:dyDescent="0.3">
      <c r="A16244" s="201">
        <v>16239</v>
      </c>
    </row>
    <row r="16245" spans="1:1" x14ac:dyDescent="0.3">
      <c r="A16245" s="201">
        <v>16240</v>
      </c>
    </row>
    <row r="16246" spans="1:1" x14ac:dyDescent="0.3">
      <c r="A16246" s="201">
        <v>16241</v>
      </c>
    </row>
    <row r="16247" spans="1:1" x14ac:dyDescent="0.3">
      <c r="A16247" s="201">
        <v>16242</v>
      </c>
    </row>
    <row r="16248" spans="1:1" x14ac:dyDescent="0.3">
      <c r="A16248" s="201">
        <v>16243</v>
      </c>
    </row>
    <row r="16249" spans="1:1" x14ac:dyDescent="0.3">
      <c r="A16249" s="201">
        <v>16244</v>
      </c>
    </row>
    <row r="16250" spans="1:1" x14ac:dyDescent="0.3">
      <c r="A16250" s="201">
        <v>16245</v>
      </c>
    </row>
    <row r="16251" spans="1:1" x14ac:dyDescent="0.3">
      <c r="A16251" s="201">
        <v>16246</v>
      </c>
    </row>
    <row r="16252" spans="1:1" x14ac:dyDescent="0.3">
      <c r="A16252" s="201">
        <v>16247</v>
      </c>
    </row>
    <row r="16253" spans="1:1" x14ac:dyDescent="0.3">
      <c r="A16253" s="201">
        <v>16248</v>
      </c>
    </row>
    <row r="16254" spans="1:1" x14ac:dyDescent="0.3">
      <c r="A16254" s="201">
        <v>16249</v>
      </c>
    </row>
    <row r="16255" spans="1:1" x14ac:dyDescent="0.3">
      <c r="A16255" s="201">
        <v>16250</v>
      </c>
    </row>
    <row r="16256" spans="1:1" x14ac:dyDescent="0.3">
      <c r="A16256" s="201">
        <v>16251</v>
      </c>
    </row>
    <row r="16257" spans="1:1" x14ac:dyDescent="0.3">
      <c r="A16257" s="201">
        <v>16252</v>
      </c>
    </row>
    <row r="16258" spans="1:1" x14ac:dyDescent="0.3">
      <c r="A16258" s="201">
        <v>16253</v>
      </c>
    </row>
    <row r="16259" spans="1:1" x14ac:dyDescent="0.3">
      <c r="A16259" s="201">
        <v>16254</v>
      </c>
    </row>
    <row r="16260" spans="1:1" x14ac:dyDescent="0.3">
      <c r="A16260" s="201">
        <v>16255</v>
      </c>
    </row>
    <row r="16261" spans="1:1" x14ac:dyDescent="0.3">
      <c r="A16261" s="201">
        <v>16256</v>
      </c>
    </row>
    <row r="16262" spans="1:1" x14ac:dyDescent="0.3">
      <c r="A16262" s="201">
        <v>16257</v>
      </c>
    </row>
    <row r="16263" spans="1:1" x14ac:dyDescent="0.3">
      <c r="A16263" s="201">
        <v>16258</v>
      </c>
    </row>
    <row r="16264" spans="1:1" x14ac:dyDescent="0.3">
      <c r="A16264" s="201">
        <v>16259</v>
      </c>
    </row>
    <row r="16265" spans="1:1" x14ac:dyDescent="0.3">
      <c r="A16265" s="201">
        <v>16260</v>
      </c>
    </row>
    <row r="16266" spans="1:1" x14ac:dyDescent="0.3">
      <c r="A16266" s="201">
        <v>16261</v>
      </c>
    </row>
    <row r="16267" spans="1:1" x14ac:dyDescent="0.3">
      <c r="A16267" s="201">
        <v>16262</v>
      </c>
    </row>
    <row r="16268" spans="1:1" x14ac:dyDescent="0.3">
      <c r="A16268" s="201">
        <v>16263</v>
      </c>
    </row>
    <row r="16269" spans="1:1" x14ac:dyDescent="0.3">
      <c r="A16269" s="201">
        <v>16264</v>
      </c>
    </row>
    <row r="16270" spans="1:1" x14ac:dyDescent="0.3">
      <c r="A16270" s="201">
        <v>16265</v>
      </c>
    </row>
    <row r="16271" spans="1:1" x14ac:dyDescent="0.3">
      <c r="A16271" s="201">
        <v>16266</v>
      </c>
    </row>
    <row r="16272" spans="1:1" x14ac:dyDescent="0.3">
      <c r="A16272" s="201">
        <v>16267</v>
      </c>
    </row>
    <row r="16273" spans="1:1" x14ac:dyDescent="0.3">
      <c r="A16273" s="201">
        <v>16268</v>
      </c>
    </row>
    <row r="16274" spans="1:1" x14ac:dyDescent="0.3">
      <c r="A16274" s="201">
        <v>16269</v>
      </c>
    </row>
    <row r="16275" spans="1:1" x14ac:dyDescent="0.3">
      <c r="A16275" s="201">
        <v>16270</v>
      </c>
    </row>
    <row r="16276" spans="1:1" x14ac:dyDescent="0.3">
      <c r="A16276" s="201">
        <v>16271</v>
      </c>
    </row>
    <row r="16277" spans="1:1" x14ac:dyDescent="0.3">
      <c r="A16277" s="201">
        <v>16272</v>
      </c>
    </row>
    <row r="16278" spans="1:1" x14ac:dyDescent="0.3">
      <c r="A16278" s="201">
        <v>16273</v>
      </c>
    </row>
    <row r="16279" spans="1:1" x14ac:dyDescent="0.3">
      <c r="A16279" s="201">
        <v>16274</v>
      </c>
    </row>
    <row r="16280" spans="1:1" x14ac:dyDescent="0.3">
      <c r="A16280" s="201">
        <v>16275</v>
      </c>
    </row>
    <row r="16281" spans="1:1" x14ac:dyDescent="0.3">
      <c r="A16281" s="201">
        <v>16276</v>
      </c>
    </row>
    <row r="16282" spans="1:1" x14ac:dyDescent="0.3">
      <c r="A16282" s="201">
        <v>16277</v>
      </c>
    </row>
    <row r="16283" spans="1:1" x14ac:dyDescent="0.3">
      <c r="A16283" s="201">
        <v>16278</v>
      </c>
    </row>
    <row r="16284" spans="1:1" x14ac:dyDescent="0.3">
      <c r="A16284" s="201">
        <v>16279</v>
      </c>
    </row>
    <row r="16285" spans="1:1" x14ac:dyDescent="0.3">
      <c r="A16285" s="201">
        <v>16280</v>
      </c>
    </row>
    <row r="16286" spans="1:1" x14ac:dyDescent="0.3">
      <c r="A16286" s="201">
        <v>16281</v>
      </c>
    </row>
    <row r="16287" spans="1:1" x14ac:dyDescent="0.3">
      <c r="A16287" s="201">
        <v>16282</v>
      </c>
    </row>
    <row r="16288" spans="1:1" x14ac:dyDescent="0.3">
      <c r="A16288" s="201">
        <v>16283</v>
      </c>
    </row>
    <row r="16289" spans="1:1" x14ac:dyDescent="0.3">
      <c r="A16289" s="201">
        <v>16284</v>
      </c>
    </row>
    <row r="16290" spans="1:1" x14ac:dyDescent="0.3">
      <c r="A16290" s="201">
        <v>16285</v>
      </c>
    </row>
    <row r="16291" spans="1:1" x14ac:dyDescent="0.3">
      <c r="A16291" s="201">
        <v>16286</v>
      </c>
    </row>
    <row r="16292" spans="1:1" x14ac:dyDescent="0.3">
      <c r="A16292" s="201">
        <v>16287</v>
      </c>
    </row>
    <row r="16293" spans="1:1" x14ac:dyDescent="0.3">
      <c r="A16293" s="201">
        <v>16288</v>
      </c>
    </row>
    <row r="16294" spans="1:1" x14ac:dyDescent="0.3">
      <c r="A16294" s="201">
        <v>16289</v>
      </c>
    </row>
    <row r="16295" spans="1:1" x14ac:dyDescent="0.3">
      <c r="A16295" s="201">
        <v>16290</v>
      </c>
    </row>
    <row r="16296" spans="1:1" x14ac:dyDescent="0.3">
      <c r="A16296" s="201">
        <v>16291</v>
      </c>
    </row>
    <row r="16297" spans="1:1" x14ac:dyDescent="0.3">
      <c r="A16297" s="201">
        <v>16292</v>
      </c>
    </row>
    <row r="16298" spans="1:1" x14ac:dyDescent="0.3">
      <c r="A16298" s="201">
        <v>16293</v>
      </c>
    </row>
    <row r="16299" spans="1:1" x14ac:dyDescent="0.3">
      <c r="A16299" s="201">
        <v>16294</v>
      </c>
    </row>
    <row r="16300" spans="1:1" x14ac:dyDescent="0.3">
      <c r="A16300" s="201">
        <v>16295</v>
      </c>
    </row>
    <row r="16301" spans="1:1" x14ac:dyDescent="0.3">
      <c r="A16301" s="201">
        <v>16296</v>
      </c>
    </row>
    <row r="16302" spans="1:1" x14ac:dyDescent="0.3">
      <c r="A16302" s="201">
        <v>16297</v>
      </c>
    </row>
    <row r="16303" spans="1:1" x14ac:dyDescent="0.3">
      <c r="A16303" s="201">
        <v>16298</v>
      </c>
    </row>
    <row r="16304" spans="1:1" x14ac:dyDescent="0.3">
      <c r="A16304" s="201">
        <v>16299</v>
      </c>
    </row>
    <row r="16305" spans="1:1" x14ac:dyDescent="0.3">
      <c r="A16305" s="201">
        <v>16300</v>
      </c>
    </row>
    <row r="16306" spans="1:1" x14ac:dyDescent="0.3">
      <c r="A16306" s="201">
        <v>16301</v>
      </c>
    </row>
    <row r="16307" spans="1:1" x14ac:dyDescent="0.3">
      <c r="A16307" s="201">
        <v>16302</v>
      </c>
    </row>
    <row r="16308" spans="1:1" x14ac:dyDescent="0.3">
      <c r="A16308" s="201">
        <v>16303</v>
      </c>
    </row>
    <row r="16309" spans="1:1" x14ac:dyDescent="0.3">
      <c r="A16309" s="201">
        <v>16304</v>
      </c>
    </row>
    <row r="16310" spans="1:1" x14ac:dyDescent="0.3">
      <c r="A16310" s="201">
        <v>16305</v>
      </c>
    </row>
    <row r="16311" spans="1:1" x14ac:dyDescent="0.3">
      <c r="A16311" s="201">
        <v>16306</v>
      </c>
    </row>
    <row r="16312" spans="1:1" x14ac:dyDescent="0.3">
      <c r="A16312" s="201">
        <v>16307</v>
      </c>
    </row>
    <row r="16313" spans="1:1" x14ac:dyDescent="0.3">
      <c r="A16313" s="201">
        <v>16308</v>
      </c>
    </row>
    <row r="16314" spans="1:1" x14ac:dyDescent="0.3">
      <c r="A16314" s="201">
        <v>16309</v>
      </c>
    </row>
    <row r="16315" spans="1:1" x14ac:dyDescent="0.3">
      <c r="A16315" s="201">
        <v>16310</v>
      </c>
    </row>
    <row r="16316" spans="1:1" x14ac:dyDescent="0.3">
      <c r="A16316" s="201">
        <v>16311</v>
      </c>
    </row>
    <row r="16317" spans="1:1" x14ac:dyDescent="0.3">
      <c r="A16317" s="201">
        <v>16312</v>
      </c>
    </row>
    <row r="16318" spans="1:1" x14ac:dyDescent="0.3">
      <c r="A16318" s="201">
        <v>16313</v>
      </c>
    </row>
    <row r="16319" spans="1:1" x14ac:dyDescent="0.3">
      <c r="A16319" s="201">
        <v>16314</v>
      </c>
    </row>
    <row r="16320" spans="1:1" x14ac:dyDescent="0.3">
      <c r="A16320" s="201">
        <v>16315</v>
      </c>
    </row>
    <row r="16321" spans="1:1" x14ac:dyDescent="0.3">
      <c r="A16321" s="201">
        <v>16316</v>
      </c>
    </row>
    <row r="16322" spans="1:1" x14ac:dyDescent="0.3">
      <c r="A16322" s="201">
        <v>16317</v>
      </c>
    </row>
    <row r="16323" spans="1:1" x14ac:dyDescent="0.3">
      <c r="A16323" s="201">
        <v>16318</v>
      </c>
    </row>
    <row r="16324" spans="1:1" x14ac:dyDescent="0.3">
      <c r="A16324" s="201">
        <v>16319</v>
      </c>
    </row>
    <row r="16325" spans="1:1" x14ac:dyDescent="0.3">
      <c r="A16325" s="201">
        <v>16320</v>
      </c>
    </row>
    <row r="16326" spans="1:1" x14ac:dyDescent="0.3">
      <c r="A16326" s="201">
        <v>16321</v>
      </c>
    </row>
    <row r="16327" spans="1:1" x14ac:dyDescent="0.3">
      <c r="A16327" s="201">
        <v>16322</v>
      </c>
    </row>
    <row r="16328" spans="1:1" x14ac:dyDescent="0.3">
      <c r="A16328" s="201">
        <v>16323</v>
      </c>
    </row>
    <row r="16329" spans="1:1" x14ac:dyDescent="0.3">
      <c r="A16329" s="201">
        <v>16324</v>
      </c>
    </row>
    <row r="16330" spans="1:1" x14ac:dyDescent="0.3">
      <c r="A16330" s="201">
        <v>16325</v>
      </c>
    </row>
    <row r="16331" spans="1:1" x14ac:dyDescent="0.3">
      <c r="A16331" s="201">
        <v>16326</v>
      </c>
    </row>
    <row r="16332" spans="1:1" x14ac:dyDescent="0.3">
      <c r="A16332" s="201">
        <v>16327</v>
      </c>
    </row>
    <row r="16333" spans="1:1" x14ac:dyDescent="0.3">
      <c r="A16333" s="201">
        <v>16328</v>
      </c>
    </row>
    <row r="16334" spans="1:1" x14ac:dyDescent="0.3">
      <c r="A16334" s="201">
        <v>16329</v>
      </c>
    </row>
    <row r="16335" spans="1:1" x14ac:dyDescent="0.3">
      <c r="A16335" s="201">
        <v>16330</v>
      </c>
    </row>
    <row r="16336" spans="1:1" x14ac:dyDescent="0.3">
      <c r="A16336" s="201">
        <v>16331</v>
      </c>
    </row>
    <row r="16337" spans="1:1" x14ac:dyDescent="0.3">
      <c r="A16337" s="201">
        <v>16332</v>
      </c>
    </row>
    <row r="16338" spans="1:1" x14ac:dyDescent="0.3">
      <c r="A16338" s="201">
        <v>16333</v>
      </c>
    </row>
    <row r="16339" spans="1:1" x14ac:dyDescent="0.3">
      <c r="A16339" s="201">
        <v>16334</v>
      </c>
    </row>
    <row r="16340" spans="1:1" x14ac:dyDescent="0.3">
      <c r="A16340" s="201">
        <v>16335</v>
      </c>
    </row>
    <row r="16341" spans="1:1" x14ac:dyDescent="0.3">
      <c r="A16341" s="201">
        <v>16336</v>
      </c>
    </row>
    <row r="16342" spans="1:1" x14ac:dyDescent="0.3">
      <c r="A16342" s="201">
        <v>16337</v>
      </c>
    </row>
    <row r="16343" spans="1:1" x14ac:dyDescent="0.3">
      <c r="A16343" s="201">
        <v>16338</v>
      </c>
    </row>
    <row r="16344" spans="1:1" x14ac:dyDescent="0.3">
      <c r="A16344" s="201">
        <v>16339</v>
      </c>
    </row>
    <row r="16345" spans="1:1" x14ac:dyDescent="0.3">
      <c r="A16345" s="201">
        <v>16340</v>
      </c>
    </row>
    <row r="16346" spans="1:1" x14ac:dyDescent="0.3">
      <c r="A16346" s="201">
        <v>16341</v>
      </c>
    </row>
    <row r="16347" spans="1:1" x14ac:dyDescent="0.3">
      <c r="A16347" s="201">
        <v>16342</v>
      </c>
    </row>
    <row r="16348" spans="1:1" x14ac:dyDescent="0.3">
      <c r="A16348" s="201">
        <v>16343</v>
      </c>
    </row>
    <row r="16349" spans="1:1" x14ac:dyDescent="0.3">
      <c r="A16349" s="201">
        <v>16344</v>
      </c>
    </row>
    <row r="16350" spans="1:1" x14ac:dyDescent="0.3">
      <c r="A16350" s="201">
        <v>16345</v>
      </c>
    </row>
    <row r="16351" spans="1:1" x14ac:dyDescent="0.3">
      <c r="A16351" s="201">
        <v>16346</v>
      </c>
    </row>
    <row r="16352" spans="1:1" x14ac:dyDescent="0.3">
      <c r="A16352" s="201">
        <v>16347</v>
      </c>
    </row>
    <row r="16353" spans="1:1" x14ac:dyDescent="0.3">
      <c r="A16353" s="201">
        <v>16348</v>
      </c>
    </row>
    <row r="16354" spans="1:1" x14ac:dyDescent="0.3">
      <c r="A16354" s="201">
        <v>16349</v>
      </c>
    </row>
    <row r="16355" spans="1:1" x14ac:dyDescent="0.3">
      <c r="A16355" s="201">
        <v>16350</v>
      </c>
    </row>
    <row r="16356" spans="1:1" x14ac:dyDescent="0.3">
      <c r="A16356" s="201">
        <v>16351</v>
      </c>
    </row>
    <row r="16357" spans="1:1" x14ac:dyDescent="0.3">
      <c r="A16357" s="201">
        <v>16352</v>
      </c>
    </row>
    <row r="16358" spans="1:1" x14ac:dyDescent="0.3">
      <c r="A16358" s="201">
        <v>16353</v>
      </c>
    </row>
    <row r="16359" spans="1:1" x14ac:dyDescent="0.3">
      <c r="A16359" s="201">
        <v>16354</v>
      </c>
    </row>
    <row r="16360" spans="1:1" x14ac:dyDescent="0.3">
      <c r="A16360" s="201">
        <v>16355</v>
      </c>
    </row>
    <row r="16361" spans="1:1" x14ac:dyDescent="0.3">
      <c r="A16361" s="201">
        <v>16356</v>
      </c>
    </row>
    <row r="16362" spans="1:1" x14ac:dyDescent="0.3">
      <c r="A16362" s="201">
        <v>16357</v>
      </c>
    </row>
    <row r="16363" spans="1:1" x14ac:dyDescent="0.3">
      <c r="A16363" s="201">
        <v>16358</v>
      </c>
    </row>
    <row r="16364" spans="1:1" x14ac:dyDescent="0.3">
      <c r="A16364" s="201">
        <v>16359</v>
      </c>
    </row>
    <row r="16365" spans="1:1" x14ac:dyDescent="0.3">
      <c r="A16365" s="201">
        <v>16360</v>
      </c>
    </row>
    <row r="16366" spans="1:1" x14ac:dyDescent="0.3">
      <c r="A16366" s="201">
        <v>16361</v>
      </c>
    </row>
    <row r="16367" spans="1:1" x14ac:dyDescent="0.3">
      <c r="A16367" s="201">
        <v>16362</v>
      </c>
    </row>
    <row r="16368" spans="1:1" x14ac:dyDescent="0.3">
      <c r="A16368" s="201">
        <v>16363</v>
      </c>
    </row>
    <row r="16369" spans="1:1" x14ac:dyDescent="0.3">
      <c r="A16369" s="201">
        <v>16364</v>
      </c>
    </row>
    <row r="16370" spans="1:1" x14ac:dyDescent="0.3">
      <c r="A16370" s="201">
        <v>16365</v>
      </c>
    </row>
    <row r="16371" spans="1:1" x14ac:dyDescent="0.3">
      <c r="A16371" s="201">
        <v>16366</v>
      </c>
    </row>
    <row r="16372" spans="1:1" x14ac:dyDescent="0.3">
      <c r="A16372" s="201">
        <v>16367</v>
      </c>
    </row>
    <row r="16373" spans="1:1" x14ac:dyDescent="0.3">
      <c r="A16373" s="201">
        <v>16368</v>
      </c>
    </row>
    <row r="16374" spans="1:1" x14ac:dyDescent="0.3">
      <c r="A16374" s="201">
        <v>16369</v>
      </c>
    </row>
    <row r="16375" spans="1:1" x14ac:dyDescent="0.3">
      <c r="A16375" s="201">
        <v>16370</v>
      </c>
    </row>
    <row r="16376" spans="1:1" x14ac:dyDescent="0.3">
      <c r="A16376" s="201">
        <v>16371</v>
      </c>
    </row>
    <row r="16377" spans="1:1" x14ac:dyDescent="0.3">
      <c r="A16377" s="201">
        <v>16372</v>
      </c>
    </row>
    <row r="16378" spans="1:1" x14ac:dyDescent="0.3">
      <c r="A16378" s="201">
        <v>16373</v>
      </c>
    </row>
    <row r="16379" spans="1:1" x14ac:dyDescent="0.3">
      <c r="A16379" s="201">
        <v>16374</v>
      </c>
    </row>
    <row r="16380" spans="1:1" x14ac:dyDescent="0.3">
      <c r="A16380" s="201">
        <v>16375</v>
      </c>
    </row>
    <row r="16381" spans="1:1" x14ac:dyDescent="0.3">
      <c r="A16381" s="201">
        <v>16376</v>
      </c>
    </row>
    <row r="16382" spans="1:1" x14ac:dyDescent="0.3">
      <c r="A16382" s="201">
        <v>16377</v>
      </c>
    </row>
    <row r="16383" spans="1:1" x14ac:dyDescent="0.3">
      <c r="A16383" s="201">
        <v>16378</v>
      </c>
    </row>
    <row r="16384" spans="1:1" x14ac:dyDescent="0.3">
      <c r="A16384" s="201">
        <v>16379</v>
      </c>
    </row>
    <row r="16385" spans="1:1" x14ac:dyDescent="0.3">
      <c r="A16385" s="201">
        <v>16380</v>
      </c>
    </row>
    <row r="16386" spans="1:1" x14ac:dyDescent="0.3">
      <c r="A16386" s="201">
        <v>16381</v>
      </c>
    </row>
    <row r="16387" spans="1:1" x14ac:dyDescent="0.3">
      <c r="A16387" s="201">
        <v>16382</v>
      </c>
    </row>
    <row r="16388" spans="1:1" x14ac:dyDescent="0.3">
      <c r="A16388" s="201">
        <v>16383</v>
      </c>
    </row>
    <row r="16389" spans="1:1" x14ac:dyDescent="0.3">
      <c r="A16389" s="201">
        <v>16384</v>
      </c>
    </row>
    <row r="16390" spans="1:1" x14ac:dyDescent="0.3">
      <c r="A16390" s="201">
        <v>16385</v>
      </c>
    </row>
    <row r="16391" spans="1:1" x14ac:dyDescent="0.3">
      <c r="A16391" s="201">
        <v>16386</v>
      </c>
    </row>
    <row r="16392" spans="1:1" x14ac:dyDescent="0.3">
      <c r="A16392" s="201">
        <v>16387</v>
      </c>
    </row>
    <row r="16393" spans="1:1" x14ac:dyDescent="0.3">
      <c r="A16393" s="201">
        <v>16388</v>
      </c>
    </row>
    <row r="16394" spans="1:1" x14ac:dyDescent="0.3">
      <c r="A16394" s="201">
        <v>16389</v>
      </c>
    </row>
    <row r="16395" spans="1:1" x14ac:dyDescent="0.3">
      <c r="A16395" s="201">
        <v>16390</v>
      </c>
    </row>
    <row r="16396" spans="1:1" x14ac:dyDescent="0.3">
      <c r="A16396" s="201">
        <v>16391</v>
      </c>
    </row>
    <row r="16397" spans="1:1" x14ac:dyDescent="0.3">
      <c r="A16397" s="201">
        <v>16392</v>
      </c>
    </row>
    <row r="16398" spans="1:1" x14ac:dyDescent="0.3">
      <c r="A16398" s="201">
        <v>16393</v>
      </c>
    </row>
    <row r="16399" spans="1:1" x14ac:dyDescent="0.3">
      <c r="A16399" s="201">
        <v>16394</v>
      </c>
    </row>
    <row r="16400" spans="1:1" x14ac:dyDescent="0.3">
      <c r="A16400" s="201">
        <v>16395</v>
      </c>
    </row>
    <row r="16401" spans="1:1" x14ac:dyDescent="0.3">
      <c r="A16401" s="201">
        <v>16396</v>
      </c>
    </row>
    <row r="16402" spans="1:1" x14ac:dyDescent="0.3">
      <c r="A16402" s="201">
        <v>16397</v>
      </c>
    </row>
    <row r="16403" spans="1:1" x14ac:dyDescent="0.3">
      <c r="A16403" s="201">
        <v>16398</v>
      </c>
    </row>
    <row r="16404" spans="1:1" x14ac:dyDescent="0.3">
      <c r="A16404" s="201">
        <v>16399</v>
      </c>
    </row>
    <row r="16405" spans="1:1" x14ac:dyDescent="0.3">
      <c r="A16405" s="201">
        <v>16400</v>
      </c>
    </row>
    <row r="16406" spans="1:1" x14ac:dyDescent="0.3">
      <c r="A16406" s="201">
        <v>16401</v>
      </c>
    </row>
    <row r="16407" spans="1:1" x14ac:dyDescent="0.3">
      <c r="A16407" s="201">
        <v>16402</v>
      </c>
    </row>
    <row r="16408" spans="1:1" x14ac:dyDescent="0.3">
      <c r="A16408" s="201">
        <v>16403</v>
      </c>
    </row>
    <row r="16409" spans="1:1" x14ac:dyDescent="0.3">
      <c r="A16409" s="201">
        <v>16404</v>
      </c>
    </row>
    <row r="16410" spans="1:1" x14ac:dyDescent="0.3">
      <c r="A16410" s="201">
        <v>16405</v>
      </c>
    </row>
    <row r="16411" spans="1:1" x14ac:dyDescent="0.3">
      <c r="A16411" s="201">
        <v>16406</v>
      </c>
    </row>
    <row r="16412" spans="1:1" x14ac:dyDescent="0.3">
      <c r="A16412" s="201">
        <v>16407</v>
      </c>
    </row>
    <row r="16413" spans="1:1" x14ac:dyDescent="0.3">
      <c r="A16413" s="201">
        <v>16408</v>
      </c>
    </row>
    <row r="16414" spans="1:1" x14ac:dyDescent="0.3">
      <c r="A16414" s="201">
        <v>16409</v>
      </c>
    </row>
    <row r="16415" spans="1:1" x14ac:dyDescent="0.3">
      <c r="A16415" s="201">
        <v>16410</v>
      </c>
    </row>
    <row r="16416" spans="1:1" x14ac:dyDescent="0.3">
      <c r="A16416" s="201">
        <v>16411</v>
      </c>
    </row>
    <row r="16417" spans="1:1" x14ac:dyDescent="0.3">
      <c r="A16417" s="201">
        <v>16412</v>
      </c>
    </row>
    <row r="16418" spans="1:1" x14ac:dyDescent="0.3">
      <c r="A16418" s="201">
        <v>16413</v>
      </c>
    </row>
    <row r="16419" spans="1:1" x14ac:dyDescent="0.3">
      <c r="A16419" s="201">
        <v>16414</v>
      </c>
    </row>
    <row r="16420" spans="1:1" x14ac:dyDescent="0.3">
      <c r="A16420" s="201">
        <v>16415</v>
      </c>
    </row>
    <row r="16421" spans="1:1" x14ac:dyDescent="0.3">
      <c r="A16421" s="201">
        <v>16416</v>
      </c>
    </row>
    <row r="16422" spans="1:1" x14ac:dyDescent="0.3">
      <c r="A16422" s="201">
        <v>16417</v>
      </c>
    </row>
    <row r="16423" spans="1:1" x14ac:dyDescent="0.3">
      <c r="A16423" s="201">
        <v>16418</v>
      </c>
    </row>
    <row r="16424" spans="1:1" x14ac:dyDescent="0.3">
      <c r="A16424" s="201">
        <v>16419</v>
      </c>
    </row>
    <row r="16425" spans="1:1" x14ac:dyDescent="0.3">
      <c r="A16425" s="201">
        <v>16420</v>
      </c>
    </row>
    <row r="16426" spans="1:1" x14ac:dyDescent="0.3">
      <c r="A16426" s="201">
        <v>16421</v>
      </c>
    </row>
    <row r="16427" spans="1:1" x14ac:dyDescent="0.3">
      <c r="A16427" s="201">
        <v>16422</v>
      </c>
    </row>
    <row r="16428" spans="1:1" x14ac:dyDescent="0.3">
      <c r="A16428" s="201">
        <v>16423</v>
      </c>
    </row>
    <row r="16429" spans="1:1" x14ac:dyDescent="0.3">
      <c r="A16429" s="201">
        <v>16424</v>
      </c>
    </row>
    <row r="16430" spans="1:1" x14ac:dyDescent="0.3">
      <c r="A16430" s="201">
        <v>16425</v>
      </c>
    </row>
    <row r="16431" spans="1:1" x14ac:dyDescent="0.3">
      <c r="A16431" s="201">
        <v>16426</v>
      </c>
    </row>
    <row r="16432" spans="1:1" x14ac:dyDescent="0.3">
      <c r="A16432" s="201">
        <v>16427</v>
      </c>
    </row>
    <row r="16433" spans="1:1" x14ac:dyDescent="0.3">
      <c r="A16433" s="201">
        <v>16428</v>
      </c>
    </row>
    <row r="16434" spans="1:1" x14ac:dyDescent="0.3">
      <c r="A16434" s="201">
        <v>16429</v>
      </c>
    </row>
    <row r="16435" spans="1:1" x14ac:dyDescent="0.3">
      <c r="A16435" s="201">
        <v>16430</v>
      </c>
    </row>
    <row r="16436" spans="1:1" x14ac:dyDescent="0.3">
      <c r="A16436" s="201">
        <v>16431</v>
      </c>
    </row>
    <row r="16437" spans="1:1" x14ac:dyDescent="0.3">
      <c r="A16437" s="201">
        <v>16432</v>
      </c>
    </row>
    <row r="16438" spans="1:1" x14ac:dyDescent="0.3">
      <c r="A16438" s="201">
        <v>16433</v>
      </c>
    </row>
    <row r="16439" spans="1:1" x14ac:dyDescent="0.3">
      <c r="A16439" s="201">
        <v>16434</v>
      </c>
    </row>
    <row r="16440" spans="1:1" x14ac:dyDescent="0.3">
      <c r="A16440" s="201">
        <v>16435</v>
      </c>
    </row>
    <row r="16441" spans="1:1" x14ac:dyDescent="0.3">
      <c r="A16441" s="201">
        <v>16436</v>
      </c>
    </row>
    <row r="16442" spans="1:1" x14ac:dyDescent="0.3">
      <c r="A16442" s="201">
        <v>16437</v>
      </c>
    </row>
    <row r="16443" spans="1:1" x14ac:dyDescent="0.3">
      <c r="A16443" s="201">
        <v>16438</v>
      </c>
    </row>
    <row r="16444" spans="1:1" x14ac:dyDescent="0.3">
      <c r="A16444" s="201">
        <v>16439</v>
      </c>
    </row>
    <row r="16445" spans="1:1" x14ac:dyDescent="0.3">
      <c r="A16445" s="201">
        <v>16440</v>
      </c>
    </row>
    <row r="16446" spans="1:1" x14ac:dyDescent="0.3">
      <c r="A16446" s="201">
        <v>16441</v>
      </c>
    </row>
    <row r="16447" spans="1:1" x14ac:dyDescent="0.3">
      <c r="A16447" s="201">
        <v>16442</v>
      </c>
    </row>
    <row r="16448" spans="1:1" x14ac:dyDescent="0.3">
      <c r="A16448" s="201">
        <v>16443</v>
      </c>
    </row>
    <row r="16449" spans="1:1" x14ac:dyDescent="0.3">
      <c r="A16449" s="201">
        <v>16444</v>
      </c>
    </row>
    <row r="16450" spans="1:1" x14ac:dyDescent="0.3">
      <c r="A16450" s="201">
        <v>16445</v>
      </c>
    </row>
    <row r="16451" spans="1:1" x14ac:dyDescent="0.3">
      <c r="A16451" s="201">
        <v>16446</v>
      </c>
    </row>
    <row r="16452" spans="1:1" x14ac:dyDescent="0.3">
      <c r="A16452" s="201">
        <v>16447</v>
      </c>
    </row>
    <row r="16453" spans="1:1" x14ac:dyDescent="0.3">
      <c r="A16453" s="201">
        <v>16448</v>
      </c>
    </row>
    <row r="16454" spans="1:1" x14ac:dyDescent="0.3">
      <c r="A16454" s="201">
        <v>16449</v>
      </c>
    </row>
    <row r="16455" spans="1:1" x14ac:dyDescent="0.3">
      <c r="A16455" s="201">
        <v>16450</v>
      </c>
    </row>
    <row r="16456" spans="1:1" x14ac:dyDescent="0.3">
      <c r="A16456" s="201">
        <v>16451</v>
      </c>
    </row>
    <row r="16457" spans="1:1" x14ac:dyDescent="0.3">
      <c r="A16457" s="201">
        <v>16452</v>
      </c>
    </row>
    <row r="16458" spans="1:1" x14ac:dyDescent="0.3">
      <c r="A16458" s="201">
        <v>16453</v>
      </c>
    </row>
    <row r="16459" spans="1:1" x14ac:dyDescent="0.3">
      <c r="A16459" s="201">
        <v>16454</v>
      </c>
    </row>
    <row r="16460" spans="1:1" x14ac:dyDescent="0.3">
      <c r="A16460" s="201">
        <v>16455</v>
      </c>
    </row>
    <row r="16461" spans="1:1" x14ac:dyDescent="0.3">
      <c r="A16461" s="201">
        <v>16456</v>
      </c>
    </row>
    <row r="16462" spans="1:1" x14ac:dyDescent="0.3">
      <c r="A16462" s="201">
        <v>16457</v>
      </c>
    </row>
    <row r="16463" spans="1:1" x14ac:dyDescent="0.3">
      <c r="A16463" s="201">
        <v>16458</v>
      </c>
    </row>
    <row r="16464" spans="1:1" x14ac:dyDescent="0.3">
      <c r="A16464" s="201">
        <v>16459</v>
      </c>
    </row>
    <row r="16465" spans="1:1" x14ac:dyDescent="0.3">
      <c r="A16465" s="201">
        <v>16460</v>
      </c>
    </row>
    <row r="16466" spans="1:1" x14ac:dyDescent="0.3">
      <c r="A16466" s="201">
        <v>16461</v>
      </c>
    </row>
    <row r="16467" spans="1:1" x14ac:dyDescent="0.3">
      <c r="A16467" s="201">
        <v>16462</v>
      </c>
    </row>
    <row r="16468" spans="1:1" x14ac:dyDescent="0.3">
      <c r="A16468" s="201">
        <v>16463</v>
      </c>
    </row>
    <row r="16469" spans="1:1" x14ac:dyDescent="0.3">
      <c r="A16469" s="201">
        <v>16464</v>
      </c>
    </row>
    <row r="16470" spans="1:1" x14ac:dyDescent="0.3">
      <c r="A16470" s="201">
        <v>16465</v>
      </c>
    </row>
    <row r="16471" spans="1:1" x14ac:dyDescent="0.3">
      <c r="A16471" s="201">
        <v>16466</v>
      </c>
    </row>
    <row r="16472" spans="1:1" x14ac:dyDescent="0.3">
      <c r="A16472" s="201">
        <v>16467</v>
      </c>
    </row>
    <row r="16473" spans="1:1" x14ac:dyDescent="0.3">
      <c r="A16473" s="201">
        <v>16468</v>
      </c>
    </row>
    <row r="16474" spans="1:1" x14ac:dyDescent="0.3">
      <c r="A16474" s="201">
        <v>16469</v>
      </c>
    </row>
    <row r="16475" spans="1:1" x14ac:dyDescent="0.3">
      <c r="A16475" s="201">
        <v>16470</v>
      </c>
    </row>
    <row r="16476" spans="1:1" x14ac:dyDescent="0.3">
      <c r="A16476" s="201">
        <v>16471</v>
      </c>
    </row>
    <row r="16477" spans="1:1" x14ac:dyDescent="0.3">
      <c r="A16477" s="201">
        <v>16472</v>
      </c>
    </row>
    <row r="16478" spans="1:1" x14ac:dyDescent="0.3">
      <c r="A16478" s="201">
        <v>16473</v>
      </c>
    </row>
    <row r="16479" spans="1:1" x14ac:dyDescent="0.3">
      <c r="A16479" s="201">
        <v>16474</v>
      </c>
    </row>
    <row r="16480" spans="1:1" x14ac:dyDescent="0.3">
      <c r="A16480" s="201">
        <v>16475</v>
      </c>
    </row>
    <row r="16481" spans="1:1" x14ac:dyDescent="0.3">
      <c r="A16481" s="201">
        <v>16476</v>
      </c>
    </row>
    <row r="16482" spans="1:1" x14ac:dyDescent="0.3">
      <c r="A16482" s="201">
        <v>16477</v>
      </c>
    </row>
    <row r="16483" spans="1:1" x14ac:dyDescent="0.3">
      <c r="A16483" s="201">
        <v>16478</v>
      </c>
    </row>
    <row r="16484" spans="1:1" x14ac:dyDescent="0.3">
      <c r="A16484" s="201">
        <v>16479</v>
      </c>
    </row>
    <row r="16485" spans="1:1" x14ac:dyDescent="0.3">
      <c r="A16485" s="201">
        <v>16480</v>
      </c>
    </row>
    <row r="16486" spans="1:1" x14ac:dyDescent="0.3">
      <c r="A16486" s="201">
        <v>16481</v>
      </c>
    </row>
    <row r="16487" spans="1:1" x14ac:dyDescent="0.3">
      <c r="A16487" s="201">
        <v>16482</v>
      </c>
    </row>
    <row r="16488" spans="1:1" x14ac:dyDescent="0.3">
      <c r="A16488" s="201">
        <v>16483</v>
      </c>
    </row>
    <row r="16489" spans="1:1" x14ac:dyDescent="0.3">
      <c r="A16489" s="201">
        <v>16484</v>
      </c>
    </row>
    <row r="16490" spans="1:1" x14ac:dyDescent="0.3">
      <c r="A16490" s="201">
        <v>16485</v>
      </c>
    </row>
    <row r="16491" spans="1:1" x14ac:dyDescent="0.3">
      <c r="A16491" s="201">
        <v>16486</v>
      </c>
    </row>
    <row r="16492" spans="1:1" x14ac:dyDescent="0.3">
      <c r="A16492" s="201">
        <v>16487</v>
      </c>
    </row>
    <row r="16493" spans="1:1" x14ac:dyDescent="0.3">
      <c r="A16493" s="201">
        <v>16488</v>
      </c>
    </row>
    <row r="16494" spans="1:1" x14ac:dyDescent="0.3">
      <c r="A16494" s="201">
        <v>16489</v>
      </c>
    </row>
    <row r="16495" spans="1:1" x14ac:dyDescent="0.3">
      <c r="A16495" s="201">
        <v>16490</v>
      </c>
    </row>
    <row r="16496" spans="1:1" x14ac:dyDescent="0.3">
      <c r="A16496" s="201">
        <v>16491</v>
      </c>
    </row>
    <row r="16497" spans="1:1" x14ac:dyDescent="0.3">
      <c r="A16497" s="201">
        <v>16492</v>
      </c>
    </row>
    <row r="16498" spans="1:1" x14ac:dyDescent="0.3">
      <c r="A16498" s="201">
        <v>16493</v>
      </c>
    </row>
    <row r="16499" spans="1:1" x14ac:dyDescent="0.3">
      <c r="A16499" s="201">
        <v>16494</v>
      </c>
    </row>
    <row r="16500" spans="1:1" x14ac:dyDescent="0.3">
      <c r="A16500" s="201">
        <v>16495</v>
      </c>
    </row>
    <row r="16501" spans="1:1" x14ac:dyDescent="0.3">
      <c r="A16501" s="201">
        <v>16496</v>
      </c>
    </row>
    <row r="16502" spans="1:1" x14ac:dyDescent="0.3">
      <c r="A16502" s="201">
        <v>16497</v>
      </c>
    </row>
    <row r="16503" spans="1:1" x14ac:dyDescent="0.3">
      <c r="A16503" s="201">
        <v>16498</v>
      </c>
    </row>
    <row r="16504" spans="1:1" x14ac:dyDescent="0.3">
      <c r="A16504" s="201">
        <v>16499</v>
      </c>
    </row>
    <row r="16505" spans="1:1" x14ac:dyDescent="0.3">
      <c r="A16505" s="201">
        <v>16500</v>
      </c>
    </row>
    <row r="16506" spans="1:1" x14ac:dyDescent="0.3">
      <c r="A16506" s="201">
        <v>16501</v>
      </c>
    </row>
    <row r="16507" spans="1:1" x14ac:dyDescent="0.3">
      <c r="A16507" s="201">
        <v>16502</v>
      </c>
    </row>
    <row r="16508" spans="1:1" x14ac:dyDescent="0.3">
      <c r="A16508" s="201">
        <v>16503</v>
      </c>
    </row>
    <row r="16509" spans="1:1" x14ac:dyDescent="0.3">
      <c r="A16509" s="201">
        <v>16504</v>
      </c>
    </row>
    <row r="16510" spans="1:1" x14ac:dyDescent="0.3">
      <c r="A16510" s="201">
        <v>16505</v>
      </c>
    </row>
    <row r="16511" spans="1:1" x14ac:dyDescent="0.3">
      <c r="A16511" s="201">
        <v>16506</v>
      </c>
    </row>
    <row r="16512" spans="1:1" x14ac:dyDescent="0.3">
      <c r="A16512" s="201">
        <v>16507</v>
      </c>
    </row>
    <row r="16513" spans="1:1" x14ac:dyDescent="0.3">
      <c r="A16513" s="201">
        <v>16508</v>
      </c>
    </row>
    <row r="16514" spans="1:1" x14ac:dyDescent="0.3">
      <c r="A16514" s="201">
        <v>16509</v>
      </c>
    </row>
    <row r="16515" spans="1:1" x14ac:dyDescent="0.3">
      <c r="A16515" s="201">
        <v>16510</v>
      </c>
    </row>
    <row r="16516" spans="1:1" x14ac:dyDescent="0.3">
      <c r="A16516" s="201">
        <v>16511</v>
      </c>
    </row>
    <row r="16517" spans="1:1" x14ac:dyDescent="0.3">
      <c r="A16517" s="201">
        <v>16512</v>
      </c>
    </row>
    <row r="16518" spans="1:1" x14ac:dyDescent="0.3">
      <c r="A16518" s="201">
        <v>16513</v>
      </c>
    </row>
    <row r="16519" spans="1:1" x14ac:dyDescent="0.3">
      <c r="A16519" s="201">
        <v>16514</v>
      </c>
    </row>
    <row r="16520" spans="1:1" x14ac:dyDescent="0.3">
      <c r="A16520" s="201">
        <v>16515</v>
      </c>
    </row>
    <row r="16521" spans="1:1" x14ac:dyDescent="0.3">
      <c r="A16521" s="201">
        <v>16516</v>
      </c>
    </row>
    <row r="16522" spans="1:1" x14ac:dyDescent="0.3">
      <c r="A16522" s="201">
        <v>16517</v>
      </c>
    </row>
    <row r="16523" spans="1:1" x14ac:dyDescent="0.3">
      <c r="A16523" s="201">
        <v>16518</v>
      </c>
    </row>
    <row r="16524" spans="1:1" x14ac:dyDescent="0.3">
      <c r="A16524" s="201">
        <v>16519</v>
      </c>
    </row>
    <row r="16525" spans="1:1" x14ac:dyDescent="0.3">
      <c r="A16525" s="201">
        <v>16520</v>
      </c>
    </row>
    <row r="16526" spans="1:1" x14ac:dyDescent="0.3">
      <c r="A16526" s="201">
        <v>16521</v>
      </c>
    </row>
    <row r="16527" spans="1:1" x14ac:dyDescent="0.3">
      <c r="A16527" s="201">
        <v>16522</v>
      </c>
    </row>
    <row r="16528" spans="1:1" x14ac:dyDescent="0.3">
      <c r="A16528" s="201">
        <v>16523</v>
      </c>
    </row>
    <row r="16529" spans="1:1" x14ac:dyDescent="0.3">
      <c r="A16529" s="201">
        <v>16524</v>
      </c>
    </row>
    <row r="16530" spans="1:1" x14ac:dyDescent="0.3">
      <c r="A16530" s="201">
        <v>16525</v>
      </c>
    </row>
    <row r="16531" spans="1:1" x14ac:dyDescent="0.3">
      <c r="A16531" s="201">
        <v>16526</v>
      </c>
    </row>
    <row r="16532" spans="1:1" x14ac:dyDescent="0.3">
      <c r="A16532" s="201">
        <v>16527</v>
      </c>
    </row>
    <row r="16533" spans="1:1" x14ac:dyDescent="0.3">
      <c r="A16533" s="201">
        <v>16528</v>
      </c>
    </row>
    <row r="16534" spans="1:1" x14ac:dyDescent="0.3">
      <c r="A16534" s="201">
        <v>16529</v>
      </c>
    </row>
    <row r="16535" spans="1:1" x14ac:dyDescent="0.3">
      <c r="A16535" s="201">
        <v>16530</v>
      </c>
    </row>
    <row r="16536" spans="1:1" x14ac:dyDescent="0.3">
      <c r="A16536" s="201">
        <v>16531</v>
      </c>
    </row>
    <row r="16537" spans="1:1" x14ac:dyDescent="0.3">
      <c r="A16537" s="201">
        <v>16532</v>
      </c>
    </row>
    <row r="16538" spans="1:1" x14ac:dyDescent="0.3">
      <c r="A16538" s="201">
        <v>16533</v>
      </c>
    </row>
    <row r="16539" spans="1:1" x14ac:dyDescent="0.3">
      <c r="A16539" s="201">
        <v>16534</v>
      </c>
    </row>
    <row r="16540" spans="1:1" x14ac:dyDescent="0.3">
      <c r="A16540" s="201">
        <v>16535</v>
      </c>
    </row>
    <row r="16541" spans="1:1" x14ac:dyDescent="0.3">
      <c r="A16541" s="201">
        <v>16536</v>
      </c>
    </row>
    <row r="16542" spans="1:1" x14ac:dyDescent="0.3">
      <c r="A16542" s="201">
        <v>16537</v>
      </c>
    </row>
    <row r="16543" spans="1:1" x14ac:dyDescent="0.3">
      <c r="A16543" s="201">
        <v>16538</v>
      </c>
    </row>
    <row r="16544" spans="1:1" x14ac:dyDescent="0.3">
      <c r="A16544" s="201">
        <v>16539</v>
      </c>
    </row>
    <row r="16545" spans="1:1" x14ac:dyDescent="0.3">
      <c r="A16545" s="201">
        <v>16540</v>
      </c>
    </row>
    <row r="16546" spans="1:1" x14ac:dyDescent="0.3">
      <c r="A16546" s="201">
        <v>16541</v>
      </c>
    </row>
    <row r="16547" spans="1:1" x14ac:dyDescent="0.3">
      <c r="A16547" s="201">
        <v>16542</v>
      </c>
    </row>
    <row r="16548" spans="1:1" x14ac:dyDescent="0.3">
      <c r="A16548" s="201">
        <v>16543</v>
      </c>
    </row>
    <row r="16549" spans="1:1" x14ac:dyDescent="0.3">
      <c r="A16549" s="201">
        <v>16544</v>
      </c>
    </row>
    <row r="16550" spans="1:1" x14ac:dyDescent="0.3">
      <c r="A16550" s="201">
        <v>16545</v>
      </c>
    </row>
    <row r="16551" spans="1:1" x14ac:dyDescent="0.3">
      <c r="A16551" s="201">
        <v>16546</v>
      </c>
    </row>
    <row r="16552" spans="1:1" x14ac:dyDescent="0.3">
      <c r="A16552" s="201">
        <v>16547</v>
      </c>
    </row>
    <row r="16553" spans="1:1" x14ac:dyDescent="0.3">
      <c r="A16553" s="201">
        <v>16548</v>
      </c>
    </row>
    <row r="16554" spans="1:1" x14ac:dyDescent="0.3">
      <c r="A16554" s="201">
        <v>16549</v>
      </c>
    </row>
    <row r="16555" spans="1:1" x14ac:dyDescent="0.3">
      <c r="A16555" s="201">
        <v>16550</v>
      </c>
    </row>
    <row r="16556" spans="1:1" x14ac:dyDescent="0.3">
      <c r="A16556" s="201">
        <v>16551</v>
      </c>
    </row>
    <row r="16557" spans="1:1" x14ac:dyDescent="0.3">
      <c r="A16557" s="201">
        <v>16552</v>
      </c>
    </row>
    <row r="16558" spans="1:1" x14ac:dyDescent="0.3">
      <c r="A16558" s="201">
        <v>16553</v>
      </c>
    </row>
    <row r="16559" spans="1:1" x14ac:dyDescent="0.3">
      <c r="A16559" s="201">
        <v>16554</v>
      </c>
    </row>
    <row r="16560" spans="1:1" x14ac:dyDescent="0.3">
      <c r="A16560" s="201">
        <v>16555</v>
      </c>
    </row>
    <row r="16561" spans="1:1" x14ac:dyDescent="0.3">
      <c r="A16561" s="201">
        <v>16556</v>
      </c>
    </row>
    <row r="16562" spans="1:1" x14ac:dyDescent="0.3">
      <c r="A16562" s="201">
        <v>16557</v>
      </c>
    </row>
    <row r="16563" spans="1:1" x14ac:dyDescent="0.3">
      <c r="A16563" s="201">
        <v>16558</v>
      </c>
    </row>
    <row r="16564" spans="1:1" x14ac:dyDescent="0.3">
      <c r="A16564" s="201">
        <v>16559</v>
      </c>
    </row>
    <row r="16565" spans="1:1" x14ac:dyDescent="0.3">
      <c r="A16565" s="201">
        <v>16560</v>
      </c>
    </row>
    <row r="16566" spans="1:1" x14ac:dyDescent="0.3">
      <c r="A16566" s="201">
        <v>16561</v>
      </c>
    </row>
    <row r="16567" spans="1:1" x14ac:dyDescent="0.3">
      <c r="A16567" s="201">
        <v>16562</v>
      </c>
    </row>
    <row r="16568" spans="1:1" x14ac:dyDescent="0.3">
      <c r="A16568" s="201">
        <v>16563</v>
      </c>
    </row>
    <row r="16569" spans="1:1" x14ac:dyDescent="0.3">
      <c r="A16569" s="201">
        <v>16564</v>
      </c>
    </row>
    <row r="16570" spans="1:1" x14ac:dyDescent="0.3">
      <c r="A16570" s="201">
        <v>16565</v>
      </c>
    </row>
    <row r="16571" spans="1:1" x14ac:dyDescent="0.3">
      <c r="A16571" s="201">
        <v>16566</v>
      </c>
    </row>
    <row r="16572" spans="1:1" x14ac:dyDescent="0.3">
      <c r="A16572" s="201">
        <v>16567</v>
      </c>
    </row>
    <row r="16573" spans="1:1" x14ac:dyDescent="0.3">
      <c r="A16573" s="201">
        <v>16568</v>
      </c>
    </row>
    <row r="16574" spans="1:1" x14ac:dyDescent="0.3">
      <c r="A16574" s="201">
        <v>16569</v>
      </c>
    </row>
    <row r="16575" spans="1:1" x14ac:dyDescent="0.3">
      <c r="A16575" s="201">
        <v>16570</v>
      </c>
    </row>
    <row r="16576" spans="1:1" x14ac:dyDescent="0.3">
      <c r="A16576" s="201">
        <v>16571</v>
      </c>
    </row>
    <row r="16577" spans="1:1" x14ac:dyDescent="0.3">
      <c r="A16577" s="201">
        <v>16572</v>
      </c>
    </row>
    <row r="16578" spans="1:1" x14ac:dyDescent="0.3">
      <c r="A16578" s="201">
        <v>16573</v>
      </c>
    </row>
    <row r="16579" spans="1:1" x14ac:dyDescent="0.3">
      <c r="A16579" s="201">
        <v>16574</v>
      </c>
    </row>
    <row r="16580" spans="1:1" x14ac:dyDescent="0.3">
      <c r="A16580" s="201">
        <v>16575</v>
      </c>
    </row>
    <row r="16581" spans="1:1" x14ac:dyDescent="0.3">
      <c r="A16581" s="201">
        <v>16576</v>
      </c>
    </row>
    <row r="16582" spans="1:1" x14ac:dyDescent="0.3">
      <c r="A16582" s="201">
        <v>16577</v>
      </c>
    </row>
    <row r="16583" spans="1:1" x14ac:dyDescent="0.3">
      <c r="A16583" s="201">
        <v>16578</v>
      </c>
    </row>
    <row r="16584" spans="1:1" x14ac:dyDescent="0.3">
      <c r="A16584" s="201">
        <v>16579</v>
      </c>
    </row>
    <row r="16585" spans="1:1" x14ac:dyDescent="0.3">
      <c r="A16585" s="201">
        <v>16580</v>
      </c>
    </row>
    <row r="16586" spans="1:1" x14ac:dyDescent="0.3">
      <c r="A16586" s="201">
        <v>16581</v>
      </c>
    </row>
    <row r="16587" spans="1:1" x14ac:dyDescent="0.3">
      <c r="A16587" s="201">
        <v>16582</v>
      </c>
    </row>
    <row r="16588" spans="1:1" x14ac:dyDescent="0.3">
      <c r="A16588" s="201">
        <v>16583</v>
      </c>
    </row>
    <row r="16589" spans="1:1" x14ac:dyDescent="0.3">
      <c r="A16589" s="201">
        <v>16584</v>
      </c>
    </row>
    <row r="16590" spans="1:1" x14ac:dyDescent="0.3">
      <c r="A16590" s="201">
        <v>16585</v>
      </c>
    </row>
    <row r="16591" spans="1:1" x14ac:dyDescent="0.3">
      <c r="A16591" s="201">
        <v>16586</v>
      </c>
    </row>
    <row r="16592" spans="1:1" x14ac:dyDescent="0.3">
      <c r="A16592" s="201">
        <v>16587</v>
      </c>
    </row>
    <row r="16593" spans="1:1" x14ac:dyDescent="0.3">
      <c r="A16593" s="201">
        <v>16588</v>
      </c>
    </row>
    <row r="16594" spans="1:1" x14ac:dyDescent="0.3">
      <c r="A16594" s="201">
        <v>16589</v>
      </c>
    </row>
    <row r="16595" spans="1:1" x14ac:dyDescent="0.3">
      <c r="A16595" s="201">
        <v>16590</v>
      </c>
    </row>
    <row r="16596" spans="1:1" x14ac:dyDescent="0.3">
      <c r="A16596" s="201">
        <v>16591</v>
      </c>
    </row>
    <row r="16597" spans="1:1" x14ac:dyDescent="0.3">
      <c r="A16597" s="201">
        <v>16592</v>
      </c>
    </row>
    <row r="16598" spans="1:1" x14ac:dyDescent="0.3">
      <c r="A16598" s="201">
        <v>16593</v>
      </c>
    </row>
    <row r="16599" spans="1:1" x14ac:dyDescent="0.3">
      <c r="A16599" s="201">
        <v>16594</v>
      </c>
    </row>
    <row r="16600" spans="1:1" x14ac:dyDescent="0.3">
      <c r="A16600" s="201">
        <v>16595</v>
      </c>
    </row>
    <row r="16601" spans="1:1" x14ac:dyDescent="0.3">
      <c r="A16601" s="201">
        <v>16596</v>
      </c>
    </row>
    <row r="16602" spans="1:1" x14ac:dyDescent="0.3">
      <c r="A16602" s="201">
        <v>16597</v>
      </c>
    </row>
    <row r="16603" spans="1:1" x14ac:dyDescent="0.3">
      <c r="A16603" s="201">
        <v>16598</v>
      </c>
    </row>
    <row r="16604" spans="1:1" x14ac:dyDescent="0.3">
      <c r="A16604" s="201">
        <v>16599</v>
      </c>
    </row>
    <row r="16605" spans="1:1" x14ac:dyDescent="0.3">
      <c r="A16605" s="201">
        <v>16600</v>
      </c>
    </row>
    <row r="16606" spans="1:1" x14ac:dyDescent="0.3">
      <c r="A16606" s="201">
        <v>16601</v>
      </c>
    </row>
    <row r="16607" spans="1:1" x14ac:dyDescent="0.3">
      <c r="A16607" s="201">
        <v>16602</v>
      </c>
    </row>
    <row r="16608" spans="1:1" x14ac:dyDescent="0.3">
      <c r="A16608" s="201">
        <v>16603</v>
      </c>
    </row>
    <row r="16609" spans="1:1" x14ac:dyDescent="0.3">
      <c r="A16609" s="201">
        <v>16604</v>
      </c>
    </row>
    <row r="16610" spans="1:1" x14ac:dyDescent="0.3">
      <c r="A16610" s="201">
        <v>16605</v>
      </c>
    </row>
    <row r="16611" spans="1:1" x14ac:dyDescent="0.3">
      <c r="A16611" s="201">
        <v>16606</v>
      </c>
    </row>
    <row r="16612" spans="1:1" x14ac:dyDescent="0.3">
      <c r="A16612" s="201">
        <v>16607</v>
      </c>
    </row>
    <row r="16613" spans="1:1" x14ac:dyDescent="0.3">
      <c r="A16613" s="201">
        <v>16608</v>
      </c>
    </row>
    <row r="16614" spans="1:1" x14ac:dyDescent="0.3">
      <c r="A16614" s="201">
        <v>16609</v>
      </c>
    </row>
    <row r="16615" spans="1:1" x14ac:dyDescent="0.3">
      <c r="A16615" s="201">
        <v>16610</v>
      </c>
    </row>
    <row r="16616" spans="1:1" x14ac:dyDescent="0.3">
      <c r="A16616" s="201">
        <v>16611</v>
      </c>
    </row>
    <row r="16617" spans="1:1" x14ac:dyDescent="0.3">
      <c r="A16617" s="201">
        <v>16612</v>
      </c>
    </row>
    <row r="16618" spans="1:1" x14ac:dyDescent="0.3">
      <c r="A16618" s="201">
        <v>16613</v>
      </c>
    </row>
    <row r="16619" spans="1:1" x14ac:dyDescent="0.3">
      <c r="A16619" s="201">
        <v>16614</v>
      </c>
    </row>
    <row r="16620" spans="1:1" x14ac:dyDescent="0.3">
      <c r="A16620" s="201">
        <v>16615</v>
      </c>
    </row>
    <row r="16621" spans="1:1" x14ac:dyDescent="0.3">
      <c r="A16621" s="201">
        <v>16616</v>
      </c>
    </row>
    <row r="16622" spans="1:1" x14ac:dyDescent="0.3">
      <c r="A16622" s="201">
        <v>16617</v>
      </c>
    </row>
    <row r="16623" spans="1:1" x14ac:dyDescent="0.3">
      <c r="A16623" s="201">
        <v>16618</v>
      </c>
    </row>
    <row r="16624" spans="1:1" x14ac:dyDescent="0.3">
      <c r="A16624" s="201">
        <v>16619</v>
      </c>
    </row>
    <row r="16625" spans="1:1" x14ac:dyDescent="0.3">
      <c r="A16625" s="201">
        <v>16620</v>
      </c>
    </row>
    <row r="16626" spans="1:1" x14ac:dyDescent="0.3">
      <c r="A16626" s="201">
        <v>16621</v>
      </c>
    </row>
    <row r="16627" spans="1:1" x14ac:dyDescent="0.3">
      <c r="A16627" s="201">
        <v>16622</v>
      </c>
    </row>
    <row r="16628" spans="1:1" x14ac:dyDescent="0.3">
      <c r="A16628" s="201">
        <v>16623</v>
      </c>
    </row>
    <row r="16629" spans="1:1" x14ac:dyDescent="0.3">
      <c r="A16629" s="201">
        <v>16624</v>
      </c>
    </row>
    <row r="16630" spans="1:1" x14ac:dyDescent="0.3">
      <c r="A16630" s="201">
        <v>16625</v>
      </c>
    </row>
    <row r="16631" spans="1:1" x14ac:dyDescent="0.3">
      <c r="A16631" s="201">
        <v>16626</v>
      </c>
    </row>
    <row r="16632" spans="1:1" x14ac:dyDescent="0.3">
      <c r="A16632" s="201">
        <v>16627</v>
      </c>
    </row>
    <row r="16633" spans="1:1" x14ac:dyDescent="0.3">
      <c r="A16633" s="201">
        <v>16628</v>
      </c>
    </row>
    <row r="16634" spans="1:1" x14ac:dyDescent="0.3">
      <c r="A16634" s="201">
        <v>16629</v>
      </c>
    </row>
    <row r="16635" spans="1:1" x14ac:dyDescent="0.3">
      <c r="A16635" s="201">
        <v>16630</v>
      </c>
    </row>
    <row r="16636" spans="1:1" x14ac:dyDescent="0.3">
      <c r="A16636" s="201">
        <v>16631</v>
      </c>
    </row>
    <row r="16637" spans="1:1" x14ac:dyDescent="0.3">
      <c r="A16637" s="201">
        <v>16632</v>
      </c>
    </row>
    <row r="16638" spans="1:1" x14ac:dyDescent="0.3">
      <c r="A16638" s="201">
        <v>16633</v>
      </c>
    </row>
    <row r="16639" spans="1:1" x14ac:dyDescent="0.3">
      <c r="A16639" s="201">
        <v>16634</v>
      </c>
    </row>
    <row r="16640" spans="1:1" x14ac:dyDescent="0.3">
      <c r="A16640" s="201">
        <v>16635</v>
      </c>
    </row>
    <row r="16641" spans="1:1" x14ac:dyDescent="0.3">
      <c r="A16641" s="201">
        <v>16636</v>
      </c>
    </row>
    <row r="16642" spans="1:1" x14ac:dyDescent="0.3">
      <c r="A16642" s="201">
        <v>16637</v>
      </c>
    </row>
    <row r="16643" spans="1:1" x14ac:dyDescent="0.3">
      <c r="A16643" s="201">
        <v>16638</v>
      </c>
    </row>
    <row r="16644" spans="1:1" x14ac:dyDescent="0.3">
      <c r="A16644" s="201">
        <v>16639</v>
      </c>
    </row>
    <row r="16645" spans="1:1" x14ac:dyDescent="0.3">
      <c r="A16645" s="201">
        <v>16640</v>
      </c>
    </row>
    <row r="16646" spans="1:1" x14ac:dyDescent="0.3">
      <c r="A16646" s="201">
        <v>16641</v>
      </c>
    </row>
    <row r="16647" spans="1:1" x14ac:dyDescent="0.3">
      <c r="A16647" s="201">
        <v>16642</v>
      </c>
    </row>
    <row r="16648" spans="1:1" x14ac:dyDescent="0.3">
      <c r="A16648" s="201">
        <v>16643</v>
      </c>
    </row>
    <row r="16649" spans="1:1" x14ac:dyDescent="0.3">
      <c r="A16649" s="201">
        <v>16644</v>
      </c>
    </row>
    <row r="16650" spans="1:1" x14ac:dyDescent="0.3">
      <c r="A16650" s="201">
        <v>16645</v>
      </c>
    </row>
    <row r="16651" spans="1:1" x14ac:dyDescent="0.3">
      <c r="A16651" s="201">
        <v>16646</v>
      </c>
    </row>
    <row r="16652" spans="1:1" x14ac:dyDescent="0.3">
      <c r="A16652" s="201">
        <v>16647</v>
      </c>
    </row>
    <row r="16653" spans="1:1" x14ac:dyDescent="0.3">
      <c r="A16653" s="201">
        <v>16648</v>
      </c>
    </row>
    <row r="16654" spans="1:1" x14ac:dyDescent="0.3">
      <c r="A16654" s="201">
        <v>16649</v>
      </c>
    </row>
    <row r="16655" spans="1:1" x14ac:dyDescent="0.3">
      <c r="A16655" s="201">
        <v>16650</v>
      </c>
    </row>
    <row r="16656" spans="1:1" x14ac:dyDescent="0.3">
      <c r="A16656" s="201">
        <v>16651</v>
      </c>
    </row>
    <row r="16657" spans="1:1" x14ac:dyDescent="0.3">
      <c r="A16657" s="201">
        <v>16652</v>
      </c>
    </row>
    <row r="16658" spans="1:1" x14ac:dyDescent="0.3">
      <c r="A16658" s="201">
        <v>16653</v>
      </c>
    </row>
    <row r="16659" spans="1:1" x14ac:dyDescent="0.3">
      <c r="A16659" s="201">
        <v>16654</v>
      </c>
    </row>
    <row r="16660" spans="1:1" x14ac:dyDescent="0.3">
      <c r="A16660" s="201">
        <v>16655</v>
      </c>
    </row>
    <row r="16661" spans="1:1" x14ac:dyDescent="0.3">
      <c r="A16661" s="201">
        <v>16656</v>
      </c>
    </row>
    <row r="16662" spans="1:1" x14ac:dyDescent="0.3">
      <c r="A16662" s="201">
        <v>16657</v>
      </c>
    </row>
    <row r="16663" spans="1:1" x14ac:dyDescent="0.3">
      <c r="A16663" s="201">
        <v>16658</v>
      </c>
    </row>
    <row r="16664" spans="1:1" x14ac:dyDescent="0.3">
      <c r="A16664" s="201">
        <v>16659</v>
      </c>
    </row>
    <row r="16665" spans="1:1" x14ac:dyDescent="0.3">
      <c r="A16665" s="201">
        <v>16660</v>
      </c>
    </row>
    <row r="16666" spans="1:1" x14ac:dyDescent="0.3">
      <c r="A16666" s="201">
        <v>16661</v>
      </c>
    </row>
    <row r="16667" spans="1:1" x14ac:dyDescent="0.3">
      <c r="A16667" s="201">
        <v>16662</v>
      </c>
    </row>
    <row r="16668" spans="1:1" x14ac:dyDescent="0.3">
      <c r="A16668" s="201">
        <v>16663</v>
      </c>
    </row>
    <row r="16669" spans="1:1" x14ac:dyDescent="0.3">
      <c r="A16669" s="201">
        <v>16664</v>
      </c>
    </row>
    <row r="16670" spans="1:1" x14ac:dyDescent="0.3">
      <c r="A16670" s="201">
        <v>16665</v>
      </c>
    </row>
    <row r="16671" spans="1:1" x14ac:dyDescent="0.3">
      <c r="A16671" s="201">
        <v>16666</v>
      </c>
    </row>
    <row r="16672" spans="1:1" x14ac:dyDescent="0.3">
      <c r="A16672" s="201">
        <v>16667</v>
      </c>
    </row>
    <row r="16673" spans="1:1" x14ac:dyDescent="0.3">
      <c r="A16673" s="201">
        <v>16668</v>
      </c>
    </row>
    <row r="16674" spans="1:1" x14ac:dyDescent="0.3">
      <c r="A16674" s="201">
        <v>16669</v>
      </c>
    </row>
    <row r="16675" spans="1:1" x14ac:dyDescent="0.3">
      <c r="A16675" s="201">
        <v>16670</v>
      </c>
    </row>
    <row r="16676" spans="1:1" x14ac:dyDescent="0.3">
      <c r="A16676" s="201">
        <v>16671</v>
      </c>
    </row>
    <row r="16677" spans="1:1" x14ac:dyDescent="0.3">
      <c r="A16677" s="201">
        <v>16672</v>
      </c>
    </row>
    <row r="16678" spans="1:1" x14ac:dyDescent="0.3">
      <c r="A16678" s="201">
        <v>16673</v>
      </c>
    </row>
    <row r="16679" spans="1:1" x14ac:dyDescent="0.3">
      <c r="A16679" s="201">
        <v>16674</v>
      </c>
    </row>
    <row r="16680" spans="1:1" x14ac:dyDescent="0.3">
      <c r="A16680" s="201">
        <v>16675</v>
      </c>
    </row>
    <row r="16681" spans="1:1" x14ac:dyDescent="0.3">
      <c r="A16681" s="201">
        <v>16676</v>
      </c>
    </row>
    <row r="16682" spans="1:1" x14ac:dyDescent="0.3">
      <c r="A16682" s="201">
        <v>16677</v>
      </c>
    </row>
    <row r="16683" spans="1:1" x14ac:dyDescent="0.3">
      <c r="A16683" s="201">
        <v>16678</v>
      </c>
    </row>
    <row r="16684" spans="1:1" x14ac:dyDescent="0.3">
      <c r="A16684" s="201">
        <v>16679</v>
      </c>
    </row>
    <row r="16685" spans="1:1" x14ac:dyDescent="0.3">
      <c r="A16685" s="201">
        <v>16680</v>
      </c>
    </row>
    <row r="16686" spans="1:1" x14ac:dyDescent="0.3">
      <c r="A16686" s="201">
        <v>16681</v>
      </c>
    </row>
    <row r="16687" spans="1:1" x14ac:dyDescent="0.3">
      <c r="A16687" s="201">
        <v>16682</v>
      </c>
    </row>
    <row r="16688" spans="1:1" x14ac:dyDescent="0.3">
      <c r="A16688" s="201">
        <v>16683</v>
      </c>
    </row>
    <row r="16689" spans="1:1" x14ac:dyDescent="0.3">
      <c r="A16689" s="201">
        <v>16684</v>
      </c>
    </row>
    <row r="16690" spans="1:1" x14ac:dyDescent="0.3">
      <c r="A16690" s="201">
        <v>16685</v>
      </c>
    </row>
    <row r="16691" spans="1:1" x14ac:dyDescent="0.3">
      <c r="A16691" s="201">
        <v>16686</v>
      </c>
    </row>
    <row r="16692" spans="1:1" x14ac:dyDescent="0.3">
      <c r="A16692" s="201">
        <v>16687</v>
      </c>
    </row>
    <row r="16693" spans="1:1" x14ac:dyDescent="0.3">
      <c r="A16693" s="201">
        <v>16688</v>
      </c>
    </row>
    <row r="16694" spans="1:1" x14ac:dyDescent="0.3">
      <c r="A16694" s="201">
        <v>16689</v>
      </c>
    </row>
    <row r="16695" spans="1:1" x14ac:dyDescent="0.3">
      <c r="A16695" s="201">
        <v>16690</v>
      </c>
    </row>
    <row r="16696" spans="1:1" x14ac:dyDescent="0.3">
      <c r="A16696" s="201">
        <v>16691</v>
      </c>
    </row>
    <row r="16697" spans="1:1" x14ac:dyDescent="0.3">
      <c r="A16697" s="201">
        <v>16692</v>
      </c>
    </row>
    <row r="16698" spans="1:1" x14ac:dyDescent="0.3">
      <c r="A16698" s="201">
        <v>16693</v>
      </c>
    </row>
    <row r="16699" spans="1:1" x14ac:dyDescent="0.3">
      <c r="A16699" s="201">
        <v>16694</v>
      </c>
    </row>
    <row r="16700" spans="1:1" x14ac:dyDescent="0.3">
      <c r="A16700" s="201">
        <v>16695</v>
      </c>
    </row>
    <row r="16701" spans="1:1" x14ac:dyDescent="0.3">
      <c r="A16701" s="201">
        <v>16696</v>
      </c>
    </row>
    <row r="16702" spans="1:1" x14ac:dyDescent="0.3">
      <c r="A16702" s="201">
        <v>16697</v>
      </c>
    </row>
    <row r="16703" spans="1:1" x14ac:dyDescent="0.3">
      <c r="A16703" s="201">
        <v>16698</v>
      </c>
    </row>
    <row r="16704" spans="1:1" x14ac:dyDescent="0.3">
      <c r="A16704" s="201">
        <v>16699</v>
      </c>
    </row>
    <row r="16705" spans="1:1" x14ac:dyDescent="0.3">
      <c r="A16705" s="201">
        <v>16700</v>
      </c>
    </row>
    <row r="16706" spans="1:1" x14ac:dyDescent="0.3">
      <c r="A16706" s="201">
        <v>16701</v>
      </c>
    </row>
    <row r="16707" spans="1:1" x14ac:dyDescent="0.3">
      <c r="A16707" s="201">
        <v>16702</v>
      </c>
    </row>
    <row r="16708" spans="1:1" x14ac:dyDescent="0.3">
      <c r="A16708" s="201">
        <v>16703</v>
      </c>
    </row>
    <row r="16709" spans="1:1" x14ac:dyDescent="0.3">
      <c r="A16709" s="201">
        <v>16704</v>
      </c>
    </row>
    <row r="16710" spans="1:1" x14ac:dyDescent="0.3">
      <c r="A16710" s="201">
        <v>16705</v>
      </c>
    </row>
    <row r="16711" spans="1:1" x14ac:dyDescent="0.3">
      <c r="A16711" s="201">
        <v>16706</v>
      </c>
    </row>
    <row r="16712" spans="1:1" x14ac:dyDescent="0.3">
      <c r="A16712" s="201">
        <v>16707</v>
      </c>
    </row>
    <row r="16713" spans="1:1" x14ac:dyDescent="0.3">
      <c r="A16713" s="201">
        <v>16708</v>
      </c>
    </row>
    <row r="16714" spans="1:1" x14ac:dyDescent="0.3">
      <c r="A16714" s="201">
        <v>16709</v>
      </c>
    </row>
    <row r="16715" spans="1:1" x14ac:dyDescent="0.3">
      <c r="A16715" s="201">
        <v>16710</v>
      </c>
    </row>
    <row r="16716" spans="1:1" x14ac:dyDescent="0.3">
      <c r="A16716" s="201">
        <v>16711</v>
      </c>
    </row>
    <row r="16717" spans="1:1" x14ac:dyDescent="0.3">
      <c r="A16717" s="201">
        <v>16712</v>
      </c>
    </row>
    <row r="16718" spans="1:1" x14ac:dyDescent="0.3">
      <c r="A16718" s="201">
        <v>16713</v>
      </c>
    </row>
    <row r="16719" spans="1:1" x14ac:dyDescent="0.3">
      <c r="A16719" s="201">
        <v>16714</v>
      </c>
    </row>
    <row r="16720" spans="1:1" x14ac:dyDescent="0.3">
      <c r="A16720" s="201">
        <v>16715</v>
      </c>
    </row>
    <row r="16721" spans="1:1" x14ac:dyDescent="0.3">
      <c r="A16721" s="201">
        <v>16716</v>
      </c>
    </row>
    <row r="16722" spans="1:1" x14ac:dyDescent="0.3">
      <c r="A16722" s="201">
        <v>16717</v>
      </c>
    </row>
    <row r="16723" spans="1:1" x14ac:dyDescent="0.3">
      <c r="A16723" s="201">
        <v>16718</v>
      </c>
    </row>
    <row r="16724" spans="1:1" x14ac:dyDescent="0.3">
      <c r="A16724" s="201">
        <v>16719</v>
      </c>
    </row>
    <row r="16725" spans="1:1" x14ac:dyDescent="0.3">
      <c r="A16725" s="201">
        <v>16720</v>
      </c>
    </row>
    <row r="16726" spans="1:1" x14ac:dyDescent="0.3">
      <c r="A16726" s="201">
        <v>16721</v>
      </c>
    </row>
    <row r="16727" spans="1:1" x14ac:dyDescent="0.3">
      <c r="A16727" s="201">
        <v>16722</v>
      </c>
    </row>
    <row r="16728" spans="1:1" x14ac:dyDescent="0.3">
      <c r="A16728" s="201">
        <v>16723</v>
      </c>
    </row>
    <row r="16729" spans="1:1" x14ac:dyDescent="0.3">
      <c r="A16729" s="201">
        <v>16724</v>
      </c>
    </row>
    <row r="16730" spans="1:1" x14ac:dyDescent="0.3">
      <c r="A16730" s="201">
        <v>16725</v>
      </c>
    </row>
    <row r="16731" spans="1:1" x14ac:dyDescent="0.3">
      <c r="A16731" s="201">
        <v>16726</v>
      </c>
    </row>
    <row r="16732" spans="1:1" x14ac:dyDescent="0.3">
      <c r="A16732" s="201">
        <v>16727</v>
      </c>
    </row>
    <row r="16733" spans="1:1" x14ac:dyDescent="0.3">
      <c r="A16733" s="201">
        <v>16728</v>
      </c>
    </row>
    <row r="16734" spans="1:1" x14ac:dyDescent="0.3">
      <c r="A16734" s="201">
        <v>16729</v>
      </c>
    </row>
    <row r="16735" spans="1:1" x14ac:dyDescent="0.3">
      <c r="A16735" s="201">
        <v>16730</v>
      </c>
    </row>
    <row r="16736" spans="1:1" x14ac:dyDescent="0.3">
      <c r="A16736" s="201">
        <v>16731</v>
      </c>
    </row>
    <row r="16737" spans="1:1" x14ac:dyDescent="0.3">
      <c r="A16737" s="201">
        <v>16732</v>
      </c>
    </row>
    <row r="16738" spans="1:1" x14ac:dyDescent="0.3">
      <c r="A16738" s="201">
        <v>16733</v>
      </c>
    </row>
    <row r="16739" spans="1:1" x14ac:dyDescent="0.3">
      <c r="A16739" s="201">
        <v>16734</v>
      </c>
    </row>
    <row r="16740" spans="1:1" x14ac:dyDescent="0.3">
      <c r="A16740" s="201">
        <v>16735</v>
      </c>
    </row>
    <row r="16741" spans="1:1" x14ac:dyDescent="0.3">
      <c r="A16741" s="201">
        <v>16736</v>
      </c>
    </row>
    <row r="16742" spans="1:1" x14ac:dyDescent="0.3">
      <c r="A16742" s="201">
        <v>16737</v>
      </c>
    </row>
    <row r="16743" spans="1:1" x14ac:dyDescent="0.3">
      <c r="A16743" s="201">
        <v>16738</v>
      </c>
    </row>
    <row r="16744" spans="1:1" x14ac:dyDescent="0.3">
      <c r="A16744" s="201">
        <v>16739</v>
      </c>
    </row>
    <row r="16745" spans="1:1" x14ac:dyDescent="0.3">
      <c r="A16745" s="201">
        <v>16740</v>
      </c>
    </row>
    <row r="16746" spans="1:1" x14ac:dyDescent="0.3">
      <c r="A16746" s="201">
        <v>16741</v>
      </c>
    </row>
    <row r="16747" spans="1:1" x14ac:dyDescent="0.3">
      <c r="A16747" s="201">
        <v>16742</v>
      </c>
    </row>
    <row r="16748" spans="1:1" x14ac:dyDescent="0.3">
      <c r="A16748" s="201">
        <v>16743</v>
      </c>
    </row>
    <row r="16749" spans="1:1" x14ac:dyDescent="0.3">
      <c r="A16749" s="201">
        <v>16744</v>
      </c>
    </row>
    <row r="16750" spans="1:1" x14ac:dyDescent="0.3">
      <c r="A16750" s="201">
        <v>16745</v>
      </c>
    </row>
    <row r="16751" spans="1:1" x14ac:dyDescent="0.3">
      <c r="A16751" s="201">
        <v>16746</v>
      </c>
    </row>
    <row r="16752" spans="1:1" x14ac:dyDescent="0.3">
      <c r="A16752" s="201">
        <v>16747</v>
      </c>
    </row>
    <row r="16753" spans="1:1" x14ac:dyDescent="0.3">
      <c r="A16753" s="201">
        <v>16748</v>
      </c>
    </row>
    <row r="16754" spans="1:1" x14ac:dyDescent="0.3">
      <c r="A16754" s="201">
        <v>16749</v>
      </c>
    </row>
    <row r="16755" spans="1:1" x14ac:dyDescent="0.3">
      <c r="A16755" s="201">
        <v>16750</v>
      </c>
    </row>
    <row r="16756" spans="1:1" x14ac:dyDescent="0.3">
      <c r="A16756" s="201">
        <v>16751</v>
      </c>
    </row>
    <row r="16757" spans="1:1" x14ac:dyDescent="0.3">
      <c r="A16757" s="201">
        <v>16752</v>
      </c>
    </row>
    <row r="16758" spans="1:1" x14ac:dyDescent="0.3">
      <c r="A16758" s="201">
        <v>16753</v>
      </c>
    </row>
    <row r="16759" spans="1:1" x14ac:dyDescent="0.3">
      <c r="A16759" s="201">
        <v>16754</v>
      </c>
    </row>
    <row r="16760" spans="1:1" x14ac:dyDescent="0.3">
      <c r="A16760" s="201">
        <v>16755</v>
      </c>
    </row>
    <row r="16761" spans="1:1" x14ac:dyDescent="0.3">
      <c r="A16761" s="201">
        <v>16756</v>
      </c>
    </row>
    <row r="16762" spans="1:1" x14ac:dyDescent="0.3">
      <c r="A16762" s="201">
        <v>16757</v>
      </c>
    </row>
    <row r="16763" spans="1:1" x14ac:dyDescent="0.3">
      <c r="A16763" s="201">
        <v>16758</v>
      </c>
    </row>
    <row r="16764" spans="1:1" x14ac:dyDescent="0.3">
      <c r="A16764" s="201">
        <v>16759</v>
      </c>
    </row>
    <row r="16765" spans="1:1" x14ac:dyDescent="0.3">
      <c r="A16765" s="201">
        <v>16760</v>
      </c>
    </row>
    <row r="16766" spans="1:1" x14ac:dyDescent="0.3">
      <c r="A16766" s="201">
        <v>16761</v>
      </c>
    </row>
    <row r="16767" spans="1:1" x14ac:dyDescent="0.3">
      <c r="A16767" s="201">
        <v>16762</v>
      </c>
    </row>
    <row r="16768" spans="1:1" x14ac:dyDescent="0.3">
      <c r="A16768" s="201">
        <v>16763</v>
      </c>
    </row>
    <row r="16769" spans="1:1" x14ac:dyDescent="0.3">
      <c r="A16769" s="201">
        <v>16764</v>
      </c>
    </row>
    <row r="16770" spans="1:1" x14ac:dyDescent="0.3">
      <c r="A16770" s="201">
        <v>16765</v>
      </c>
    </row>
    <row r="16771" spans="1:1" x14ac:dyDescent="0.3">
      <c r="A16771" s="201">
        <v>16766</v>
      </c>
    </row>
    <row r="16772" spans="1:1" x14ac:dyDescent="0.3">
      <c r="A16772" s="201">
        <v>16767</v>
      </c>
    </row>
    <row r="16773" spans="1:1" x14ac:dyDescent="0.3">
      <c r="A16773" s="201">
        <v>16768</v>
      </c>
    </row>
    <row r="16774" spans="1:1" x14ac:dyDescent="0.3">
      <c r="A16774" s="201">
        <v>16769</v>
      </c>
    </row>
    <row r="16775" spans="1:1" x14ac:dyDescent="0.3">
      <c r="A16775" s="201">
        <v>16770</v>
      </c>
    </row>
    <row r="16776" spans="1:1" x14ac:dyDescent="0.3">
      <c r="A16776" s="201">
        <v>16771</v>
      </c>
    </row>
    <row r="16777" spans="1:1" x14ac:dyDescent="0.3">
      <c r="A16777" s="201">
        <v>16772</v>
      </c>
    </row>
    <row r="16778" spans="1:1" x14ac:dyDescent="0.3">
      <c r="A16778" s="201">
        <v>16773</v>
      </c>
    </row>
    <row r="16779" spans="1:1" x14ac:dyDescent="0.3">
      <c r="A16779" s="201">
        <v>16774</v>
      </c>
    </row>
    <row r="16780" spans="1:1" x14ac:dyDescent="0.3">
      <c r="A16780" s="201">
        <v>16775</v>
      </c>
    </row>
    <row r="16781" spans="1:1" x14ac:dyDescent="0.3">
      <c r="A16781" s="201">
        <v>16776</v>
      </c>
    </row>
    <row r="16782" spans="1:1" x14ac:dyDescent="0.3">
      <c r="A16782" s="201">
        <v>16777</v>
      </c>
    </row>
    <row r="16783" spans="1:1" x14ac:dyDescent="0.3">
      <c r="A16783" s="201">
        <v>16778</v>
      </c>
    </row>
    <row r="16784" spans="1:1" x14ac:dyDescent="0.3">
      <c r="A16784" s="201">
        <v>16779</v>
      </c>
    </row>
    <row r="16785" spans="1:1" x14ac:dyDescent="0.3">
      <c r="A16785" s="201">
        <v>16780</v>
      </c>
    </row>
    <row r="16786" spans="1:1" x14ac:dyDescent="0.3">
      <c r="A16786" s="201">
        <v>16781</v>
      </c>
    </row>
    <row r="16787" spans="1:1" x14ac:dyDescent="0.3">
      <c r="A16787" s="201">
        <v>16782</v>
      </c>
    </row>
    <row r="16788" spans="1:1" x14ac:dyDescent="0.3">
      <c r="A16788" s="201">
        <v>16783</v>
      </c>
    </row>
    <row r="16789" spans="1:1" x14ac:dyDescent="0.3">
      <c r="A16789" s="201">
        <v>16784</v>
      </c>
    </row>
    <row r="16790" spans="1:1" x14ac:dyDescent="0.3">
      <c r="A16790" s="201">
        <v>16785</v>
      </c>
    </row>
    <row r="16791" spans="1:1" x14ac:dyDescent="0.3">
      <c r="A16791" s="201">
        <v>16786</v>
      </c>
    </row>
    <row r="16792" spans="1:1" x14ac:dyDescent="0.3">
      <c r="A16792" s="201">
        <v>16787</v>
      </c>
    </row>
    <row r="16793" spans="1:1" x14ac:dyDescent="0.3">
      <c r="A16793" s="201">
        <v>16788</v>
      </c>
    </row>
    <row r="16794" spans="1:1" x14ac:dyDescent="0.3">
      <c r="A16794" s="201">
        <v>16789</v>
      </c>
    </row>
    <row r="16795" spans="1:1" x14ac:dyDescent="0.3">
      <c r="A16795" s="201">
        <v>16790</v>
      </c>
    </row>
    <row r="16796" spans="1:1" x14ac:dyDescent="0.3">
      <c r="A16796" s="201">
        <v>16791</v>
      </c>
    </row>
    <row r="16797" spans="1:1" x14ac:dyDescent="0.3">
      <c r="A16797" s="201">
        <v>16792</v>
      </c>
    </row>
    <row r="16798" spans="1:1" x14ac:dyDescent="0.3">
      <c r="A16798" s="201">
        <v>16793</v>
      </c>
    </row>
    <row r="16799" spans="1:1" x14ac:dyDescent="0.3">
      <c r="A16799" s="201">
        <v>16794</v>
      </c>
    </row>
    <row r="16800" spans="1:1" x14ac:dyDescent="0.3">
      <c r="A16800" s="201">
        <v>16795</v>
      </c>
    </row>
    <row r="16801" spans="1:1" x14ac:dyDescent="0.3">
      <c r="A16801" s="201">
        <v>16796</v>
      </c>
    </row>
    <row r="16802" spans="1:1" x14ac:dyDescent="0.3">
      <c r="A16802" s="201">
        <v>16797</v>
      </c>
    </row>
    <row r="16803" spans="1:1" x14ac:dyDescent="0.3">
      <c r="A16803" s="201">
        <v>16798</v>
      </c>
    </row>
    <row r="16804" spans="1:1" x14ac:dyDescent="0.3">
      <c r="A16804" s="201">
        <v>16799</v>
      </c>
    </row>
    <row r="16805" spans="1:1" x14ac:dyDescent="0.3">
      <c r="A16805" s="201">
        <v>16800</v>
      </c>
    </row>
    <row r="16806" spans="1:1" x14ac:dyDescent="0.3">
      <c r="A16806" s="201">
        <v>16801</v>
      </c>
    </row>
    <row r="16807" spans="1:1" x14ac:dyDescent="0.3">
      <c r="A16807" s="201">
        <v>16802</v>
      </c>
    </row>
    <row r="16808" spans="1:1" x14ac:dyDescent="0.3">
      <c r="A16808" s="201">
        <v>16803</v>
      </c>
    </row>
    <row r="16809" spans="1:1" x14ac:dyDescent="0.3">
      <c r="A16809" s="201">
        <v>16804</v>
      </c>
    </row>
    <row r="16810" spans="1:1" x14ac:dyDescent="0.3">
      <c r="A16810" s="201">
        <v>16805</v>
      </c>
    </row>
    <row r="16811" spans="1:1" x14ac:dyDescent="0.3">
      <c r="A16811" s="201">
        <v>16806</v>
      </c>
    </row>
    <row r="16812" spans="1:1" x14ac:dyDescent="0.3">
      <c r="A16812" s="201">
        <v>16807</v>
      </c>
    </row>
    <row r="16813" spans="1:1" x14ac:dyDescent="0.3">
      <c r="A16813" s="201">
        <v>16808</v>
      </c>
    </row>
    <row r="16814" spans="1:1" x14ac:dyDescent="0.3">
      <c r="A16814" s="201">
        <v>16809</v>
      </c>
    </row>
    <row r="16815" spans="1:1" x14ac:dyDescent="0.3">
      <c r="A16815" s="201">
        <v>16810</v>
      </c>
    </row>
    <row r="16816" spans="1:1" x14ac:dyDescent="0.3">
      <c r="A16816" s="201">
        <v>16811</v>
      </c>
    </row>
    <row r="16817" spans="1:1" x14ac:dyDescent="0.3">
      <c r="A16817" s="201">
        <v>16812</v>
      </c>
    </row>
    <row r="16818" spans="1:1" x14ac:dyDescent="0.3">
      <c r="A16818" s="201">
        <v>16813</v>
      </c>
    </row>
    <row r="16819" spans="1:1" x14ac:dyDescent="0.3">
      <c r="A16819" s="201">
        <v>16814</v>
      </c>
    </row>
    <row r="16820" spans="1:1" x14ac:dyDescent="0.3">
      <c r="A16820" s="201">
        <v>16815</v>
      </c>
    </row>
    <row r="16821" spans="1:1" x14ac:dyDescent="0.3">
      <c r="A16821" s="201">
        <v>16816</v>
      </c>
    </row>
    <row r="16822" spans="1:1" x14ac:dyDescent="0.3">
      <c r="A16822" s="201">
        <v>16817</v>
      </c>
    </row>
    <row r="16823" spans="1:1" x14ac:dyDescent="0.3">
      <c r="A16823" s="201">
        <v>16818</v>
      </c>
    </row>
    <row r="16824" spans="1:1" x14ac:dyDescent="0.3">
      <c r="A16824" s="201">
        <v>16819</v>
      </c>
    </row>
    <row r="16825" spans="1:1" x14ac:dyDescent="0.3">
      <c r="A16825" s="201">
        <v>16820</v>
      </c>
    </row>
    <row r="16826" spans="1:1" x14ac:dyDescent="0.3">
      <c r="A16826" s="201">
        <v>16821</v>
      </c>
    </row>
    <row r="16827" spans="1:1" x14ac:dyDescent="0.3">
      <c r="A16827" s="201">
        <v>16822</v>
      </c>
    </row>
    <row r="16828" spans="1:1" x14ac:dyDescent="0.3">
      <c r="A16828" s="201">
        <v>16823</v>
      </c>
    </row>
    <row r="16829" spans="1:1" x14ac:dyDescent="0.3">
      <c r="A16829" s="201">
        <v>16824</v>
      </c>
    </row>
    <row r="16830" spans="1:1" x14ac:dyDescent="0.3">
      <c r="A16830" s="201">
        <v>16825</v>
      </c>
    </row>
    <row r="16831" spans="1:1" x14ac:dyDescent="0.3">
      <c r="A16831" s="201">
        <v>16826</v>
      </c>
    </row>
    <row r="16832" spans="1:1" x14ac:dyDescent="0.3">
      <c r="A16832" s="201">
        <v>16827</v>
      </c>
    </row>
    <row r="16833" spans="1:1" x14ac:dyDescent="0.3">
      <c r="A16833" s="201">
        <v>16828</v>
      </c>
    </row>
    <row r="16834" spans="1:1" x14ac:dyDescent="0.3">
      <c r="A16834" s="201">
        <v>16829</v>
      </c>
    </row>
    <row r="16835" spans="1:1" x14ac:dyDescent="0.3">
      <c r="A16835" s="201">
        <v>16830</v>
      </c>
    </row>
    <row r="16836" spans="1:1" x14ac:dyDescent="0.3">
      <c r="A16836" s="201">
        <v>16831</v>
      </c>
    </row>
    <row r="16837" spans="1:1" x14ac:dyDescent="0.3">
      <c r="A16837" s="201">
        <v>16832</v>
      </c>
    </row>
    <row r="16838" spans="1:1" x14ac:dyDescent="0.3">
      <c r="A16838" s="201">
        <v>16833</v>
      </c>
    </row>
    <row r="16839" spans="1:1" x14ac:dyDescent="0.3">
      <c r="A16839" s="201">
        <v>16834</v>
      </c>
    </row>
    <row r="16840" spans="1:1" x14ac:dyDescent="0.3">
      <c r="A16840" s="201">
        <v>16835</v>
      </c>
    </row>
    <row r="16841" spans="1:1" x14ac:dyDescent="0.3">
      <c r="A16841" s="201">
        <v>16836</v>
      </c>
    </row>
    <row r="16842" spans="1:1" x14ac:dyDescent="0.3">
      <c r="A16842" s="201">
        <v>16837</v>
      </c>
    </row>
    <row r="16843" spans="1:1" x14ac:dyDescent="0.3">
      <c r="A16843" s="201">
        <v>16838</v>
      </c>
    </row>
    <row r="16844" spans="1:1" x14ac:dyDescent="0.3">
      <c r="A16844" s="201">
        <v>16839</v>
      </c>
    </row>
    <row r="16845" spans="1:1" x14ac:dyDescent="0.3">
      <c r="A16845" s="201">
        <v>16840</v>
      </c>
    </row>
    <row r="16846" spans="1:1" x14ac:dyDescent="0.3">
      <c r="A16846" s="201">
        <v>16841</v>
      </c>
    </row>
    <row r="16847" spans="1:1" x14ac:dyDescent="0.3">
      <c r="A16847" s="201">
        <v>16842</v>
      </c>
    </row>
    <row r="16848" spans="1:1" x14ac:dyDescent="0.3">
      <c r="A16848" s="201">
        <v>16843</v>
      </c>
    </row>
    <row r="16849" spans="1:1" x14ac:dyDescent="0.3">
      <c r="A16849" s="201">
        <v>16844</v>
      </c>
    </row>
    <row r="16850" spans="1:1" x14ac:dyDescent="0.3">
      <c r="A16850" s="201">
        <v>16845</v>
      </c>
    </row>
    <row r="16851" spans="1:1" x14ac:dyDescent="0.3">
      <c r="A16851" s="201">
        <v>16846</v>
      </c>
    </row>
    <row r="16852" spans="1:1" x14ac:dyDescent="0.3">
      <c r="A16852" s="201">
        <v>16847</v>
      </c>
    </row>
    <row r="16853" spans="1:1" x14ac:dyDescent="0.3">
      <c r="A16853" s="201">
        <v>16848</v>
      </c>
    </row>
    <row r="16854" spans="1:1" x14ac:dyDescent="0.3">
      <c r="A16854" s="201">
        <v>16849</v>
      </c>
    </row>
    <row r="16855" spans="1:1" x14ac:dyDescent="0.3">
      <c r="A16855" s="201">
        <v>16850</v>
      </c>
    </row>
    <row r="16856" spans="1:1" x14ac:dyDescent="0.3">
      <c r="A16856" s="201">
        <v>16851</v>
      </c>
    </row>
    <row r="16857" spans="1:1" x14ac:dyDescent="0.3">
      <c r="A16857" s="201">
        <v>16852</v>
      </c>
    </row>
    <row r="16858" spans="1:1" x14ac:dyDescent="0.3">
      <c r="A16858" s="201">
        <v>16853</v>
      </c>
    </row>
    <row r="16859" spans="1:1" x14ac:dyDescent="0.3">
      <c r="A16859" s="201">
        <v>16854</v>
      </c>
    </row>
    <row r="16860" spans="1:1" x14ac:dyDescent="0.3">
      <c r="A16860" s="201">
        <v>16855</v>
      </c>
    </row>
    <row r="16861" spans="1:1" x14ac:dyDescent="0.3">
      <c r="A16861" s="201">
        <v>16856</v>
      </c>
    </row>
    <row r="16862" spans="1:1" x14ac:dyDescent="0.3">
      <c r="A16862" s="201">
        <v>16857</v>
      </c>
    </row>
    <row r="16863" spans="1:1" x14ac:dyDescent="0.3">
      <c r="A16863" s="201">
        <v>16858</v>
      </c>
    </row>
    <row r="16864" spans="1:1" x14ac:dyDescent="0.3">
      <c r="A16864" s="201">
        <v>16859</v>
      </c>
    </row>
    <row r="16865" spans="1:1" x14ac:dyDescent="0.3">
      <c r="A16865" s="201">
        <v>16860</v>
      </c>
    </row>
    <row r="16866" spans="1:1" x14ac:dyDescent="0.3">
      <c r="A16866" s="201">
        <v>16861</v>
      </c>
    </row>
    <row r="16867" spans="1:1" x14ac:dyDescent="0.3">
      <c r="A16867" s="201">
        <v>16862</v>
      </c>
    </row>
    <row r="16868" spans="1:1" x14ac:dyDescent="0.3">
      <c r="A16868" s="201">
        <v>16863</v>
      </c>
    </row>
    <row r="16869" spans="1:1" x14ac:dyDescent="0.3">
      <c r="A16869" s="201">
        <v>16864</v>
      </c>
    </row>
    <row r="16870" spans="1:1" x14ac:dyDescent="0.3">
      <c r="A16870" s="201">
        <v>16865</v>
      </c>
    </row>
    <row r="16871" spans="1:1" x14ac:dyDescent="0.3">
      <c r="A16871" s="201">
        <v>16866</v>
      </c>
    </row>
    <row r="16872" spans="1:1" x14ac:dyDescent="0.3">
      <c r="A16872" s="201">
        <v>16867</v>
      </c>
    </row>
    <row r="16873" spans="1:1" x14ac:dyDescent="0.3">
      <c r="A16873" s="201">
        <v>16868</v>
      </c>
    </row>
    <row r="16874" spans="1:1" x14ac:dyDescent="0.3">
      <c r="A16874" s="201">
        <v>16869</v>
      </c>
    </row>
    <row r="16875" spans="1:1" x14ac:dyDescent="0.3">
      <c r="A16875" s="201">
        <v>16870</v>
      </c>
    </row>
    <row r="16876" spans="1:1" x14ac:dyDescent="0.3">
      <c r="A16876" s="201">
        <v>16871</v>
      </c>
    </row>
    <row r="16877" spans="1:1" x14ac:dyDescent="0.3">
      <c r="A16877" s="201">
        <v>16872</v>
      </c>
    </row>
    <row r="16878" spans="1:1" x14ac:dyDescent="0.3">
      <c r="A16878" s="201">
        <v>16873</v>
      </c>
    </row>
    <row r="16879" spans="1:1" x14ac:dyDescent="0.3">
      <c r="A16879" s="201">
        <v>16874</v>
      </c>
    </row>
    <row r="16880" spans="1:1" x14ac:dyDescent="0.3">
      <c r="A16880" s="201">
        <v>16875</v>
      </c>
    </row>
    <row r="16881" spans="1:1" x14ac:dyDescent="0.3">
      <c r="A16881" s="201">
        <v>16876</v>
      </c>
    </row>
    <row r="16882" spans="1:1" x14ac:dyDescent="0.3">
      <c r="A16882" s="201">
        <v>16877</v>
      </c>
    </row>
    <row r="16883" spans="1:1" x14ac:dyDescent="0.3">
      <c r="A16883" s="201">
        <v>16878</v>
      </c>
    </row>
    <row r="16884" spans="1:1" x14ac:dyDescent="0.3">
      <c r="A16884" s="201">
        <v>16879</v>
      </c>
    </row>
    <row r="16885" spans="1:1" x14ac:dyDescent="0.3">
      <c r="A16885" s="201">
        <v>16880</v>
      </c>
    </row>
    <row r="16886" spans="1:1" x14ac:dyDescent="0.3">
      <c r="A16886" s="201">
        <v>16881</v>
      </c>
    </row>
    <row r="16887" spans="1:1" x14ac:dyDescent="0.3">
      <c r="A16887" s="201">
        <v>16882</v>
      </c>
    </row>
    <row r="16888" spans="1:1" x14ac:dyDescent="0.3">
      <c r="A16888" s="201">
        <v>16883</v>
      </c>
    </row>
    <row r="16889" spans="1:1" x14ac:dyDescent="0.3">
      <c r="A16889" s="201">
        <v>16884</v>
      </c>
    </row>
    <row r="16890" spans="1:1" x14ac:dyDescent="0.3">
      <c r="A16890" s="201">
        <v>16885</v>
      </c>
    </row>
    <row r="16891" spans="1:1" x14ac:dyDescent="0.3">
      <c r="A16891" s="201">
        <v>16886</v>
      </c>
    </row>
    <row r="16892" spans="1:1" x14ac:dyDescent="0.3">
      <c r="A16892" s="201">
        <v>16887</v>
      </c>
    </row>
    <row r="16893" spans="1:1" x14ac:dyDescent="0.3">
      <c r="A16893" s="201">
        <v>16888</v>
      </c>
    </row>
    <row r="16894" spans="1:1" x14ac:dyDescent="0.3">
      <c r="A16894" s="201">
        <v>16889</v>
      </c>
    </row>
    <row r="16895" spans="1:1" x14ac:dyDescent="0.3">
      <c r="A16895" s="201">
        <v>16890</v>
      </c>
    </row>
    <row r="16896" spans="1:1" x14ac:dyDescent="0.3">
      <c r="A16896" s="201">
        <v>16891</v>
      </c>
    </row>
    <row r="16897" spans="1:1" x14ac:dyDescent="0.3">
      <c r="A16897" s="201">
        <v>16892</v>
      </c>
    </row>
    <row r="16898" spans="1:1" x14ac:dyDescent="0.3">
      <c r="A16898" s="201">
        <v>16893</v>
      </c>
    </row>
    <row r="16899" spans="1:1" x14ac:dyDescent="0.3">
      <c r="A16899" s="201">
        <v>16894</v>
      </c>
    </row>
    <row r="16900" spans="1:1" x14ac:dyDescent="0.3">
      <c r="A16900" s="201">
        <v>16895</v>
      </c>
    </row>
    <row r="16901" spans="1:1" x14ac:dyDescent="0.3">
      <c r="A16901" s="201">
        <v>16896</v>
      </c>
    </row>
    <row r="16902" spans="1:1" x14ac:dyDescent="0.3">
      <c r="A16902" s="201">
        <v>16897</v>
      </c>
    </row>
    <row r="16903" spans="1:1" x14ac:dyDescent="0.3">
      <c r="A16903" s="201">
        <v>16898</v>
      </c>
    </row>
    <row r="16904" spans="1:1" x14ac:dyDescent="0.3">
      <c r="A16904" s="201">
        <v>16899</v>
      </c>
    </row>
    <row r="16905" spans="1:1" x14ac:dyDescent="0.3">
      <c r="A16905" s="201">
        <v>16900</v>
      </c>
    </row>
    <row r="16906" spans="1:1" x14ac:dyDescent="0.3">
      <c r="A16906" s="201">
        <v>16901</v>
      </c>
    </row>
    <row r="16907" spans="1:1" x14ac:dyDescent="0.3">
      <c r="A16907" s="201">
        <v>16902</v>
      </c>
    </row>
    <row r="16908" spans="1:1" x14ac:dyDescent="0.3">
      <c r="A16908" s="201">
        <v>16903</v>
      </c>
    </row>
    <row r="16909" spans="1:1" x14ac:dyDescent="0.3">
      <c r="A16909" s="201">
        <v>16904</v>
      </c>
    </row>
    <row r="16910" spans="1:1" x14ac:dyDescent="0.3">
      <c r="A16910" s="201">
        <v>16905</v>
      </c>
    </row>
    <row r="16911" spans="1:1" x14ac:dyDescent="0.3">
      <c r="A16911" s="201">
        <v>16906</v>
      </c>
    </row>
    <row r="16912" spans="1:1" x14ac:dyDescent="0.3">
      <c r="A16912" s="201">
        <v>16907</v>
      </c>
    </row>
    <row r="16913" spans="1:1" x14ac:dyDescent="0.3">
      <c r="A16913" s="201">
        <v>16908</v>
      </c>
    </row>
    <row r="16914" spans="1:1" x14ac:dyDescent="0.3">
      <c r="A16914" s="201">
        <v>16909</v>
      </c>
    </row>
    <row r="16915" spans="1:1" x14ac:dyDescent="0.3">
      <c r="A16915" s="201">
        <v>16910</v>
      </c>
    </row>
    <row r="16916" spans="1:1" x14ac:dyDescent="0.3">
      <c r="A16916" s="201">
        <v>16911</v>
      </c>
    </row>
    <row r="16917" spans="1:1" x14ac:dyDescent="0.3">
      <c r="A16917" s="201">
        <v>16912</v>
      </c>
    </row>
    <row r="16918" spans="1:1" x14ac:dyDescent="0.3">
      <c r="A16918" s="201">
        <v>16913</v>
      </c>
    </row>
    <row r="16919" spans="1:1" x14ac:dyDescent="0.3">
      <c r="A16919" s="201">
        <v>16914</v>
      </c>
    </row>
    <row r="16920" spans="1:1" x14ac:dyDescent="0.3">
      <c r="A16920" s="201">
        <v>16915</v>
      </c>
    </row>
    <row r="16921" spans="1:1" x14ac:dyDescent="0.3">
      <c r="A16921" s="201">
        <v>16916</v>
      </c>
    </row>
    <row r="16922" spans="1:1" x14ac:dyDescent="0.3">
      <c r="A16922" s="201">
        <v>16917</v>
      </c>
    </row>
    <row r="16923" spans="1:1" x14ac:dyDescent="0.3">
      <c r="A16923" s="201">
        <v>16918</v>
      </c>
    </row>
    <row r="16924" spans="1:1" x14ac:dyDescent="0.3">
      <c r="A16924" s="201">
        <v>16919</v>
      </c>
    </row>
    <row r="16925" spans="1:1" x14ac:dyDescent="0.3">
      <c r="A16925" s="201">
        <v>16920</v>
      </c>
    </row>
    <row r="16926" spans="1:1" x14ac:dyDescent="0.3">
      <c r="A16926" s="201">
        <v>16921</v>
      </c>
    </row>
    <row r="16927" spans="1:1" x14ac:dyDescent="0.3">
      <c r="A16927" s="201">
        <v>16922</v>
      </c>
    </row>
    <row r="16928" spans="1:1" x14ac:dyDescent="0.3">
      <c r="A16928" s="201">
        <v>16923</v>
      </c>
    </row>
    <row r="16929" spans="1:1" x14ac:dyDescent="0.3">
      <c r="A16929" s="201">
        <v>16924</v>
      </c>
    </row>
    <row r="16930" spans="1:1" x14ac:dyDescent="0.3">
      <c r="A16930" s="201">
        <v>16925</v>
      </c>
    </row>
    <row r="16931" spans="1:1" x14ac:dyDescent="0.3">
      <c r="A16931" s="201">
        <v>16926</v>
      </c>
    </row>
    <row r="16932" spans="1:1" x14ac:dyDescent="0.3">
      <c r="A16932" s="201">
        <v>16927</v>
      </c>
    </row>
    <row r="16933" spans="1:1" x14ac:dyDescent="0.3">
      <c r="A16933" s="201">
        <v>16928</v>
      </c>
    </row>
    <row r="16934" spans="1:1" x14ac:dyDescent="0.3">
      <c r="A16934" s="201">
        <v>16929</v>
      </c>
    </row>
    <row r="16935" spans="1:1" x14ac:dyDescent="0.3">
      <c r="A16935" s="201">
        <v>16930</v>
      </c>
    </row>
    <row r="16936" spans="1:1" x14ac:dyDescent="0.3">
      <c r="A16936" s="201">
        <v>16931</v>
      </c>
    </row>
    <row r="16937" spans="1:1" x14ac:dyDescent="0.3">
      <c r="A16937" s="201">
        <v>16932</v>
      </c>
    </row>
    <row r="16938" spans="1:1" x14ac:dyDescent="0.3">
      <c r="A16938" s="201">
        <v>16933</v>
      </c>
    </row>
    <row r="16939" spans="1:1" x14ac:dyDescent="0.3">
      <c r="A16939" s="201">
        <v>16934</v>
      </c>
    </row>
    <row r="16940" spans="1:1" x14ac:dyDescent="0.3">
      <c r="A16940" s="201">
        <v>16935</v>
      </c>
    </row>
    <row r="16941" spans="1:1" x14ac:dyDescent="0.3">
      <c r="A16941" s="201">
        <v>16936</v>
      </c>
    </row>
    <row r="16942" spans="1:1" x14ac:dyDescent="0.3">
      <c r="A16942" s="201">
        <v>16937</v>
      </c>
    </row>
    <row r="16943" spans="1:1" x14ac:dyDescent="0.3">
      <c r="A16943" s="201">
        <v>16938</v>
      </c>
    </row>
    <row r="16944" spans="1:1" x14ac:dyDescent="0.3">
      <c r="A16944" s="201">
        <v>16939</v>
      </c>
    </row>
    <row r="16945" spans="1:1" x14ac:dyDescent="0.3">
      <c r="A16945" s="201">
        <v>16940</v>
      </c>
    </row>
    <row r="16946" spans="1:1" x14ac:dyDescent="0.3">
      <c r="A16946" s="201">
        <v>16941</v>
      </c>
    </row>
    <row r="16947" spans="1:1" x14ac:dyDescent="0.3">
      <c r="A16947" s="201">
        <v>16942</v>
      </c>
    </row>
    <row r="16948" spans="1:1" x14ac:dyDescent="0.3">
      <c r="A16948" s="201">
        <v>16943</v>
      </c>
    </row>
    <row r="16949" spans="1:1" x14ac:dyDescent="0.3">
      <c r="A16949" s="201">
        <v>16944</v>
      </c>
    </row>
    <row r="16950" spans="1:1" x14ac:dyDescent="0.3">
      <c r="A16950" s="201">
        <v>16945</v>
      </c>
    </row>
    <row r="16951" spans="1:1" x14ac:dyDescent="0.3">
      <c r="A16951" s="201">
        <v>16946</v>
      </c>
    </row>
    <row r="16952" spans="1:1" x14ac:dyDescent="0.3">
      <c r="A16952" s="201">
        <v>16947</v>
      </c>
    </row>
    <row r="16953" spans="1:1" x14ac:dyDescent="0.3">
      <c r="A16953" s="201">
        <v>16948</v>
      </c>
    </row>
    <row r="16954" spans="1:1" x14ac:dyDescent="0.3">
      <c r="A16954" s="201">
        <v>16949</v>
      </c>
    </row>
    <row r="16955" spans="1:1" x14ac:dyDescent="0.3">
      <c r="A16955" s="201">
        <v>16950</v>
      </c>
    </row>
    <row r="16956" spans="1:1" x14ac:dyDescent="0.3">
      <c r="A16956" s="201">
        <v>16951</v>
      </c>
    </row>
    <row r="16957" spans="1:1" x14ac:dyDescent="0.3">
      <c r="A16957" s="201">
        <v>16952</v>
      </c>
    </row>
    <row r="16958" spans="1:1" x14ac:dyDescent="0.3">
      <c r="A16958" s="201">
        <v>16953</v>
      </c>
    </row>
    <row r="16959" spans="1:1" x14ac:dyDescent="0.3">
      <c r="A16959" s="201">
        <v>16954</v>
      </c>
    </row>
    <row r="16960" spans="1:1" x14ac:dyDescent="0.3">
      <c r="A16960" s="201">
        <v>16955</v>
      </c>
    </row>
    <row r="16961" spans="1:1" x14ac:dyDescent="0.3">
      <c r="A16961" s="201">
        <v>16956</v>
      </c>
    </row>
    <row r="16962" spans="1:1" x14ac:dyDescent="0.3">
      <c r="A16962" s="201">
        <v>16957</v>
      </c>
    </row>
    <row r="16963" spans="1:1" x14ac:dyDescent="0.3">
      <c r="A16963" s="201">
        <v>16958</v>
      </c>
    </row>
    <row r="16964" spans="1:1" x14ac:dyDescent="0.3">
      <c r="A16964" s="201">
        <v>16959</v>
      </c>
    </row>
    <row r="16965" spans="1:1" x14ac:dyDescent="0.3">
      <c r="A16965" s="201">
        <v>16960</v>
      </c>
    </row>
    <row r="16966" spans="1:1" x14ac:dyDescent="0.3">
      <c r="A16966" s="201">
        <v>16961</v>
      </c>
    </row>
    <row r="16967" spans="1:1" x14ac:dyDescent="0.3">
      <c r="A16967" s="201">
        <v>16962</v>
      </c>
    </row>
    <row r="16968" spans="1:1" x14ac:dyDescent="0.3">
      <c r="A16968" s="201">
        <v>16963</v>
      </c>
    </row>
    <row r="16969" spans="1:1" x14ac:dyDescent="0.3">
      <c r="A16969" s="201">
        <v>16964</v>
      </c>
    </row>
    <row r="16970" spans="1:1" x14ac:dyDescent="0.3">
      <c r="A16970" s="201">
        <v>16965</v>
      </c>
    </row>
    <row r="16971" spans="1:1" x14ac:dyDescent="0.3">
      <c r="A16971" s="201">
        <v>16966</v>
      </c>
    </row>
    <row r="16972" spans="1:1" x14ac:dyDescent="0.3">
      <c r="A16972" s="201">
        <v>16967</v>
      </c>
    </row>
    <row r="16973" spans="1:1" x14ac:dyDescent="0.3">
      <c r="A16973" s="201">
        <v>16968</v>
      </c>
    </row>
    <row r="16974" spans="1:1" x14ac:dyDescent="0.3">
      <c r="A16974" s="201">
        <v>16969</v>
      </c>
    </row>
    <row r="16975" spans="1:1" x14ac:dyDescent="0.3">
      <c r="A16975" s="201">
        <v>16970</v>
      </c>
    </row>
    <row r="16976" spans="1:1" x14ac:dyDescent="0.3">
      <c r="A16976" s="201">
        <v>16971</v>
      </c>
    </row>
    <row r="16977" spans="1:1" x14ac:dyDescent="0.3">
      <c r="A16977" s="201">
        <v>16972</v>
      </c>
    </row>
    <row r="16978" spans="1:1" x14ac:dyDescent="0.3">
      <c r="A16978" s="201">
        <v>16973</v>
      </c>
    </row>
    <row r="16979" spans="1:1" x14ac:dyDescent="0.3">
      <c r="A16979" s="201">
        <v>16974</v>
      </c>
    </row>
    <row r="16980" spans="1:1" x14ac:dyDescent="0.3">
      <c r="A16980" s="201">
        <v>16975</v>
      </c>
    </row>
    <row r="16981" spans="1:1" x14ac:dyDescent="0.3">
      <c r="A16981" s="201">
        <v>16976</v>
      </c>
    </row>
    <row r="16982" spans="1:1" x14ac:dyDescent="0.3">
      <c r="A16982" s="201">
        <v>16977</v>
      </c>
    </row>
    <row r="16983" spans="1:1" x14ac:dyDescent="0.3">
      <c r="A16983" s="201">
        <v>16978</v>
      </c>
    </row>
    <row r="16984" spans="1:1" x14ac:dyDescent="0.3">
      <c r="A16984" s="201">
        <v>16979</v>
      </c>
    </row>
    <row r="16985" spans="1:1" x14ac:dyDescent="0.3">
      <c r="A16985" s="201">
        <v>16980</v>
      </c>
    </row>
    <row r="16986" spans="1:1" x14ac:dyDescent="0.3">
      <c r="A16986" s="201">
        <v>16981</v>
      </c>
    </row>
    <row r="16987" spans="1:1" x14ac:dyDescent="0.3">
      <c r="A16987" s="201">
        <v>16982</v>
      </c>
    </row>
    <row r="16988" spans="1:1" x14ac:dyDescent="0.3">
      <c r="A16988" s="201">
        <v>16983</v>
      </c>
    </row>
    <row r="16989" spans="1:1" x14ac:dyDescent="0.3">
      <c r="A16989" s="201">
        <v>16984</v>
      </c>
    </row>
    <row r="16990" spans="1:1" x14ac:dyDescent="0.3">
      <c r="A16990" s="201">
        <v>16985</v>
      </c>
    </row>
    <row r="16991" spans="1:1" x14ac:dyDescent="0.3">
      <c r="A16991" s="201">
        <v>16986</v>
      </c>
    </row>
    <row r="16992" spans="1:1" x14ac:dyDescent="0.3">
      <c r="A16992" s="201">
        <v>16987</v>
      </c>
    </row>
    <row r="16993" spans="1:1" x14ac:dyDescent="0.3">
      <c r="A16993" s="201">
        <v>16988</v>
      </c>
    </row>
    <row r="16994" spans="1:1" x14ac:dyDescent="0.3">
      <c r="A16994" s="201">
        <v>16989</v>
      </c>
    </row>
    <row r="16995" spans="1:1" x14ac:dyDescent="0.3">
      <c r="A16995" s="201">
        <v>16990</v>
      </c>
    </row>
    <row r="16996" spans="1:1" x14ac:dyDescent="0.3">
      <c r="A16996" s="201">
        <v>16991</v>
      </c>
    </row>
    <row r="16997" spans="1:1" x14ac:dyDescent="0.3">
      <c r="A16997" s="201">
        <v>16992</v>
      </c>
    </row>
    <row r="16998" spans="1:1" x14ac:dyDescent="0.3">
      <c r="A16998" s="201">
        <v>16993</v>
      </c>
    </row>
    <row r="16999" spans="1:1" x14ac:dyDescent="0.3">
      <c r="A16999" s="201">
        <v>16994</v>
      </c>
    </row>
    <row r="17000" spans="1:1" x14ac:dyDescent="0.3">
      <c r="A17000" s="201">
        <v>16995</v>
      </c>
    </row>
    <row r="17001" spans="1:1" x14ac:dyDescent="0.3">
      <c r="A17001" s="201">
        <v>16996</v>
      </c>
    </row>
    <row r="17002" spans="1:1" x14ac:dyDescent="0.3">
      <c r="A17002" s="201">
        <v>16997</v>
      </c>
    </row>
    <row r="17003" spans="1:1" x14ac:dyDescent="0.3">
      <c r="A17003" s="201">
        <v>16998</v>
      </c>
    </row>
    <row r="17004" spans="1:1" x14ac:dyDescent="0.3">
      <c r="A17004" s="201">
        <v>16999</v>
      </c>
    </row>
    <row r="17005" spans="1:1" x14ac:dyDescent="0.3">
      <c r="A17005" s="201">
        <v>17000</v>
      </c>
    </row>
    <row r="17006" spans="1:1" x14ac:dyDescent="0.3">
      <c r="A17006" s="129">
        <v>17001</v>
      </c>
    </row>
    <row r="17007" spans="1:1" x14ac:dyDescent="0.3">
      <c r="A17007" s="129">
        <v>17002</v>
      </c>
    </row>
    <row r="17008" spans="1:1" x14ac:dyDescent="0.3">
      <c r="A17008" s="129">
        <v>17003</v>
      </c>
    </row>
    <row r="17009" spans="1:1" x14ac:dyDescent="0.3">
      <c r="A17009" s="129">
        <v>17004</v>
      </c>
    </row>
    <row r="17010" spans="1:1" x14ac:dyDescent="0.3">
      <c r="A17010" s="129">
        <v>17005</v>
      </c>
    </row>
    <row r="17011" spans="1:1" x14ac:dyDescent="0.3">
      <c r="A17011" s="129">
        <v>17006</v>
      </c>
    </row>
    <row r="17012" spans="1:1" x14ac:dyDescent="0.3">
      <c r="A17012" s="129">
        <v>17007</v>
      </c>
    </row>
    <row r="17013" spans="1:1" x14ac:dyDescent="0.3">
      <c r="A17013" s="129">
        <v>17008</v>
      </c>
    </row>
    <row r="17014" spans="1:1" x14ac:dyDescent="0.3">
      <c r="A17014" s="129">
        <v>17009</v>
      </c>
    </row>
    <row r="17015" spans="1:1" x14ac:dyDescent="0.3">
      <c r="A17015" s="129">
        <v>17010</v>
      </c>
    </row>
    <row r="17016" spans="1:1" x14ac:dyDescent="0.3">
      <c r="A17016" s="129">
        <v>17011</v>
      </c>
    </row>
    <row r="17017" spans="1:1" x14ac:dyDescent="0.3">
      <c r="A17017" s="129">
        <v>17012</v>
      </c>
    </row>
    <row r="17018" spans="1:1" x14ac:dyDescent="0.3">
      <c r="A17018" s="129">
        <v>17013</v>
      </c>
    </row>
    <row r="17019" spans="1:1" x14ac:dyDescent="0.3">
      <c r="A17019" s="129">
        <v>17014</v>
      </c>
    </row>
    <row r="17020" spans="1:1" x14ac:dyDescent="0.3">
      <c r="A17020" s="129">
        <v>17015</v>
      </c>
    </row>
    <row r="17021" spans="1:1" x14ac:dyDescent="0.3">
      <c r="A17021" s="129">
        <v>17016</v>
      </c>
    </row>
    <row r="17022" spans="1:1" x14ac:dyDescent="0.3">
      <c r="A17022" s="129">
        <v>17017</v>
      </c>
    </row>
    <row r="17023" spans="1:1" x14ac:dyDescent="0.3">
      <c r="A17023" s="129">
        <v>17018</v>
      </c>
    </row>
    <row r="17024" spans="1:1" x14ac:dyDescent="0.3">
      <c r="A17024" s="129">
        <v>17019</v>
      </c>
    </row>
    <row r="17025" spans="1:1" x14ac:dyDescent="0.3">
      <c r="A17025" s="129">
        <v>17020</v>
      </c>
    </row>
    <row r="17026" spans="1:1" x14ac:dyDescent="0.3">
      <c r="A17026" s="129">
        <v>17021</v>
      </c>
    </row>
    <row r="17027" spans="1:1" x14ac:dyDescent="0.3">
      <c r="A17027" s="129">
        <v>17022</v>
      </c>
    </row>
    <row r="17028" spans="1:1" x14ac:dyDescent="0.3">
      <c r="A17028" s="129">
        <v>17023</v>
      </c>
    </row>
    <row r="17029" spans="1:1" x14ac:dyDescent="0.3">
      <c r="A17029" s="129">
        <v>17024</v>
      </c>
    </row>
    <row r="17030" spans="1:1" x14ac:dyDescent="0.3">
      <c r="A17030" s="129">
        <v>17025</v>
      </c>
    </row>
    <row r="17031" spans="1:1" x14ac:dyDescent="0.3">
      <c r="A17031" s="129">
        <v>17026</v>
      </c>
    </row>
    <row r="17032" spans="1:1" x14ac:dyDescent="0.3">
      <c r="A17032" s="129">
        <v>17027</v>
      </c>
    </row>
    <row r="17033" spans="1:1" x14ac:dyDescent="0.3">
      <c r="A17033" s="129">
        <v>17028</v>
      </c>
    </row>
    <row r="17034" spans="1:1" x14ac:dyDescent="0.3">
      <c r="A17034" s="129">
        <v>17029</v>
      </c>
    </row>
    <row r="17035" spans="1:1" x14ac:dyDescent="0.3">
      <c r="A17035" s="129">
        <v>17030</v>
      </c>
    </row>
    <row r="17036" spans="1:1" x14ac:dyDescent="0.3">
      <c r="A17036" s="129">
        <v>17031</v>
      </c>
    </row>
    <row r="17037" spans="1:1" x14ac:dyDescent="0.3">
      <c r="A17037" s="129">
        <v>17032</v>
      </c>
    </row>
    <row r="17038" spans="1:1" x14ac:dyDescent="0.3">
      <c r="A17038" s="129">
        <v>17033</v>
      </c>
    </row>
    <row r="17039" spans="1:1" x14ac:dyDescent="0.3">
      <c r="A17039" s="129">
        <v>17034</v>
      </c>
    </row>
    <row r="17040" spans="1:1" x14ac:dyDescent="0.3">
      <c r="A17040" s="129">
        <v>17035</v>
      </c>
    </row>
    <row r="17041" spans="1:1" x14ac:dyDescent="0.3">
      <c r="A17041" s="129">
        <v>17036</v>
      </c>
    </row>
    <row r="17042" spans="1:1" x14ac:dyDescent="0.3">
      <c r="A17042" s="129">
        <v>17037</v>
      </c>
    </row>
    <row r="17043" spans="1:1" x14ac:dyDescent="0.3">
      <c r="A17043" s="129">
        <v>17038</v>
      </c>
    </row>
    <row r="17044" spans="1:1" x14ac:dyDescent="0.3">
      <c r="A17044" s="129">
        <v>17039</v>
      </c>
    </row>
    <row r="17045" spans="1:1" x14ac:dyDescent="0.3">
      <c r="A17045" s="129">
        <v>17040</v>
      </c>
    </row>
    <row r="17046" spans="1:1" x14ac:dyDescent="0.3">
      <c r="A17046" s="129">
        <v>17041</v>
      </c>
    </row>
    <row r="17047" spans="1:1" x14ac:dyDescent="0.3">
      <c r="A17047" s="129">
        <v>17042</v>
      </c>
    </row>
    <row r="17048" spans="1:1" x14ac:dyDescent="0.3">
      <c r="A17048" s="129">
        <v>17043</v>
      </c>
    </row>
    <row r="17049" spans="1:1" x14ac:dyDescent="0.3">
      <c r="A17049" s="129">
        <v>17044</v>
      </c>
    </row>
    <row r="17050" spans="1:1" x14ac:dyDescent="0.3">
      <c r="A17050" s="129">
        <v>17045</v>
      </c>
    </row>
    <row r="17051" spans="1:1" x14ac:dyDescent="0.3">
      <c r="A17051" s="129">
        <v>17046</v>
      </c>
    </row>
    <row r="17052" spans="1:1" x14ac:dyDescent="0.3">
      <c r="A17052" s="129">
        <v>17047</v>
      </c>
    </row>
    <row r="17053" spans="1:1" x14ac:dyDescent="0.3">
      <c r="A17053" s="129">
        <v>17048</v>
      </c>
    </row>
    <row r="17054" spans="1:1" x14ac:dyDescent="0.3">
      <c r="A17054" s="129">
        <v>17049</v>
      </c>
    </row>
    <row r="17055" spans="1:1" x14ac:dyDescent="0.3">
      <c r="A17055" s="129">
        <v>17050</v>
      </c>
    </row>
    <row r="17056" spans="1:1" x14ac:dyDescent="0.3">
      <c r="A17056" s="129">
        <v>17051</v>
      </c>
    </row>
    <row r="17057" spans="1:1" x14ac:dyDescent="0.3">
      <c r="A17057" s="129">
        <v>17052</v>
      </c>
    </row>
    <row r="17058" spans="1:1" x14ac:dyDescent="0.3">
      <c r="A17058" s="129">
        <v>17053</v>
      </c>
    </row>
    <row r="17059" spans="1:1" x14ac:dyDescent="0.3">
      <c r="A17059" s="129">
        <v>17054</v>
      </c>
    </row>
    <row r="17060" spans="1:1" x14ac:dyDescent="0.3">
      <c r="A17060" s="129">
        <v>17055</v>
      </c>
    </row>
    <row r="17061" spans="1:1" x14ac:dyDescent="0.3">
      <c r="A17061" s="129">
        <v>17056</v>
      </c>
    </row>
    <row r="17062" spans="1:1" x14ac:dyDescent="0.3">
      <c r="A17062" s="129">
        <v>17057</v>
      </c>
    </row>
    <row r="17063" spans="1:1" x14ac:dyDescent="0.3">
      <c r="A17063" s="129">
        <v>17058</v>
      </c>
    </row>
    <row r="17064" spans="1:1" x14ac:dyDescent="0.3">
      <c r="A17064" s="129">
        <v>17059</v>
      </c>
    </row>
    <row r="17065" spans="1:1" x14ac:dyDescent="0.3">
      <c r="A17065" s="129">
        <v>17060</v>
      </c>
    </row>
    <row r="17066" spans="1:1" x14ac:dyDescent="0.3">
      <c r="A17066" s="129">
        <v>17061</v>
      </c>
    </row>
    <row r="17067" spans="1:1" x14ac:dyDescent="0.3">
      <c r="A17067" s="129">
        <v>17062</v>
      </c>
    </row>
    <row r="17068" spans="1:1" x14ac:dyDescent="0.3">
      <c r="A17068" s="129">
        <v>17063</v>
      </c>
    </row>
    <row r="17069" spans="1:1" x14ac:dyDescent="0.3">
      <c r="A17069" s="129">
        <v>17064</v>
      </c>
    </row>
    <row r="17070" spans="1:1" x14ac:dyDescent="0.3">
      <c r="A17070" s="129">
        <v>17065</v>
      </c>
    </row>
    <row r="17071" spans="1:1" x14ac:dyDescent="0.3">
      <c r="A17071" s="129">
        <v>17066</v>
      </c>
    </row>
    <row r="17072" spans="1:1" x14ac:dyDescent="0.3">
      <c r="A17072" s="129">
        <v>17067</v>
      </c>
    </row>
    <row r="17073" spans="1:1" x14ac:dyDescent="0.3">
      <c r="A17073" s="129">
        <v>17068</v>
      </c>
    </row>
    <row r="17074" spans="1:1" x14ac:dyDescent="0.3">
      <c r="A17074" s="129">
        <v>17069</v>
      </c>
    </row>
    <row r="17075" spans="1:1" x14ac:dyDescent="0.3">
      <c r="A17075" s="129">
        <v>17070</v>
      </c>
    </row>
    <row r="17076" spans="1:1" x14ac:dyDescent="0.3">
      <c r="A17076" s="129">
        <v>17071</v>
      </c>
    </row>
    <row r="17077" spans="1:1" x14ac:dyDescent="0.3">
      <c r="A17077" s="129">
        <v>17072</v>
      </c>
    </row>
    <row r="17078" spans="1:1" x14ac:dyDescent="0.3">
      <c r="A17078" s="129">
        <v>17073</v>
      </c>
    </row>
    <row r="17079" spans="1:1" x14ac:dyDescent="0.3">
      <c r="A17079" s="129">
        <v>17074</v>
      </c>
    </row>
    <row r="17080" spans="1:1" x14ac:dyDescent="0.3">
      <c r="A17080" s="129">
        <v>17075</v>
      </c>
    </row>
    <row r="17081" spans="1:1" x14ac:dyDescent="0.3">
      <c r="A17081" s="129">
        <v>17076</v>
      </c>
    </row>
    <row r="17082" spans="1:1" x14ac:dyDescent="0.3">
      <c r="A17082" s="129">
        <v>17077</v>
      </c>
    </row>
    <row r="17083" spans="1:1" x14ac:dyDescent="0.3">
      <c r="A17083" s="129">
        <v>17078</v>
      </c>
    </row>
    <row r="17084" spans="1:1" x14ac:dyDescent="0.3">
      <c r="A17084" s="129">
        <v>17079</v>
      </c>
    </row>
    <row r="17085" spans="1:1" x14ac:dyDescent="0.3">
      <c r="A17085" s="129">
        <v>17080</v>
      </c>
    </row>
    <row r="17086" spans="1:1" x14ac:dyDescent="0.3">
      <c r="A17086" s="129">
        <v>17081</v>
      </c>
    </row>
    <row r="17087" spans="1:1" x14ac:dyDescent="0.3">
      <c r="A17087" s="129">
        <v>17082</v>
      </c>
    </row>
    <row r="17088" spans="1:1" x14ac:dyDescent="0.3">
      <c r="A17088" s="129">
        <v>17083</v>
      </c>
    </row>
    <row r="17089" spans="1:1" x14ac:dyDescent="0.3">
      <c r="A17089" s="129">
        <v>17084</v>
      </c>
    </row>
    <row r="17090" spans="1:1" x14ac:dyDescent="0.3">
      <c r="A17090" s="129">
        <v>17085</v>
      </c>
    </row>
    <row r="17091" spans="1:1" x14ac:dyDescent="0.3">
      <c r="A17091" s="129">
        <v>17086</v>
      </c>
    </row>
    <row r="17092" spans="1:1" x14ac:dyDescent="0.3">
      <c r="A17092" s="129">
        <v>17087</v>
      </c>
    </row>
    <row r="17093" spans="1:1" x14ac:dyDescent="0.3">
      <c r="A17093" s="129">
        <v>17088</v>
      </c>
    </row>
    <row r="17094" spans="1:1" x14ac:dyDescent="0.3">
      <c r="A17094" s="129">
        <v>17089</v>
      </c>
    </row>
    <row r="17095" spans="1:1" x14ac:dyDescent="0.3">
      <c r="A17095" s="129">
        <v>17090</v>
      </c>
    </row>
    <row r="17096" spans="1:1" x14ac:dyDescent="0.3">
      <c r="A17096" s="129">
        <v>17091</v>
      </c>
    </row>
    <row r="17097" spans="1:1" x14ac:dyDescent="0.3">
      <c r="A17097" s="129">
        <v>17092</v>
      </c>
    </row>
    <row r="17098" spans="1:1" x14ac:dyDescent="0.3">
      <c r="A17098" s="129">
        <v>17093</v>
      </c>
    </row>
    <row r="17099" spans="1:1" x14ac:dyDescent="0.3">
      <c r="A17099" s="129">
        <v>17094</v>
      </c>
    </row>
    <row r="17100" spans="1:1" x14ac:dyDescent="0.3">
      <c r="A17100" s="129">
        <v>17095</v>
      </c>
    </row>
    <row r="17101" spans="1:1" x14ac:dyDescent="0.3">
      <c r="A17101" s="129">
        <v>17096</v>
      </c>
    </row>
    <row r="17102" spans="1:1" x14ac:dyDescent="0.3">
      <c r="A17102" s="129">
        <v>17097</v>
      </c>
    </row>
    <row r="17103" spans="1:1" x14ac:dyDescent="0.3">
      <c r="A17103" s="129">
        <v>17098</v>
      </c>
    </row>
    <row r="17104" spans="1:1" x14ac:dyDescent="0.3">
      <c r="A17104" s="129">
        <v>17099</v>
      </c>
    </row>
    <row r="17105" spans="1:1" x14ac:dyDescent="0.3">
      <c r="A17105" s="129">
        <v>17100</v>
      </c>
    </row>
    <row r="17106" spans="1:1" x14ac:dyDescent="0.3">
      <c r="A17106" s="129">
        <v>17101</v>
      </c>
    </row>
    <row r="17107" spans="1:1" x14ac:dyDescent="0.3">
      <c r="A17107" s="129">
        <v>17102</v>
      </c>
    </row>
    <row r="17108" spans="1:1" x14ac:dyDescent="0.3">
      <c r="A17108" s="129">
        <v>17103</v>
      </c>
    </row>
    <row r="17109" spans="1:1" x14ac:dyDescent="0.3">
      <c r="A17109" s="129">
        <v>17104</v>
      </c>
    </row>
    <row r="17110" spans="1:1" x14ac:dyDescent="0.3">
      <c r="A17110" s="129">
        <v>17105</v>
      </c>
    </row>
    <row r="17111" spans="1:1" x14ac:dyDescent="0.3">
      <c r="A17111" s="129">
        <v>17106</v>
      </c>
    </row>
    <row r="17112" spans="1:1" x14ac:dyDescent="0.3">
      <c r="A17112" s="129">
        <v>17107</v>
      </c>
    </row>
    <row r="17113" spans="1:1" x14ac:dyDescent="0.3">
      <c r="A17113" s="129">
        <v>17108</v>
      </c>
    </row>
    <row r="17114" spans="1:1" x14ac:dyDescent="0.3">
      <c r="A17114" s="129">
        <v>17109</v>
      </c>
    </row>
    <row r="17115" spans="1:1" x14ac:dyDescent="0.3">
      <c r="A17115" s="129">
        <v>17110</v>
      </c>
    </row>
    <row r="17116" spans="1:1" x14ac:dyDescent="0.3">
      <c r="A17116" s="129">
        <v>17111</v>
      </c>
    </row>
    <row r="17117" spans="1:1" x14ac:dyDescent="0.3">
      <c r="A17117" s="129">
        <v>17112</v>
      </c>
    </row>
    <row r="17118" spans="1:1" x14ac:dyDescent="0.3">
      <c r="A17118" s="129">
        <v>17113</v>
      </c>
    </row>
    <row r="17119" spans="1:1" x14ac:dyDescent="0.3">
      <c r="A17119" s="129">
        <v>17114</v>
      </c>
    </row>
    <row r="17120" spans="1:1" x14ac:dyDescent="0.3">
      <c r="A17120" s="129">
        <v>17115</v>
      </c>
    </row>
    <row r="17121" spans="1:1" x14ac:dyDescent="0.3">
      <c r="A17121" s="129">
        <v>17116</v>
      </c>
    </row>
    <row r="17122" spans="1:1" x14ac:dyDescent="0.3">
      <c r="A17122" s="129">
        <v>17117</v>
      </c>
    </row>
    <row r="17123" spans="1:1" x14ac:dyDescent="0.3">
      <c r="A17123" s="129">
        <v>17118</v>
      </c>
    </row>
    <row r="17124" spans="1:1" x14ac:dyDescent="0.3">
      <c r="A17124" s="129">
        <v>17119</v>
      </c>
    </row>
    <row r="17125" spans="1:1" x14ac:dyDescent="0.3">
      <c r="A17125" s="129">
        <v>17120</v>
      </c>
    </row>
    <row r="17126" spans="1:1" x14ac:dyDescent="0.3">
      <c r="A17126" s="129">
        <v>17121</v>
      </c>
    </row>
    <row r="17127" spans="1:1" x14ac:dyDescent="0.3">
      <c r="A17127" s="129">
        <v>17122</v>
      </c>
    </row>
    <row r="17128" spans="1:1" x14ac:dyDescent="0.3">
      <c r="A17128" s="129">
        <v>17123</v>
      </c>
    </row>
    <row r="17129" spans="1:1" x14ac:dyDescent="0.3">
      <c r="A17129" s="129">
        <v>17124</v>
      </c>
    </row>
    <row r="17130" spans="1:1" x14ac:dyDescent="0.3">
      <c r="A17130" s="129">
        <v>17125</v>
      </c>
    </row>
    <row r="17131" spans="1:1" x14ac:dyDescent="0.3">
      <c r="A17131" s="129">
        <v>17126</v>
      </c>
    </row>
    <row r="17132" spans="1:1" x14ac:dyDescent="0.3">
      <c r="A17132" s="129">
        <v>17127</v>
      </c>
    </row>
    <row r="17133" spans="1:1" x14ac:dyDescent="0.3">
      <c r="A17133" s="129">
        <v>17128</v>
      </c>
    </row>
    <row r="17134" spans="1:1" x14ac:dyDescent="0.3">
      <c r="A17134" s="129">
        <v>17129</v>
      </c>
    </row>
    <row r="17135" spans="1:1" x14ac:dyDescent="0.3">
      <c r="A17135" s="129">
        <v>17130</v>
      </c>
    </row>
    <row r="17136" spans="1:1" x14ac:dyDescent="0.3">
      <c r="A17136" s="129">
        <v>17131</v>
      </c>
    </row>
    <row r="17137" spans="1:1" x14ac:dyDescent="0.3">
      <c r="A17137" s="129">
        <v>17132</v>
      </c>
    </row>
    <row r="17138" spans="1:1" x14ac:dyDescent="0.3">
      <c r="A17138" s="129">
        <v>17133</v>
      </c>
    </row>
    <row r="17139" spans="1:1" x14ac:dyDescent="0.3">
      <c r="A17139" s="129">
        <v>17134</v>
      </c>
    </row>
    <row r="17140" spans="1:1" x14ac:dyDescent="0.3">
      <c r="A17140" s="129">
        <v>17135</v>
      </c>
    </row>
    <row r="17141" spans="1:1" x14ac:dyDescent="0.3">
      <c r="A17141" s="129">
        <v>17136</v>
      </c>
    </row>
    <row r="17142" spans="1:1" x14ac:dyDescent="0.3">
      <c r="A17142" s="129">
        <v>17137</v>
      </c>
    </row>
    <row r="17143" spans="1:1" x14ac:dyDescent="0.3">
      <c r="A17143" s="129">
        <v>17138</v>
      </c>
    </row>
    <row r="17144" spans="1:1" x14ac:dyDescent="0.3">
      <c r="A17144" s="129">
        <v>17139</v>
      </c>
    </row>
    <row r="17145" spans="1:1" x14ac:dyDescent="0.3">
      <c r="A17145" s="129">
        <v>17140</v>
      </c>
    </row>
    <row r="17146" spans="1:1" x14ac:dyDescent="0.3">
      <c r="A17146" s="129">
        <v>17141</v>
      </c>
    </row>
    <row r="17147" spans="1:1" x14ac:dyDescent="0.3">
      <c r="A17147" s="129">
        <v>17142</v>
      </c>
    </row>
    <row r="17148" spans="1:1" x14ac:dyDescent="0.3">
      <c r="A17148" s="129">
        <v>17143</v>
      </c>
    </row>
    <row r="17149" spans="1:1" x14ac:dyDescent="0.3">
      <c r="A17149" s="129">
        <v>17144</v>
      </c>
    </row>
    <row r="17150" spans="1:1" x14ac:dyDescent="0.3">
      <c r="A17150" s="129">
        <v>17145</v>
      </c>
    </row>
    <row r="17151" spans="1:1" x14ac:dyDescent="0.3">
      <c r="A17151" s="129">
        <v>17146</v>
      </c>
    </row>
    <row r="17152" spans="1:1" x14ac:dyDescent="0.3">
      <c r="A17152" s="129">
        <v>17147</v>
      </c>
    </row>
    <row r="17153" spans="1:1" x14ac:dyDescent="0.3">
      <c r="A17153" s="129">
        <v>17148</v>
      </c>
    </row>
    <row r="17154" spans="1:1" x14ac:dyDescent="0.3">
      <c r="A17154" s="129">
        <v>17149</v>
      </c>
    </row>
    <row r="17155" spans="1:1" x14ac:dyDescent="0.3">
      <c r="A17155" s="129">
        <v>17150</v>
      </c>
    </row>
    <row r="17156" spans="1:1" x14ac:dyDescent="0.3">
      <c r="A17156" s="129">
        <v>17151</v>
      </c>
    </row>
    <row r="17157" spans="1:1" x14ac:dyDescent="0.3">
      <c r="A17157" s="129">
        <v>17152</v>
      </c>
    </row>
    <row r="17158" spans="1:1" x14ac:dyDescent="0.3">
      <c r="A17158" s="129">
        <v>17153</v>
      </c>
    </row>
    <row r="17159" spans="1:1" x14ac:dyDescent="0.3">
      <c r="A17159" s="129">
        <v>17154</v>
      </c>
    </row>
    <row r="17160" spans="1:1" x14ac:dyDescent="0.3">
      <c r="A17160" s="129">
        <v>17155</v>
      </c>
    </row>
    <row r="17161" spans="1:1" x14ac:dyDescent="0.3">
      <c r="A17161" s="129">
        <v>17156</v>
      </c>
    </row>
    <row r="17162" spans="1:1" x14ac:dyDescent="0.3">
      <c r="A17162" s="129">
        <v>17157</v>
      </c>
    </row>
    <row r="17163" spans="1:1" x14ac:dyDescent="0.3">
      <c r="A17163" s="129">
        <v>17158</v>
      </c>
    </row>
    <row r="17164" spans="1:1" x14ac:dyDescent="0.3">
      <c r="A17164" s="129">
        <v>17159</v>
      </c>
    </row>
    <row r="17165" spans="1:1" x14ac:dyDescent="0.3">
      <c r="A17165" s="129">
        <v>17160</v>
      </c>
    </row>
    <row r="17166" spans="1:1" x14ac:dyDescent="0.3">
      <c r="A17166" s="129">
        <v>17161</v>
      </c>
    </row>
    <row r="17167" spans="1:1" x14ac:dyDescent="0.3">
      <c r="A17167" s="129">
        <v>17162</v>
      </c>
    </row>
    <row r="17168" spans="1:1" x14ac:dyDescent="0.3">
      <c r="A17168" s="129">
        <v>17163</v>
      </c>
    </row>
    <row r="17169" spans="1:1" x14ac:dyDescent="0.3">
      <c r="A17169" s="129">
        <v>17164</v>
      </c>
    </row>
    <row r="17170" spans="1:1" x14ac:dyDescent="0.3">
      <c r="A17170" s="129">
        <v>17165</v>
      </c>
    </row>
    <row r="17171" spans="1:1" x14ac:dyDescent="0.3">
      <c r="A17171" s="129">
        <v>17166</v>
      </c>
    </row>
    <row r="17172" spans="1:1" x14ac:dyDescent="0.3">
      <c r="A17172" s="129">
        <v>17167</v>
      </c>
    </row>
    <row r="17173" spans="1:1" x14ac:dyDescent="0.3">
      <c r="A17173" s="129">
        <v>17168</v>
      </c>
    </row>
    <row r="17174" spans="1:1" x14ac:dyDescent="0.3">
      <c r="A17174" s="129">
        <v>17169</v>
      </c>
    </row>
    <row r="17175" spans="1:1" x14ac:dyDescent="0.3">
      <c r="A17175" s="129">
        <v>17170</v>
      </c>
    </row>
    <row r="17176" spans="1:1" x14ac:dyDescent="0.3">
      <c r="A17176" s="129">
        <v>17171</v>
      </c>
    </row>
    <row r="17177" spans="1:1" x14ac:dyDescent="0.3">
      <c r="A17177" s="129">
        <v>17172</v>
      </c>
    </row>
    <row r="17178" spans="1:1" x14ac:dyDescent="0.3">
      <c r="A17178" s="129">
        <v>17173</v>
      </c>
    </row>
    <row r="17179" spans="1:1" x14ac:dyDescent="0.3">
      <c r="A17179" s="129">
        <v>17174</v>
      </c>
    </row>
    <row r="17180" spans="1:1" x14ac:dyDescent="0.3">
      <c r="A17180" s="129">
        <v>17175</v>
      </c>
    </row>
    <row r="17181" spans="1:1" x14ac:dyDescent="0.3">
      <c r="A17181" s="129">
        <v>17176</v>
      </c>
    </row>
    <row r="17182" spans="1:1" x14ac:dyDescent="0.3">
      <c r="A17182" s="129">
        <v>17177</v>
      </c>
    </row>
    <row r="17183" spans="1:1" x14ac:dyDescent="0.3">
      <c r="A17183" s="129">
        <v>17178</v>
      </c>
    </row>
    <row r="17184" spans="1:1" x14ac:dyDescent="0.3">
      <c r="A17184" s="129">
        <v>17179</v>
      </c>
    </row>
    <row r="17185" spans="1:1" x14ac:dyDescent="0.3">
      <c r="A17185" s="129">
        <v>17180</v>
      </c>
    </row>
    <row r="17186" spans="1:1" x14ac:dyDescent="0.3">
      <c r="A17186" s="129">
        <v>17181</v>
      </c>
    </row>
    <row r="17187" spans="1:1" x14ac:dyDescent="0.3">
      <c r="A17187" s="129">
        <v>17182</v>
      </c>
    </row>
    <row r="17188" spans="1:1" x14ac:dyDescent="0.3">
      <c r="A17188" s="129">
        <v>17183</v>
      </c>
    </row>
    <row r="17189" spans="1:1" x14ac:dyDescent="0.3">
      <c r="A17189" s="129">
        <v>17184</v>
      </c>
    </row>
    <row r="17190" spans="1:1" x14ac:dyDescent="0.3">
      <c r="A17190" s="129">
        <v>17185</v>
      </c>
    </row>
    <row r="17191" spans="1:1" x14ac:dyDescent="0.3">
      <c r="A17191" s="129">
        <v>17186</v>
      </c>
    </row>
    <row r="17192" spans="1:1" x14ac:dyDescent="0.3">
      <c r="A17192" s="129">
        <v>17187</v>
      </c>
    </row>
    <row r="17193" spans="1:1" x14ac:dyDescent="0.3">
      <c r="A17193" s="129">
        <v>17188</v>
      </c>
    </row>
    <row r="17194" spans="1:1" x14ac:dyDescent="0.3">
      <c r="A17194" s="129">
        <v>17189</v>
      </c>
    </row>
    <row r="17195" spans="1:1" x14ac:dyDescent="0.3">
      <c r="A17195" s="129">
        <v>17190</v>
      </c>
    </row>
    <row r="17196" spans="1:1" x14ac:dyDescent="0.3">
      <c r="A17196" s="129">
        <v>17191</v>
      </c>
    </row>
    <row r="17197" spans="1:1" x14ac:dyDescent="0.3">
      <c r="A17197" s="129">
        <v>17192</v>
      </c>
    </row>
    <row r="17198" spans="1:1" x14ac:dyDescent="0.3">
      <c r="A17198" s="129">
        <v>17193</v>
      </c>
    </row>
    <row r="17199" spans="1:1" x14ac:dyDescent="0.3">
      <c r="A17199" s="129">
        <v>17194</v>
      </c>
    </row>
    <row r="17200" spans="1:1" x14ac:dyDescent="0.3">
      <c r="A17200" s="129">
        <v>17195</v>
      </c>
    </row>
    <row r="17201" spans="1:1" x14ac:dyDescent="0.3">
      <c r="A17201" s="129">
        <v>17196</v>
      </c>
    </row>
    <row r="17202" spans="1:1" x14ac:dyDescent="0.3">
      <c r="A17202" s="129">
        <v>17197</v>
      </c>
    </row>
    <row r="17203" spans="1:1" x14ac:dyDescent="0.3">
      <c r="A17203" s="129">
        <v>17198</v>
      </c>
    </row>
    <row r="17204" spans="1:1" x14ac:dyDescent="0.3">
      <c r="A17204" s="129">
        <v>17199</v>
      </c>
    </row>
    <row r="17205" spans="1:1" x14ac:dyDescent="0.3">
      <c r="A17205" s="129">
        <v>17200</v>
      </c>
    </row>
    <row r="17206" spans="1:1" x14ac:dyDescent="0.3">
      <c r="A17206" s="129">
        <v>17201</v>
      </c>
    </row>
    <row r="17207" spans="1:1" x14ac:dyDescent="0.3">
      <c r="A17207" s="129">
        <v>17202</v>
      </c>
    </row>
    <row r="17208" spans="1:1" x14ac:dyDescent="0.3">
      <c r="A17208" s="129">
        <v>17203</v>
      </c>
    </row>
    <row r="17209" spans="1:1" x14ac:dyDescent="0.3">
      <c r="A17209" s="129">
        <v>17204</v>
      </c>
    </row>
    <row r="17210" spans="1:1" x14ac:dyDescent="0.3">
      <c r="A17210" s="129">
        <v>17205</v>
      </c>
    </row>
    <row r="17211" spans="1:1" x14ac:dyDescent="0.3">
      <c r="A17211" s="129">
        <v>17206</v>
      </c>
    </row>
    <row r="17212" spans="1:1" x14ac:dyDescent="0.3">
      <c r="A17212" s="129">
        <v>17207</v>
      </c>
    </row>
    <row r="17213" spans="1:1" x14ac:dyDescent="0.3">
      <c r="A17213" s="129">
        <v>17208</v>
      </c>
    </row>
    <row r="17214" spans="1:1" x14ac:dyDescent="0.3">
      <c r="A17214" s="129">
        <v>17209</v>
      </c>
    </row>
    <row r="17215" spans="1:1" x14ac:dyDescent="0.3">
      <c r="A17215" s="129">
        <v>17210</v>
      </c>
    </row>
    <row r="17216" spans="1:1" x14ac:dyDescent="0.3">
      <c r="A17216" s="129">
        <v>17211</v>
      </c>
    </row>
    <row r="17217" spans="1:1" x14ac:dyDescent="0.3">
      <c r="A17217" s="129">
        <v>17212</v>
      </c>
    </row>
    <row r="17218" spans="1:1" x14ac:dyDescent="0.3">
      <c r="A17218" s="129">
        <v>17213</v>
      </c>
    </row>
    <row r="17219" spans="1:1" x14ac:dyDescent="0.3">
      <c r="A17219" s="129">
        <v>17214</v>
      </c>
    </row>
    <row r="17220" spans="1:1" x14ac:dyDescent="0.3">
      <c r="A17220" s="129">
        <v>17215</v>
      </c>
    </row>
    <row r="17221" spans="1:1" x14ac:dyDescent="0.3">
      <c r="A17221" s="129">
        <v>17216</v>
      </c>
    </row>
    <row r="17222" spans="1:1" x14ac:dyDescent="0.3">
      <c r="A17222" s="129">
        <v>17217</v>
      </c>
    </row>
    <row r="17223" spans="1:1" x14ac:dyDescent="0.3">
      <c r="A17223" s="129">
        <v>17218</v>
      </c>
    </row>
    <row r="17224" spans="1:1" x14ac:dyDescent="0.3">
      <c r="A17224" s="129">
        <v>17219</v>
      </c>
    </row>
    <row r="17225" spans="1:1" x14ac:dyDescent="0.3">
      <c r="A17225" s="129">
        <v>17220</v>
      </c>
    </row>
    <row r="17226" spans="1:1" x14ac:dyDescent="0.3">
      <c r="A17226" s="129">
        <v>17221</v>
      </c>
    </row>
    <row r="17227" spans="1:1" x14ac:dyDescent="0.3">
      <c r="A17227" s="129">
        <v>17222</v>
      </c>
    </row>
    <row r="17228" spans="1:1" x14ac:dyDescent="0.3">
      <c r="A17228" s="129">
        <v>17223</v>
      </c>
    </row>
    <row r="17229" spans="1:1" x14ac:dyDescent="0.3">
      <c r="A17229" s="129">
        <v>17224</v>
      </c>
    </row>
    <row r="17230" spans="1:1" x14ac:dyDescent="0.3">
      <c r="A17230" s="129">
        <v>17225</v>
      </c>
    </row>
    <row r="17231" spans="1:1" x14ac:dyDescent="0.3">
      <c r="A17231" s="129">
        <v>17226</v>
      </c>
    </row>
    <row r="17232" spans="1:1" x14ac:dyDescent="0.3">
      <c r="A17232" s="129">
        <v>17227</v>
      </c>
    </row>
    <row r="17233" spans="1:1" x14ac:dyDescent="0.3">
      <c r="A17233" s="129">
        <v>17228</v>
      </c>
    </row>
    <row r="17234" spans="1:1" x14ac:dyDescent="0.3">
      <c r="A17234" s="129">
        <v>17229</v>
      </c>
    </row>
    <row r="17235" spans="1:1" x14ac:dyDescent="0.3">
      <c r="A17235" s="129">
        <v>17230</v>
      </c>
    </row>
    <row r="17236" spans="1:1" x14ac:dyDescent="0.3">
      <c r="A17236" s="129">
        <v>17231</v>
      </c>
    </row>
    <row r="17237" spans="1:1" x14ac:dyDescent="0.3">
      <c r="A17237" s="129">
        <v>17232</v>
      </c>
    </row>
    <row r="17238" spans="1:1" x14ac:dyDescent="0.3">
      <c r="A17238" s="129">
        <v>17233</v>
      </c>
    </row>
    <row r="17239" spans="1:1" x14ac:dyDescent="0.3">
      <c r="A17239" s="129">
        <v>17234</v>
      </c>
    </row>
    <row r="17240" spans="1:1" x14ac:dyDescent="0.3">
      <c r="A17240" s="129">
        <v>17235</v>
      </c>
    </row>
    <row r="17241" spans="1:1" x14ac:dyDescent="0.3">
      <c r="A17241" s="129">
        <v>17236</v>
      </c>
    </row>
    <row r="17242" spans="1:1" x14ac:dyDescent="0.3">
      <c r="A17242" s="129">
        <v>17237</v>
      </c>
    </row>
    <row r="17243" spans="1:1" x14ac:dyDescent="0.3">
      <c r="A17243" s="129">
        <v>17238</v>
      </c>
    </row>
    <row r="17244" spans="1:1" x14ac:dyDescent="0.3">
      <c r="A17244" s="129">
        <v>17239</v>
      </c>
    </row>
    <row r="17245" spans="1:1" x14ac:dyDescent="0.3">
      <c r="A17245" s="129">
        <v>17240</v>
      </c>
    </row>
    <row r="17246" spans="1:1" x14ac:dyDescent="0.3">
      <c r="A17246" s="129">
        <v>17241</v>
      </c>
    </row>
    <row r="17247" spans="1:1" x14ac:dyDescent="0.3">
      <c r="A17247" s="129">
        <v>17242</v>
      </c>
    </row>
    <row r="17248" spans="1:1" x14ac:dyDescent="0.3">
      <c r="A17248" s="129">
        <v>17243</v>
      </c>
    </row>
    <row r="17249" spans="1:1" x14ac:dyDescent="0.3">
      <c r="A17249" s="129">
        <v>17244</v>
      </c>
    </row>
    <row r="17250" spans="1:1" x14ac:dyDescent="0.3">
      <c r="A17250" s="129">
        <v>17245</v>
      </c>
    </row>
    <row r="17251" spans="1:1" x14ac:dyDescent="0.3">
      <c r="A17251" s="129">
        <v>17246</v>
      </c>
    </row>
    <row r="17252" spans="1:1" x14ac:dyDescent="0.3">
      <c r="A17252" s="129">
        <v>17247</v>
      </c>
    </row>
    <row r="17253" spans="1:1" x14ac:dyDescent="0.3">
      <c r="A17253" s="129">
        <v>17248</v>
      </c>
    </row>
    <row r="17254" spans="1:1" x14ac:dyDescent="0.3">
      <c r="A17254" s="129">
        <v>17249</v>
      </c>
    </row>
    <row r="17255" spans="1:1" x14ac:dyDescent="0.3">
      <c r="A17255" s="129">
        <v>17250</v>
      </c>
    </row>
    <row r="17256" spans="1:1" x14ac:dyDescent="0.3">
      <c r="A17256" s="129">
        <v>17251</v>
      </c>
    </row>
    <row r="17257" spans="1:1" x14ac:dyDescent="0.3">
      <c r="A17257" s="129">
        <v>17252</v>
      </c>
    </row>
    <row r="17258" spans="1:1" x14ac:dyDescent="0.3">
      <c r="A17258" s="129">
        <v>17253</v>
      </c>
    </row>
    <row r="17259" spans="1:1" x14ac:dyDescent="0.3">
      <c r="A17259" s="129">
        <v>17254</v>
      </c>
    </row>
    <row r="17260" spans="1:1" x14ac:dyDescent="0.3">
      <c r="A17260" s="129">
        <v>17255</v>
      </c>
    </row>
    <row r="17261" spans="1:1" x14ac:dyDescent="0.3">
      <c r="A17261" s="129">
        <v>17256</v>
      </c>
    </row>
    <row r="17262" spans="1:1" x14ac:dyDescent="0.3">
      <c r="A17262" s="129">
        <v>17257</v>
      </c>
    </row>
    <row r="17263" spans="1:1" x14ac:dyDescent="0.3">
      <c r="A17263" s="129">
        <v>17258</v>
      </c>
    </row>
    <row r="17264" spans="1:1" x14ac:dyDescent="0.3">
      <c r="A17264" s="129">
        <v>17259</v>
      </c>
    </row>
    <row r="17265" spans="1:1" x14ac:dyDescent="0.3">
      <c r="A17265" s="129">
        <v>17260</v>
      </c>
    </row>
    <row r="17266" spans="1:1" x14ac:dyDescent="0.3">
      <c r="A17266" s="129">
        <v>17261</v>
      </c>
    </row>
    <row r="17267" spans="1:1" x14ac:dyDescent="0.3">
      <c r="A17267" s="129">
        <v>17262</v>
      </c>
    </row>
    <row r="17268" spans="1:1" x14ac:dyDescent="0.3">
      <c r="A17268" s="129">
        <v>17263</v>
      </c>
    </row>
    <row r="17269" spans="1:1" x14ac:dyDescent="0.3">
      <c r="A17269" s="129">
        <v>17264</v>
      </c>
    </row>
    <row r="17270" spans="1:1" x14ac:dyDescent="0.3">
      <c r="A17270" s="129">
        <v>17265</v>
      </c>
    </row>
    <row r="17271" spans="1:1" x14ac:dyDescent="0.3">
      <c r="A17271" s="129">
        <v>17266</v>
      </c>
    </row>
    <row r="17272" spans="1:1" x14ac:dyDescent="0.3">
      <c r="A17272" s="129">
        <v>17267</v>
      </c>
    </row>
    <row r="17273" spans="1:1" x14ac:dyDescent="0.3">
      <c r="A17273" s="129">
        <v>17268</v>
      </c>
    </row>
    <row r="17274" spans="1:1" x14ac:dyDescent="0.3">
      <c r="A17274" s="129">
        <v>17269</v>
      </c>
    </row>
    <row r="17275" spans="1:1" x14ac:dyDescent="0.3">
      <c r="A17275" s="129">
        <v>17270</v>
      </c>
    </row>
    <row r="17276" spans="1:1" x14ac:dyDescent="0.3">
      <c r="A17276" s="129">
        <v>17271</v>
      </c>
    </row>
    <row r="17277" spans="1:1" x14ac:dyDescent="0.3">
      <c r="A17277" s="129">
        <v>17272</v>
      </c>
    </row>
    <row r="17278" spans="1:1" x14ac:dyDescent="0.3">
      <c r="A17278" s="129">
        <v>17273</v>
      </c>
    </row>
    <row r="17279" spans="1:1" x14ac:dyDescent="0.3">
      <c r="A17279" s="129">
        <v>17274</v>
      </c>
    </row>
    <row r="17280" spans="1:1" x14ac:dyDescent="0.3">
      <c r="A17280" s="129">
        <v>17275</v>
      </c>
    </row>
    <row r="17281" spans="1:1" x14ac:dyDescent="0.3">
      <c r="A17281" s="129">
        <v>17276</v>
      </c>
    </row>
    <row r="17282" spans="1:1" x14ac:dyDescent="0.3">
      <c r="A17282" s="129">
        <v>17277</v>
      </c>
    </row>
    <row r="17283" spans="1:1" x14ac:dyDescent="0.3">
      <c r="A17283" s="129">
        <v>17278</v>
      </c>
    </row>
    <row r="17284" spans="1:1" x14ac:dyDescent="0.3">
      <c r="A17284" s="129">
        <v>17279</v>
      </c>
    </row>
    <row r="17285" spans="1:1" x14ac:dyDescent="0.3">
      <c r="A17285" s="129">
        <v>17280</v>
      </c>
    </row>
    <row r="17286" spans="1:1" x14ac:dyDescent="0.3">
      <c r="A17286" s="129">
        <v>17281</v>
      </c>
    </row>
    <row r="17287" spans="1:1" x14ac:dyDescent="0.3">
      <c r="A17287" s="129">
        <v>17282</v>
      </c>
    </row>
    <row r="17288" spans="1:1" x14ac:dyDescent="0.3">
      <c r="A17288" s="129">
        <v>17283</v>
      </c>
    </row>
    <row r="17289" spans="1:1" x14ac:dyDescent="0.3">
      <c r="A17289" s="129">
        <v>17284</v>
      </c>
    </row>
    <row r="17290" spans="1:1" x14ac:dyDescent="0.3">
      <c r="A17290" s="129">
        <v>17285</v>
      </c>
    </row>
    <row r="17291" spans="1:1" x14ac:dyDescent="0.3">
      <c r="A17291" s="129">
        <v>17286</v>
      </c>
    </row>
    <row r="17292" spans="1:1" x14ac:dyDescent="0.3">
      <c r="A17292" s="129">
        <v>17287</v>
      </c>
    </row>
    <row r="17293" spans="1:1" x14ac:dyDescent="0.3">
      <c r="A17293" s="129">
        <v>17288</v>
      </c>
    </row>
    <row r="17294" spans="1:1" x14ac:dyDescent="0.3">
      <c r="A17294" s="129">
        <v>17289</v>
      </c>
    </row>
    <row r="17295" spans="1:1" x14ac:dyDescent="0.3">
      <c r="A17295" s="129">
        <v>17290</v>
      </c>
    </row>
    <row r="17296" spans="1:1" x14ac:dyDescent="0.3">
      <c r="A17296" s="129">
        <v>17291</v>
      </c>
    </row>
    <row r="17297" spans="1:1" x14ac:dyDescent="0.3">
      <c r="A17297" s="129">
        <v>17292</v>
      </c>
    </row>
    <row r="17298" spans="1:1" x14ac:dyDescent="0.3">
      <c r="A17298" s="129">
        <v>17293</v>
      </c>
    </row>
    <row r="17299" spans="1:1" x14ac:dyDescent="0.3">
      <c r="A17299" s="129">
        <v>17294</v>
      </c>
    </row>
    <row r="17300" spans="1:1" x14ac:dyDescent="0.3">
      <c r="A17300" s="129">
        <v>17295</v>
      </c>
    </row>
    <row r="17301" spans="1:1" x14ac:dyDescent="0.3">
      <c r="A17301" s="129">
        <v>17296</v>
      </c>
    </row>
    <row r="17302" spans="1:1" x14ac:dyDescent="0.3">
      <c r="A17302" s="129">
        <v>17297</v>
      </c>
    </row>
    <row r="17303" spans="1:1" x14ac:dyDescent="0.3">
      <c r="A17303" s="129">
        <v>17298</v>
      </c>
    </row>
    <row r="17304" spans="1:1" x14ac:dyDescent="0.3">
      <c r="A17304" s="129">
        <v>17299</v>
      </c>
    </row>
    <row r="17305" spans="1:1" x14ac:dyDescent="0.3">
      <c r="A17305" s="129">
        <v>17300</v>
      </c>
    </row>
    <row r="17306" spans="1:1" x14ac:dyDescent="0.3">
      <c r="A17306" s="129">
        <v>17301</v>
      </c>
    </row>
    <row r="17307" spans="1:1" x14ac:dyDescent="0.3">
      <c r="A17307" s="129">
        <v>17302</v>
      </c>
    </row>
    <row r="17308" spans="1:1" x14ac:dyDescent="0.3">
      <c r="A17308" s="129">
        <v>17303</v>
      </c>
    </row>
    <row r="17309" spans="1:1" x14ac:dyDescent="0.3">
      <c r="A17309" s="129">
        <v>17304</v>
      </c>
    </row>
    <row r="17310" spans="1:1" x14ac:dyDescent="0.3">
      <c r="A17310" s="129">
        <v>17305</v>
      </c>
    </row>
    <row r="17311" spans="1:1" x14ac:dyDescent="0.3">
      <c r="A17311" s="129">
        <v>17306</v>
      </c>
    </row>
    <row r="17312" spans="1:1" x14ac:dyDescent="0.3">
      <c r="A17312" s="129">
        <v>17307</v>
      </c>
    </row>
    <row r="17313" spans="1:1" x14ac:dyDescent="0.3">
      <c r="A17313" s="129">
        <v>17308</v>
      </c>
    </row>
    <row r="17314" spans="1:1" x14ac:dyDescent="0.3">
      <c r="A17314" s="129">
        <v>17309</v>
      </c>
    </row>
    <row r="17315" spans="1:1" x14ac:dyDescent="0.3">
      <c r="A17315" s="129">
        <v>17310</v>
      </c>
    </row>
    <row r="17316" spans="1:1" x14ac:dyDescent="0.3">
      <c r="A17316" s="129">
        <v>17311</v>
      </c>
    </row>
    <row r="17317" spans="1:1" x14ac:dyDescent="0.3">
      <c r="A17317" s="129">
        <v>17312</v>
      </c>
    </row>
    <row r="17318" spans="1:1" x14ac:dyDescent="0.3">
      <c r="A17318" s="129">
        <v>17313</v>
      </c>
    </row>
    <row r="17319" spans="1:1" x14ac:dyDescent="0.3">
      <c r="A17319" s="129">
        <v>17314</v>
      </c>
    </row>
    <row r="17320" spans="1:1" x14ac:dyDescent="0.3">
      <c r="A17320" s="129">
        <v>17315</v>
      </c>
    </row>
    <row r="17321" spans="1:1" x14ac:dyDescent="0.3">
      <c r="A17321" s="129">
        <v>17316</v>
      </c>
    </row>
    <row r="17322" spans="1:1" x14ac:dyDescent="0.3">
      <c r="A17322" s="129">
        <v>17317</v>
      </c>
    </row>
    <row r="17323" spans="1:1" x14ac:dyDescent="0.3">
      <c r="A17323" s="129">
        <v>17318</v>
      </c>
    </row>
    <row r="17324" spans="1:1" x14ac:dyDescent="0.3">
      <c r="A17324" s="129">
        <v>17319</v>
      </c>
    </row>
    <row r="17325" spans="1:1" x14ac:dyDescent="0.3">
      <c r="A17325" s="129">
        <v>17320</v>
      </c>
    </row>
    <row r="17326" spans="1:1" x14ac:dyDescent="0.3">
      <c r="A17326" s="129">
        <v>17321</v>
      </c>
    </row>
    <row r="17327" spans="1:1" x14ac:dyDescent="0.3">
      <c r="A17327" s="129">
        <v>17322</v>
      </c>
    </row>
    <row r="17328" spans="1:1" x14ac:dyDescent="0.3">
      <c r="A17328" s="129">
        <v>17323</v>
      </c>
    </row>
    <row r="17329" spans="1:1" x14ac:dyDescent="0.3">
      <c r="A17329" s="129">
        <v>17324</v>
      </c>
    </row>
    <row r="17330" spans="1:1" x14ac:dyDescent="0.3">
      <c r="A17330" s="129">
        <v>17325</v>
      </c>
    </row>
    <row r="17331" spans="1:1" x14ac:dyDescent="0.3">
      <c r="A17331" s="129">
        <v>17326</v>
      </c>
    </row>
    <row r="17332" spans="1:1" x14ac:dyDescent="0.3">
      <c r="A17332" s="129">
        <v>17327</v>
      </c>
    </row>
    <row r="17333" spans="1:1" x14ac:dyDescent="0.3">
      <c r="A17333" s="129">
        <v>17328</v>
      </c>
    </row>
    <row r="17334" spans="1:1" x14ac:dyDescent="0.3">
      <c r="A17334" s="129">
        <v>17329</v>
      </c>
    </row>
    <row r="17335" spans="1:1" x14ac:dyDescent="0.3">
      <c r="A17335" s="129">
        <v>17330</v>
      </c>
    </row>
    <row r="17336" spans="1:1" x14ac:dyDescent="0.3">
      <c r="A17336" s="129">
        <v>17331</v>
      </c>
    </row>
    <row r="17337" spans="1:1" x14ac:dyDescent="0.3">
      <c r="A17337" s="129">
        <v>17332</v>
      </c>
    </row>
    <row r="17338" spans="1:1" x14ac:dyDescent="0.3">
      <c r="A17338" s="129">
        <v>17333</v>
      </c>
    </row>
    <row r="17339" spans="1:1" x14ac:dyDescent="0.3">
      <c r="A17339" s="129">
        <v>17334</v>
      </c>
    </row>
    <row r="17340" spans="1:1" x14ac:dyDescent="0.3">
      <c r="A17340" s="129">
        <v>17335</v>
      </c>
    </row>
    <row r="17341" spans="1:1" x14ac:dyDescent="0.3">
      <c r="A17341" s="129">
        <v>17336</v>
      </c>
    </row>
    <row r="17342" spans="1:1" x14ac:dyDescent="0.3">
      <c r="A17342" s="129">
        <v>17337</v>
      </c>
    </row>
    <row r="17343" spans="1:1" x14ac:dyDescent="0.3">
      <c r="A17343" s="129">
        <v>17338</v>
      </c>
    </row>
    <row r="17344" spans="1:1" x14ac:dyDescent="0.3">
      <c r="A17344" s="129">
        <v>17339</v>
      </c>
    </row>
    <row r="17345" spans="1:1" x14ac:dyDescent="0.3">
      <c r="A17345" s="129">
        <v>17340</v>
      </c>
    </row>
    <row r="17346" spans="1:1" x14ac:dyDescent="0.3">
      <c r="A17346" s="129">
        <v>17341</v>
      </c>
    </row>
    <row r="17347" spans="1:1" x14ac:dyDescent="0.3">
      <c r="A17347" s="129">
        <v>17342</v>
      </c>
    </row>
    <row r="17348" spans="1:1" x14ac:dyDescent="0.3">
      <c r="A17348" s="129">
        <v>17343</v>
      </c>
    </row>
    <row r="17349" spans="1:1" x14ac:dyDescent="0.3">
      <c r="A17349" s="129">
        <v>17344</v>
      </c>
    </row>
    <row r="17350" spans="1:1" x14ac:dyDescent="0.3">
      <c r="A17350" s="129">
        <v>17345</v>
      </c>
    </row>
    <row r="17351" spans="1:1" x14ac:dyDescent="0.3">
      <c r="A17351" s="129">
        <v>17346</v>
      </c>
    </row>
    <row r="17352" spans="1:1" x14ac:dyDescent="0.3">
      <c r="A17352" s="129">
        <v>17347</v>
      </c>
    </row>
    <row r="17353" spans="1:1" x14ac:dyDescent="0.3">
      <c r="A17353" s="129">
        <v>17348</v>
      </c>
    </row>
    <row r="17354" spans="1:1" x14ac:dyDescent="0.3">
      <c r="A17354" s="129">
        <v>17349</v>
      </c>
    </row>
    <row r="17355" spans="1:1" x14ac:dyDescent="0.3">
      <c r="A17355" s="129">
        <v>17350</v>
      </c>
    </row>
    <row r="17356" spans="1:1" x14ac:dyDescent="0.3">
      <c r="A17356" s="129">
        <v>17351</v>
      </c>
    </row>
    <row r="17357" spans="1:1" x14ac:dyDescent="0.3">
      <c r="A17357" s="129">
        <v>17352</v>
      </c>
    </row>
    <row r="17358" spans="1:1" x14ac:dyDescent="0.3">
      <c r="A17358" s="129">
        <v>17353</v>
      </c>
    </row>
    <row r="17359" spans="1:1" x14ac:dyDescent="0.3">
      <c r="A17359" s="129">
        <v>17354</v>
      </c>
    </row>
    <row r="17360" spans="1:1" x14ac:dyDescent="0.3">
      <c r="A17360" s="129">
        <v>17355</v>
      </c>
    </row>
    <row r="17361" spans="1:1" x14ac:dyDescent="0.3">
      <c r="A17361" s="129">
        <v>17356</v>
      </c>
    </row>
    <row r="17362" spans="1:1" x14ac:dyDescent="0.3">
      <c r="A17362" s="129">
        <v>17357</v>
      </c>
    </row>
    <row r="17363" spans="1:1" x14ac:dyDescent="0.3">
      <c r="A17363" s="129">
        <v>17358</v>
      </c>
    </row>
    <row r="17364" spans="1:1" x14ac:dyDescent="0.3">
      <c r="A17364" s="129">
        <v>17359</v>
      </c>
    </row>
    <row r="17365" spans="1:1" x14ac:dyDescent="0.3">
      <c r="A17365" s="129">
        <v>17360</v>
      </c>
    </row>
    <row r="17366" spans="1:1" x14ac:dyDescent="0.3">
      <c r="A17366" s="129">
        <v>17361</v>
      </c>
    </row>
    <row r="17367" spans="1:1" x14ac:dyDescent="0.3">
      <c r="A17367" s="129">
        <v>17362</v>
      </c>
    </row>
    <row r="17368" spans="1:1" x14ac:dyDescent="0.3">
      <c r="A17368" s="129">
        <v>17363</v>
      </c>
    </row>
    <row r="17369" spans="1:1" x14ac:dyDescent="0.3">
      <c r="A17369" s="129">
        <v>17364</v>
      </c>
    </row>
    <row r="17370" spans="1:1" x14ac:dyDescent="0.3">
      <c r="A17370" s="129">
        <v>17365</v>
      </c>
    </row>
    <row r="17371" spans="1:1" x14ac:dyDescent="0.3">
      <c r="A17371" s="129">
        <v>17366</v>
      </c>
    </row>
    <row r="17372" spans="1:1" x14ac:dyDescent="0.3">
      <c r="A17372" s="129">
        <v>17367</v>
      </c>
    </row>
    <row r="17373" spans="1:1" x14ac:dyDescent="0.3">
      <c r="A17373" s="129">
        <v>17368</v>
      </c>
    </row>
    <row r="17374" spans="1:1" x14ac:dyDescent="0.3">
      <c r="A17374" s="129">
        <v>17369</v>
      </c>
    </row>
    <row r="17375" spans="1:1" x14ac:dyDescent="0.3">
      <c r="A17375" s="129">
        <v>17370</v>
      </c>
    </row>
    <row r="17376" spans="1:1" x14ac:dyDescent="0.3">
      <c r="A17376" s="129">
        <v>17371</v>
      </c>
    </row>
    <row r="17377" spans="1:1" x14ac:dyDescent="0.3">
      <c r="A17377" s="129">
        <v>17372</v>
      </c>
    </row>
    <row r="17378" spans="1:1" x14ac:dyDescent="0.3">
      <c r="A17378" s="129">
        <v>17373</v>
      </c>
    </row>
    <row r="17379" spans="1:1" x14ac:dyDescent="0.3">
      <c r="A17379" s="129">
        <v>17374</v>
      </c>
    </row>
    <row r="17380" spans="1:1" x14ac:dyDescent="0.3">
      <c r="A17380" s="129">
        <v>17375</v>
      </c>
    </row>
    <row r="17381" spans="1:1" x14ac:dyDescent="0.3">
      <c r="A17381" s="129">
        <v>17376</v>
      </c>
    </row>
    <row r="17382" spans="1:1" x14ac:dyDescent="0.3">
      <c r="A17382" s="129">
        <v>17377</v>
      </c>
    </row>
    <row r="17383" spans="1:1" x14ac:dyDescent="0.3">
      <c r="A17383" s="129">
        <v>17378</v>
      </c>
    </row>
    <row r="17384" spans="1:1" x14ac:dyDescent="0.3">
      <c r="A17384" s="129">
        <v>17379</v>
      </c>
    </row>
    <row r="17385" spans="1:1" x14ac:dyDescent="0.3">
      <c r="A17385" s="129">
        <v>17380</v>
      </c>
    </row>
    <row r="17386" spans="1:1" x14ac:dyDescent="0.3">
      <c r="A17386" s="129">
        <v>17381</v>
      </c>
    </row>
    <row r="17387" spans="1:1" x14ac:dyDescent="0.3">
      <c r="A17387" s="129">
        <v>17382</v>
      </c>
    </row>
    <row r="17388" spans="1:1" x14ac:dyDescent="0.3">
      <c r="A17388" s="129">
        <v>17383</v>
      </c>
    </row>
    <row r="17389" spans="1:1" x14ac:dyDescent="0.3">
      <c r="A17389" s="129">
        <v>17384</v>
      </c>
    </row>
    <row r="17390" spans="1:1" x14ac:dyDescent="0.3">
      <c r="A17390" s="129">
        <v>17385</v>
      </c>
    </row>
    <row r="17391" spans="1:1" x14ac:dyDescent="0.3">
      <c r="A17391" s="129">
        <v>17386</v>
      </c>
    </row>
    <row r="17392" spans="1:1" x14ac:dyDescent="0.3">
      <c r="A17392" s="129">
        <v>17387</v>
      </c>
    </row>
    <row r="17393" spans="1:1" x14ac:dyDescent="0.3">
      <c r="A17393" s="129">
        <v>17388</v>
      </c>
    </row>
    <row r="17394" spans="1:1" x14ac:dyDescent="0.3">
      <c r="A17394" s="129">
        <v>17389</v>
      </c>
    </row>
    <row r="17395" spans="1:1" x14ac:dyDescent="0.3">
      <c r="A17395" s="129">
        <v>17390</v>
      </c>
    </row>
    <row r="17396" spans="1:1" x14ac:dyDescent="0.3">
      <c r="A17396" s="129">
        <v>17391</v>
      </c>
    </row>
    <row r="17397" spans="1:1" x14ac:dyDescent="0.3">
      <c r="A17397" s="129">
        <v>17392</v>
      </c>
    </row>
    <row r="17398" spans="1:1" x14ac:dyDescent="0.3">
      <c r="A17398" s="129">
        <v>17393</v>
      </c>
    </row>
    <row r="17399" spans="1:1" x14ac:dyDescent="0.3">
      <c r="A17399" s="129">
        <v>17394</v>
      </c>
    </row>
    <row r="17400" spans="1:1" x14ac:dyDescent="0.3">
      <c r="A17400" s="129">
        <v>17395</v>
      </c>
    </row>
    <row r="17401" spans="1:1" x14ac:dyDescent="0.3">
      <c r="A17401" s="129">
        <v>17396</v>
      </c>
    </row>
    <row r="17402" spans="1:1" x14ac:dyDescent="0.3">
      <c r="A17402" s="129">
        <v>17397</v>
      </c>
    </row>
    <row r="17403" spans="1:1" x14ac:dyDescent="0.3">
      <c r="A17403" s="129">
        <v>17398</v>
      </c>
    </row>
    <row r="17404" spans="1:1" x14ac:dyDescent="0.3">
      <c r="A17404" s="129">
        <v>17399</v>
      </c>
    </row>
    <row r="17405" spans="1:1" x14ac:dyDescent="0.3">
      <c r="A17405" s="129">
        <v>17400</v>
      </c>
    </row>
    <row r="17406" spans="1:1" x14ac:dyDescent="0.3">
      <c r="A17406" s="129">
        <v>17401</v>
      </c>
    </row>
    <row r="17407" spans="1:1" x14ac:dyDescent="0.3">
      <c r="A17407" s="129">
        <v>17402</v>
      </c>
    </row>
    <row r="17408" spans="1:1" x14ac:dyDescent="0.3">
      <c r="A17408" s="129">
        <v>17403</v>
      </c>
    </row>
    <row r="17409" spans="1:1" x14ac:dyDescent="0.3">
      <c r="A17409" s="129">
        <v>17404</v>
      </c>
    </row>
    <row r="17410" spans="1:1" x14ac:dyDescent="0.3">
      <c r="A17410" s="129">
        <v>17405</v>
      </c>
    </row>
    <row r="17411" spans="1:1" x14ac:dyDescent="0.3">
      <c r="A17411" s="129">
        <v>17406</v>
      </c>
    </row>
    <row r="17412" spans="1:1" x14ac:dyDescent="0.3">
      <c r="A17412" s="129">
        <v>17407</v>
      </c>
    </row>
    <row r="17413" spans="1:1" x14ac:dyDescent="0.3">
      <c r="A17413" s="129">
        <v>17408</v>
      </c>
    </row>
    <row r="17414" spans="1:1" x14ac:dyDescent="0.3">
      <c r="A17414" s="129">
        <v>17409</v>
      </c>
    </row>
    <row r="17415" spans="1:1" x14ac:dyDescent="0.3">
      <c r="A17415" s="129">
        <v>17410</v>
      </c>
    </row>
    <row r="17416" spans="1:1" x14ac:dyDescent="0.3">
      <c r="A17416" s="129">
        <v>17411</v>
      </c>
    </row>
    <row r="17417" spans="1:1" x14ac:dyDescent="0.3">
      <c r="A17417" s="129">
        <v>17412</v>
      </c>
    </row>
    <row r="17418" spans="1:1" x14ac:dyDescent="0.3">
      <c r="A17418" s="129">
        <v>17413</v>
      </c>
    </row>
    <row r="17419" spans="1:1" x14ac:dyDescent="0.3">
      <c r="A17419" s="129">
        <v>17414</v>
      </c>
    </row>
    <row r="17420" spans="1:1" x14ac:dyDescent="0.3">
      <c r="A17420" s="129">
        <v>17415</v>
      </c>
    </row>
    <row r="17421" spans="1:1" x14ac:dyDescent="0.3">
      <c r="A17421" s="129">
        <v>17416</v>
      </c>
    </row>
    <row r="17422" spans="1:1" x14ac:dyDescent="0.3">
      <c r="A17422" s="129">
        <v>17417</v>
      </c>
    </row>
    <row r="17423" spans="1:1" x14ac:dyDescent="0.3">
      <c r="A17423" s="129">
        <v>17418</v>
      </c>
    </row>
    <row r="17424" spans="1:1" x14ac:dyDescent="0.3">
      <c r="A17424" s="129">
        <v>17419</v>
      </c>
    </row>
    <row r="17425" spans="1:1" x14ac:dyDescent="0.3">
      <c r="A17425" s="129">
        <v>17420</v>
      </c>
    </row>
    <row r="17426" spans="1:1" x14ac:dyDescent="0.3">
      <c r="A17426" s="129">
        <v>17421</v>
      </c>
    </row>
    <row r="17427" spans="1:1" x14ac:dyDescent="0.3">
      <c r="A17427" s="129">
        <v>17422</v>
      </c>
    </row>
    <row r="17428" spans="1:1" x14ac:dyDescent="0.3">
      <c r="A17428" s="129">
        <v>17423</v>
      </c>
    </row>
    <row r="17429" spans="1:1" x14ac:dyDescent="0.3">
      <c r="A17429" s="129">
        <v>17424</v>
      </c>
    </row>
    <row r="17430" spans="1:1" x14ac:dyDescent="0.3">
      <c r="A17430" s="129">
        <v>17425</v>
      </c>
    </row>
    <row r="17431" spans="1:1" x14ac:dyDescent="0.3">
      <c r="A17431" s="129">
        <v>17426</v>
      </c>
    </row>
    <row r="17432" spans="1:1" x14ac:dyDescent="0.3">
      <c r="A17432" s="129">
        <v>17427</v>
      </c>
    </row>
    <row r="17433" spans="1:1" x14ac:dyDescent="0.3">
      <c r="A17433" s="129">
        <v>17428</v>
      </c>
    </row>
    <row r="17434" spans="1:1" x14ac:dyDescent="0.3">
      <c r="A17434" s="129">
        <v>17429</v>
      </c>
    </row>
    <row r="17435" spans="1:1" x14ac:dyDescent="0.3">
      <c r="A17435" s="129">
        <v>17430</v>
      </c>
    </row>
    <row r="17436" spans="1:1" x14ac:dyDescent="0.3">
      <c r="A17436" s="129">
        <v>17431</v>
      </c>
    </row>
    <row r="17437" spans="1:1" x14ac:dyDescent="0.3">
      <c r="A17437" s="129">
        <v>17432</v>
      </c>
    </row>
    <row r="17438" spans="1:1" x14ac:dyDescent="0.3">
      <c r="A17438" s="129">
        <v>17433</v>
      </c>
    </row>
    <row r="17439" spans="1:1" x14ac:dyDescent="0.3">
      <c r="A17439" s="129">
        <v>17434</v>
      </c>
    </row>
    <row r="17440" spans="1:1" x14ac:dyDescent="0.3">
      <c r="A17440" s="129">
        <v>17435</v>
      </c>
    </row>
    <row r="17441" spans="1:1" x14ac:dyDescent="0.3">
      <c r="A17441" s="129">
        <v>17436</v>
      </c>
    </row>
    <row r="17442" spans="1:1" x14ac:dyDescent="0.3">
      <c r="A17442" s="129">
        <v>17437</v>
      </c>
    </row>
    <row r="17443" spans="1:1" x14ac:dyDescent="0.3">
      <c r="A17443" s="129">
        <v>17438</v>
      </c>
    </row>
    <row r="17444" spans="1:1" x14ac:dyDescent="0.3">
      <c r="A17444" s="129">
        <v>17439</v>
      </c>
    </row>
    <row r="17445" spans="1:1" x14ac:dyDescent="0.3">
      <c r="A17445" s="129">
        <v>17440</v>
      </c>
    </row>
    <row r="17446" spans="1:1" x14ac:dyDescent="0.3">
      <c r="A17446" s="129">
        <v>17441</v>
      </c>
    </row>
    <row r="17447" spans="1:1" x14ac:dyDescent="0.3">
      <c r="A17447" s="129">
        <v>17442</v>
      </c>
    </row>
    <row r="17448" spans="1:1" x14ac:dyDescent="0.3">
      <c r="A17448" s="129">
        <v>17443</v>
      </c>
    </row>
    <row r="17449" spans="1:1" x14ac:dyDescent="0.3">
      <c r="A17449" s="129">
        <v>17444</v>
      </c>
    </row>
    <row r="17450" spans="1:1" x14ac:dyDescent="0.3">
      <c r="A17450" s="129">
        <v>17445</v>
      </c>
    </row>
    <row r="17451" spans="1:1" x14ac:dyDescent="0.3">
      <c r="A17451" s="129">
        <v>17446</v>
      </c>
    </row>
    <row r="17452" spans="1:1" x14ac:dyDescent="0.3">
      <c r="A17452" s="129">
        <v>17447</v>
      </c>
    </row>
    <row r="17453" spans="1:1" x14ac:dyDescent="0.3">
      <c r="A17453" s="129">
        <v>17448</v>
      </c>
    </row>
    <row r="17454" spans="1:1" x14ac:dyDescent="0.3">
      <c r="A17454" s="129">
        <v>17449</v>
      </c>
    </row>
    <row r="17455" spans="1:1" x14ac:dyDescent="0.3">
      <c r="A17455" s="129">
        <v>17450</v>
      </c>
    </row>
    <row r="17456" spans="1:1" x14ac:dyDescent="0.3">
      <c r="A17456" s="129">
        <v>17451</v>
      </c>
    </row>
    <row r="17457" spans="1:1" x14ac:dyDescent="0.3">
      <c r="A17457" s="129">
        <v>17452</v>
      </c>
    </row>
    <row r="17458" spans="1:1" x14ac:dyDescent="0.3">
      <c r="A17458" s="129">
        <v>17453</v>
      </c>
    </row>
    <row r="17459" spans="1:1" x14ac:dyDescent="0.3">
      <c r="A17459" s="129">
        <v>17454</v>
      </c>
    </row>
    <row r="17460" spans="1:1" x14ac:dyDescent="0.3">
      <c r="A17460" s="129">
        <v>17455</v>
      </c>
    </row>
    <row r="17461" spans="1:1" x14ac:dyDescent="0.3">
      <c r="A17461" s="129">
        <v>17456</v>
      </c>
    </row>
    <row r="17462" spans="1:1" x14ac:dyDescent="0.3">
      <c r="A17462" s="129">
        <v>17457</v>
      </c>
    </row>
    <row r="17463" spans="1:1" x14ac:dyDescent="0.3">
      <c r="A17463" s="129">
        <v>17458</v>
      </c>
    </row>
    <row r="17464" spans="1:1" x14ac:dyDescent="0.3">
      <c r="A17464" s="129">
        <v>17459</v>
      </c>
    </row>
    <row r="17465" spans="1:1" x14ac:dyDescent="0.3">
      <c r="A17465" s="129">
        <v>17460</v>
      </c>
    </row>
    <row r="17466" spans="1:1" x14ac:dyDescent="0.3">
      <c r="A17466" s="129">
        <v>17461</v>
      </c>
    </row>
    <row r="17467" spans="1:1" x14ac:dyDescent="0.3">
      <c r="A17467" s="129">
        <v>17462</v>
      </c>
    </row>
    <row r="17468" spans="1:1" x14ac:dyDescent="0.3">
      <c r="A17468" s="129">
        <v>17463</v>
      </c>
    </row>
    <row r="17469" spans="1:1" x14ac:dyDescent="0.3">
      <c r="A17469" s="129">
        <v>17464</v>
      </c>
    </row>
    <row r="17470" spans="1:1" x14ac:dyDescent="0.3">
      <c r="A17470" s="129">
        <v>17465</v>
      </c>
    </row>
    <row r="17471" spans="1:1" x14ac:dyDescent="0.3">
      <c r="A17471" s="129">
        <v>17466</v>
      </c>
    </row>
    <row r="17472" spans="1:1" x14ac:dyDescent="0.3">
      <c r="A17472" s="129">
        <v>17467</v>
      </c>
    </row>
    <row r="17473" spans="1:1" x14ac:dyDescent="0.3">
      <c r="A17473" s="129">
        <v>17468</v>
      </c>
    </row>
    <row r="17474" spans="1:1" x14ac:dyDescent="0.3">
      <c r="A17474" s="129">
        <v>17469</v>
      </c>
    </row>
    <row r="17475" spans="1:1" x14ac:dyDescent="0.3">
      <c r="A17475" s="129">
        <v>17470</v>
      </c>
    </row>
    <row r="17476" spans="1:1" x14ac:dyDescent="0.3">
      <c r="A17476" s="129">
        <v>17471</v>
      </c>
    </row>
    <row r="17477" spans="1:1" x14ac:dyDescent="0.3">
      <c r="A17477" s="129">
        <v>17472</v>
      </c>
    </row>
    <row r="17478" spans="1:1" x14ac:dyDescent="0.3">
      <c r="A17478" s="129">
        <v>17473</v>
      </c>
    </row>
    <row r="17479" spans="1:1" x14ac:dyDescent="0.3">
      <c r="A17479" s="129">
        <v>17474</v>
      </c>
    </row>
    <row r="17480" spans="1:1" x14ac:dyDescent="0.3">
      <c r="A17480" s="129">
        <v>17475</v>
      </c>
    </row>
    <row r="17481" spans="1:1" x14ac:dyDescent="0.3">
      <c r="A17481" s="129">
        <v>17476</v>
      </c>
    </row>
    <row r="17482" spans="1:1" x14ac:dyDescent="0.3">
      <c r="A17482" s="129">
        <v>17477</v>
      </c>
    </row>
    <row r="17483" spans="1:1" x14ac:dyDescent="0.3">
      <c r="A17483" s="129">
        <v>17478</v>
      </c>
    </row>
    <row r="17484" spans="1:1" x14ac:dyDescent="0.3">
      <c r="A17484" s="129">
        <v>17479</v>
      </c>
    </row>
    <row r="17485" spans="1:1" x14ac:dyDescent="0.3">
      <c r="A17485" s="129">
        <v>17480</v>
      </c>
    </row>
    <row r="17486" spans="1:1" x14ac:dyDescent="0.3">
      <c r="A17486" s="129">
        <v>17481</v>
      </c>
    </row>
    <row r="17487" spans="1:1" x14ac:dyDescent="0.3">
      <c r="A17487" s="129">
        <v>17482</v>
      </c>
    </row>
    <row r="17488" spans="1:1" x14ac:dyDescent="0.3">
      <c r="A17488" s="129">
        <v>17483</v>
      </c>
    </row>
    <row r="17489" spans="1:1" x14ac:dyDescent="0.3">
      <c r="A17489" s="129">
        <v>17484</v>
      </c>
    </row>
    <row r="17490" spans="1:1" x14ac:dyDescent="0.3">
      <c r="A17490" s="129">
        <v>17485</v>
      </c>
    </row>
    <row r="17491" spans="1:1" x14ac:dyDescent="0.3">
      <c r="A17491" s="129">
        <v>17486</v>
      </c>
    </row>
    <row r="17492" spans="1:1" x14ac:dyDescent="0.3">
      <c r="A17492" s="129">
        <v>17487</v>
      </c>
    </row>
    <row r="17493" spans="1:1" x14ac:dyDescent="0.3">
      <c r="A17493" s="129">
        <v>17488</v>
      </c>
    </row>
    <row r="17494" spans="1:1" x14ac:dyDescent="0.3">
      <c r="A17494" s="129">
        <v>17489</v>
      </c>
    </row>
    <row r="17495" spans="1:1" x14ac:dyDescent="0.3">
      <c r="A17495" s="129">
        <v>17490</v>
      </c>
    </row>
    <row r="17496" spans="1:1" x14ac:dyDescent="0.3">
      <c r="A17496" s="129">
        <v>17491</v>
      </c>
    </row>
    <row r="17497" spans="1:1" x14ac:dyDescent="0.3">
      <c r="A17497" s="129">
        <v>17492</v>
      </c>
    </row>
    <row r="17498" spans="1:1" x14ac:dyDescent="0.3">
      <c r="A17498" s="129">
        <v>17493</v>
      </c>
    </row>
    <row r="17499" spans="1:1" x14ac:dyDescent="0.3">
      <c r="A17499" s="129">
        <v>17494</v>
      </c>
    </row>
    <row r="17500" spans="1:1" x14ac:dyDescent="0.3">
      <c r="A17500" s="129">
        <v>17495</v>
      </c>
    </row>
    <row r="17501" spans="1:1" x14ac:dyDescent="0.3">
      <c r="A17501" s="129">
        <v>17496</v>
      </c>
    </row>
    <row r="17502" spans="1:1" x14ac:dyDescent="0.3">
      <c r="A17502" s="129">
        <v>17497</v>
      </c>
    </row>
    <row r="17503" spans="1:1" x14ac:dyDescent="0.3">
      <c r="A17503" s="129">
        <v>17498</v>
      </c>
    </row>
    <row r="17504" spans="1:1" x14ac:dyDescent="0.3">
      <c r="A17504" s="129">
        <v>17499</v>
      </c>
    </row>
    <row r="17505" spans="1:1" x14ac:dyDescent="0.3">
      <c r="A17505" s="129">
        <v>17500</v>
      </c>
    </row>
    <row r="17506" spans="1:1" x14ac:dyDescent="0.3">
      <c r="A17506" s="129">
        <v>17501</v>
      </c>
    </row>
    <row r="17507" spans="1:1" x14ac:dyDescent="0.3">
      <c r="A17507" s="129">
        <v>17502</v>
      </c>
    </row>
    <row r="17508" spans="1:1" x14ac:dyDescent="0.3">
      <c r="A17508" s="129">
        <v>17503</v>
      </c>
    </row>
    <row r="17509" spans="1:1" x14ac:dyDescent="0.3">
      <c r="A17509" s="129">
        <v>17504</v>
      </c>
    </row>
    <row r="17510" spans="1:1" x14ac:dyDescent="0.3">
      <c r="A17510" s="129">
        <v>17505</v>
      </c>
    </row>
    <row r="17511" spans="1:1" x14ac:dyDescent="0.3">
      <c r="A17511" s="129">
        <v>17506</v>
      </c>
    </row>
    <row r="17512" spans="1:1" x14ac:dyDescent="0.3">
      <c r="A17512" s="129">
        <v>17507</v>
      </c>
    </row>
    <row r="17513" spans="1:1" x14ac:dyDescent="0.3">
      <c r="A17513" s="129">
        <v>17508</v>
      </c>
    </row>
    <row r="17514" spans="1:1" x14ac:dyDescent="0.3">
      <c r="A17514" s="129">
        <v>17509</v>
      </c>
    </row>
    <row r="17515" spans="1:1" x14ac:dyDescent="0.3">
      <c r="A17515" s="129">
        <v>17510</v>
      </c>
    </row>
    <row r="17516" spans="1:1" x14ac:dyDescent="0.3">
      <c r="A17516" s="129">
        <v>17511</v>
      </c>
    </row>
    <row r="17517" spans="1:1" x14ac:dyDescent="0.3">
      <c r="A17517" s="129">
        <v>17512</v>
      </c>
    </row>
    <row r="17518" spans="1:1" x14ac:dyDescent="0.3">
      <c r="A17518" s="129">
        <v>17513</v>
      </c>
    </row>
    <row r="17519" spans="1:1" x14ac:dyDescent="0.3">
      <c r="A17519" s="129">
        <v>17514</v>
      </c>
    </row>
    <row r="17520" spans="1:1" x14ac:dyDescent="0.3">
      <c r="A17520" s="129">
        <v>17515</v>
      </c>
    </row>
    <row r="17521" spans="1:1" x14ac:dyDescent="0.3">
      <c r="A17521" s="129">
        <v>17516</v>
      </c>
    </row>
    <row r="17522" spans="1:1" x14ac:dyDescent="0.3">
      <c r="A17522" s="129">
        <v>17517</v>
      </c>
    </row>
    <row r="17523" spans="1:1" x14ac:dyDescent="0.3">
      <c r="A17523" s="129">
        <v>17518</v>
      </c>
    </row>
    <row r="17524" spans="1:1" x14ac:dyDescent="0.3">
      <c r="A17524" s="129">
        <v>17519</v>
      </c>
    </row>
    <row r="17525" spans="1:1" x14ac:dyDescent="0.3">
      <c r="A17525" s="129">
        <v>17520</v>
      </c>
    </row>
    <row r="17526" spans="1:1" x14ac:dyDescent="0.3">
      <c r="A17526" s="129">
        <v>17521</v>
      </c>
    </row>
    <row r="17527" spans="1:1" x14ac:dyDescent="0.3">
      <c r="A17527" s="129">
        <v>17522</v>
      </c>
    </row>
    <row r="17528" spans="1:1" x14ac:dyDescent="0.3">
      <c r="A17528" s="129">
        <v>17523</v>
      </c>
    </row>
    <row r="17529" spans="1:1" x14ac:dyDescent="0.3">
      <c r="A17529" s="129">
        <v>17524</v>
      </c>
    </row>
    <row r="17530" spans="1:1" x14ac:dyDescent="0.3">
      <c r="A17530" s="129">
        <v>17525</v>
      </c>
    </row>
    <row r="17531" spans="1:1" x14ac:dyDescent="0.3">
      <c r="A17531" s="129">
        <v>17526</v>
      </c>
    </row>
    <row r="17532" spans="1:1" x14ac:dyDescent="0.3">
      <c r="A17532" s="129">
        <v>17527</v>
      </c>
    </row>
    <row r="17533" spans="1:1" x14ac:dyDescent="0.3">
      <c r="A17533" s="129">
        <v>17528</v>
      </c>
    </row>
    <row r="17534" spans="1:1" x14ac:dyDescent="0.3">
      <c r="A17534" s="129">
        <v>17529</v>
      </c>
    </row>
    <row r="17535" spans="1:1" x14ac:dyDescent="0.3">
      <c r="A17535" s="129">
        <v>17530</v>
      </c>
    </row>
    <row r="17536" spans="1:1" x14ac:dyDescent="0.3">
      <c r="A17536" s="129">
        <v>17531</v>
      </c>
    </row>
    <row r="17537" spans="1:1" x14ac:dyDescent="0.3">
      <c r="A17537" s="129">
        <v>17532</v>
      </c>
    </row>
    <row r="17538" spans="1:1" x14ac:dyDescent="0.3">
      <c r="A17538" s="129">
        <v>17533</v>
      </c>
    </row>
    <row r="17539" spans="1:1" x14ac:dyDescent="0.3">
      <c r="A17539" s="129">
        <v>17534</v>
      </c>
    </row>
    <row r="17540" spans="1:1" x14ac:dyDescent="0.3">
      <c r="A17540" s="129">
        <v>17535</v>
      </c>
    </row>
    <row r="17541" spans="1:1" x14ac:dyDescent="0.3">
      <c r="A17541" s="129">
        <v>17536</v>
      </c>
    </row>
    <row r="17542" spans="1:1" x14ac:dyDescent="0.3">
      <c r="A17542" s="129">
        <v>17537</v>
      </c>
    </row>
    <row r="17543" spans="1:1" x14ac:dyDescent="0.3">
      <c r="A17543" s="129">
        <v>17538</v>
      </c>
    </row>
    <row r="17544" spans="1:1" x14ac:dyDescent="0.3">
      <c r="A17544" s="129">
        <v>17539</v>
      </c>
    </row>
    <row r="17545" spans="1:1" x14ac:dyDescent="0.3">
      <c r="A17545" s="129">
        <v>17540</v>
      </c>
    </row>
    <row r="17546" spans="1:1" x14ac:dyDescent="0.3">
      <c r="A17546" s="129">
        <v>17541</v>
      </c>
    </row>
    <row r="17547" spans="1:1" x14ac:dyDescent="0.3">
      <c r="A17547" s="129">
        <v>17542</v>
      </c>
    </row>
    <row r="17548" spans="1:1" x14ac:dyDescent="0.3">
      <c r="A17548" s="129">
        <v>17543</v>
      </c>
    </row>
    <row r="17549" spans="1:1" x14ac:dyDescent="0.3">
      <c r="A17549" s="129">
        <v>17544</v>
      </c>
    </row>
    <row r="17550" spans="1:1" x14ac:dyDescent="0.3">
      <c r="A17550" s="129">
        <v>17545</v>
      </c>
    </row>
    <row r="17551" spans="1:1" x14ac:dyDescent="0.3">
      <c r="A17551" s="129">
        <v>17546</v>
      </c>
    </row>
    <row r="17552" spans="1:1" x14ac:dyDescent="0.3">
      <c r="A17552" s="129">
        <v>17547</v>
      </c>
    </row>
    <row r="17553" spans="1:1" x14ac:dyDescent="0.3">
      <c r="A17553" s="129">
        <v>17548</v>
      </c>
    </row>
    <row r="17554" spans="1:1" x14ac:dyDescent="0.3">
      <c r="A17554" s="129">
        <v>17549</v>
      </c>
    </row>
    <row r="17555" spans="1:1" x14ac:dyDescent="0.3">
      <c r="A17555" s="129">
        <v>17550</v>
      </c>
    </row>
    <row r="17556" spans="1:1" x14ac:dyDescent="0.3">
      <c r="A17556" s="129">
        <v>17551</v>
      </c>
    </row>
    <row r="17557" spans="1:1" x14ac:dyDescent="0.3">
      <c r="A17557" s="129">
        <v>17552</v>
      </c>
    </row>
    <row r="17558" spans="1:1" x14ac:dyDescent="0.3">
      <c r="A17558" s="129">
        <v>17553</v>
      </c>
    </row>
    <row r="17559" spans="1:1" x14ac:dyDescent="0.3">
      <c r="A17559" s="129">
        <v>17554</v>
      </c>
    </row>
    <row r="17560" spans="1:1" x14ac:dyDescent="0.3">
      <c r="A17560" s="129">
        <v>17555</v>
      </c>
    </row>
    <row r="17561" spans="1:1" x14ac:dyDescent="0.3">
      <c r="A17561" s="129">
        <v>17556</v>
      </c>
    </row>
    <row r="17562" spans="1:1" x14ac:dyDescent="0.3">
      <c r="A17562" s="129">
        <v>17557</v>
      </c>
    </row>
    <row r="17563" spans="1:1" x14ac:dyDescent="0.3">
      <c r="A17563" s="129">
        <v>17558</v>
      </c>
    </row>
    <row r="17564" spans="1:1" x14ac:dyDescent="0.3">
      <c r="A17564" s="129">
        <v>17559</v>
      </c>
    </row>
    <row r="17565" spans="1:1" x14ac:dyDescent="0.3">
      <c r="A17565" s="129">
        <v>17560</v>
      </c>
    </row>
    <row r="17566" spans="1:1" x14ac:dyDescent="0.3">
      <c r="A17566" s="129">
        <v>17561</v>
      </c>
    </row>
    <row r="17567" spans="1:1" x14ac:dyDescent="0.3">
      <c r="A17567" s="129">
        <v>17562</v>
      </c>
    </row>
    <row r="17568" spans="1:1" x14ac:dyDescent="0.3">
      <c r="A17568" s="129">
        <v>17563</v>
      </c>
    </row>
    <row r="17569" spans="1:1" x14ac:dyDescent="0.3">
      <c r="A17569" s="129">
        <v>17564</v>
      </c>
    </row>
    <row r="17570" spans="1:1" x14ac:dyDescent="0.3">
      <c r="A17570" s="129">
        <v>17565</v>
      </c>
    </row>
    <row r="17571" spans="1:1" x14ac:dyDescent="0.3">
      <c r="A17571" s="129">
        <v>17566</v>
      </c>
    </row>
    <row r="17572" spans="1:1" x14ac:dyDescent="0.3">
      <c r="A17572" s="129">
        <v>17567</v>
      </c>
    </row>
    <row r="17573" spans="1:1" x14ac:dyDescent="0.3">
      <c r="A17573" s="129">
        <v>17568</v>
      </c>
    </row>
    <row r="17574" spans="1:1" x14ac:dyDescent="0.3">
      <c r="A17574" s="129">
        <v>17569</v>
      </c>
    </row>
    <row r="17575" spans="1:1" x14ac:dyDescent="0.3">
      <c r="A17575" s="129">
        <v>17570</v>
      </c>
    </row>
    <row r="17576" spans="1:1" x14ac:dyDescent="0.3">
      <c r="A17576" s="129">
        <v>17571</v>
      </c>
    </row>
    <row r="17577" spans="1:1" x14ac:dyDescent="0.3">
      <c r="A17577" s="129">
        <v>17572</v>
      </c>
    </row>
    <row r="17578" spans="1:1" x14ac:dyDescent="0.3">
      <c r="A17578" s="129">
        <v>17573</v>
      </c>
    </row>
    <row r="17579" spans="1:1" x14ac:dyDescent="0.3">
      <c r="A17579" s="129">
        <v>17574</v>
      </c>
    </row>
    <row r="17580" spans="1:1" x14ac:dyDescent="0.3">
      <c r="A17580" s="129">
        <v>17575</v>
      </c>
    </row>
    <row r="17581" spans="1:1" x14ac:dyDescent="0.3">
      <c r="A17581" s="129">
        <v>17576</v>
      </c>
    </row>
    <row r="17582" spans="1:1" x14ac:dyDescent="0.3">
      <c r="A17582" s="129">
        <v>17577</v>
      </c>
    </row>
    <row r="17583" spans="1:1" x14ac:dyDescent="0.3">
      <c r="A17583" s="129">
        <v>17578</v>
      </c>
    </row>
    <row r="17584" spans="1:1" x14ac:dyDescent="0.3">
      <c r="A17584" s="129">
        <v>17579</v>
      </c>
    </row>
    <row r="17585" spans="1:1" x14ac:dyDescent="0.3">
      <c r="A17585" s="129">
        <v>17580</v>
      </c>
    </row>
    <row r="17586" spans="1:1" x14ac:dyDescent="0.3">
      <c r="A17586" s="129">
        <v>17581</v>
      </c>
    </row>
    <row r="17587" spans="1:1" x14ac:dyDescent="0.3">
      <c r="A17587" s="129">
        <v>17582</v>
      </c>
    </row>
    <row r="17588" spans="1:1" x14ac:dyDescent="0.3">
      <c r="A17588" s="129">
        <v>17583</v>
      </c>
    </row>
    <row r="17589" spans="1:1" x14ac:dyDescent="0.3">
      <c r="A17589" s="129">
        <v>17584</v>
      </c>
    </row>
    <row r="17590" spans="1:1" x14ac:dyDescent="0.3">
      <c r="A17590" s="129">
        <v>17585</v>
      </c>
    </row>
    <row r="17591" spans="1:1" x14ac:dyDescent="0.3">
      <c r="A17591" s="129">
        <v>17586</v>
      </c>
    </row>
    <row r="17592" spans="1:1" x14ac:dyDescent="0.3">
      <c r="A17592" s="129">
        <v>17587</v>
      </c>
    </row>
    <row r="17593" spans="1:1" x14ac:dyDescent="0.3">
      <c r="A17593" s="129">
        <v>17588</v>
      </c>
    </row>
    <row r="17594" spans="1:1" x14ac:dyDescent="0.3">
      <c r="A17594" s="129">
        <v>17589</v>
      </c>
    </row>
    <row r="17595" spans="1:1" x14ac:dyDescent="0.3">
      <c r="A17595" s="129">
        <v>17590</v>
      </c>
    </row>
    <row r="17596" spans="1:1" x14ac:dyDescent="0.3">
      <c r="A17596" s="129">
        <v>17591</v>
      </c>
    </row>
    <row r="17597" spans="1:1" x14ac:dyDescent="0.3">
      <c r="A17597" s="129">
        <v>17592</v>
      </c>
    </row>
    <row r="17598" spans="1:1" x14ac:dyDescent="0.3">
      <c r="A17598" s="129">
        <v>17593</v>
      </c>
    </row>
    <row r="17599" spans="1:1" x14ac:dyDescent="0.3">
      <c r="A17599" s="129">
        <v>17594</v>
      </c>
    </row>
    <row r="17600" spans="1:1" x14ac:dyDescent="0.3">
      <c r="A17600" s="129">
        <v>17595</v>
      </c>
    </row>
    <row r="17601" spans="1:1" x14ac:dyDescent="0.3">
      <c r="A17601" s="129">
        <v>17596</v>
      </c>
    </row>
    <row r="17602" spans="1:1" x14ac:dyDescent="0.3">
      <c r="A17602" s="129">
        <v>17597</v>
      </c>
    </row>
    <row r="17603" spans="1:1" x14ac:dyDescent="0.3">
      <c r="A17603" s="129">
        <v>17598</v>
      </c>
    </row>
    <row r="17604" spans="1:1" x14ac:dyDescent="0.3">
      <c r="A17604" s="129">
        <v>17599</v>
      </c>
    </row>
    <row r="17605" spans="1:1" x14ac:dyDescent="0.3">
      <c r="A17605" s="129">
        <v>17600</v>
      </c>
    </row>
    <row r="17606" spans="1:1" x14ac:dyDescent="0.3">
      <c r="A17606" s="129">
        <v>17601</v>
      </c>
    </row>
    <row r="17607" spans="1:1" x14ac:dyDescent="0.3">
      <c r="A17607" s="129">
        <v>17602</v>
      </c>
    </row>
    <row r="17608" spans="1:1" x14ac:dyDescent="0.3">
      <c r="A17608" s="129">
        <v>17603</v>
      </c>
    </row>
    <row r="17609" spans="1:1" x14ac:dyDescent="0.3">
      <c r="A17609" s="129">
        <v>17604</v>
      </c>
    </row>
    <row r="17610" spans="1:1" x14ac:dyDescent="0.3">
      <c r="A17610" s="129">
        <v>17605</v>
      </c>
    </row>
    <row r="17611" spans="1:1" x14ac:dyDescent="0.3">
      <c r="A17611" s="129">
        <v>17606</v>
      </c>
    </row>
    <row r="17612" spans="1:1" x14ac:dyDescent="0.3">
      <c r="A17612" s="129">
        <v>17607</v>
      </c>
    </row>
    <row r="17613" spans="1:1" x14ac:dyDescent="0.3">
      <c r="A17613" s="129">
        <v>17608</v>
      </c>
    </row>
    <row r="17614" spans="1:1" x14ac:dyDescent="0.3">
      <c r="A17614" s="129">
        <v>17609</v>
      </c>
    </row>
    <row r="17615" spans="1:1" x14ac:dyDescent="0.3">
      <c r="A17615" s="129">
        <v>17610</v>
      </c>
    </row>
    <row r="17616" spans="1:1" x14ac:dyDescent="0.3">
      <c r="A17616" s="129">
        <v>17611</v>
      </c>
    </row>
    <row r="17617" spans="1:1" x14ac:dyDescent="0.3">
      <c r="A17617" s="129">
        <v>17612</v>
      </c>
    </row>
    <row r="17618" spans="1:1" x14ac:dyDescent="0.3">
      <c r="A17618" s="129">
        <v>17613</v>
      </c>
    </row>
    <row r="17619" spans="1:1" x14ac:dyDescent="0.3">
      <c r="A17619" s="129">
        <v>17614</v>
      </c>
    </row>
    <row r="17620" spans="1:1" x14ac:dyDescent="0.3">
      <c r="A17620" s="129">
        <v>17615</v>
      </c>
    </row>
    <row r="17621" spans="1:1" x14ac:dyDescent="0.3">
      <c r="A17621" s="129">
        <v>17616</v>
      </c>
    </row>
    <row r="17622" spans="1:1" x14ac:dyDescent="0.3">
      <c r="A17622" s="129">
        <v>17617</v>
      </c>
    </row>
    <row r="17623" spans="1:1" x14ac:dyDescent="0.3">
      <c r="A17623" s="129">
        <v>17618</v>
      </c>
    </row>
    <row r="17624" spans="1:1" x14ac:dyDescent="0.3">
      <c r="A17624" s="129">
        <v>17619</v>
      </c>
    </row>
    <row r="17625" spans="1:1" x14ac:dyDescent="0.3">
      <c r="A17625" s="129">
        <v>17620</v>
      </c>
    </row>
    <row r="17626" spans="1:1" x14ac:dyDescent="0.3">
      <c r="A17626" s="129">
        <v>17621</v>
      </c>
    </row>
    <row r="17627" spans="1:1" x14ac:dyDescent="0.3">
      <c r="A17627" s="129">
        <v>17622</v>
      </c>
    </row>
    <row r="17628" spans="1:1" x14ac:dyDescent="0.3">
      <c r="A17628" s="129">
        <v>17623</v>
      </c>
    </row>
    <row r="17629" spans="1:1" x14ac:dyDescent="0.3">
      <c r="A17629" s="129">
        <v>17624</v>
      </c>
    </row>
    <row r="17630" spans="1:1" x14ac:dyDescent="0.3">
      <c r="A17630" s="129">
        <v>17625</v>
      </c>
    </row>
    <row r="17631" spans="1:1" x14ac:dyDescent="0.3">
      <c r="A17631" s="129">
        <v>17626</v>
      </c>
    </row>
    <row r="17632" spans="1:1" x14ac:dyDescent="0.3">
      <c r="A17632" s="129">
        <v>17627</v>
      </c>
    </row>
    <row r="17633" spans="1:1" x14ac:dyDescent="0.3">
      <c r="A17633" s="129">
        <v>17628</v>
      </c>
    </row>
    <row r="17634" spans="1:1" x14ac:dyDescent="0.3">
      <c r="A17634" s="129">
        <v>17629</v>
      </c>
    </row>
    <row r="17635" spans="1:1" x14ac:dyDescent="0.3">
      <c r="A17635" s="129">
        <v>17630</v>
      </c>
    </row>
    <row r="17636" spans="1:1" x14ac:dyDescent="0.3">
      <c r="A17636" s="129">
        <v>17631</v>
      </c>
    </row>
    <row r="17637" spans="1:1" x14ac:dyDescent="0.3">
      <c r="A17637" s="129">
        <v>17632</v>
      </c>
    </row>
    <row r="17638" spans="1:1" x14ac:dyDescent="0.3">
      <c r="A17638" s="129">
        <v>17633</v>
      </c>
    </row>
    <row r="17639" spans="1:1" x14ac:dyDescent="0.3">
      <c r="A17639" s="129">
        <v>17634</v>
      </c>
    </row>
    <row r="17640" spans="1:1" x14ac:dyDescent="0.3">
      <c r="A17640" s="129">
        <v>17635</v>
      </c>
    </row>
    <row r="17641" spans="1:1" x14ac:dyDescent="0.3">
      <c r="A17641" s="129">
        <v>17636</v>
      </c>
    </row>
    <row r="17642" spans="1:1" x14ac:dyDescent="0.3">
      <c r="A17642" s="129">
        <v>17637</v>
      </c>
    </row>
    <row r="17643" spans="1:1" x14ac:dyDescent="0.3">
      <c r="A17643" s="129">
        <v>17638</v>
      </c>
    </row>
    <row r="17644" spans="1:1" x14ac:dyDescent="0.3">
      <c r="A17644" s="129">
        <v>17639</v>
      </c>
    </row>
    <row r="17645" spans="1:1" x14ac:dyDescent="0.3">
      <c r="A17645" s="129">
        <v>17640</v>
      </c>
    </row>
    <row r="17646" spans="1:1" x14ac:dyDescent="0.3">
      <c r="A17646" s="129">
        <v>17641</v>
      </c>
    </row>
    <row r="17647" spans="1:1" x14ac:dyDescent="0.3">
      <c r="A17647" s="129">
        <v>17642</v>
      </c>
    </row>
    <row r="17648" spans="1:1" x14ac:dyDescent="0.3">
      <c r="A17648" s="129">
        <v>17643</v>
      </c>
    </row>
    <row r="17649" spans="1:1" x14ac:dyDescent="0.3">
      <c r="A17649" s="129">
        <v>17644</v>
      </c>
    </row>
    <row r="17650" spans="1:1" x14ac:dyDescent="0.3">
      <c r="A17650" s="129">
        <v>17645</v>
      </c>
    </row>
    <row r="17651" spans="1:1" x14ac:dyDescent="0.3">
      <c r="A17651" s="129">
        <v>17646</v>
      </c>
    </row>
    <row r="17652" spans="1:1" x14ac:dyDescent="0.3">
      <c r="A17652" s="129">
        <v>17647</v>
      </c>
    </row>
    <row r="17653" spans="1:1" x14ac:dyDescent="0.3">
      <c r="A17653" s="129">
        <v>17648</v>
      </c>
    </row>
    <row r="17654" spans="1:1" x14ac:dyDescent="0.3">
      <c r="A17654" s="129">
        <v>17649</v>
      </c>
    </row>
    <row r="17655" spans="1:1" x14ac:dyDescent="0.3">
      <c r="A17655" s="129">
        <v>17650</v>
      </c>
    </row>
    <row r="17656" spans="1:1" x14ac:dyDescent="0.3">
      <c r="A17656" s="129">
        <v>17651</v>
      </c>
    </row>
    <row r="17657" spans="1:1" x14ac:dyDescent="0.3">
      <c r="A17657" s="129">
        <v>17652</v>
      </c>
    </row>
    <row r="17658" spans="1:1" x14ac:dyDescent="0.3">
      <c r="A17658" s="129">
        <v>17653</v>
      </c>
    </row>
    <row r="17659" spans="1:1" x14ac:dyDescent="0.3">
      <c r="A17659" s="129">
        <v>17654</v>
      </c>
    </row>
    <row r="17660" spans="1:1" x14ac:dyDescent="0.3">
      <c r="A17660" s="129">
        <v>17655</v>
      </c>
    </row>
    <row r="17661" spans="1:1" x14ac:dyDescent="0.3">
      <c r="A17661" s="129">
        <v>17656</v>
      </c>
    </row>
    <row r="17662" spans="1:1" x14ac:dyDescent="0.3">
      <c r="A17662" s="129">
        <v>17657</v>
      </c>
    </row>
    <row r="17663" spans="1:1" x14ac:dyDescent="0.3">
      <c r="A17663" s="129">
        <v>17658</v>
      </c>
    </row>
    <row r="17664" spans="1:1" x14ac:dyDescent="0.3">
      <c r="A17664" s="129">
        <v>17659</v>
      </c>
    </row>
    <row r="17665" spans="1:1" x14ac:dyDescent="0.3">
      <c r="A17665" s="129">
        <v>17660</v>
      </c>
    </row>
    <row r="17666" spans="1:1" x14ac:dyDescent="0.3">
      <c r="A17666" s="129">
        <v>17661</v>
      </c>
    </row>
    <row r="17667" spans="1:1" x14ac:dyDescent="0.3">
      <c r="A17667" s="129">
        <v>17662</v>
      </c>
    </row>
    <row r="17668" spans="1:1" x14ac:dyDescent="0.3">
      <c r="A17668" s="129">
        <v>17663</v>
      </c>
    </row>
    <row r="17669" spans="1:1" x14ac:dyDescent="0.3">
      <c r="A17669" s="129">
        <v>17664</v>
      </c>
    </row>
    <row r="17670" spans="1:1" x14ac:dyDescent="0.3">
      <c r="A17670" s="129">
        <v>17665</v>
      </c>
    </row>
    <row r="17671" spans="1:1" x14ac:dyDescent="0.3">
      <c r="A17671" s="129">
        <v>17666</v>
      </c>
    </row>
    <row r="17672" spans="1:1" x14ac:dyDescent="0.3">
      <c r="A17672" s="129">
        <v>17667</v>
      </c>
    </row>
    <row r="17673" spans="1:1" x14ac:dyDescent="0.3">
      <c r="A17673" s="129">
        <v>17668</v>
      </c>
    </row>
    <row r="17674" spans="1:1" x14ac:dyDescent="0.3">
      <c r="A17674" s="129">
        <v>17669</v>
      </c>
    </row>
    <row r="17675" spans="1:1" x14ac:dyDescent="0.3">
      <c r="A17675" s="129">
        <v>17670</v>
      </c>
    </row>
    <row r="17676" spans="1:1" x14ac:dyDescent="0.3">
      <c r="A17676" s="129">
        <v>17671</v>
      </c>
    </row>
    <row r="17677" spans="1:1" x14ac:dyDescent="0.3">
      <c r="A17677" s="129">
        <v>17672</v>
      </c>
    </row>
    <row r="17678" spans="1:1" x14ac:dyDescent="0.3">
      <c r="A17678" s="129">
        <v>17673</v>
      </c>
    </row>
    <row r="17679" spans="1:1" x14ac:dyDescent="0.3">
      <c r="A17679" s="129">
        <v>17674</v>
      </c>
    </row>
    <row r="17680" spans="1:1" x14ac:dyDescent="0.3">
      <c r="A17680" s="129">
        <v>17675</v>
      </c>
    </row>
    <row r="17681" spans="1:1" x14ac:dyDescent="0.3">
      <c r="A17681" s="129">
        <v>17676</v>
      </c>
    </row>
    <row r="17682" spans="1:1" x14ac:dyDescent="0.3">
      <c r="A17682" s="129">
        <v>17677</v>
      </c>
    </row>
    <row r="17683" spans="1:1" x14ac:dyDescent="0.3">
      <c r="A17683" s="129">
        <v>17678</v>
      </c>
    </row>
    <row r="17684" spans="1:1" x14ac:dyDescent="0.3">
      <c r="A17684" s="129">
        <v>17679</v>
      </c>
    </row>
    <row r="17685" spans="1:1" x14ac:dyDescent="0.3">
      <c r="A17685" s="129">
        <v>17680</v>
      </c>
    </row>
    <row r="17686" spans="1:1" x14ac:dyDescent="0.3">
      <c r="A17686" s="129">
        <v>17681</v>
      </c>
    </row>
    <row r="17687" spans="1:1" x14ac:dyDescent="0.3">
      <c r="A17687" s="129">
        <v>17682</v>
      </c>
    </row>
    <row r="17688" spans="1:1" x14ac:dyDescent="0.3">
      <c r="A17688" s="129">
        <v>17683</v>
      </c>
    </row>
    <row r="17689" spans="1:1" x14ac:dyDescent="0.3">
      <c r="A17689" s="129">
        <v>17684</v>
      </c>
    </row>
    <row r="17690" spans="1:1" x14ac:dyDescent="0.3">
      <c r="A17690" s="129">
        <v>17685</v>
      </c>
    </row>
    <row r="17691" spans="1:1" x14ac:dyDescent="0.3">
      <c r="A17691" s="129">
        <v>17686</v>
      </c>
    </row>
    <row r="17692" spans="1:1" x14ac:dyDescent="0.3">
      <c r="A17692" s="129">
        <v>17687</v>
      </c>
    </row>
    <row r="17693" spans="1:1" x14ac:dyDescent="0.3">
      <c r="A17693" s="129">
        <v>17688</v>
      </c>
    </row>
    <row r="17694" spans="1:1" x14ac:dyDescent="0.3">
      <c r="A17694" s="129">
        <v>17689</v>
      </c>
    </row>
    <row r="17695" spans="1:1" x14ac:dyDescent="0.3">
      <c r="A17695" s="129">
        <v>17690</v>
      </c>
    </row>
    <row r="17696" spans="1:1" x14ac:dyDescent="0.3">
      <c r="A17696" s="129">
        <v>17691</v>
      </c>
    </row>
    <row r="17697" spans="1:1" x14ac:dyDescent="0.3">
      <c r="A17697" s="129">
        <v>17692</v>
      </c>
    </row>
    <row r="17698" spans="1:1" x14ac:dyDescent="0.3">
      <c r="A17698" s="129">
        <v>17693</v>
      </c>
    </row>
    <row r="17699" spans="1:1" x14ac:dyDescent="0.3">
      <c r="A17699" s="129">
        <v>17694</v>
      </c>
    </row>
    <row r="17700" spans="1:1" x14ac:dyDescent="0.3">
      <c r="A17700" s="129">
        <v>17695</v>
      </c>
    </row>
    <row r="17701" spans="1:1" x14ac:dyDescent="0.3">
      <c r="A17701" s="129">
        <v>17696</v>
      </c>
    </row>
    <row r="17702" spans="1:1" x14ac:dyDescent="0.3">
      <c r="A17702" s="129">
        <v>17697</v>
      </c>
    </row>
    <row r="17703" spans="1:1" x14ac:dyDescent="0.3">
      <c r="A17703" s="129">
        <v>17698</v>
      </c>
    </row>
    <row r="17704" spans="1:1" x14ac:dyDescent="0.3">
      <c r="A17704" s="129">
        <v>17699</v>
      </c>
    </row>
    <row r="17705" spans="1:1" x14ac:dyDescent="0.3">
      <c r="A17705" s="129">
        <v>17700</v>
      </c>
    </row>
    <row r="17706" spans="1:1" x14ac:dyDescent="0.3">
      <c r="A17706" s="129">
        <v>17701</v>
      </c>
    </row>
    <row r="17707" spans="1:1" x14ac:dyDescent="0.3">
      <c r="A17707" s="129">
        <v>17702</v>
      </c>
    </row>
    <row r="17708" spans="1:1" x14ac:dyDescent="0.3">
      <c r="A17708" s="129">
        <v>17703</v>
      </c>
    </row>
    <row r="17709" spans="1:1" x14ac:dyDescent="0.3">
      <c r="A17709" s="129">
        <v>17704</v>
      </c>
    </row>
    <row r="17710" spans="1:1" x14ac:dyDescent="0.3">
      <c r="A17710" s="129">
        <v>17705</v>
      </c>
    </row>
    <row r="17711" spans="1:1" x14ac:dyDescent="0.3">
      <c r="A17711" s="129">
        <v>17706</v>
      </c>
    </row>
    <row r="17712" spans="1:1" x14ac:dyDescent="0.3">
      <c r="A17712" s="129">
        <v>17707</v>
      </c>
    </row>
    <row r="17713" spans="1:1" x14ac:dyDescent="0.3">
      <c r="A17713" s="129">
        <v>17708</v>
      </c>
    </row>
    <row r="17714" spans="1:1" x14ac:dyDescent="0.3">
      <c r="A17714" s="129">
        <v>17709</v>
      </c>
    </row>
    <row r="17715" spans="1:1" x14ac:dyDescent="0.3">
      <c r="A17715" s="129">
        <v>17710</v>
      </c>
    </row>
    <row r="17716" spans="1:1" x14ac:dyDescent="0.3">
      <c r="A17716" s="129">
        <v>17711</v>
      </c>
    </row>
    <row r="17717" spans="1:1" x14ac:dyDescent="0.3">
      <c r="A17717" s="129">
        <v>17712</v>
      </c>
    </row>
    <row r="17718" spans="1:1" x14ac:dyDescent="0.3">
      <c r="A17718" s="129">
        <v>17713</v>
      </c>
    </row>
    <row r="17719" spans="1:1" x14ac:dyDescent="0.3">
      <c r="A17719" s="129">
        <v>17714</v>
      </c>
    </row>
    <row r="17720" spans="1:1" x14ac:dyDescent="0.3">
      <c r="A17720" s="129">
        <v>17715</v>
      </c>
    </row>
    <row r="17721" spans="1:1" x14ac:dyDescent="0.3">
      <c r="A17721" s="129">
        <v>17716</v>
      </c>
    </row>
    <row r="17722" spans="1:1" x14ac:dyDescent="0.3">
      <c r="A17722" s="129">
        <v>17717</v>
      </c>
    </row>
    <row r="17723" spans="1:1" x14ac:dyDescent="0.3">
      <c r="A17723" s="129">
        <v>17718</v>
      </c>
    </row>
    <row r="17724" spans="1:1" x14ac:dyDescent="0.3">
      <c r="A17724" s="129">
        <v>17719</v>
      </c>
    </row>
    <row r="17725" spans="1:1" x14ac:dyDescent="0.3">
      <c r="A17725" s="129">
        <v>17720</v>
      </c>
    </row>
    <row r="17726" spans="1:1" x14ac:dyDescent="0.3">
      <c r="A17726" s="129">
        <v>17721</v>
      </c>
    </row>
    <row r="17727" spans="1:1" x14ac:dyDescent="0.3">
      <c r="A17727" s="129">
        <v>17722</v>
      </c>
    </row>
    <row r="17728" spans="1:1" x14ac:dyDescent="0.3">
      <c r="A17728" s="129">
        <v>17723</v>
      </c>
    </row>
    <row r="17729" spans="1:1" x14ac:dyDescent="0.3">
      <c r="A17729" s="129">
        <v>17724</v>
      </c>
    </row>
    <row r="17730" spans="1:1" x14ac:dyDescent="0.3">
      <c r="A17730" s="129">
        <v>17725</v>
      </c>
    </row>
    <row r="17731" spans="1:1" x14ac:dyDescent="0.3">
      <c r="A17731" s="129">
        <v>17726</v>
      </c>
    </row>
    <row r="17732" spans="1:1" x14ac:dyDescent="0.3">
      <c r="A17732" s="129">
        <v>17727</v>
      </c>
    </row>
    <row r="17733" spans="1:1" x14ac:dyDescent="0.3">
      <c r="A17733" s="129">
        <v>17728</v>
      </c>
    </row>
    <row r="17734" spans="1:1" x14ac:dyDescent="0.3">
      <c r="A17734" s="129">
        <v>17729</v>
      </c>
    </row>
    <row r="17735" spans="1:1" x14ac:dyDescent="0.3">
      <c r="A17735" s="129">
        <v>17730</v>
      </c>
    </row>
    <row r="17736" spans="1:1" x14ac:dyDescent="0.3">
      <c r="A17736" s="129">
        <v>17731</v>
      </c>
    </row>
    <row r="17737" spans="1:1" x14ac:dyDescent="0.3">
      <c r="A17737" s="129">
        <v>17732</v>
      </c>
    </row>
    <row r="17738" spans="1:1" x14ac:dyDescent="0.3">
      <c r="A17738" s="129">
        <v>17733</v>
      </c>
    </row>
    <row r="17739" spans="1:1" x14ac:dyDescent="0.3">
      <c r="A17739" s="129">
        <v>17734</v>
      </c>
    </row>
    <row r="17740" spans="1:1" x14ac:dyDescent="0.3">
      <c r="A17740" s="129">
        <v>17735</v>
      </c>
    </row>
    <row r="17741" spans="1:1" x14ac:dyDescent="0.3">
      <c r="A17741" s="129">
        <v>17736</v>
      </c>
    </row>
    <row r="17742" spans="1:1" x14ac:dyDescent="0.3">
      <c r="A17742" s="129">
        <v>17737</v>
      </c>
    </row>
    <row r="17743" spans="1:1" x14ac:dyDescent="0.3">
      <c r="A17743" s="129">
        <v>17738</v>
      </c>
    </row>
    <row r="17744" spans="1:1" x14ac:dyDescent="0.3">
      <c r="A17744" s="129">
        <v>17739</v>
      </c>
    </row>
    <row r="17745" spans="1:1" x14ac:dyDescent="0.3">
      <c r="A17745" s="129">
        <v>17740</v>
      </c>
    </row>
    <row r="17746" spans="1:1" x14ac:dyDescent="0.3">
      <c r="A17746" s="129">
        <v>17741</v>
      </c>
    </row>
    <row r="17747" spans="1:1" x14ac:dyDescent="0.3">
      <c r="A17747" s="129">
        <v>17742</v>
      </c>
    </row>
    <row r="17748" spans="1:1" x14ac:dyDescent="0.3">
      <c r="A17748" s="129">
        <v>17743</v>
      </c>
    </row>
    <row r="17749" spans="1:1" x14ac:dyDescent="0.3">
      <c r="A17749" s="129">
        <v>17744</v>
      </c>
    </row>
    <row r="17750" spans="1:1" x14ac:dyDescent="0.3">
      <c r="A17750" s="129">
        <v>17745</v>
      </c>
    </row>
    <row r="17751" spans="1:1" x14ac:dyDescent="0.3">
      <c r="A17751" s="129">
        <v>17746</v>
      </c>
    </row>
    <row r="17752" spans="1:1" x14ac:dyDescent="0.3">
      <c r="A17752" s="129">
        <v>17747</v>
      </c>
    </row>
    <row r="17753" spans="1:1" x14ac:dyDescent="0.3">
      <c r="A17753" s="129">
        <v>17748</v>
      </c>
    </row>
    <row r="17754" spans="1:1" x14ac:dyDescent="0.3">
      <c r="A17754" s="129">
        <v>17749</v>
      </c>
    </row>
    <row r="17755" spans="1:1" x14ac:dyDescent="0.3">
      <c r="A17755" s="129">
        <v>17750</v>
      </c>
    </row>
    <row r="17756" spans="1:1" x14ac:dyDescent="0.3">
      <c r="A17756" s="129">
        <v>17751</v>
      </c>
    </row>
    <row r="17757" spans="1:1" x14ac:dyDescent="0.3">
      <c r="A17757" s="129">
        <v>17752</v>
      </c>
    </row>
    <row r="17758" spans="1:1" x14ac:dyDescent="0.3">
      <c r="A17758" s="129">
        <v>17753</v>
      </c>
    </row>
    <row r="17759" spans="1:1" x14ac:dyDescent="0.3">
      <c r="A17759" s="129">
        <v>17754</v>
      </c>
    </row>
    <row r="17760" spans="1:1" x14ac:dyDescent="0.3">
      <c r="A17760" s="129">
        <v>17755</v>
      </c>
    </row>
    <row r="17761" spans="1:1" x14ac:dyDescent="0.3">
      <c r="A17761" s="129">
        <v>17756</v>
      </c>
    </row>
    <row r="17762" spans="1:1" x14ac:dyDescent="0.3">
      <c r="A17762" s="129">
        <v>17757</v>
      </c>
    </row>
    <row r="17763" spans="1:1" x14ac:dyDescent="0.3">
      <c r="A17763" s="129">
        <v>17758</v>
      </c>
    </row>
    <row r="17764" spans="1:1" x14ac:dyDescent="0.3">
      <c r="A17764" s="129">
        <v>17759</v>
      </c>
    </row>
    <row r="17765" spans="1:1" x14ac:dyDescent="0.3">
      <c r="A17765" s="129">
        <v>17760</v>
      </c>
    </row>
    <row r="17766" spans="1:1" x14ac:dyDescent="0.3">
      <c r="A17766" s="129">
        <v>17761</v>
      </c>
    </row>
    <row r="17767" spans="1:1" x14ac:dyDescent="0.3">
      <c r="A17767" s="129">
        <v>17762</v>
      </c>
    </row>
    <row r="17768" spans="1:1" x14ac:dyDescent="0.3">
      <c r="A17768" s="129">
        <v>17763</v>
      </c>
    </row>
    <row r="17769" spans="1:1" x14ac:dyDescent="0.3">
      <c r="A17769" s="129">
        <v>17764</v>
      </c>
    </row>
    <row r="17770" spans="1:1" x14ac:dyDescent="0.3">
      <c r="A17770" s="129">
        <v>17765</v>
      </c>
    </row>
    <row r="17771" spans="1:1" x14ac:dyDescent="0.3">
      <c r="A17771" s="129">
        <v>17766</v>
      </c>
    </row>
    <row r="17772" spans="1:1" x14ac:dyDescent="0.3">
      <c r="A17772" s="129">
        <v>17767</v>
      </c>
    </row>
    <row r="17773" spans="1:1" x14ac:dyDescent="0.3">
      <c r="A17773" s="129">
        <v>17768</v>
      </c>
    </row>
    <row r="17774" spans="1:1" x14ac:dyDescent="0.3">
      <c r="A17774" s="129">
        <v>17769</v>
      </c>
    </row>
    <row r="17775" spans="1:1" x14ac:dyDescent="0.3">
      <c r="A17775" s="129">
        <v>17770</v>
      </c>
    </row>
    <row r="17776" spans="1:1" x14ac:dyDescent="0.3">
      <c r="A17776" s="129">
        <v>17771</v>
      </c>
    </row>
    <row r="17777" spans="1:1" x14ac:dyDescent="0.3">
      <c r="A17777" s="129">
        <v>17772</v>
      </c>
    </row>
    <row r="17778" spans="1:1" x14ac:dyDescent="0.3">
      <c r="A17778" s="129">
        <v>17773</v>
      </c>
    </row>
    <row r="17779" spans="1:1" x14ac:dyDescent="0.3">
      <c r="A17779" s="129">
        <v>17774</v>
      </c>
    </row>
    <row r="17780" spans="1:1" x14ac:dyDescent="0.3">
      <c r="A17780" s="129">
        <v>17775</v>
      </c>
    </row>
    <row r="17781" spans="1:1" x14ac:dyDescent="0.3">
      <c r="A17781" s="129">
        <v>17776</v>
      </c>
    </row>
    <row r="17782" spans="1:1" x14ac:dyDescent="0.3">
      <c r="A17782" s="129">
        <v>17777</v>
      </c>
    </row>
    <row r="17783" spans="1:1" x14ac:dyDescent="0.3">
      <c r="A17783" s="129">
        <v>17778</v>
      </c>
    </row>
    <row r="17784" spans="1:1" x14ac:dyDescent="0.3">
      <c r="A17784" s="129">
        <v>17779</v>
      </c>
    </row>
    <row r="17785" spans="1:1" x14ac:dyDescent="0.3">
      <c r="A17785" s="129">
        <v>17780</v>
      </c>
    </row>
    <row r="17786" spans="1:1" x14ac:dyDescent="0.3">
      <c r="A17786" s="129">
        <v>17781</v>
      </c>
    </row>
    <row r="17787" spans="1:1" x14ac:dyDescent="0.3">
      <c r="A17787" s="129">
        <v>17782</v>
      </c>
    </row>
    <row r="17788" spans="1:1" x14ac:dyDescent="0.3">
      <c r="A17788" s="129">
        <v>17783</v>
      </c>
    </row>
    <row r="17789" spans="1:1" x14ac:dyDescent="0.3">
      <c r="A17789" s="129">
        <v>17784</v>
      </c>
    </row>
    <row r="17790" spans="1:1" x14ac:dyDescent="0.3">
      <c r="A17790" s="129">
        <v>17785</v>
      </c>
    </row>
    <row r="17791" spans="1:1" x14ac:dyDescent="0.3">
      <c r="A17791" s="129">
        <v>17786</v>
      </c>
    </row>
    <row r="17792" spans="1:1" x14ac:dyDescent="0.3">
      <c r="A17792" s="129">
        <v>17787</v>
      </c>
    </row>
    <row r="17793" spans="1:1" x14ac:dyDescent="0.3">
      <c r="A17793" s="129">
        <v>17788</v>
      </c>
    </row>
    <row r="17794" spans="1:1" x14ac:dyDescent="0.3">
      <c r="A17794" s="129">
        <v>17789</v>
      </c>
    </row>
    <row r="17795" spans="1:1" x14ac:dyDescent="0.3">
      <c r="A17795" s="129">
        <v>17790</v>
      </c>
    </row>
    <row r="17796" spans="1:1" x14ac:dyDescent="0.3">
      <c r="A17796" s="129">
        <v>17791</v>
      </c>
    </row>
    <row r="17797" spans="1:1" x14ac:dyDescent="0.3">
      <c r="A17797" s="129">
        <v>17792</v>
      </c>
    </row>
    <row r="17798" spans="1:1" x14ac:dyDescent="0.3">
      <c r="A17798" s="129">
        <v>17793</v>
      </c>
    </row>
    <row r="17799" spans="1:1" x14ac:dyDescent="0.3">
      <c r="A17799" s="129">
        <v>17794</v>
      </c>
    </row>
    <row r="17800" spans="1:1" x14ac:dyDescent="0.3">
      <c r="A17800" s="129">
        <v>17795</v>
      </c>
    </row>
    <row r="17801" spans="1:1" x14ac:dyDescent="0.3">
      <c r="A17801" s="129">
        <v>17796</v>
      </c>
    </row>
    <row r="17802" spans="1:1" x14ac:dyDescent="0.3">
      <c r="A17802" s="129">
        <v>17797</v>
      </c>
    </row>
    <row r="17803" spans="1:1" x14ac:dyDescent="0.3">
      <c r="A17803" s="129">
        <v>17798</v>
      </c>
    </row>
    <row r="17804" spans="1:1" x14ac:dyDescent="0.3">
      <c r="A17804" s="129">
        <v>17799</v>
      </c>
    </row>
    <row r="17805" spans="1:1" x14ac:dyDescent="0.3">
      <c r="A17805" s="129">
        <v>17800</v>
      </c>
    </row>
    <row r="17806" spans="1:1" x14ac:dyDescent="0.3">
      <c r="A17806" s="129">
        <v>17801</v>
      </c>
    </row>
    <row r="17807" spans="1:1" x14ac:dyDescent="0.3">
      <c r="A17807" s="129">
        <v>17802</v>
      </c>
    </row>
    <row r="17808" spans="1:1" x14ac:dyDescent="0.3">
      <c r="A17808" s="129">
        <v>17803</v>
      </c>
    </row>
    <row r="17809" spans="1:1" x14ac:dyDescent="0.3">
      <c r="A17809" s="129">
        <v>17804</v>
      </c>
    </row>
    <row r="17810" spans="1:1" x14ac:dyDescent="0.3">
      <c r="A17810" s="129">
        <v>17805</v>
      </c>
    </row>
    <row r="17811" spans="1:1" x14ac:dyDescent="0.3">
      <c r="A17811" s="129">
        <v>17806</v>
      </c>
    </row>
    <row r="17812" spans="1:1" x14ac:dyDescent="0.3">
      <c r="A17812" s="129">
        <v>17807</v>
      </c>
    </row>
    <row r="17813" spans="1:1" x14ac:dyDescent="0.3">
      <c r="A17813" s="129">
        <v>17808</v>
      </c>
    </row>
    <row r="17814" spans="1:1" x14ac:dyDescent="0.3">
      <c r="A17814" s="129">
        <v>17809</v>
      </c>
    </row>
    <row r="17815" spans="1:1" x14ac:dyDescent="0.3">
      <c r="A17815" s="129">
        <v>17810</v>
      </c>
    </row>
    <row r="17816" spans="1:1" x14ac:dyDescent="0.3">
      <c r="A17816" s="129">
        <v>17811</v>
      </c>
    </row>
    <row r="17817" spans="1:1" x14ac:dyDescent="0.3">
      <c r="A17817" s="129">
        <v>17812</v>
      </c>
    </row>
    <row r="17818" spans="1:1" x14ac:dyDescent="0.3">
      <c r="A17818" s="129">
        <v>17813</v>
      </c>
    </row>
    <row r="17819" spans="1:1" x14ac:dyDescent="0.3">
      <c r="A17819" s="129">
        <v>17814</v>
      </c>
    </row>
    <row r="17820" spans="1:1" x14ac:dyDescent="0.3">
      <c r="A17820" s="129">
        <v>17815</v>
      </c>
    </row>
    <row r="17821" spans="1:1" x14ac:dyDescent="0.3">
      <c r="A17821" s="129">
        <v>17816</v>
      </c>
    </row>
    <row r="17822" spans="1:1" x14ac:dyDescent="0.3">
      <c r="A17822" s="129">
        <v>17817</v>
      </c>
    </row>
    <row r="17823" spans="1:1" x14ac:dyDescent="0.3">
      <c r="A17823" s="129">
        <v>17818</v>
      </c>
    </row>
    <row r="17824" spans="1:1" x14ac:dyDescent="0.3">
      <c r="A17824" s="129">
        <v>17819</v>
      </c>
    </row>
    <row r="17825" spans="1:1" x14ac:dyDescent="0.3">
      <c r="A17825" s="129">
        <v>17820</v>
      </c>
    </row>
    <row r="17826" spans="1:1" x14ac:dyDescent="0.3">
      <c r="A17826" s="129">
        <v>17821</v>
      </c>
    </row>
    <row r="17827" spans="1:1" x14ac:dyDescent="0.3">
      <c r="A17827" s="129">
        <v>17822</v>
      </c>
    </row>
    <row r="17828" spans="1:1" x14ac:dyDescent="0.3">
      <c r="A17828" s="129">
        <v>17823</v>
      </c>
    </row>
    <row r="17829" spans="1:1" x14ac:dyDescent="0.3">
      <c r="A17829" s="129">
        <v>17824</v>
      </c>
    </row>
    <row r="17830" spans="1:1" x14ac:dyDescent="0.3">
      <c r="A17830" s="129">
        <v>17825</v>
      </c>
    </row>
    <row r="17831" spans="1:1" x14ac:dyDescent="0.3">
      <c r="A17831" s="129">
        <v>17826</v>
      </c>
    </row>
    <row r="17832" spans="1:1" x14ac:dyDescent="0.3">
      <c r="A17832" s="129">
        <v>17827</v>
      </c>
    </row>
    <row r="17833" spans="1:1" x14ac:dyDescent="0.3">
      <c r="A17833" s="129">
        <v>17828</v>
      </c>
    </row>
    <row r="17834" spans="1:1" x14ac:dyDescent="0.3">
      <c r="A17834" s="129">
        <v>17829</v>
      </c>
    </row>
    <row r="17835" spans="1:1" x14ac:dyDescent="0.3">
      <c r="A17835" s="129">
        <v>17830</v>
      </c>
    </row>
    <row r="17836" spans="1:1" x14ac:dyDescent="0.3">
      <c r="A17836" s="129">
        <v>17831</v>
      </c>
    </row>
    <row r="17837" spans="1:1" x14ac:dyDescent="0.3">
      <c r="A17837" s="129">
        <v>17832</v>
      </c>
    </row>
    <row r="17838" spans="1:1" x14ac:dyDescent="0.3">
      <c r="A17838" s="129">
        <v>17833</v>
      </c>
    </row>
    <row r="17839" spans="1:1" x14ac:dyDescent="0.3">
      <c r="A17839" s="129">
        <v>17834</v>
      </c>
    </row>
    <row r="17840" spans="1:1" x14ac:dyDescent="0.3">
      <c r="A17840" s="129">
        <v>17835</v>
      </c>
    </row>
    <row r="17841" spans="1:1" x14ac:dyDescent="0.3">
      <c r="A17841" s="129">
        <v>17836</v>
      </c>
    </row>
    <row r="17842" spans="1:1" x14ac:dyDescent="0.3">
      <c r="A17842" s="129">
        <v>17837</v>
      </c>
    </row>
    <row r="17843" spans="1:1" x14ac:dyDescent="0.3">
      <c r="A17843" s="129">
        <v>17838</v>
      </c>
    </row>
    <row r="17844" spans="1:1" x14ac:dyDescent="0.3">
      <c r="A17844" s="129">
        <v>17839</v>
      </c>
    </row>
    <row r="17845" spans="1:1" x14ac:dyDescent="0.3">
      <c r="A17845" s="129">
        <v>17840</v>
      </c>
    </row>
    <row r="17846" spans="1:1" x14ac:dyDescent="0.3">
      <c r="A17846" s="129">
        <v>17841</v>
      </c>
    </row>
    <row r="17847" spans="1:1" x14ac:dyDescent="0.3">
      <c r="A17847" s="129">
        <v>17842</v>
      </c>
    </row>
    <row r="17848" spans="1:1" x14ac:dyDescent="0.3">
      <c r="A17848" s="129">
        <v>17843</v>
      </c>
    </row>
    <row r="17849" spans="1:1" x14ac:dyDescent="0.3">
      <c r="A17849" s="129">
        <v>17844</v>
      </c>
    </row>
    <row r="17850" spans="1:1" x14ac:dyDescent="0.3">
      <c r="A17850" s="129">
        <v>17845</v>
      </c>
    </row>
    <row r="17851" spans="1:1" x14ac:dyDescent="0.3">
      <c r="A17851" s="129">
        <v>17846</v>
      </c>
    </row>
    <row r="17852" spans="1:1" x14ac:dyDescent="0.3">
      <c r="A17852" s="129">
        <v>17847</v>
      </c>
    </row>
    <row r="17853" spans="1:1" x14ac:dyDescent="0.3">
      <c r="A17853" s="129">
        <v>17848</v>
      </c>
    </row>
    <row r="17854" spans="1:1" x14ac:dyDescent="0.3">
      <c r="A17854" s="129">
        <v>17849</v>
      </c>
    </row>
    <row r="17855" spans="1:1" x14ac:dyDescent="0.3">
      <c r="A17855" s="129">
        <v>17850</v>
      </c>
    </row>
    <row r="17856" spans="1:1" x14ac:dyDescent="0.3">
      <c r="A17856" s="129">
        <v>17851</v>
      </c>
    </row>
    <row r="17857" spans="1:1" x14ac:dyDescent="0.3">
      <c r="A17857" s="129">
        <v>17852</v>
      </c>
    </row>
    <row r="17858" spans="1:1" x14ac:dyDescent="0.3">
      <c r="A17858" s="129">
        <v>17853</v>
      </c>
    </row>
    <row r="17859" spans="1:1" x14ac:dyDescent="0.3">
      <c r="A17859" s="129">
        <v>17854</v>
      </c>
    </row>
    <row r="17860" spans="1:1" x14ac:dyDescent="0.3">
      <c r="A17860" s="129">
        <v>17855</v>
      </c>
    </row>
    <row r="17861" spans="1:1" x14ac:dyDescent="0.3">
      <c r="A17861" s="129">
        <v>17856</v>
      </c>
    </row>
    <row r="17862" spans="1:1" x14ac:dyDescent="0.3">
      <c r="A17862" s="129">
        <v>17857</v>
      </c>
    </row>
    <row r="17863" spans="1:1" x14ac:dyDescent="0.3">
      <c r="A17863" s="129">
        <v>17858</v>
      </c>
    </row>
    <row r="17864" spans="1:1" x14ac:dyDescent="0.3">
      <c r="A17864" s="129">
        <v>17859</v>
      </c>
    </row>
    <row r="17865" spans="1:1" x14ac:dyDescent="0.3">
      <c r="A17865" s="129">
        <v>17860</v>
      </c>
    </row>
    <row r="17866" spans="1:1" x14ac:dyDescent="0.3">
      <c r="A17866" s="129">
        <v>17861</v>
      </c>
    </row>
    <row r="17867" spans="1:1" x14ac:dyDescent="0.3">
      <c r="A17867" s="129">
        <v>17862</v>
      </c>
    </row>
    <row r="17868" spans="1:1" x14ac:dyDescent="0.3">
      <c r="A17868" s="129">
        <v>17863</v>
      </c>
    </row>
    <row r="17869" spans="1:1" x14ac:dyDescent="0.3">
      <c r="A17869" s="129">
        <v>17864</v>
      </c>
    </row>
    <row r="17870" spans="1:1" x14ac:dyDescent="0.3">
      <c r="A17870" s="129">
        <v>17865</v>
      </c>
    </row>
    <row r="17871" spans="1:1" x14ac:dyDescent="0.3">
      <c r="A17871" s="129">
        <v>17866</v>
      </c>
    </row>
    <row r="17872" spans="1:1" x14ac:dyDescent="0.3">
      <c r="A17872" s="129">
        <v>17867</v>
      </c>
    </row>
    <row r="17873" spans="1:1" x14ac:dyDescent="0.3">
      <c r="A17873" s="129">
        <v>17868</v>
      </c>
    </row>
    <row r="17874" spans="1:1" x14ac:dyDescent="0.3">
      <c r="A17874" s="129">
        <v>17869</v>
      </c>
    </row>
    <row r="17875" spans="1:1" x14ac:dyDescent="0.3">
      <c r="A17875" s="129">
        <v>17870</v>
      </c>
    </row>
    <row r="17876" spans="1:1" x14ac:dyDescent="0.3">
      <c r="A17876" s="129">
        <v>17871</v>
      </c>
    </row>
    <row r="17877" spans="1:1" x14ac:dyDescent="0.3">
      <c r="A17877" s="129">
        <v>17872</v>
      </c>
    </row>
    <row r="17878" spans="1:1" x14ac:dyDescent="0.3">
      <c r="A17878" s="129">
        <v>17873</v>
      </c>
    </row>
    <row r="17879" spans="1:1" x14ac:dyDescent="0.3">
      <c r="A17879" s="129">
        <v>17874</v>
      </c>
    </row>
    <row r="17880" spans="1:1" x14ac:dyDescent="0.3">
      <c r="A17880" s="129">
        <v>17875</v>
      </c>
    </row>
    <row r="17881" spans="1:1" x14ac:dyDescent="0.3">
      <c r="A17881" s="129">
        <v>17876</v>
      </c>
    </row>
    <row r="17882" spans="1:1" x14ac:dyDescent="0.3">
      <c r="A17882" s="129">
        <v>17877</v>
      </c>
    </row>
    <row r="17883" spans="1:1" x14ac:dyDescent="0.3">
      <c r="A17883" s="129">
        <v>17878</v>
      </c>
    </row>
    <row r="17884" spans="1:1" x14ac:dyDescent="0.3">
      <c r="A17884" s="129">
        <v>17879</v>
      </c>
    </row>
    <row r="17885" spans="1:1" x14ac:dyDescent="0.3">
      <c r="A17885" s="129">
        <v>17880</v>
      </c>
    </row>
    <row r="17886" spans="1:1" x14ac:dyDescent="0.3">
      <c r="A17886" s="129">
        <v>17881</v>
      </c>
    </row>
    <row r="17887" spans="1:1" x14ac:dyDescent="0.3">
      <c r="A17887" s="129">
        <v>17882</v>
      </c>
    </row>
    <row r="17888" spans="1:1" x14ac:dyDescent="0.3">
      <c r="A17888" s="129">
        <v>17883</v>
      </c>
    </row>
    <row r="17889" spans="1:1" x14ac:dyDescent="0.3">
      <c r="A17889" s="129">
        <v>17884</v>
      </c>
    </row>
    <row r="17890" spans="1:1" x14ac:dyDescent="0.3">
      <c r="A17890" s="129">
        <v>17885</v>
      </c>
    </row>
    <row r="17891" spans="1:1" x14ac:dyDescent="0.3">
      <c r="A17891" s="129">
        <v>17886</v>
      </c>
    </row>
    <row r="17892" spans="1:1" x14ac:dyDescent="0.3">
      <c r="A17892" s="129">
        <v>17887</v>
      </c>
    </row>
    <row r="17893" spans="1:1" x14ac:dyDescent="0.3">
      <c r="A17893" s="129">
        <v>17888</v>
      </c>
    </row>
    <row r="17894" spans="1:1" x14ac:dyDescent="0.3">
      <c r="A17894" s="129">
        <v>17889</v>
      </c>
    </row>
    <row r="17895" spans="1:1" x14ac:dyDescent="0.3">
      <c r="A17895" s="129">
        <v>17890</v>
      </c>
    </row>
    <row r="17896" spans="1:1" x14ac:dyDescent="0.3">
      <c r="A17896" s="129">
        <v>17891</v>
      </c>
    </row>
    <row r="17897" spans="1:1" x14ac:dyDescent="0.3">
      <c r="A17897" s="129">
        <v>17892</v>
      </c>
    </row>
    <row r="17898" spans="1:1" x14ac:dyDescent="0.3">
      <c r="A17898" s="129">
        <v>17893</v>
      </c>
    </row>
    <row r="17899" spans="1:1" x14ac:dyDescent="0.3">
      <c r="A17899" s="129">
        <v>17894</v>
      </c>
    </row>
    <row r="17900" spans="1:1" x14ac:dyDescent="0.3">
      <c r="A17900" s="129">
        <v>17895</v>
      </c>
    </row>
    <row r="17901" spans="1:1" x14ac:dyDescent="0.3">
      <c r="A17901" s="129">
        <v>17896</v>
      </c>
    </row>
    <row r="17902" spans="1:1" x14ac:dyDescent="0.3">
      <c r="A17902" s="129">
        <v>17897</v>
      </c>
    </row>
    <row r="17903" spans="1:1" x14ac:dyDescent="0.3">
      <c r="A17903" s="129">
        <v>17898</v>
      </c>
    </row>
    <row r="17904" spans="1:1" x14ac:dyDescent="0.3">
      <c r="A17904" s="129">
        <v>17899</v>
      </c>
    </row>
    <row r="17905" spans="1:1" x14ac:dyDescent="0.3">
      <c r="A17905" s="129">
        <v>17900</v>
      </c>
    </row>
    <row r="17906" spans="1:1" x14ac:dyDescent="0.3">
      <c r="A17906" s="129">
        <v>17901</v>
      </c>
    </row>
    <row r="17907" spans="1:1" x14ac:dyDescent="0.3">
      <c r="A17907" s="129">
        <v>17902</v>
      </c>
    </row>
    <row r="17908" spans="1:1" x14ac:dyDescent="0.3">
      <c r="A17908" s="129">
        <v>17903</v>
      </c>
    </row>
    <row r="17909" spans="1:1" x14ac:dyDescent="0.3">
      <c r="A17909" s="129">
        <v>17904</v>
      </c>
    </row>
    <row r="17910" spans="1:1" x14ac:dyDescent="0.3">
      <c r="A17910" s="129">
        <v>17905</v>
      </c>
    </row>
    <row r="17911" spans="1:1" x14ac:dyDescent="0.3">
      <c r="A17911" s="129">
        <v>17906</v>
      </c>
    </row>
    <row r="17912" spans="1:1" x14ac:dyDescent="0.3">
      <c r="A17912" s="129">
        <v>17907</v>
      </c>
    </row>
    <row r="17913" spans="1:1" x14ac:dyDescent="0.3">
      <c r="A17913" s="129">
        <v>17908</v>
      </c>
    </row>
    <row r="17914" spans="1:1" x14ac:dyDescent="0.3">
      <c r="A17914" s="129">
        <v>17909</v>
      </c>
    </row>
    <row r="17915" spans="1:1" x14ac:dyDescent="0.3">
      <c r="A17915" s="129">
        <v>17910</v>
      </c>
    </row>
    <row r="17916" spans="1:1" x14ac:dyDescent="0.3">
      <c r="A17916" s="129">
        <v>17911</v>
      </c>
    </row>
    <row r="17917" spans="1:1" x14ac:dyDescent="0.3">
      <c r="A17917" s="129">
        <v>17912</v>
      </c>
    </row>
    <row r="17918" spans="1:1" x14ac:dyDescent="0.3">
      <c r="A17918" s="129">
        <v>17913</v>
      </c>
    </row>
    <row r="17919" spans="1:1" x14ac:dyDescent="0.3">
      <c r="A17919" s="129">
        <v>17914</v>
      </c>
    </row>
    <row r="17920" spans="1:1" x14ac:dyDescent="0.3">
      <c r="A17920" s="129">
        <v>17915</v>
      </c>
    </row>
    <row r="17921" spans="1:1" x14ac:dyDescent="0.3">
      <c r="A17921" s="129">
        <v>17916</v>
      </c>
    </row>
    <row r="17922" spans="1:1" x14ac:dyDescent="0.3">
      <c r="A17922" s="129">
        <v>17917</v>
      </c>
    </row>
    <row r="17923" spans="1:1" x14ac:dyDescent="0.3">
      <c r="A17923" s="129">
        <v>17918</v>
      </c>
    </row>
    <row r="17924" spans="1:1" x14ac:dyDescent="0.3">
      <c r="A17924" s="129">
        <v>17919</v>
      </c>
    </row>
    <row r="17925" spans="1:1" x14ac:dyDescent="0.3">
      <c r="A17925" s="129">
        <v>17920</v>
      </c>
    </row>
    <row r="17926" spans="1:1" x14ac:dyDescent="0.3">
      <c r="A17926" s="129">
        <v>17921</v>
      </c>
    </row>
    <row r="17927" spans="1:1" x14ac:dyDescent="0.3">
      <c r="A17927" s="129">
        <v>17922</v>
      </c>
    </row>
    <row r="17928" spans="1:1" x14ac:dyDescent="0.3">
      <c r="A17928" s="129">
        <v>17923</v>
      </c>
    </row>
    <row r="17929" spans="1:1" x14ac:dyDescent="0.3">
      <c r="A17929" s="129">
        <v>17924</v>
      </c>
    </row>
    <row r="17930" spans="1:1" x14ac:dyDescent="0.3">
      <c r="A17930" s="129">
        <v>17925</v>
      </c>
    </row>
    <row r="17931" spans="1:1" x14ac:dyDescent="0.3">
      <c r="A17931" s="129">
        <v>17926</v>
      </c>
    </row>
    <row r="17932" spans="1:1" x14ac:dyDescent="0.3">
      <c r="A17932" s="129">
        <v>17927</v>
      </c>
    </row>
    <row r="17933" spans="1:1" x14ac:dyDescent="0.3">
      <c r="A17933" s="129">
        <v>17928</v>
      </c>
    </row>
    <row r="17934" spans="1:1" x14ac:dyDescent="0.3">
      <c r="A17934" s="129">
        <v>17929</v>
      </c>
    </row>
    <row r="17935" spans="1:1" x14ac:dyDescent="0.3">
      <c r="A17935" s="129">
        <v>17930</v>
      </c>
    </row>
    <row r="17936" spans="1:1" x14ac:dyDescent="0.3">
      <c r="A17936" s="129">
        <v>17931</v>
      </c>
    </row>
    <row r="17937" spans="1:1" x14ac:dyDescent="0.3">
      <c r="A17937" s="129">
        <v>17932</v>
      </c>
    </row>
    <row r="17938" spans="1:1" x14ac:dyDescent="0.3">
      <c r="A17938" s="129">
        <v>17933</v>
      </c>
    </row>
    <row r="17939" spans="1:1" x14ac:dyDescent="0.3">
      <c r="A17939" s="129">
        <v>17934</v>
      </c>
    </row>
    <row r="17940" spans="1:1" x14ac:dyDescent="0.3">
      <c r="A17940" s="129">
        <v>17935</v>
      </c>
    </row>
    <row r="17941" spans="1:1" x14ac:dyDescent="0.3">
      <c r="A17941" s="129">
        <v>17936</v>
      </c>
    </row>
    <row r="17942" spans="1:1" x14ac:dyDescent="0.3">
      <c r="A17942" s="129">
        <v>17937</v>
      </c>
    </row>
    <row r="17943" spans="1:1" x14ac:dyDescent="0.3">
      <c r="A17943" s="129">
        <v>17938</v>
      </c>
    </row>
    <row r="17944" spans="1:1" x14ac:dyDescent="0.3">
      <c r="A17944" s="129">
        <v>17939</v>
      </c>
    </row>
    <row r="17945" spans="1:1" x14ac:dyDescent="0.3">
      <c r="A17945" s="129">
        <v>17940</v>
      </c>
    </row>
    <row r="17946" spans="1:1" x14ac:dyDescent="0.3">
      <c r="A17946" s="129">
        <v>17941</v>
      </c>
    </row>
    <row r="17947" spans="1:1" x14ac:dyDescent="0.3">
      <c r="A17947" s="129">
        <v>17942</v>
      </c>
    </row>
    <row r="17948" spans="1:1" x14ac:dyDescent="0.3">
      <c r="A17948" s="129">
        <v>17943</v>
      </c>
    </row>
    <row r="17949" spans="1:1" x14ac:dyDescent="0.3">
      <c r="A17949" s="129">
        <v>17944</v>
      </c>
    </row>
    <row r="17950" spans="1:1" x14ac:dyDescent="0.3">
      <c r="A17950" s="129">
        <v>17945</v>
      </c>
    </row>
    <row r="17951" spans="1:1" x14ac:dyDescent="0.3">
      <c r="A17951" s="129">
        <v>17946</v>
      </c>
    </row>
    <row r="17952" spans="1:1" x14ac:dyDescent="0.3">
      <c r="A17952" s="129">
        <v>17947</v>
      </c>
    </row>
    <row r="17953" spans="1:1" x14ac:dyDescent="0.3">
      <c r="A17953" s="129">
        <v>17948</v>
      </c>
    </row>
    <row r="17954" spans="1:1" x14ac:dyDescent="0.3">
      <c r="A17954" s="129">
        <v>17949</v>
      </c>
    </row>
    <row r="17955" spans="1:1" x14ac:dyDescent="0.3">
      <c r="A17955" s="129">
        <v>17950</v>
      </c>
    </row>
    <row r="17956" spans="1:1" x14ac:dyDescent="0.3">
      <c r="A17956" s="129">
        <v>17951</v>
      </c>
    </row>
    <row r="17957" spans="1:1" x14ac:dyDescent="0.3">
      <c r="A17957" s="129">
        <v>17952</v>
      </c>
    </row>
    <row r="17958" spans="1:1" x14ac:dyDescent="0.3">
      <c r="A17958" s="129">
        <v>17953</v>
      </c>
    </row>
    <row r="17959" spans="1:1" x14ac:dyDescent="0.3">
      <c r="A17959" s="129">
        <v>17954</v>
      </c>
    </row>
    <row r="17960" spans="1:1" x14ac:dyDescent="0.3">
      <c r="A17960" s="129">
        <v>17955</v>
      </c>
    </row>
    <row r="17961" spans="1:1" x14ac:dyDescent="0.3">
      <c r="A17961" s="129">
        <v>17956</v>
      </c>
    </row>
    <row r="17962" spans="1:1" x14ac:dyDescent="0.3">
      <c r="A17962" s="129">
        <v>17957</v>
      </c>
    </row>
    <row r="17963" spans="1:1" x14ac:dyDescent="0.3">
      <c r="A17963" s="129">
        <v>17958</v>
      </c>
    </row>
    <row r="17964" spans="1:1" x14ac:dyDescent="0.3">
      <c r="A17964" s="129">
        <v>17959</v>
      </c>
    </row>
    <row r="17965" spans="1:1" x14ac:dyDescent="0.3">
      <c r="A17965" s="129">
        <v>17960</v>
      </c>
    </row>
    <row r="17966" spans="1:1" x14ac:dyDescent="0.3">
      <c r="A17966" s="129">
        <v>17961</v>
      </c>
    </row>
    <row r="17967" spans="1:1" x14ac:dyDescent="0.3">
      <c r="A17967" s="129">
        <v>17962</v>
      </c>
    </row>
    <row r="17968" spans="1:1" x14ac:dyDescent="0.3">
      <c r="A17968" s="129">
        <v>17963</v>
      </c>
    </row>
    <row r="17969" spans="1:1" x14ac:dyDescent="0.3">
      <c r="A17969" s="129">
        <v>17964</v>
      </c>
    </row>
    <row r="17970" spans="1:1" x14ac:dyDescent="0.3">
      <c r="A17970" s="129">
        <v>17965</v>
      </c>
    </row>
    <row r="17971" spans="1:1" x14ac:dyDescent="0.3">
      <c r="A17971" s="129">
        <v>17966</v>
      </c>
    </row>
    <row r="17972" spans="1:1" x14ac:dyDescent="0.3">
      <c r="A17972" s="129">
        <v>17967</v>
      </c>
    </row>
    <row r="17973" spans="1:1" x14ac:dyDescent="0.3">
      <c r="A17973" s="129">
        <v>17968</v>
      </c>
    </row>
    <row r="17974" spans="1:1" x14ac:dyDescent="0.3">
      <c r="A17974" s="129">
        <v>17969</v>
      </c>
    </row>
    <row r="17975" spans="1:1" x14ac:dyDescent="0.3">
      <c r="A17975" s="129">
        <v>17970</v>
      </c>
    </row>
    <row r="17976" spans="1:1" x14ac:dyDescent="0.3">
      <c r="A17976" s="129">
        <v>17971</v>
      </c>
    </row>
    <row r="17977" spans="1:1" x14ac:dyDescent="0.3">
      <c r="A17977" s="129">
        <v>17972</v>
      </c>
    </row>
    <row r="17978" spans="1:1" x14ac:dyDescent="0.3">
      <c r="A17978" s="129">
        <v>17973</v>
      </c>
    </row>
    <row r="17979" spans="1:1" x14ac:dyDescent="0.3">
      <c r="A17979" s="129">
        <v>17974</v>
      </c>
    </row>
    <row r="17980" spans="1:1" x14ac:dyDescent="0.3">
      <c r="A17980" s="129">
        <v>17975</v>
      </c>
    </row>
    <row r="17981" spans="1:1" x14ac:dyDescent="0.3">
      <c r="A17981" s="129">
        <v>17976</v>
      </c>
    </row>
    <row r="17982" spans="1:1" x14ac:dyDescent="0.3">
      <c r="A17982" s="129">
        <v>17977</v>
      </c>
    </row>
    <row r="17983" spans="1:1" x14ac:dyDescent="0.3">
      <c r="A17983" s="129">
        <v>17978</v>
      </c>
    </row>
    <row r="17984" spans="1:1" x14ac:dyDescent="0.3">
      <c r="A17984" s="129">
        <v>17979</v>
      </c>
    </row>
    <row r="17985" spans="1:1" x14ac:dyDescent="0.3">
      <c r="A17985" s="129">
        <v>17980</v>
      </c>
    </row>
    <row r="17986" spans="1:1" x14ac:dyDescent="0.3">
      <c r="A17986" s="129">
        <v>17981</v>
      </c>
    </row>
    <row r="17987" spans="1:1" x14ac:dyDescent="0.3">
      <c r="A17987" s="129">
        <v>17982</v>
      </c>
    </row>
    <row r="17988" spans="1:1" x14ac:dyDescent="0.3">
      <c r="A17988" s="129">
        <v>17983</v>
      </c>
    </row>
    <row r="17989" spans="1:1" x14ac:dyDescent="0.3">
      <c r="A17989" s="129">
        <v>17984</v>
      </c>
    </row>
    <row r="17990" spans="1:1" x14ac:dyDescent="0.3">
      <c r="A17990" s="129">
        <v>17985</v>
      </c>
    </row>
    <row r="17991" spans="1:1" x14ac:dyDescent="0.3">
      <c r="A17991" s="129">
        <v>17986</v>
      </c>
    </row>
    <row r="17992" spans="1:1" x14ac:dyDescent="0.3">
      <c r="A17992" s="129">
        <v>17987</v>
      </c>
    </row>
    <row r="17993" spans="1:1" x14ac:dyDescent="0.3">
      <c r="A17993" s="129">
        <v>17988</v>
      </c>
    </row>
    <row r="17994" spans="1:1" x14ac:dyDescent="0.3">
      <c r="A17994" s="129">
        <v>17989</v>
      </c>
    </row>
    <row r="17995" spans="1:1" x14ac:dyDescent="0.3">
      <c r="A17995" s="129">
        <v>17990</v>
      </c>
    </row>
    <row r="17996" spans="1:1" x14ac:dyDescent="0.3">
      <c r="A17996" s="129">
        <v>17991</v>
      </c>
    </row>
    <row r="17997" spans="1:1" x14ac:dyDescent="0.3">
      <c r="A17997" s="129">
        <v>17992</v>
      </c>
    </row>
    <row r="17998" spans="1:1" x14ac:dyDescent="0.3">
      <c r="A17998" s="129">
        <v>17993</v>
      </c>
    </row>
    <row r="17999" spans="1:1" x14ac:dyDescent="0.3">
      <c r="A17999" s="129">
        <v>17994</v>
      </c>
    </row>
    <row r="18000" spans="1:1" x14ac:dyDescent="0.3">
      <c r="A18000" s="129">
        <v>17995</v>
      </c>
    </row>
    <row r="18001" spans="1:1" x14ac:dyDescent="0.3">
      <c r="A18001" s="129">
        <v>17996</v>
      </c>
    </row>
    <row r="18002" spans="1:1" x14ac:dyDescent="0.3">
      <c r="A18002" s="129">
        <v>17997</v>
      </c>
    </row>
    <row r="18003" spans="1:1" x14ac:dyDescent="0.3">
      <c r="A18003" s="129">
        <v>17998</v>
      </c>
    </row>
    <row r="18004" spans="1:1" x14ac:dyDescent="0.3">
      <c r="A18004" s="129">
        <v>17999</v>
      </c>
    </row>
    <row r="18005" spans="1:1" x14ac:dyDescent="0.3">
      <c r="A18005" s="129">
        <v>18000</v>
      </c>
    </row>
    <row r="18006" spans="1:1" x14ac:dyDescent="0.3">
      <c r="A18006" s="201">
        <v>18001</v>
      </c>
    </row>
    <row r="18007" spans="1:1" x14ac:dyDescent="0.3">
      <c r="A18007" s="201">
        <v>18002</v>
      </c>
    </row>
    <row r="18008" spans="1:1" x14ac:dyDescent="0.3">
      <c r="A18008" s="201">
        <v>18003</v>
      </c>
    </row>
    <row r="18009" spans="1:1" x14ac:dyDescent="0.3">
      <c r="A18009" s="201">
        <v>18004</v>
      </c>
    </row>
    <row r="18010" spans="1:1" x14ac:dyDescent="0.3">
      <c r="A18010" s="201">
        <v>18005</v>
      </c>
    </row>
    <row r="18011" spans="1:1" x14ac:dyDescent="0.3">
      <c r="A18011" s="201">
        <v>18006</v>
      </c>
    </row>
    <row r="18012" spans="1:1" x14ac:dyDescent="0.3">
      <c r="A18012" s="201">
        <v>18007</v>
      </c>
    </row>
    <row r="18013" spans="1:1" x14ac:dyDescent="0.3">
      <c r="A18013" s="201">
        <v>18008</v>
      </c>
    </row>
    <row r="18014" spans="1:1" x14ac:dyDescent="0.3">
      <c r="A18014" s="201">
        <v>18009</v>
      </c>
    </row>
    <row r="18015" spans="1:1" x14ac:dyDescent="0.3">
      <c r="A18015" s="201">
        <v>18010</v>
      </c>
    </row>
    <row r="18016" spans="1:1" x14ac:dyDescent="0.3">
      <c r="A18016" s="201">
        <v>18011</v>
      </c>
    </row>
    <row r="18017" spans="1:1" x14ac:dyDescent="0.3">
      <c r="A18017" s="201">
        <v>18012</v>
      </c>
    </row>
    <row r="18018" spans="1:1" x14ac:dyDescent="0.3">
      <c r="A18018" s="201">
        <v>18013</v>
      </c>
    </row>
    <row r="18019" spans="1:1" x14ac:dyDescent="0.3">
      <c r="A18019" s="201">
        <v>18014</v>
      </c>
    </row>
    <row r="18020" spans="1:1" x14ac:dyDescent="0.3">
      <c r="A18020" s="201">
        <v>18015</v>
      </c>
    </row>
    <row r="18021" spans="1:1" x14ac:dyDescent="0.3">
      <c r="A18021" s="201">
        <v>18016</v>
      </c>
    </row>
    <row r="18022" spans="1:1" x14ac:dyDescent="0.3">
      <c r="A18022" s="201">
        <v>18017</v>
      </c>
    </row>
    <row r="18023" spans="1:1" x14ac:dyDescent="0.3">
      <c r="A18023" s="201">
        <v>18018</v>
      </c>
    </row>
    <row r="18024" spans="1:1" x14ac:dyDescent="0.3">
      <c r="A18024" s="201">
        <v>18019</v>
      </c>
    </row>
    <row r="18025" spans="1:1" x14ac:dyDescent="0.3">
      <c r="A18025" s="201">
        <v>18020</v>
      </c>
    </row>
    <row r="18026" spans="1:1" x14ac:dyDescent="0.3">
      <c r="A18026" s="201">
        <v>18021</v>
      </c>
    </row>
    <row r="18027" spans="1:1" x14ac:dyDescent="0.3">
      <c r="A18027" s="201">
        <v>18022</v>
      </c>
    </row>
    <row r="18028" spans="1:1" x14ac:dyDescent="0.3">
      <c r="A18028" s="201">
        <v>18023</v>
      </c>
    </row>
    <row r="18029" spans="1:1" x14ac:dyDescent="0.3">
      <c r="A18029" s="201">
        <v>18024</v>
      </c>
    </row>
    <row r="18030" spans="1:1" x14ac:dyDescent="0.3">
      <c r="A18030" s="201">
        <v>18025</v>
      </c>
    </row>
    <row r="18031" spans="1:1" x14ac:dyDescent="0.3">
      <c r="A18031" s="201">
        <v>18026</v>
      </c>
    </row>
    <row r="18032" spans="1:1" x14ac:dyDescent="0.3">
      <c r="A18032" s="201">
        <v>18027</v>
      </c>
    </row>
    <row r="18033" spans="1:1" x14ac:dyDescent="0.3">
      <c r="A18033" s="201">
        <v>18028</v>
      </c>
    </row>
    <row r="18034" spans="1:1" x14ac:dyDescent="0.3">
      <c r="A18034" s="201">
        <v>18029</v>
      </c>
    </row>
    <row r="18035" spans="1:1" x14ac:dyDescent="0.3">
      <c r="A18035" s="201">
        <v>18030</v>
      </c>
    </row>
    <row r="18036" spans="1:1" x14ac:dyDescent="0.3">
      <c r="A18036" s="201">
        <v>18031</v>
      </c>
    </row>
    <row r="18037" spans="1:1" x14ac:dyDescent="0.3">
      <c r="A18037" s="201">
        <v>18032</v>
      </c>
    </row>
    <row r="18038" spans="1:1" x14ac:dyDescent="0.3">
      <c r="A18038" s="201">
        <v>18033</v>
      </c>
    </row>
    <row r="18039" spans="1:1" x14ac:dyDescent="0.3">
      <c r="A18039" s="201">
        <v>18034</v>
      </c>
    </row>
    <row r="18040" spans="1:1" x14ac:dyDescent="0.3">
      <c r="A18040" s="201">
        <v>18035</v>
      </c>
    </row>
    <row r="18041" spans="1:1" x14ac:dyDescent="0.3">
      <c r="A18041" s="201">
        <v>18036</v>
      </c>
    </row>
    <row r="18042" spans="1:1" x14ac:dyDescent="0.3">
      <c r="A18042" s="201">
        <v>18037</v>
      </c>
    </row>
    <row r="18043" spans="1:1" x14ac:dyDescent="0.3">
      <c r="A18043" s="201">
        <v>18038</v>
      </c>
    </row>
    <row r="18044" spans="1:1" x14ac:dyDescent="0.3">
      <c r="A18044" s="201">
        <v>18039</v>
      </c>
    </row>
    <row r="18045" spans="1:1" x14ac:dyDescent="0.3">
      <c r="A18045" s="201">
        <v>18040</v>
      </c>
    </row>
    <row r="18046" spans="1:1" x14ac:dyDescent="0.3">
      <c r="A18046" s="201">
        <v>18041</v>
      </c>
    </row>
    <row r="18047" spans="1:1" x14ac:dyDescent="0.3">
      <c r="A18047" s="201">
        <v>18042</v>
      </c>
    </row>
    <row r="18048" spans="1:1" x14ac:dyDescent="0.3">
      <c r="A18048" s="201">
        <v>18043</v>
      </c>
    </row>
    <row r="18049" spans="1:1" x14ac:dyDescent="0.3">
      <c r="A18049" s="201">
        <v>18044</v>
      </c>
    </row>
    <row r="18050" spans="1:1" x14ac:dyDescent="0.3">
      <c r="A18050" s="201">
        <v>18045</v>
      </c>
    </row>
    <row r="18051" spans="1:1" x14ac:dyDescent="0.3">
      <c r="A18051" s="201">
        <v>18046</v>
      </c>
    </row>
    <row r="18052" spans="1:1" x14ac:dyDescent="0.3">
      <c r="A18052" s="201">
        <v>18047</v>
      </c>
    </row>
    <row r="18053" spans="1:1" x14ac:dyDescent="0.3">
      <c r="A18053" s="201">
        <v>18048</v>
      </c>
    </row>
    <row r="18054" spans="1:1" x14ac:dyDescent="0.3">
      <c r="A18054" s="201">
        <v>18049</v>
      </c>
    </row>
    <row r="18055" spans="1:1" x14ac:dyDescent="0.3">
      <c r="A18055" s="201">
        <v>18050</v>
      </c>
    </row>
    <row r="18056" spans="1:1" x14ac:dyDescent="0.3">
      <c r="A18056" s="201">
        <v>18051</v>
      </c>
    </row>
    <row r="18057" spans="1:1" x14ac:dyDescent="0.3">
      <c r="A18057" s="201">
        <v>18052</v>
      </c>
    </row>
    <row r="18058" spans="1:1" x14ac:dyDescent="0.3">
      <c r="A18058" s="201">
        <v>18053</v>
      </c>
    </row>
    <row r="18059" spans="1:1" x14ac:dyDescent="0.3">
      <c r="A18059" s="201">
        <v>18054</v>
      </c>
    </row>
    <row r="18060" spans="1:1" x14ac:dyDescent="0.3">
      <c r="A18060" s="201">
        <v>18055</v>
      </c>
    </row>
    <row r="18061" spans="1:1" x14ac:dyDescent="0.3">
      <c r="A18061" s="201">
        <v>18056</v>
      </c>
    </row>
    <row r="18062" spans="1:1" x14ac:dyDescent="0.3">
      <c r="A18062" s="201">
        <v>18057</v>
      </c>
    </row>
    <row r="18063" spans="1:1" x14ac:dyDescent="0.3">
      <c r="A18063" s="201">
        <v>18058</v>
      </c>
    </row>
    <row r="18064" spans="1:1" x14ac:dyDescent="0.3">
      <c r="A18064" s="201">
        <v>18059</v>
      </c>
    </row>
    <row r="18065" spans="1:1" x14ac:dyDescent="0.3">
      <c r="A18065" s="201">
        <v>18060</v>
      </c>
    </row>
    <row r="18066" spans="1:1" x14ac:dyDescent="0.3">
      <c r="A18066" s="201">
        <v>18061</v>
      </c>
    </row>
    <row r="18067" spans="1:1" x14ac:dyDescent="0.3">
      <c r="A18067" s="201">
        <v>18062</v>
      </c>
    </row>
    <row r="18068" spans="1:1" x14ac:dyDescent="0.3">
      <c r="A18068" s="201">
        <v>18063</v>
      </c>
    </row>
    <row r="18069" spans="1:1" x14ac:dyDescent="0.3">
      <c r="A18069" s="201">
        <v>18064</v>
      </c>
    </row>
    <row r="18070" spans="1:1" x14ac:dyDescent="0.3">
      <c r="A18070" s="201">
        <v>18065</v>
      </c>
    </row>
    <row r="18071" spans="1:1" x14ac:dyDescent="0.3">
      <c r="A18071" s="201">
        <v>18066</v>
      </c>
    </row>
    <row r="18072" spans="1:1" x14ac:dyDescent="0.3">
      <c r="A18072" s="201">
        <v>18067</v>
      </c>
    </row>
    <row r="18073" spans="1:1" x14ac:dyDescent="0.3">
      <c r="A18073" s="201">
        <v>18068</v>
      </c>
    </row>
    <row r="18074" spans="1:1" x14ac:dyDescent="0.3">
      <c r="A18074" s="201">
        <v>18069</v>
      </c>
    </row>
    <row r="18075" spans="1:1" x14ac:dyDescent="0.3">
      <c r="A18075" s="201">
        <v>18070</v>
      </c>
    </row>
    <row r="18076" spans="1:1" x14ac:dyDescent="0.3">
      <c r="A18076" s="201">
        <v>18071</v>
      </c>
    </row>
    <row r="18077" spans="1:1" x14ac:dyDescent="0.3">
      <c r="A18077" s="201">
        <v>18072</v>
      </c>
    </row>
    <row r="18078" spans="1:1" x14ac:dyDescent="0.3">
      <c r="A18078" s="201">
        <v>18073</v>
      </c>
    </row>
    <row r="18079" spans="1:1" x14ac:dyDescent="0.3">
      <c r="A18079" s="201">
        <v>18074</v>
      </c>
    </row>
    <row r="18080" spans="1:1" x14ac:dyDescent="0.3">
      <c r="A18080" s="201">
        <v>18075</v>
      </c>
    </row>
    <row r="18081" spans="1:1" x14ac:dyDescent="0.3">
      <c r="A18081" s="201">
        <v>18076</v>
      </c>
    </row>
    <row r="18082" spans="1:1" x14ac:dyDescent="0.3">
      <c r="A18082" s="201">
        <v>18077</v>
      </c>
    </row>
    <row r="18083" spans="1:1" x14ac:dyDescent="0.3">
      <c r="A18083" s="201">
        <v>18078</v>
      </c>
    </row>
    <row r="18084" spans="1:1" x14ac:dyDescent="0.3">
      <c r="A18084" s="201">
        <v>18079</v>
      </c>
    </row>
    <row r="18085" spans="1:1" x14ac:dyDescent="0.3">
      <c r="A18085" s="201">
        <v>18080</v>
      </c>
    </row>
    <row r="18086" spans="1:1" x14ac:dyDescent="0.3">
      <c r="A18086" s="201">
        <v>18081</v>
      </c>
    </row>
    <row r="18087" spans="1:1" x14ac:dyDescent="0.3">
      <c r="A18087" s="201">
        <v>18082</v>
      </c>
    </row>
    <row r="18088" spans="1:1" x14ac:dyDescent="0.3">
      <c r="A18088" s="201">
        <v>18083</v>
      </c>
    </row>
    <row r="18089" spans="1:1" x14ac:dyDescent="0.3">
      <c r="A18089" s="201">
        <v>18084</v>
      </c>
    </row>
    <row r="18090" spans="1:1" x14ac:dyDescent="0.3">
      <c r="A18090" s="201">
        <v>18085</v>
      </c>
    </row>
    <row r="18091" spans="1:1" x14ac:dyDescent="0.3">
      <c r="A18091" s="201">
        <v>18086</v>
      </c>
    </row>
    <row r="18092" spans="1:1" x14ac:dyDescent="0.3">
      <c r="A18092" s="201">
        <v>18087</v>
      </c>
    </row>
    <row r="18093" spans="1:1" x14ac:dyDescent="0.3">
      <c r="A18093" s="201">
        <v>18088</v>
      </c>
    </row>
    <row r="18094" spans="1:1" x14ac:dyDescent="0.3">
      <c r="A18094" s="201">
        <v>18089</v>
      </c>
    </row>
    <row r="18095" spans="1:1" x14ac:dyDescent="0.3">
      <c r="A18095" s="201">
        <v>18090</v>
      </c>
    </row>
    <row r="18096" spans="1:1" x14ac:dyDescent="0.3">
      <c r="A18096" s="201">
        <v>18091</v>
      </c>
    </row>
    <row r="18097" spans="1:1" x14ac:dyDescent="0.3">
      <c r="A18097" s="201">
        <v>18092</v>
      </c>
    </row>
    <row r="18098" spans="1:1" x14ac:dyDescent="0.3">
      <c r="A18098" s="201">
        <v>18093</v>
      </c>
    </row>
    <row r="18099" spans="1:1" x14ac:dyDescent="0.3">
      <c r="A18099" s="201">
        <v>18094</v>
      </c>
    </row>
    <row r="18100" spans="1:1" x14ac:dyDescent="0.3">
      <c r="A18100" s="201">
        <v>18095</v>
      </c>
    </row>
    <row r="18101" spans="1:1" x14ac:dyDescent="0.3">
      <c r="A18101" s="201">
        <v>18096</v>
      </c>
    </row>
    <row r="18102" spans="1:1" x14ac:dyDescent="0.3">
      <c r="A18102" s="201">
        <v>18097</v>
      </c>
    </row>
    <row r="18103" spans="1:1" x14ac:dyDescent="0.3">
      <c r="A18103" s="201">
        <v>18098</v>
      </c>
    </row>
    <row r="18104" spans="1:1" x14ac:dyDescent="0.3">
      <c r="A18104" s="201">
        <v>18099</v>
      </c>
    </row>
    <row r="18105" spans="1:1" x14ac:dyDescent="0.3">
      <c r="A18105" s="201">
        <v>18100</v>
      </c>
    </row>
    <row r="18106" spans="1:1" x14ac:dyDescent="0.3">
      <c r="A18106" s="201">
        <v>18101</v>
      </c>
    </row>
    <row r="18107" spans="1:1" x14ac:dyDescent="0.3">
      <c r="A18107" s="201">
        <v>18102</v>
      </c>
    </row>
    <row r="18108" spans="1:1" x14ac:dyDescent="0.3">
      <c r="A18108" s="201">
        <v>18103</v>
      </c>
    </row>
    <row r="18109" spans="1:1" x14ac:dyDescent="0.3">
      <c r="A18109" s="201">
        <v>18104</v>
      </c>
    </row>
    <row r="18110" spans="1:1" x14ac:dyDescent="0.3">
      <c r="A18110" s="201">
        <v>18105</v>
      </c>
    </row>
    <row r="18111" spans="1:1" x14ac:dyDescent="0.3">
      <c r="A18111" s="201">
        <v>18106</v>
      </c>
    </row>
    <row r="18112" spans="1:1" x14ac:dyDescent="0.3">
      <c r="A18112" s="201">
        <v>18107</v>
      </c>
    </row>
    <row r="18113" spans="1:1" x14ac:dyDescent="0.3">
      <c r="A18113" s="201">
        <v>18108</v>
      </c>
    </row>
    <row r="18114" spans="1:1" x14ac:dyDescent="0.3">
      <c r="A18114" s="201">
        <v>18109</v>
      </c>
    </row>
    <row r="18115" spans="1:1" x14ac:dyDescent="0.3">
      <c r="A18115" s="201">
        <v>18110</v>
      </c>
    </row>
    <row r="18116" spans="1:1" x14ac:dyDescent="0.3">
      <c r="A18116" s="201">
        <v>18111</v>
      </c>
    </row>
    <row r="18117" spans="1:1" x14ac:dyDescent="0.3">
      <c r="A18117" s="201">
        <v>18112</v>
      </c>
    </row>
    <row r="18118" spans="1:1" x14ac:dyDescent="0.3">
      <c r="A18118" s="201">
        <v>18113</v>
      </c>
    </row>
    <row r="18119" spans="1:1" x14ac:dyDescent="0.3">
      <c r="A18119" s="201">
        <v>18114</v>
      </c>
    </row>
    <row r="18120" spans="1:1" x14ac:dyDescent="0.3">
      <c r="A18120" s="201">
        <v>18115</v>
      </c>
    </row>
    <row r="18121" spans="1:1" x14ac:dyDescent="0.3">
      <c r="A18121" s="201">
        <v>18116</v>
      </c>
    </row>
    <row r="18122" spans="1:1" x14ac:dyDescent="0.3">
      <c r="A18122" s="201">
        <v>18117</v>
      </c>
    </row>
    <row r="18123" spans="1:1" x14ac:dyDescent="0.3">
      <c r="A18123" s="201">
        <v>18118</v>
      </c>
    </row>
    <row r="18124" spans="1:1" x14ac:dyDescent="0.3">
      <c r="A18124" s="201">
        <v>18119</v>
      </c>
    </row>
    <row r="18125" spans="1:1" x14ac:dyDescent="0.3">
      <c r="A18125" s="201">
        <v>18120</v>
      </c>
    </row>
    <row r="18126" spans="1:1" x14ac:dyDescent="0.3">
      <c r="A18126" s="201">
        <v>18121</v>
      </c>
    </row>
    <row r="18127" spans="1:1" x14ac:dyDescent="0.3">
      <c r="A18127" s="201">
        <v>18122</v>
      </c>
    </row>
    <row r="18128" spans="1:1" x14ac:dyDescent="0.3">
      <c r="A18128" s="201">
        <v>18123</v>
      </c>
    </row>
    <row r="18129" spans="1:1" x14ac:dyDescent="0.3">
      <c r="A18129" s="201">
        <v>18124</v>
      </c>
    </row>
    <row r="18130" spans="1:1" x14ac:dyDescent="0.3">
      <c r="A18130" s="201">
        <v>18125</v>
      </c>
    </row>
    <row r="18131" spans="1:1" x14ac:dyDescent="0.3">
      <c r="A18131" s="201">
        <v>18126</v>
      </c>
    </row>
    <row r="18132" spans="1:1" x14ac:dyDescent="0.3">
      <c r="A18132" s="201">
        <v>18127</v>
      </c>
    </row>
    <row r="18133" spans="1:1" x14ac:dyDescent="0.3">
      <c r="A18133" s="201">
        <v>18128</v>
      </c>
    </row>
    <row r="18134" spans="1:1" x14ac:dyDescent="0.3">
      <c r="A18134" s="201">
        <v>18129</v>
      </c>
    </row>
    <row r="18135" spans="1:1" x14ac:dyDescent="0.3">
      <c r="A18135" s="201">
        <v>18130</v>
      </c>
    </row>
    <row r="18136" spans="1:1" x14ac:dyDescent="0.3">
      <c r="A18136" s="201">
        <v>18131</v>
      </c>
    </row>
    <row r="18137" spans="1:1" x14ac:dyDescent="0.3">
      <c r="A18137" s="201">
        <v>18132</v>
      </c>
    </row>
    <row r="18138" spans="1:1" x14ac:dyDescent="0.3">
      <c r="A18138" s="201">
        <v>18133</v>
      </c>
    </row>
    <row r="18139" spans="1:1" x14ac:dyDescent="0.3">
      <c r="A18139" s="201">
        <v>18134</v>
      </c>
    </row>
    <row r="18140" spans="1:1" x14ac:dyDescent="0.3">
      <c r="A18140" s="201">
        <v>18135</v>
      </c>
    </row>
    <row r="18141" spans="1:1" x14ac:dyDescent="0.3">
      <c r="A18141" s="201">
        <v>18136</v>
      </c>
    </row>
    <row r="18142" spans="1:1" x14ac:dyDescent="0.3">
      <c r="A18142" s="201">
        <v>18137</v>
      </c>
    </row>
    <row r="18143" spans="1:1" x14ac:dyDescent="0.3">
      <c r="A18143" s="201">
        <v>18138</v>
      </c>
    </row>
    <row r="18144" spans="1:1" x14ac:dyDescent="0.3">
      <c r="A18144" s="201">
        <v>18139</v>
      </c>
    </row>
    <row r="18145" spans="1:1" x14ac:dyDescent="0.3">
      <c r="A18145" s="201">
        <v>18140</v>
      </c>
    </row>
    <row r="18146" spans="1:1" x14ac:dyDescent="0.3">
      <c r="A18146" s="201">
        <v>18141</v>
      </c>
    </row>
    <row r="18147" spans="1:1" x14ac:dyDescent="0.3">
      <c r="A18147" s="201">
        <v>18142</v>
      </c>
    </row>
    <row r="18148" spans="1:1" x14ac:dyDescent="0.3">
      <c r="A18148" s="201">
        <v>18143</v>
      </c>
    </row>
    <row r="18149" spans="1:1" x14ac:dyDescent="0.3">
      <c r="A18149" s="201">
        <v>18144</v>
      </c>
    </row>
    <row r="18150" spans="1:1" x14ac:dyDescent="0.3">
      <c r="A18150" s="201">
        <v>18145</v>
      </c>
    </row>
    <row r="18151" spans="1:1" x14ac:dyDescent="0.3">
      <c r="A18151" s="201">
        <v>18146</v>
      </c>
    </row>
    <row r="18152" spans="1:1" x14ac:dyDescent="0.3">
      <c r="A18152" s="201">
        <v>18147</v>
      </c>
    </row>
    <row r="18153" spans="1:1" x14ac:dyDescent="0.3">
      <c r="A18153" s="201">
        <v>18148</v>
      </c>
    </row>
    <row r="18154" spans="1:1" x14ac:dyDescent="0.3">
      <c r="A18154" s="201">
        <v>18149</v>
      </c>
    </row>
    <row r="18155" spans="1:1" x14ac:dyDescent="0.3">
      <c r="A18155" s="201">
        <v>18150</v>
      </c>
    </row>
    <row r="18156" spans="1:1" x14ac:dyDescent="0.3">
      <c r="A18156" s="201">
        <v>18151</v>
      </c>
    </row>
    <row r="18157" spans="1:1" x14ac:dyDescent="0.3">
      <c r="A18157" s="201">
        <v>18152</v>
      </c>
    </row>
    <row r="18158" spans="1:1" x14ac:dyDescent="0.3">
      <c r="A18158" s="201">
        <v>18153</v>
      </c>
    </row>
    <row r="18159" spans="1:1" x14ac:dyDescent="0.3">
      <c r="A18159" s="201">
        <v>18154</v>
      </c>
    </row>
    <row r="18160" spans="1:1" x14ac:dyDescent="0.3">
      <c r="A18160" s="201">
        <v>18155</v>
      </c>
    </row>
    <row r="18161" spans="1:1" x14ac:dyDescent="0.3">
      <c r="A18161" s="201">
        <v>18156</v>
      </c>
    </row>
    <row r="18162" spans="1:1" x14ac:dyDescent="0.3">
      <c r="A18162" s="201">
        <v>18157</v>
      </c>
    </row>
    <row r="18163" spans="1:1" x14ac:dyDescent="0.3">
      <c r="A18163" s="201">
        <v>18158</v>
      </c>
    </row>
    <row r="18164" spans="1:1" x14ac:dyDescent="0.3">
      <c r="A18164" s="201">
        <v>18159</v>
      </c>
    </row>
    <row r="18165" spans="1:1" x14ac:dyDescent="0.3">
      <c r="A18165" s="201">
        <v>18160</v>
      </c>
    </row>
    <row r="18166" spans="1:1" x14ac:dyDescent="0.3">
      <c r="A18166" s="201">
        <v>18161</v>
      </c>
    </row>
    <row r="18167" spans="1:1" x14ac:dyDescent="0.3">
      <c r="A18167" s="201">
        <v>18162</v>
      </c>
    </row>
    <row r="18168" spans="1:1" x14ac:dyDescent="0.3">
      <c r="A18168" s="201">
        <v>18163</v>
      </c>
    </row>
    <row r="18169" spans="1:1" x14ac:dyDescent="0.3">
      <c r="A18169" s="201">
        <v>18164</v>
      </c>
    </row>
    <row r="18170" spans="1:1" x14ac:dyDescent="0.3">
      <c r="A18170" s="201">
        <v>18165</v>
      </c>
    </row>
    <row r="18171" spans="1:1" x14ac:dyDescent="0.3">
      <c r="A18171" s="201">
        <v>18166</v>
      </c>
    </row>
    <row r="18172" spans="1:1" x14ac:dyDescent="0.3">
      <c r="A18172" s="201">
        <v>18167</v>
      </c>
    </row>
    <row r="18173" spans="1:1" x14ac:dyDescent="0.3">
      <c r="A18173" s="201">
        <v>18168</v>
      </c>
    </row>
    <row r="18174" spans="1:1" x14ac:dyDescent="0.3">
      <c r="A18174" s="201">
        <v>18169</v>
      </c>
    </row>
    <row r="18175" spans="1:1" x14ac:dyDescent="0.3">
      <c r="A18175" s="201">
        <v>18170</v>
      </c>
    </row>
    <row r="18176" spans="1:1" x14ac:dyDescent="0.3">
      <c r="A18176" s="201">
        <v>18171</v>
      </c>
    </row>
    <row r="18177" spans="1:1" x14ac:dyDescent="0.3">
      <c r="A18177" s="201">
        <v>18172</v>
      </c>
    </row>
    <row r="18178" spans="1:1" x14ac:dyDescent="0.3">
      <c r="A18178" s="201">
        <v>18173</v>
      </c>
    </row>
    <row r="18179" spans="1:1" x14ac:dyDescent="0.3">
      <c r="A18179" s="201">
        <v>18174</v>
      </c>
    </row>
    <row r="18180" spans="1:1" x14ac:dyDescent="0.3">
      <c r="A18180" s="201">
        <v>18175</v>
      </c>
    </row>
    <row r="18181" spans="1:1" x14ac:dyDescent="0.3">
      <c r="A18181" s="201">
        <v>18176</v>
      </c>
    </row>
    <row r="18182" spans="1:1" x14ac:dyDescent="0.3">
      <c r="A18182" s="201">
        <v>18177</v>
      </c>
    </row>
    <row r="18183" spans="1:1" x14ac:dyDescent="0.3">
      <c r="A18183" s="201">
        <v>18178</v>
      </c>
    </row>
    <row r="18184" spans="1:1" x14ac:dyDescent="0.3">
      <c r="A18184" s="201">
        <v>18179</v>
      </c>
    </row>
    <row r="18185" spans="1:1" x14ac:dyDescent="0.3">
      <c r="A18185" s="201">
        <v>18180</v>
      </c>
    </row>
    <row r="18186" spans="1:1" x14ac:dyDescent="0.3">
      <c r="A18186" s="201">
        <v>18181</v>
      </c>
    </row>
    <row r="18187" spans="1:1" x14ac:dyDescent="0.3">
      <c r="A18187" s="201">
        <v>18182</v>
      </c>
    </row>
    <row r="18188" spans="1:1" x14ac:dyDescent="0.3">
      <c r="A18188" s="201">
        <v>18183</v>
      </c>
    </row>
    <row r="18189" spans="1:1" x14ac:dyDescent="0.3">
      <c r="A18189" s="201">
        <v>18184</v>
      </c>
    </row>
    <row r="18190" spans="1:1" x14ac:dyDescent="0.3">
      <c r="A18190" s="201">
        <v>18185</v>
      </c>
    </row>
    <row r="18191" spans="1:1" x14ac:dyDescent="0.3">
      <c r="A18191" s="201">
        <v>18186</v>
      </c>
    </row>
    <row r="18192" spans="1:1" x14ac:dyDescent="0.3">
      <c r="A18192" s="201">
        <v>18187</v>
      </c>
    </row>
    <row r="18193" spans="1:1" x14ac:dyDescent="0.3">
      <c r="A18193" s="201">
        <v>18188</v>
      </c>
    </row>
    <row r="18194" spans="1:1" x14ac:dyDescent="0.3">
      <c r="A18194" s="201">
        <v>18189</v>
      </c>
    </row>
    <row r="18195" spans="1:1" x14ac:dyDescent="0.3">
      <c r="A18195" s="201">
        <v>18190</v>
      </c>
    </row>
    <row r="18196" spans="1:1" x14ac:dyDescent="0.3">
      <c r="A18196" s="201">
        <v>18191</v>
      </c>
    </row>
    <row r="18197" spans="1:1" x14ac:dyDescent="0.3">
      <c r="A18197" s="201">
        <v>18192</v>
      </c>
    </row>
    <row r="18198" spans="1:1" x14ac:dyDescent="0.3">
      <c r="A18198" s="201">
        <v>18193</v>
      </c>
    </row>
    <row r="18199" spans="1:1" x14ac:dyDescent="0.3">
      <c r="A18199" s="201">
        <v>18194</v>
      </c>
    </row>
    <row r="18200" spans="1:1" x14ac:dyDescent="0.3">
      <c r="A18200" s="201">
        <v>18195</v>
      </c>
    </row>
    <row r="18201" spans="1:1" x14ac:dyDescent="0.3">
      <c r="A18201" s="201">
        <v>18196</v>
      </c>
    </row>
    <row r="18202" spans="1:1" x14ac:dyDescent="0.3">
      <c r="A18202" s="201">
        <v>18197</v>
      </c>
    </row>
    <row r="18203" spans="1:1" x14ac:dyDescent="0.3">
      <c r="A18203" s="201">
        <v>18198</v>
      </c>
    </row>
    <row r="18204" spans="1:1" x14ac:dyDescent="0.3">
      <c r="A18204" s="201">
        <v>18199</v>
      </c>
    </row>
    <row r="18205" spans="1:1" x14ac:dyDescent="0.3">
      <c r="A18205" s="201">
        <v>18200</v>
      </c>
    </row>
    <row r="18206" spans="1:1" x14ac:dyDescent="0.3">
      <c r="A18206" s="201">
        <v>18201</v>
      </c>
    </row>
    <row r="18207" spans="1:1" x14ac:dyDescent="0.3">
      <c r="A18207" s="201">
        <v>18202</v>
      </c>
    </row>
    <row r="18208" spans="1:1" x14ac:dyDescent="0.3">
      <c r="A18208" s="201">
        <v>18203</v>
      </c>
    </row>
    <row r="18209" spans="1:1" x14ac:dyDescent="0.3">
      <c r="A18209" s="201">
        <v>18204</v>
      </c>
    </row>
    <row r="18210" spans="1:1" x14ac:dyDescent="0.3">
      <c r="A18210" s="201">
        <v>18205</v>
      </c>
    </row>
    <row r="18211" spans="1:1" x14ac:dyDescent="0.3">
      <c r="A18211" s="201">
        <v>18206</v>
      </c>
    </row>
    <row r="18212" spans="1:1" x14ac:dyDescent="0.3">
      <c r="A18212" s="201">
        <v>18207</v>
      </c>
    </row>
    <row r="18213" spans="1:1" x14ac:dyDescent="0.3">
      <c r="A18213" s="201">
        <v>18208</v>
      </c>
    </row>
    <row r="18214" spans="1:1" x14ac:dyDescent="0.3">
      <c r="A18214" s="201">
        <v>18209</v>
      </c>
    </row>
    <row r="18215" spans="1:1" x14ac:dyDescent="0.3">
      <c r="A18215" s="201">
        <v>18210</v>
      </c>
    </row>
    <row r="18216" spans="1:1" x14ac:dyDescent="0.3">
      <c r="A18216" s="201">
        <v>18211</v>
      </c>
    </row>
    <row r="18217" spans="1:1" x14ac:dyDescent="0.3">
      <c r="A18217" s="201">
        <v>18212</v>
      </c>
    </row>
    <row r="18218" spans="1:1" x14ac:dyDescent="0.3">
      <c r="A18218" s="201">
        <v>18213</v>
      </c>
    </row>
    <row r="18219" spans="1:1" x14ac:dyDescent="0.3">
      <c r="A18219" s="201">
        <v>18214</v>
      </c>
    </row>
    <row r="18220" spans="1:1" x14ac:dyDescent="0.3">
      <c r="A18220" s="201">
        <v>18215</v>
      </c>
    </row>
    <row r="18221" spans="1:1" x14ac:dyDescent="0.3">
      <c r="A18221" s="201">
        <v>18216</v>
      </c>
    </row>
    <row r="18222" spans="1:1" x14ac:dyDescent="0.3">
      <c r="A18222" s="201">
        <v>18217</v>
      </c>
    </row>
    <row r="18223" spans="1:1" x14ac:dyDescent="0.3">
      <c r="A18223" s="201">
        <v>18218</v>
      </c>
    </row>
    <row r="18224" spans="1:1" x14ac:dyDescent="0.3">
      <c r="A18224" s="201">
        <v>18219</v>
      </c>
    </row>
    <row r="18225" spans="1:1" x14ac:dyDescent="0.3">
      <c r="A18225" s="201">
        <v>18220</v>
      </c>
    </row>
    <row r="18226" spans="1:1" x14ac:dyDescent="0.3">
      <c r="A18226" s="201">
        <v>18221</v>
      </c>
    </row>
    <row r="18227" spans="1:1" x14ac:dyDescent="0.3">
      <c r="A18227" s="201">
        <v>18222</v>
      </c>
    </row>
    <row r="18228" spans="1:1" x14ac:dyDescent="0.3">
      <c r="A18228" s="201">
        <v>18223</v>
      </c>
    </row>
    <row r="18229" spans="1:1" x14ac:dyDescent="0.3">
      <c r="A18229" s="201">
        <v>18224</v>
      </c>
    </row>
    <row r="18230" spans="1:1" x14ac:dyDescent="0.3">
      <c r="A18230" s="201">
        <v>18225</v>
      </c>
    </row>
    <row r="18231" spans="1:1" x14ac:dyDescent="0.3">
      <c r="A18231" s="201">
        <v>18226</v>
      </c>
    </row>
    <row r="18232" spans="1:1" x14ac:dyDescent="0.3">
      <c r="A18232" s="201">
        <v>18227</v>
      </c>
    </row>
    <row r="18233" spans="1:1" x14ac:dyDescent="0.3">
      <c r="A18233" s="201">
        <v>18228</v>
      </c>
    </row>
    <row r="18234" spans="1:1" x14ac:dyDescent="0.3">
      <c r="A18234" s="201">
        <v>18229</v>
      </c>
    </row>
    <row r="18235" spans="1:1" x14ac:dyDescent="0.3">
      <c r="A18235" s="201">
        <v>18230</v>
      </c>
    </row>
    <row r="18236" spans="1:1" x14ac:dyDescent="0.3">
      <c r="A18236" s="201">
        <v>18231</v>
      </c>
    </row>
    <row r="18237" spans="1:1" x14ac:dyDescent="0.3">
      <c r="A18237" s="201">
        <v>18232</v>
      </c>
    </row>
    <row r="18238" spans="1:1" x14ac:dyDescent="0.3">
      <c r="A18238" s="201">
        <v>18233</v>
      </c>
    </row>
    <row r="18239" spans="1:1" x14ac:dyDescent="0.3">
      <c r="A18239" s="201">
        <v>18234</v>
      </c>
    </row>
    <row r="18240" spans="1:1" x14ac:dyDescent="0.3">
      <c r="A18240" s="201">
        <v>18235</v>
      </c>
    </row>
    <row r="18241" spans="1:1" x14ac:dyDescent="0.3">
      <c r="A18241" s="201">
        <v>18236</v>
      </c>
    </row>
    <row r="18242" spans="1:1" x14ac:dyDescent="0.3">
      <c r="A18242" s="201">
        <v>18237</v>
      </c>
    </row>
    <row r="18243" spans="1:1" x14ac:dyDescent="0.3">
      <c r="A18243" s="201">
        <v>18238</v>
      </c>
    </row>
    <row r="18244" spans="1:1" x14ac:dyDescent="0.3">
      <c r="A18244" s="201">
        <v>18239</v>
      </c>
    </row>
    <row r="18245" spans="1:1" x14ac:dyDescent="0.3">
      <c r="A18245" s="201">
        <v>18240</v>
      </c>
    </row>
    <row r="18246" spans="1:1" x14ac:dyDescent="0.3">
      <c r="A18246" s="201">
        <v>18241</v>
      </c>
    </row>
    <row r="18247" spans="1:1" x14ac:dyDescent="0.3">
      <c r="A18247" s="201">
        <v>18242</v>
      </c>
    </row>
    <row r="18248" spans="1:1" x14ac:dyDescent="0.3">
      <c r="A18248" s="201">
        <v>18243</v>
      </c>
    </row>
    <row r="18249" spans="1:1" x14ac:dyDescent="0.3">
      <c r="A18249" s="201">
        <v>18244</v>
      </c>
    </row>
    <row r="18250" spans="1:1" x14ac:dyDescent="0.3">
      <c r="A18250" s="201">
        <v>18245</v>
      </c>
    </row>
    <row r="18251" spans="1:1" x14ac:dyDescent="0.3">
      <c r="A18251" s="201">
        <v>18246</v>
      </c>
    </row>
    <row r="18252" spans="1:1" x14ac:dyDescent="0.3">
      <c r="A18252" s="201">
        <v>18247</v>
      </c>
    </row>
    <row r="18253" spans="1:1" x14ac:dyDescent="0.3">
      <c r="A18253" s="201">
        <v>18248</v>
      </c>
    </row>
    <row r="18254" spans="1:1" x14ac:dyDescent="0.3">
      <c r="A18254" s="201">
        <v>18249</v>
      </c>
    </row>
    <row r="18255" spans="1:1" x14ac:dyDescent="0.3">
      <c r="A18255" s="201">
        <v>18250</v>
      </c>
    </row>
    <row r="18256" spans="1:1" x14ac:dyDescent="0.3">
      <c r="A18256" s="201">
        <v>18251</v>
      </c>
    </row>
    <row r="18257" spans="1:1" x14ac:dyDescent="0.3">
      <c r="A18257" s="201">
        <v>18252</v>
      </c>
    </row>
    <row r="18258" spans="1:1" x14ac:dyDescent="0.3">
      <c r="A18258" s="201">
        <v>18253</v>
      </c>
    </row>
    <row r="18259" spans="1:1" x14ac:dyDescent="0.3">
      <c r="A18259" s="201">
        <v>18254</v>
      </c>
    </row>
    <row r="18260" spans="1:1" x14ac:dyDescent="0.3">
      <c r="A18260" s="201">
        <v>18255</v>
      </c>
    </row>
    <row r="18261" spans="1:1" x14ac:dyDescent="0.3">
      <c r="A18261" s="201">
        <v>18256</v>
      </c>
    </row>
    <row r="18262" spans="1:1" x14ac:dyDescent="0.3">
      <c r="A18262" s="201">
        <v>18257</v>
      </c>
    </row>
    <row r="18263" spans="1:1" x14ac:dyDescent="0.3">
      <c r="A18263" s="201">
        <v>18258</v>
      </c>
    </row>
    <row r="18264" spans="1:1" x14ac:dyDescent="0.3">
      <c r="A18264" s="201">
        <v>18259</v>
      </c>
    </row>
    <row r="18265" spans="1:1" x14ac:dyDescent="0.3">
      <c r="A18265" s="201">
        <v>18260</v>
      </c>
    </row>
    <row r="18266" spans="1:1" x14ac:dyDescent="0.3">
      <c r="A18266" s="201">
        <v>18261</v>
      </c>
    </row>
    <row r="18267" spans="1:1" x14ac:dyDescent="0.3">
      <c r="A18267" s="201">
        <v>18262</v>
      </c>
    </row>
    <row r="18268" spans="1:1" x14ac:dyDescent="0.3">
      <c r="A18268" s="201">
        <v>18263</v>
      </c>
    </row>
    <row r="18269" spans="1:1" x14ac:dyDescent="0.3">
      <c r="A18269" s="201">
        <v>18264</v>
      </c>
    </row>
    <row r="18270" spans="1:1" x14ac:dyDescent="0.3">
      <c r="A18270" s="201">
        <v>18265</v>
      </c>
    </row>
    <row r="18271" spans="1:1" x14ac:dyDescent="0.3">
      <c r="A18271" s="201">
        <v>18266</v>
      </c>
    </row>
    <row r="18272" spans="1:1" x14ac:dyDescent="0.3">
      <c r="A18272" s="201">
        <v>18267</v>
      </c>
    </row>
    <row r="18273" spans="1:1" x14ac:dyDescent="0.3">
      <c r="A18273" s="201">
        <v>18268</v>
      </c>
    </row>
    <row r="18274" spans="1:1" x14ac:dyDescent="0.3">
      <c r="A18274" s="201">
        <v>18269</v>
      </c>
    </row>
    <row r="18275" spans="1:1" x14ac:dyDescent="0.3">
      <c r="A18275" s="201">
        <v>18270</v>
      </c>
    </row>
    <row r="18276" spans="1:1" x14ac:dyDescent="0.3">
      <c r="A18276" s="201">
        <v>18271</v>
      </c>
    </row>
    <row r="18277" spans="1:1" x14ac:dyDescent="0.3">
      <c r="A18277" s="201">
        <v>18272</v>
      </c>
    </row>
    <row r="18278" spans="1:1" x14ac:dyDescent="0.3">
      <c r="A18278" s="201">
        <v>18273</v>
      </c>
    </row>
    <row r="18279" spans="1:1" x14ac:dyDescent="0.3">
      <c r="A18279" s="201">
        <v>18274</v>
      </c>
    </row>
    <row r="18280" spans="1:1" x14ac:dyDescent="0.3">
      <c r="A18280" s="201">
        <v>18275</v>
      </c>
    </row>
    <row r="18281" spans="1:1" x14ac:dyDescent="0.3">
      <c r="A18281" s="201">
        <v>18276</v>
      </c>
    </row>
    <row r="18282" spans="1:1" x14ac:dyDescent="0.3">
      <c r="A18282" s="201">
        <v>18277</v>
      </c>
    </row>
    <row r="18283" spans="1:1" x14ac:dyDescent="0.3">
      <c r="A18283" s="201">
        <v>18278</v>
      </c>
    </row>
    <row r="18284" spans="1:1" x14ac:dyDescent="0.3">
      <c r="A18284" s="201">
        <v>18279</v>
      </c>
    </row>
    <row r="18285" spans="1:1" x14ac:dyDescent="0.3">
      <c r="A18285" s="201">
        <v>18280</v>
      </c>
    </row>
    <row r="18286" spans="1:1" x14ac:dyDescent="0.3">
      <c r="A18286" s="201">
        <v>18281</v>
      </c>
    </row>
    <row r="18287" spans="1:1" x14ac:dyDescent="0.3">
      <c r="A18287" s="201">
        <v>18282</v>
      </c>
    </row>
    <row r="18288" spans="1:1" x14ac:dyDescent="0.3">
      <c r="A18288" s="201">
        <v>18283</v>
      </c>
    </row>
    <row r="18289" spans="1:1" x14ac:dyDescent="0.3">
      <c r="A18289" s="201">
        <v>18284</v>
      </c>
    </row>
    <row r="18290" spans="1:1" x14ac:dyDescent="0.3">
      <c r="A18290" s="201">
        <v>18285</v>
      </c>
    </row>
    <row r="18291" spans="1:1" x14ac:dyDescent="0.3">
      <c r="A18291" s="201">
        <v>18286</v>
      </c>
    </row>
    <row r="18292" spans="1:1" x14ac:dyDescent="0.3">
      <c r="A18292" s="201">
        <v>18287</v>
      </c>
    </row>
    <row r="18293" spans="1:1" x14ac:dyDescent="0.3">
      <c r="A18293" s="201">
        <v>18288</v>
      </c>
    </row>
    <row r="18294" spans="1:1" x14ac:dyDescent="0.3">
      <c r="A18294" s="201">
        <v>18289</v>
      </c>
    </row>
    <row r="18295" spans="1:1" x14ac:dyDescent="0.3">
      <c r="A18295" s="201">
        <v>18290</v>
      </c>
    </row>
    <row r="18296" spans="1:1" x14ac:dyDescent="0.3">
      <c r="A18296" s="201">
        <v>18291</v>
      </c>
    </row>
    <row r="18297" spans="1:1" x14ac:dyDescent="0.3">
      <c r="A18297" s="201">
        <v>18292</v>
      </c>
    </row>
    <row r="18298" spans="1:1" x14ac:dyDescent="0.3">
      <c r="A18298" s="201">
        <v>18293</v>
      </c>
    </row>
    <row r="18299" spans="1:1" x14ac:dyDescent="0.3">
      <c r="A18299" s="201">
        <v>18294</v>
      </c>
    </row>
    <row r="18300" spans="1:1" x14ac:dyDescent="0.3">
      <c r="A18300" s="201">
        <v>18295</v>
      </c>
    </row>
    <row r="18301" spans="1:1" x14ac:dyDescent="0.3">
      <c r="A18301" s="201">
        <v>18296</v>
      </c>
    </row>
    <row r="18302" spans="1:1" x14ac:dyDescent="0.3">
      <c r="A18302" s="201">
        <v>18297</v>
      </c>
    </row>
    <row r="18303" spans="1:1" x14ac:dyDescent="0.3">
      <c r="A18303" s="201">
        <v>18298</v>
      </c>
    </row>
    <row r="18304" spans="1:1" x14ac:dyDescent="0.3">
      <c r="A18304" s="201">
        <v>18299</v>
      </c>
    </row>
    <row r="18305" spans="1:1" x14ac:dyDescent="0.3">
      <c r="A18305" s="201">
        <v>18300</v>
      </c>
    </row>
    <row r="18306" spans="1:1" x14ac:dyDescent="0.3">
      <c r="A18306" s="201">
        <v>18301</v>
      </c>
    </row>
    <row r="18307" spans="1:1" x14ac:dyDescent="0.3">
      <c r="A18307" s="201">
        <v>18302</v>
      </c>
    </row>
    <row r="18308" spans="1:1" x14ac:dyDescent="0.3">
      <c r="A18308" s="201">
        <v>18303</v>
      </c>
    </row>
    <row r="18309" spans="1:1" x14ac:dyDescent="0.3">
      <c r="A18309" s="201">
        <v>18304</v>
      </c>
    </row>
    <row r="18310" spans="1:1" x14ac:dyDescent="0.3">
      <c r="A18310" s="201">
        <v>18305</v>
      </c>
    </row>
    <row r="18311" spans="1:1" x14ac:dyDescent="0.3">
      <c r="A18311" s="201">
        <v>18306</v>
      </c>
    </row>
    <row r="18312" spans="1:1" x14ac:dyDescent="0.3">
      <c r="A18312" s="201">
        <v>18307</v>
      </c>
    </row>
    <row r="18313" spans="1:1" x14ac:dyDescent="0.3">
      <c r="A18313" s="201">
        <v>18308</v>
      </c>
    </row>
    <row r="18314" spans="1:1" x14ac:dyDescent="0.3">
      <c r="A18314" s="201">
        <v>18309</v>
      </c>
    </row>
    <row r="18315" spans="1:1" x14ac:dyDescent="0.3">
      <c r="A18315" s="201">
        <v>18310</v>
      </c>
    </row>
    <row r="18316" spans="1:1" x14ac:dyDescent="0.3">
      <c r="A18316" s="201">
        <v>18311</v>
      </c>
    </row>
    <row r="18317" spans="1:1" x14ac:dyDescent="0.3">
      <c r="A18317" s="201">
        <v>18312</v>
      </c>
    </row>
    <row r="18318" spans="1:1" x14ac:dyDescent="0.3">
      <c r="A18318" s="201">
        <v>18313</v>
      </c>
    </row>
    <row r="18319" spans="1:1" x14ac:dyDescent="0.3">
      <c r="A18319" s="201">
        <v>18314</v>
      </c>
    </row>
    <row r="18320" spans="1:1" x14ac:dyDescent="0.3">
      <c r="A18320" s="201">
        <v>18315</v>
      </c>
    </row>
    <row r="18321" spans="1:1" x14ac:dyDescent="0.3">
      <c r="A18321" s="201">
        <v>18316</v>
      </c>
    </row>
    <row r="18322" spans="1:1" x14ac:dyDescent="0.3">
      <c r="A18322" s="201">
        <v>18317</v>
      </c>
    </row>
    <row r="18323" spans="1:1" x14ac:dyDescent="0.3">
      <c r="A18323" s="201">
        <v>18318</v>
      </c>
    </row>
    <row r="18324" spans="1:1" x14ac:dyDescent="0.3">
      <c r="A18324" s="201">
        <v>18319</v>
      </c>
    </row>
    <row r="18325" spans="1:1" x14ac:dyDescent="0.3">
      <c r="A18325" s="201">
        <v>18320</v>
      </c>
    </row>
    <row r="18326" spans="1:1" x14ac:dyDescent="0.3">
      <c r="A18326" s="201">
        <v>18321</v>
      </c>
    </row>
    <row r="18327" spans="1:1" x14ac:dyDescent="0.3">
      <c r="A18327" s="201">
        <v>18322</v>
      </c>
    </row>
    <row r="18328" spans="1:1" x14ac:dyDescent="0.3">
      <c r="A18328" s="201">
        <v>18323</v>
      </c>
    </row>
    <row r="18329" spans="1:1" x14ac:dyDescent="0.3">
      <c r="A18329" s="201">
        <v>18324</v>
      </c>
    </row>
    <row r="18330" spans="1:1" x14ac:dyDescent="0.3">
      <c r="A18330" s="201">
        <v>18325</v>
      </c>
    </row>
    <row r="18331" spans="1:1" x14ac:dyDescent="0.3">
      <c r="A18331" s="201">
        <v>18326</v>
      </c>
    </row>
    <row r="18332" spans="1:1" x14ac:dyDescent="0.3">
      <c r="A18332" s="201">
        <v>18327</v>
      </c>
    </row>
    <row r="18333" spans="1:1" x14ac:dyDescent="0.3">
      <c r="A18333" s="201">
        <v>18328</v>
      </c>
    </row>
    <row r="18334" spans="1:1" x14ac:dyDescent="0.3">
      <c r="A18334" s="201">
        <v>18329</v>
      </c>
    </row>
    <row r="18335" spans="1:1" x14ac:dyDescent="0.3">
      <c r="A18335" s="201">
        <v>18330</v>
      </c>
    </row>
    <row r="18336" spans="1:1" x14ac:dyDescent="0.3">
      <c r="A18336" s="201">
        <v>18331</v>
      </c>
    </row>
    <row r="18337" spans="1:1" x14ac:dyDescent="0.3">
      <c r="A18337" s="201">
        <v>18332</v>
      </c>
    </row>
    <row r="18338" spans="1:1" x14ac:dyDescent="0.3">
      <c r="A18338" s="201">
        <v>18333</v>
      </c>
    </row>
    <row r="18339" spans="1:1" x14ac:dyDescent="0.3">
      <c r="A18339" s="201">
        <v>18334</v>
      </c>
    </row>
    <row r="18340" spans="1:1" x14ac:dyDescent="0.3">
      <c r="A18340" s="201">
        <v>18335</v>
      </c>
    </row>
    <row r="18341" spans="1:1" x14ac:dyDescent="0.3">
      <c r="A18341" s="201">
        <v>18336</v>
      </c>
    </row>
    <row r="18342" spans="1:1" x14ac:dyDescent="0.3">
      <c r="A18342" s="201">
        <v>18337</v>
      </c>
    </row>
    <row r="18343" spans="1:1" x14ac:dyDescent="0.3">
      <c r="A18343" s="201">
        <v>18338</v>
      </c>
    </row>
    <row r="18344" spans="1:1" x14ac:dyDescent="0.3">
      <c r="A18344" s="201">
        <v>18339</v>
      </c>
    </row>
    <row r="18345" spans="1:1" x14ac:dyDescent="0.3">
      <c r="A18345" s="201">
        <v>18340</v>
      </c>
    </row>
    <row r="18346" spans="1:1" x14ac:dyDescent="0.3">
      <c r="A18346" s="201">
        <v>18341</v>
      </c>
    </row>
    <row r="18347" spans="1:1" x14ac:dyDescent="0.3">
      <c r="A18347" s="201">
        <v>18342</v>
      </c>
    </row>
    <row r="18348" spans="1:1" x14ac:dyDescent="0.3">
      <c r="A18348" s="201">
        <v>18343</v>
      </c>
    </row>
    <row r="18349" spans="1:1" x14ac:dyDescent="0.3">
      <c r="A18349" s="201">
        <v>18344</v>
      </c>
    </row>
    <row r="18350" spans="1:1" x14ac:dyDescent="0.3">
      <c r="A18350" s="201">
        <v>18345</v>
      </c>
    </row>
    <row r="18351" spans="1:1" x14ac:dyDescent="0.3">
      <c r="A18351" s="201">
        <v>18346</v>
      </c>
    </row>
    <row r="18352" spans="1:1" x14ac:dyDescent="0.3">
      <c r="A18352" s="201">
        <v>18347</v>
      </c>
    </row>
    <row r="18353" spans="1:1" x14ac:dyDescent="0.3">
      <c r="A18353" s="201">
        <v>18348</v>
      </c>
    </row>
    <row r="18354" spans="1:1" x14ac:dyDescent="0.3">
      <c r="A18354" s="201">
        <v>18349</v>
      </c>
    </row>
    <row r="18355" spans="1:1" x14ac:dyDescent="0.3">
      <c r="A18355" s="201">
        <v>18350</v>
      </c>
    </row>
    <row r="18356" spans="1:1" x14ac:dyDescent="0.3">
      <c r="A18356" s="201">
        <v>18351</v>
      </c>
    </row>
    <row r="18357" spans="1:1" x14ac:dyDescent="0.3">
      <c r="A18357" s="201">
        <v>18352</v>
      </c>
    </row>
    <row r="18358" spans="1:1" x14ac:dyDescent="0.3">
      <c r="A18358" s="201">
        <v>18353</v>
      </c>
    </row>
    <row r="18359" spans="1:1" x14ac:dyDescent="0.3">
      <c r="A18359" s="201">
        <v>18354</v>
      </c>
    </row>
    <row r="18360" spans="1:1" x14ac:dyDescent="0.3">
      <c r="A18360" s="201">
        <v>18355</v>
      </c>
    </row>
    <row r="18361" spans="1:1" x14ac:dyDescent="0.3">
      <c r="A18361" s="201">
        <v>18356</v>
      </c>
    </row>
    <row r="18362" spans="1:1" x14ac:dyDescent="0.3">
      <c r="A18362" s="201">
        <v>18357</v>
      </c>
    </row>
    <row r="18363" spans="1:1" x14ac:dyDescent="0.3">
      <c r="A18363" s="201">
        <v>18358</v>
      </c>
    </row>
    <row r="18364" spans="1:1" x14ac:dyDescent="0.3">
      <c r="A18364" s="201">
        <v>18359</v>
      </c>
    </row>
    <row r="18365" spans="1:1" x14ac:dyDescent="0.3">
      <c r="A18365" s="201">
        <v>18360</v>
      </c>
    </row>
    <row r="18366" spans="1:1" x14ac:dyDescent="0.3">
      <c r="A18366" s="201">
        <v>18361</v>
      </c>
    </row>
    <row r="18367" spans="1:1" x14ac:dyDescent="0.3">
      <c r="A18367" s="201">
        <v>18362</v>
      </c>
    </row>
    <row r="18368" spans="1:1" x14ac:dyDescent="0.3">
      <c r="A18368" s="201">
        <v>18363</v>
      </c>
    </row>
    <row r="18369" spans="1:1" x14ac:dyDescent="0.3">
      <c r="A18369" s="201">
        <v>18364</v>
      </c>
    </row>
    <row r="18370" spans="1:1" x14ac:dyDescent="0.3">
      <c r="A18370" s="201">
        <v>18365</v>
      </c>
    </row>
    <row r="18371" spans="1:1" x14ac:dyDescent="0.3">
      <c r="A18371" s="201">
        <v>18366</v>
      </c>
    </row>
    <row r="18372" spans="1:1" x14ac:dyDescent="0.3">
      <c r="A18372" s="201">
        <v>18367</v>
      </c>
    </row>
    <row r="18373" spans="1:1" x14ac:dyDescent="0.3">
      <c r="A18373" s="201">
        <v>18368</v>
      </c>
    </row>
    <row r="18374" spans="1:1" x14ac:dyDescent="0.3">
      <c r="A18374" s="201">
        <v>18369</v>
      </c>
    </row>
    <row r="18375" spans="1:1" x14ac:dyDescent="0.3">
      <c r="A18375" s="201">
        <v>18370</v>
      </c>
    </row>
    <row r="18376" spans="1:1" x14ac:dyDescent="0.3">
      <c r="A18376" s="201">
        <v>18371</v>
      </c>
    </row>
    <row r="18377" spans="1:1" x14ac:dyDescent="0.3">
      <c r="A18377" s="201">
        <v>18372</v>
      </c>
    </row>
    <row r="18378" spans="1:1" x14ac:dyDescent="0.3">
      <c r="A18378" s="201">
        <v>18373</v>
      </c>
    </row>
    <row r="18379" spans="1:1" x14ac:dyDescent="0.3">
      <c r="A18379" s="201">
        <v>18374</v>
      </c>
    </row>
    <row r="18380" spans="1:1" x14ac:dyDescent="0.3">
      <c r="A18380" s="201">
        <v>18375</v>
      </c>
    </row>
    <row r="18381" spans="1:1" x14ac:dyDescent="0.3">
      <c r="A18381" s="201">
        <v>18376</v>
      </c>
    </row>
    <row r="18382" spans="1:1" x14ac:dyDescent="0.3">
      <c r="A18382" s="201">
        <v>18377</v>
      </c>
    </row>
    <row r="18383" spans="1:1" x14ac:dyDescent="0.3">
      <c r="A18383" s="201">
        <v>18378</v>
      </c>
    </row>
    <row r="18384" spans="1:1" x14ac:dyDescent="0.3">
      <c r="A18384" s="201">
        <v>18379</v>
      </c>
    </row>
    <row r="18385" spans="1:1" x14ac:dyDescent="0.3">
      <c r="A18385" s="201">
        <v>18380</v>
      </c>
    </row>
    <row r="18386" spans="1:1" x14ac:dyDescent="0.3">
      <c r="A18386" s="201">
        <v>18381</v>
      </c>
    </row>
    <row r="18387" spans="1:1" x14ac:dyDescent="0.3">
      <c r="A18387" s="201">
        <v>18382</v>
      </c>
    </row>
    <row r="18388" spans="1:1" x14ac:dyDescent="0.3">
      <c r="A18388" s="201">
        <v>18383</v>
      </c>
    </row>
    <row r="18389" spans="1:1" x14ac:dyDescent="0.3">
      <c r="A18389" s="201">
        <v>18384</v>
      </c>
    </row>
    <row r="18390" spans="1:1" x14ac:dyDescent="0.3">
      <c r="A18390" s="201">
        <v>18385</v>
      </c>
    </row>
    <row r="18391" spans="1:1" x14ac:dyDescent="0.3">
      <c r="A18391" s="201">
        <v>18386</v>
      </c>
    </row>
    <row r="18392" spans="1:1" x14ac:dyDescent="0.3">
      <c r="A18392" s="201">
        <v>18387</v>
      </c>
    </row>
    <row r="18393" spans="1:1" x14ac:dyDescent="0.3">
      <c r="A18393" s="201">
        <v>18388</v>
      </c>
    </row>
    <row r="18394" spans="1:1" x14ac:dyDescent="0.3">
      <c r="A18394" s="201">
        <v>18389</v>
      </c>
    </row>
    <row r="18395" spans="1:1" x14ac:dyDescent="0.3">
      <c r="A18395" s="201">
        <v>18390</v>
      </c>
    </row>
    <row r="18396" spans="1:1" x14ac:dyDescent="0.3">
      <c r="A18396" s="201">
        <v>18391</v>
      </c>
    </row>
    <row r="18397" spans="1:1" x14ac:dyDescent="0.3">
      <c r="A18397" s="201">
        <v>18392</v>
      </c>
    </row>
    <row r="18398" spans="1:1" x14ac:dyDescent="0.3">
      <c r="A18398" s="201">
        <v>18393</v>
      </c>
    </row>
    <row r="18399" spans="1:1" x14ac:dyDescent="0.3">
      <c r="A18399" s="201">
        <v>18394</v>
      </c>
    </row>
    <row r="18400" spans="1:1" x14ac:dyDescent="0.3">
      <c r="A18400" s="201">
        <v>18395</v>
      </c>
    </row>
    <row r="18401" spans="1:1" x14ac:dyDescent="0.3">
      <c r="A18401" s="201">
        <v>18396</v>
      </c>
    </row>
    <row r="18402" spans="1:1" x14ac:dyDescent="0.3">
      <c r="A18402" s="201">
        <v>18397</v>
      </c>
    </row>
    <row r="18403" spans="1:1" x14ac:dyDescent="0.3">
      <c r="A18403" s="201">
        <v>18398</v>
      </c>
    </row>
    <row r="18404" spans="1:1" x14ac:dyDescent="0.3">
      <c r="A18404" s="201">
        <v>18399</v>
      </c>
    </row>
    <row r="18405" spans="1:1" x14ac:dyDescent="0.3">
      <c r="A18405" s="201">
        <v>18400</v>
      </c>
    </row>
    <row r="18406" spans="1:1" x14ac:dyDescent="0.3">
      <c r="A18406" s="201">
        <v>18401</v>
      </c>
    </row>
    <row r="18407" spans="1:1" x14ac:dyDescent="0.3">
      <c r="A18407" s="201">
        <v>18402</v>
      </c>
    </row>
    <row r="18408" spans="1:1" x14ac:dyDescent="0.3">
      <c r="A18408" s="201">
        <v>18403</v>
      </c>
    </row>
    <row r="18409" spans="1:1" x14ac:dyDescent="0.3">
      <c r="A18409" s="201">
        <v>18404</v>
      </c>
    </row>
    <row r="18410" spans="1:1" x14ac:dyDescent="0.3">
      <c r="A18410" s="201">
        <v>18405</v>
      </c>
    </row>
    <row r="18411" spans="1:1" x14ac:dyDescent="0.3">
      <c r="A18411" s="201">
        <v>18406</v>
      </c>
    </row>
    <row r="18412" spans="1:1" x14ac:dyDescent="0.3">
      <c r="A18412" s="201">
        <v>18407</v>
      </c>
    </row>
    <row r="18413" spans="1:1" x14ac:dyDescent="0.3">
      <c r="A18413" s="201">
        <v>18408</v>
      </c>
    </row>
    <row r="18414" spans="1:1" x14ac:dyDescent="0.3">
      <c r="A18414" s="201">
        <v>18409</v>
      </c>
    </row>
    <row r="18415" spans="1:1" x14ac:dyDescent="0.3">
      <c r="A18415" s="201">
        <v>18410</v>
      </c>
    </row>
    <row r="18416" spans="1:1" x14ac:dyDescent="0.3">
      <c r="A18416" s="201">
        <v>18411</v>
      </c>
    </row>
    <row r="18417" spans="1:1" x14ac:dyDescent="0.3">
      <c r="A18417" s="201">
        <v>18412</v>
      </c>
    </row>
    <row r="18418" spans="1:1" x14ac:dyDescent="0.3">
      <c r="A18418" s="201">
        <v>18413</v>
      </c>
    </row>
    <row r="18419" spans="1:1" x14ac:dyDescent="0.3">
      <c r="A18419" s="201">
        <v>18414</v>
      </c>
    </row>
    <row r="18420" spans="1:1" x14ac:dyDescent="0.3">
      <c r="A18420" s="201">
        <v>18415</v>
      </c>
    </row>
    <row r="18421" spans="1:1" x14ac:dyDescent="0.3">
      <c r="A18421" s="201">
        <v>18416</v>
      </c>
    </row>
    <row r="18422" spans="1:1" x14ac:dyDescent="0.3">
      <c r="A18422" s="201">
        <v>18417</v>
      </c>
    </row>
    <row r="18423" spans="1:1" x14ac:dyDescent="0.3">
      <c r="A18423" s="201">
        <v>18418</v>
      </c>
    </row>
    <row r="18424" spans="1:1" x14ac:dyDescent="0.3">
      <c r="A18424" s="201">
        <v>18419</v>
      </c>
    </row>
    <row r="18425" spans="1:1" x14ac:dyDescent="0.3">
      <c r="A18425" s="201">
        <v>18420</v>
      </c>
    </row>
    <row r="18426" spans="1:1" x14ac:dyDescent="0.3">
      <c r="A18426" s="201">
        <v>18421</v>
      </c>
    </row>
    <row r="18427" spans="1:1" x14ac:dyDescent="0.3">
      <c r="A18427" s="201">
        <v>18422</v>
      </c>
    </row>
    <row r="18428" spans="1:1" x14ac:dyDescent="0.3">
      <c r="A18428" s="201">
        <v>18423</v>
      </c>
    </row>
    <row r="18429" spans="1:1" x14ac:dyDescent="0.3">
      <c r="A18429" s="201">
        <v>18424</v>
      </c>
    </row>
    <row r="18430" spans="1:1" x14ac:dyDescent="0.3">
      <c r="A18430" s="201">
        <v>18425</v>
      </c>
    </row>
    <row r="18431" spans="1:1" x14ac:dyDescent="0.3">
      <c r="A18431" s="201">
        <v>18426</v>
      </c>
    </row>
    <row r="18432" spans="1:1" x14ac:dyDescent="0.3">
      <c r="A18432" s="201">
        <v>18427</v>
      </c>
    </row>
    <row r="18433" spans="1:1" x14ac:dyDescent="0.3">
      <c r="A18433" s="201">
        <v>18428</v>
      </c>
    </row>
    <row r="18434" spans="1:1" x14ac:dyDescent="0.3">
      <c r="A18434" s="201">
        <v>18429</v>
      </c>
    </row>
    <row r="18435" spans="1:1" x14ac:dyDescent="0.3">
      <c r="A18435" s="201">
        <v>18430</v>
      </c>
    </row>
    <row r="18436" spans="1:1" x14ac:dyDescent="0.3">
      <c r="A18436" s="201">
        <v>18431</v>
      </c>
    </row>
    <row r="18437" spans="1:1" x14ac:dyDescent="0.3">
      <c r="A18437" s="201">
        <v>18432</v>
      </c>
    </row>
    <row r="18438" spans="1:1" x14ac:dyDescent="0.3">
      <c r="A18438" s="201">
        <v>18433</v>
      </c>
    </row>
    <row r="18439" spans="1:1" x14ac:dyDescent="0.3">
      <c r="A18439" s="201">
        <v>18434</v>
      </c>
    </row>
    <row r="18440" spans="1:1" x14ac:dyDescent="0.3">
      <c r="A18440" s="201">
        <v>18435</v>
      </c>
    </row>
    <row r="18441" spans="1:1" x14ac:dyDescent="0.3">
      <c r="A18441" s="201">
        <v>18436</v>
      </c>
    </row>
    <row r="18442" spans="1:1" x14ac:dyDescent="0.3">
      <c r="A18442" s="201">
        <v>18437</v>
      </c>
    </row>
    <row r="18443" spans="1:1" x14ac:dyDescent="0.3">
      <c r="A18443" s="201">
        <v>18438</v>
      </c>
    </row>
    <row r="18444" spans="1:1" x14ac:dyDescent="0.3">
      <c r="A18444" s="201">
        <v>18439</v>
      </c>
    </row>
    <row r="18445" spans="1:1" x14ac:dyDescent="0.3">
      <c r="A18445" s="201">
        <v>18440</v>
      </c>
    </row>
    <row r="18446" spans="1:1" x14ac:dyDescent="0.3">
      <c r="A18446" s="201">
        <v>18441</v>
      </c>
    </row>
    <row r="18447" spans="1:1" x14ac:dyDescent="0.3">
      <c r="A18447" s="201">
        <v>18442</v>
      </c>
    </row>
    <row r="18448" spans="1:1" x14ac:dyDescent="0.3">
      <c r="A18448" s="201">
        <v>18443</v>
      </c>
    </row>
    <row r="18449" spans="1:1" x14ac:dyDescent="0.3">
      <c r="A18449" s="201">
        <v>18444</v>
      </c>
    </row>
    <row r="18450" spans="1:1" x14ac:dyDescent="0.3">
      <c r="A18450" s="201">
        <v>18445</v>
      </c>
    </row>
    <row r="18451" spans="1:1" x14ac:dyDescent="0.3">
      <c r="A18451" s="201">
        <v>18446</v>
      </c>
    </row>
    <row r="18452" spans="1:1" x14ac:dyDescent="0.3">
      <c r="A18452" s="201">
        <v>18447</v>
      </c>
    </row>
    <row r="18453" spans="1:1" x14ac:dyDescent="0.3">
      <c r="A18453" s="201">
        <v>18448</v>
      </c>
    </row>
    <row r="18454" spans="1:1" x14ac:dyDescent="0.3">
      <c r="A18454" s="201">
        <v>18449</v>
      </c>
    </row>
    <row r="18455" spans="1:1" x14ac:dyDescent="0.3">
      <c r="A18455" s="201">
        <v>18450</v>
      </c>
    </row>
    <row r="18456" spans="1:1" x14ac:dyDescent="0.3">
      <c r="A18456" s="201">
        <v>18451</v>
      </c>
    </row>
    <row r="18457" spans="1:1" x14ac:dyDescent="0.3">
      <c r="A18457" s="201">
        <v>18452</v>
      </c>
    </row>
    <row r="18458" spans="1:1" x14ac:dyDescent="0.3">
      <c r="A18458" s="201">
        <v>18453</v>
      </c>
    </row>
    <row r="18459" spans="1:1" x14ac:dyDescent="0.3">
      <c r="A18459" s="201">
        <v>18454</v>
      </c>
    </row>
    <row r="18460" spans="1:1" x14ac:dyDescent="0.3">
      <c r="A18460" s="201">
        <v>18455</v>
      </c>
    </row>
    <row r="18461" spans="1:1" x14ac:dyDescent="0.3">
      <c r="A18461" s="201">
        <v>18456</v>
      </c>
    </row>
    <row r="18462" spans="1:1" x14ac:dyDescent="0.3">
      <c r="A18462" s="201">
        <v>18457</v>
      </c>
    </row>
    <row r="18463" spans="1:1" x14ac:dyDescent="0.3">
      <c r="A18463" s="201">
        <v>18458</v>
      </c>
    </row>
    <row r="18464" spans="1:1" x14ac:dyDescent="0.3">
      <c r="A18464" s="201">
        <v>18459</v>
      </c>
    </row>
    <row r="18465" spans="1:1" x14ac:dyDescent="0.3">
      <c r="A18465" s="201">
        <v>18460</v>
      </c>
    </row>
    <row r="18466" spans="1:1" x14ac:dyDescent="0.3">
      <c r="A18466" s="201">
        <v>18461</v>
      </c>
    </row>
    <row r="18467" spans="1:1" x14ac:dyDescent="0.3">
      <c r="A18467" s="201">
        <v>18462</v>
      </c>
    </row>
    <row r="18468" spans="1:1" x14ac:dyDescent="0.3">
      <c r="A18468" s="201">
        <v>18463</v>
      </c>
    </row>
    <row r="18469" spans="1:1" x14ac:dyDescent="0.3">
      <c r="A18469" s="201">
        <v>18464</v>
      </c>
    </row>
    <row r="18470" spans="1:1" x14ac:dyDescent="0.3">
      <c r="A18470" s="201">
        <v>18465</v>
      </c>
    </row>
    <row r="18471" spans="1:1" x14ac:dyDescent="0.3">
      <c r="A18471" s="201">
        <v>18466</v>
      </c>
    </row>
    <row r="18472" spans="1:1" x14ac:dyDescent="0.3">
      <c r="A18472" s="201">
        <v>18467</v>
      </c>
    </row>
    <row r="18473" spans="1:1" x14ac:dyDescent="0.3">
      <c r="A18473" s="201">
        <v>18468</v>
      </c>
    </row>
    <row r="18474" spans="1:1" x14ac:dyDescent="0.3">
      <c r="A18474" s="201">
        <v>18469</v>
      </c>
    </row>
    <row r="18475" spans="1:1" x14ac:dyDescent="0.3">
      <c r="A18475" s="201">
        <v>18470</v>
      </c>
    </row>
    <row r="18476" spans="1:1" x14ac:dyDescent="0.3">
      <c r="A18476" s="201">
        <v>18471</v>
      </c>
    </row>
    <row r="18477" spans="1:1" x14ac:dyDescent="0.3">
      <c r="A18477" s="201">
        <v>18472</v>
      </c>
    </row>
    <row r="18478" spans="1:1" x14ac:dyDescent="0.3">
      <c r="A18478" s="201">
        <v>18473</v>
      </c>
    </row>
    <row r="18479" spans="1:1" x14ac:dyDescent="0.3">
      <c r="A18479" s="201">
        <v>18474</v>
      </c>
    </row>
    <row r="18480" spans="1:1" x14ac:dyDescent="0.3">
      <c r="A18480" s="201">
        <v>18475</v>
      </c>
    </row>
    <row r="18481" spans="1:1" x14ac:dyDescent="0.3">
      <c r="A18481" s="201">
        <v>18476</v>
      </c>
    </row>
    <row r="18482" spans="1:1" x14ac:dyDescent="0.3">
      <c r="A18482" s="201">
        <v>18477</v>
      </c>
    </row>
    <row r="18483" spans="1:1" x14ac:dyDescent="0.3">
      <c r="A18483" s="201">
        <v>18478</v>
      </c>
    </row>
    <row r="18484" spans="1:1" x14ac:dyDescent="0.3">
      <c r="A18484" s="201">
        <v>18479</v>
      </c>
    </row>
    <row r="18485" spans="1:1" x14ac:dyDescent="0.3">
      <c r="A18485" s="201">
        <v>18480</v>
      </c>
    </row>
    <row r="18486" spans="1:1" x14ac:dyDescent="0.3">
      <c r="A18486" s="201">
        <v>18481</v>
      </c>
    </row>
    <row r="18487" spans="1:1" x14ac:dyDescent="0.3">
      <c r="A18487" s="201">
        <v>18482</v>
      </c>
    </row>
    <row r="18488" spans="1:1" x14ac:dyDescent="0.3">
      <c r="A18488" s="201">
        <v>18483</v>
      </c>
    </row>
    <row r="18489" spans="1:1" x14ac:dyDescent="0.3">
      <c r="A18489" s="201">
        <v>18484</v>
      </c>
    </row>
    <row r="18490" spans="1:1" x14ac:dyDescent="0.3">
      <c r="A18490" s="201">
        <v>18485</v>
      </c>
    </row>
    <row r="18491" spans="1:1" x14ac:dyDescent="0.3">
      <c r="A18491" s="201">
        <v>18486</v>
      </c>
    </row>
    <row r="18492" spans="1:1" x14ac:dyDescent="0.3">
      <c r="A18492" s="201">
        <v>18487</v>
      </c>
    </row>
    <row r="18493" spans="1:1" x14ac:dyDescent="0.3">
      <c r="A18493" s="201">
        <v>18488</v>
      </c>
    </row>
    <row r="18494" spans="1:1" x14ac:dyDescent="0.3">
      <c r="A18494" s="201">
        <v>18489</v>
      </c>
    </row>
    <row r="18495" spans="1:1" x14ac:dyDescent="0.3">
      <c r="A18495" s="201">
        <v>18490</v>
      </c>
    </row>
    <row r="18496" spans="1:1" x14ac:dyDescent="0.3">
      <c r="A18496" s="201">
        <v>18491</v>
      </c>
    </row>
    <row r="18497" spans="1:1" x14ac:dyDescent="0.3">
      <c r="A18497" s="201">
        <v>18492</v>
      </c>
    </row>
    <row r="18498" spans="1:1" x14ac:dyDescent="0.3">
      <c r="A18498" s="201">
        <v>18493</v>
      </c>
    </row>
    <row r="18499" spans="1:1" x14ac:dyDescent="0.3">
      <c r="A18499" s="201">
        <v>18494</v>
      </c>
    </row>
    <row r="18500" spans="1:1" x14ac:dyDescent="0.3">
      <c r="A18500" s="201">
        <v>18495</v>
      </c>
    </row>
    <row r="18501" spans="1:1" x14ac:dyDescent="0.3">
      <c r="A18501" s="201">
        <v>18496</v>
      </c>
    </row>
    <row r="18502" spans="1:1" x14ac:dyDescent="0.3">
      <c r="A18502" s="201">
        <v>18497</v>
      </c>
    </row>
    <row r="18503" spans="1:1" x14ac:dyDescent="0.3">
      <c r="A18503" s="201">
        <v>18498</v>
      </c>
    </row>
    <row r="18504" spans="1:1" x14ac:dyDescent="0.3">
      <c r="A18504" s="201">
        <v>18499</v>
      </c>
    </row>
    <row r="18505" spans="1:1" x14ac:dyDescent="0.3">
      <c r="A18505" s="201">
        <v>18500</v>
      </c>
    </row>
    <row r="18506" spans="1:1" x14ac:dyDescent="0.3">
      <c r="A18506" s="201">
        <v>18501</v>
      </c>
    </row>
    <row r="18507" spans="1:1" x14ac:dyDescent="0.3">
      <c r="A18507" s="201">
        <v>18502</v>
      </c>
    </row>
    <row r="18508" spans="1:1" x14ac:dyDescent="0.3">
      <c r="A18508" s="201">
        <v>18503</v>
      </c>
    </row>
    <row r="18509" spans="1:1" x14ac:dyDescent="0.3">
      <c r="A18509" s="201">
        <v>18504</v>
      </c>
    </row>
    <row r="18510" spans="1:1" x14ac:dyDescent="0.3">
      <c r="A18510" s="201">
        <v>18505</v>
      </c>
    </row>
    <row r="18511" spans="1:1" x14ac:dyDescent="0.3">
      <c r="A18511" s="201">
        <v>18506</v>
      </c>
    </row>
    <row r="18512" spans="1:1" x14ac:dyDescent="0.3">
      <c r="A18512" s="201">
        <v>18507</v>
      </c>
    </row>
    <row r="18513" spans="1:1" x14ac:dyDescent="0.3">
      <c r="A18513" s="201">
        <v>18508</v>
      </c>
    </row>
    <row r="18514" spans="1:1" x14ac:dyDescent="0.3">
      <c r="A18514" s="201">
        <v>18509</v>
      </c>
    </row>
    <row r="18515" spans="1:1" x14ac:dyDescent="0.3">
      <c r="A18515" s="201">
        <v>18510</v>
      </c>
    </row>
    <row r="18516" spans="1:1" x14ac:dyDescent="0.3">
      <c r="A18516" s="201">
        <v>18511</v>
      </c>
    </row>
    <row r="18517" spans="1:1" x14ac:dyDescent="0.3">
      <c r="A18517" s="201">
        <v>18512</v>
      </c>
    </row>
    <row r="18518" spans="1:1" x14ac:dyDescent="0.3">
      <c r="A18518" s="201">
        <v>18513</v>
      </c>
    </row>
    <row r="18519" spans="1:1" x14ac:dyDescent="0.3">
      <c r="A18519" s="201">
        <v>18514</v>
      </c>
    </row>
    <row r="18520" spans="1:1" x14ac:dyDescent="0.3">
      <c r="A18520" s="201">
        <v>18515</v>
      </c>
    </row>
    <row r="18521" spans="1:1" x14ac:dyDescent="0.3">
      <c r="A18521" s="201">
        <v>18516</v>
      </c>
    </row>
    <row r="18522" spans="1:1" x14ac:dyDescent="0.3">
      <c r="A18522" s="201">
        <v>18517</v>
      </c>
    </row>
    <row r="18523" spans="1:1" x14ac:dyDescent="0.3">
      <c r="A18523" s="201">
        <v>18518</v>
      </c>
    </row>
    <row r="18524" spans="1:1" x14ac:dyDescent="0.3">
      <c r="A18524" s="201">
        <v>18519</v>
      </c>
    </row>
    <row r="18525" spans="1:1" x14ac:dyDescent="0.3">
      <c r="A18525" s="201">
        <v>18520</v>
      </c>
    </row>
    <row r="18526" spans="1:1" x14ac:dyDescent="0.3">
      <c r="A18526" s="201">
        <v>18521</v>
      </c>
    </row>
    <row r="18527" spans="1:1" x14ac:dyDescent="0.3">
      <c r="A18527" s="201">
        <v>18522</v>
      </c>
    </row>
    <row r="18528" spans="1:1" x14ac:dyDescent="0.3">
      <c r="A18528" s="201">
        <v>18523</v>
      </c>
    </row>
    <row r="18529" spans="1:1" x14ac:dyDescent="0.3">
      <c r="A18529" s="201">
        <v>18524</v>
      </c>
    </row>
    <row r="18530" spans="1:1" x14ac:dyDescent="0.3">
      <c r="A18530" s="201">
        <v>18525</v>
      </c>
    </row>
    <row r="18531" spans="1:1" x14ac:dyDescent="0.3">
      <c r="A18531" s="201">
        <v>18526</v>
      </c>
    </row>
    <row r="18532" spans="1:1" x14ac:dyDescent="0.3">
      <c r="A18532" s="201">
        <v>18527</v>
      </c>
    </row>
    <row r="18533" spans="1:1" x14ac:dyDescent="0.3">
      <c r="A18533" s="201">
        <v>18528</v>
      </c>
    </row>
    <row r="18534" spans="1:1" x14ac:dyDescent="0.3">
      <c r="A18534" s="201">
        <v>18529</v>
      </c>
    </row>
    <row r="18535" spans="1:1" x14ac:dyDescent="0.3">
      <c r="A18535" s="201">
        <v>18530</v>
      </c>
    </row>
    <row r="18536" spans="1:1" x14ac:dyDescent="0.3">
      <c r="A18536" s="201">
        <v>18531</v>
      </c>
    </row>
    <row r="18537" spans="1:1" x14ac:dyDescent="0.3">
      <c r="A18537" s="201">
        <v>18532</v>
      </c>
    </row>
    <row r="18538" spans="1:1" x14ac:dyDescent="0.3">
      <c r="A18538" s="201">
        <v>18533</v>
      </c>
    </row>
    <row r="18539" spans="1:1" x14ac:dyDescent="0.3">
      <c r="A18539" s="201">
        <v>18534</v>
      </c>
    </row>
    <row r="18540" spans="1:1" x14ac:dyDescent="0.3">
      <c r="A18540" s="201">
        <v>18535</v>
      </c>
    </row>
    <row r="18541" spans="1:1" x14ac:dyDescent="0.3">
      <c r="A18541" s="201">
        <v>18536</v>
      </c>
    </row>
    <row r="18542" spans="1:1" x14ac:dyDescent="0.3">
      <c r="A18542" s="201">
        <v>18537</v>
      </c>
    </row>
    <row r="18543" spans="1:1" x14ac:dyDescent="0.3">
      <c r="A18543" s="201">
        <v>18538</v>
      </c>
    </row>
    <row r="18544" spans="1:1" x14ac:dyDescent="0.3">
      <c r="A18544" s="201">
        <v>18539</v>
      </c>
    </row>
    <row r="18545" spans="1:1" x14ac:dyDescent="0.3">
      <c r="A18545" s="201">
        <v>18540</v>
      </c>
    </row>
    <row r="18546" spans="1:1" x14ac:dyDescent="0.3">
      <c r="A18546" s="201">
        <v>18541</v>
      </c>
    </row>
    <row r="18547" spans="1:1" x14ac:dyDescent="0.3">
      <c r="A18547" s="201">
        <v>18542</v>
      </c>
    </row>
    <row r="18548" spans="1:1" x14ac:dyDescent="0.3">
      <c r="A18548" s="201">
        <v>18543</v>
      </c>
    </row>
    <row r="18549" spans="1:1" x14ac:dyDescent="0.3">
      <c r="A18549" s="201">
        <v>18544</v>
      </c>
    </row>
    <row r="18550" spans="1:1" x14ac:dyDescent="0.3">
      <c r="A18550" s="201">
        <v>18545</v>
      </c>
    </row>
    <row r="18551" spans="1:1" x14ac:dyDescent="0.3">
      <c r="A18551" s="201">
        <v>18546</v>
      </c>
    </row>
    <row r="18552" spans="1:1" x14ac:dyDescent="0.3">
      <c r="A18552" s="201">
        <v>18547</v>
      </c>
    </row>
    <row r="18553" spans="1:1" x14ac:dyDescent="0.3">
      <c r="A18553" s="201">
        <v>18548</v>
      </c>
    </row>
    <row r="18554" spans="1:1" x14ac:dyDescent="0.3">
      <c r="A18554" s="201">
        <v>18549</v>
      </c>
    </row>
    <row r="18555" spans="1:1" x14ac:dyDescent="0.3">
      <c r="A18555" s="201">
        <v>18550</v>
      </c>
    </row>
    <row r="18556" spans="1:1" x14ac:dyDescent="0.3">
      <c r="A18556" s="201">
        <v>18551</v>
      </c>
    </row>
    <row r="18557" spans="1:1" x14ac:dyDescent="0.3">
      <c r="A18557" s="201">
        <v>18552</v>
      </c>
    </row>
    <row r="18558" spans="1:1" x14ac:dyDescent="0.3">
      <c r="A18558" s="201">
        <v>18553</v>
      </c>
    </row>
    <row r="18559" spans="1:1" x14ac:dyDescent="0.3">
      <c r="A18559" s="201">
        <v>18554</v>
      </c>
    </row>
    <row r="18560" spans="1:1" x14ac:dyDescent="0.3">
      <c r="A18560" s="201">
        <v>18555</v>
      </c>
    </row>
    <row r="18561" spans="1:1" x14ac:dyDescent="0.3">
      <c r="A18561" s="201">
        <v>18556</v>
      </c>
    </row>
    <row r="18562" spans="1:1" x14ac:dyDescent="0.3">
      <c r="A18562" s="201">
        <v>18557</v>
      </c>
    </row>
    <row r="18563" spans="1:1" x14ac:dyDescent="0.3">
      <c r="A18563" s="201">
        <v>18558</v>
      </c>
    </row>
    <row r="18564" spans="1:1" x14ac:dyDescent="0.3">
      <c r="A18564" s="201">
        <v>18559</v>
      </c>
    </row>
    <row r="18565" spans="1:1" x14ac:dyDescent="0.3">
      <c r="A18565" s="201">
        <v>18560</v>
      </c>
    </row>
    <row r="18566" spans="1:1" x14ac:dyDescent="0.3">
      <c r="A18566" s="201">
        <v>18561</v>
      </c>
    </row>
    <row r="18567" spans="1:1" x14ac:dyDescent="0.3">
      <c r="A18567" s="201">
        <v>18562</v>
      </c>
    </row>
    <row r="18568" spans="1:1" x14ac:dyDescent="0.3">
      <c r="A18568" s="201">
        <v>18563</v>
      </c>
    </row>
    <row r="18569" spans="1:1" x14ac:dyDescent="0.3">
      <c r="A18569" s="201">
        <v>18564</v>
      </c>
    </row>
    <row r="18570" spans="1:1" x14ac:dyDescent="0.3">
      <c r="A18570" s="201">
        <v>18565</v>
      </c>
    </row>
    <row r="18571" spans="1:1" x14ac:dyDescent="0.3">
      <c r="A18571" s="201">
        <v>18566</v>
      </c>
    </row>
    <row r="18572" spans="1:1" x14ac:dyDescent="0.3">
      <c r="A18572" s="201">
        <v>18567</v>
      </c>
    </row>
    <row r="18573" spans="1:1" x14ac:dyDescent="0.3">
      <c r="A18573" s="201">
        <v>18568</v>
      </c>
    </row>
    <row r="18574" spans="1:1" x14ac:dyDescent="0.3">
      <c r="A18574" s="201">
        <v>18569</v>
      </c>
    </row>
    <row r="18575" spans="1:1" x14ac:dyDescent="0.3">
      <c r="A18575" s="201">
        <v>18570</v>
      </c>
    </row>
    <row r="18576" spans="1:1" x14ac:dyDescent="0.3">
      <c r="A18576" s="201">
        <v>18571</v>
      </c>
    </row>
    <row r="18577" spans="1:1" x14ac:dyDescent="0.3">
      <c r="A18577" s="201">
        <v>18572</v>
      </c>
    </row>
    <row r="18578" spans="1:1" x14ac:dyDescent="0.3">
      <c r="A18578" s="201">
        <v>18573</v>
      </c>
    </row>
    <row r="18579" spans="1:1" x14ac:dyDescent="0.3">
      <c r="A18579" s="201">
        <v>18574</v>
      </c>
    </row>
    <row r="18580" spans="1:1" x14ac:dyDescent="0.3">
      <c r="A18580" s="201">
        <v>18575</v>
      </c>
    </row>
    <row r="18581" spans="1:1" x14ac:dyDescent="0.3">
      <c r="A18581" s="201">
        <v>18576</v>
      </c>
    </row>
    <row r="18582" spans="1:1" x14ac:dyDescent="0.3">
      <c r="A18582" s="201">
        <v>18577</v>
      </c>
    </row>
    <row r="18583" spans="1:1" x14ac:dyDescent="0.3">
      <c r="A18583" s="201">
        <v>18578</v>
      </c>
    </row>
    <row r="18584" spans="1:1" x14ac:dyDescent="0.3">
      <c r="A18584" s="201">
        <v>18579</v>
      </c>
    </row>
    <row r="18585" spans="1:1" x14ac:dyDescent="0.3">
      <c r="A18585" s="201">
        <v>18580</v>
      </c>
    </row>
    <row r="18586" spans="1:1" x14ac:dyDescent="0.3">
      <c r="A18586" s="201">
        <v>18581</v>
      </c>
    </row>
    <row r="18587" spans="1:1" x14ac:dyDescent="0.3">
      <c r="A18587" s="201">
        <v>18582</v>
      </c>
    </row>
    <row r="18588" spans="1:1" x14ac:dyDescent="0.3">
      <c r="A18588" s="201">
        <v>18583</v>
      </c>
    </row>
    <row r="18589" spans="1:1" x14ac:dyDescent="0.3">
      <c r="A18589" s="201">
        <v>18584</v>
      </c>
    </row>
    <row r="18590" spans="1:1" x14ac:dyDescent="0.3">
      <c r="A18590" s="201">
        <v>18585</v>
      </c>
    </row>
    <row r="18591" spans="1:1" x14ac:dyDescent="0.3">
      <c r="A18591" s="201">
        <v>18586</v>
      </c>
    </row>
    <row r="18592" spans="1:1" x14ac:dyDescent="0.3">
      <c r="A18592" s="201">
        <v>18587</v>
      </c>
    </row>
    <row r="18593" spans="1:1" x14ac:dyDescent="0.3">
      <c r="A18593" s="201">
        <v>18588</v>
      </c>
    </row>
    <row r="18594" spans="1:1" x14ac:dyDescent="0.3">
      <c r="A18594" s="201">
        <v>18589</v>
      </c>
    </row>
    <row r="18595" spans="1:1" x14ac:dyDescent="0.3">
      <c r="A18595" s="201">
        <v>18590</v>
      </c>
    </row>
    <row r="18596" spans="1:1" x14ac:dyDescent="0.3">
      <c r="A18596" s="201">
        <v>18591</v>
      </c>
    </row>
    <row r="18597" spans="1:1" x14ac:dyDescent="0.3">
      <c r="A18597" s="201">
        <v>18592</v>
      </c>
    </row>
    <row r="18598" spans="1:1" x14ac:dyDescent="0.3">
      <c r="A18598" s="201">
        <v>18593</v>
      </c>
    </row>
    <row r="18599" spans="1:1" x14ac:dyDescent="0.3">
      <c r="A18599" s="201">
        <v>18594</v>
      </c>
    </row>
    <row r="18600" spans="1:1" x14ac:dyDescent="0.3">
      <c r="A18600" s="201">
        <v>18595</v>
      </c>
    </row>
    <row r="18601" spans="1:1" x14ac:dyDescent="0.3">
      <c r="A18601" s="201">
        <v>18596</v>
      </c>
    </row>
    <row r="18602" spans="1:1" x14ac:dyDescent="0.3">
      <c r="A18602" s="201">
        <v>18597</v>
      </c>
    </row>
    <row r="18603" spans="1:1" x14ac:dyDescent="0.3">
      <c r="A18603" s="201">
        <v>18598</v>
      </c>
    </row>
    <row r="18604" spans="1:1" x14ac:dyDescent="0.3">
      <c r="A18604" s="201">
        <v>18599</v>
      </c>
    </row>
    <row r="18605" spans="1:1" x14ac:dyDescent="0.3">
      <c r="A18605" s="201">
        <v>18600</v>
      </c>
    </row>
    <row r="18606" spans="1:1" x14ac:dyDescent="0.3">
      <c r="A18606" s="201">
        <v>18601</v>
      </c>
    </row>
    <row r="18607" spans="1:1" x14ac:dyDescent="0.3">
      <c r="A18607" s="201">
        <v>18602</v>
      </c>
    </row>
    <row r="18608" spans="1:1" x14ac:dyDescent="0.3">
      <c r="A18608" s="201">
        <v>18603</v>
      </c>
    </row>
    <row r="18609" spans="1:1" x14ac:dyDescent="0.3">
      <c r="A18609" s="201">
        <v>18604</v>
      </c>
    </row>
    <row r="18610" spans="1:1" x14ac:dyDescent="0.3">
      <c r="A18610" s="201">
        <v>18605</v>
      </c>
    </row>
    <row r="18611" spans="1:1" x14ac:dyDescent="0.3">
      <c r="A18611" s="201">
        <v>18606</v>
      </c>
    </row>
    <row r="18612" spans="1:1" x14ac:dyDescent="0.3">
      <c r="A18612" s="201">
        <v>18607</v>
      </c>
    </row>
    <row r="18613" spans="1:1" x14ac:dyDescent="0.3">
      <c r="A18613" s="201">
        <v>18608</v>
      </c>
    </row>
    <row r="18614" spans="1:1" x14ac:dyDescent="0.3">
      <c r="A18614" s="201">
        <v>18609</v>
      </c>
    </row>
    <row r="18615" spans="1:1" x14ac:dyDescent="0.3">
      <c r="A18615" s="201">
        <v>18610</v>
      </c>
    </row>
    <row r="18616" spans="1:1" x14ac:dyDescent="0.3">
      <c r="A18616" s="201">
        <v>18611</v>
      </c>
    </row>
    <row r="18617" spans="1:1" x14ac:dyDescent="0.3">
      <c r="A18617" s="201">
        <v>18612</v>
      </c>
    </row>
    <row r="18618" spans="1:1" x14ac:dyDescent="0.3">
      <c r="A18618" s="201">
        <v>18613</v>
      </c>
    </row>
    <row r="18619" spans="1:1" x14ac:dyDescent="0.3">
      <c r="A18619" s="201">
        <v>18614</v>
      </c>
    </row>
    <row r="18620" spans="1:1" x14ac:dyDescent="0.3">
      <c r="A18620" s="201">
        <v>18615</v>
      </c>
    </row>
    <row r="18621" spans="1:1" x14ac:dyDescent="0.3">
      <c r="A18621" s="201">
        <v>18616</v>
      </c>
    </row>
    <row r="18622" spans="1:1" x14ac:dyDescent="0.3">
      <c r="A18622" s="201">
        <v>18617</v>
      </c>
    </row>
    <row r="18623" spans="1:1" x14ac:dyDescent="0.3">
      <c r="A18623" s="201">
        <v>18618</v>
      </c>
    </row>
    <row r="18624" spans="1:1" x14ac:dyDescent="0.3">
      <c r="A18624" s="201">
        <v>18619</v>
      </c>
    </row>
    <row r="18625" spans="1:1" x14ac:dyDescent="0.3">
      <c r="A18625" s="201">
        <v>18620</v>
      </c>
    </row>
    <row r="18626" spans="1:1" x14ac:dyDescent="0.3">
      <c r="A18626" s="201">
        <v>18621</v>
      </c>
    </row>
    <row r="18627" spans="1:1" x14ac:dyDescent="0.3">
      <c r="A18627" s="201">
        <v>18622</v>
      </c>
    </row>
    <row r="18628" spans="1:1" x14ac:dyDescent="0.3">
      <c r="A18628" s="201">
        <v>18623</v>
      </c>
    </row>
    <row r="18629" spans="1:1" x14ac:dyDescent="0.3">
      <c r="A18629" s="201">
        <v>18624</v>
      </c>
    </row>
    <row r="18630" spans="1:1" x14ac:dyDescent="0.3">
      <c r="A18630" s="201">
        <v>18625</v>
      </c>
    </row>
    <row r="18631" spans="1:1" x14ac:dyDescent="0.3">
      <c r="A18631" s="201">
        <v>18626</v>
      </c>
    </row>
    <row r="18632" spans="1:1" x14ac:dyDescent="0.3">
      <c r="A18632" s="201">
        <v>18627</v>
      </c>
    </row>
    <row r="18633" spans="1:1" x14ac:dyDescent="0.3">
      <c r="A18633" s="201">
        <v>18628</v>
      </c>
    </row>
    <row r="18634" spans="1:1" x14ac:dyDescent="0.3">
      <c r="A18634" s="201">
        <v>18629</v>
      </c>
    </row>
    <row r="18635" spans="1:1" x14ac:dyDescent="0.3">
      <c r="A18635" s="201">
        <v>18630</v>
      </c>
    </row>
    <row r="18636" spans="1:1" x14ac:dyDescent="0.3">
      <c r="A18636" s="201">
        <v>18631</v>
      </c>
    </row>
    <row r="18637" spans="1:1" x14ac:dyDescent="0.3">
      <c r="A18637" s="201">
        <v>18632</v>
      </c>
    </row>
    <row r="18638" spans="1:1" x14ac:dyDescent="0.3">
      <c r="A18638" s="201">
        <v>18633</v>
      </c>
    </row>
    <row r="18639" spans="1:1" x14ac:dyDescent="0.3">
      <c r="A18639" s="201">
        <v>18634</v>
      </c>
    </row>
    <row r="18640" spans="1:1" x14ac:dyDescent="0.3">
      <c r="A18640" s="201">
        <v>18635</v>
      </c>
    </row>
    <row r="18641" spans="1:1" x14ac:dyDescent="0.3">
      <c r="A18641" s="201">
        <v>18636</v>
      </c>
    </row>
    <row r="18642" spans="1:1" x14ac:dyDescent="0.3">
      <c r="A18642" s="201">
        <v>18637</v>
      </c>
    </row>
    <row r="18643" spans="1:1" x14ac:dyDescent="0.3">
      <c r="A18643" s="201">
        <v>18638</v>
      </c>
    </row>
    <row r="18644" spans="1:1" x14ac:dyDescent="0.3">
      <c r="A18644" s="201">
        <v>18639</v>
      </c>
    </row>
    <row r="18645" spans="1:1" x14ac:dyDescent="0.3">
      <c r="A18645" s="201">
        <v>18640</v>
      </c>
    </row>
    <row r="18646" spans="1:1" x14ac:dyDescent="0.3">
      <c r="A18646" s="201">
        <v>18641</v>
      </c>
    </row>
    <row r="18647" spans="1:1" x14ac:dyDescent="0.3">
      <c r="A18647" s="201">
        <v>18642</v>
      </c>
    </row>
    <row r="18648" spans="1:1" x14ac:dyDescent="0.3">
      <c r="A18648" s="201">
        <v>18643</v>
      </c>
    </row>
    <row r="18649" spans="1:1" x14ac:dyDescent="0.3">
      <c r="A18649" s="201">
        <v>18644</v>
      </c>
    </row>
    <row r="18650" spans="1:1" x14ac:dyDescent="0.3">
      <c r="A18650" s="201">
        <v>18645</v>
      </c>
    </row>
    <row r="18651" spans="1:1" x14ac:dyDescent="0.3">
      <c r="A18651" s="201">
        <v>18646</v>
      </c>
    </row>
    <row r="18652" spans="1:1" x14ac:dyDescent="0.3">
      <c r="A18652" s="201">
        <v>18647</v>
      </c>
    </row>
    <row r="18653" spans="1:1" x14ac:dyDescent="0.3">
      <c r="A18653" s="201">
        <v>18648</v>
      </c>
    </row>
    <row r="18654" spans="1:1" x14ac:dyDescent="0.3">
      <c r="A18654" s="201">
        <v>18649</v>
      </c>
    </row>
    <row r="18655" spans="1:1" x14ac:dyDescent="0.3">
      <c r="A18655" s="201">
        <v>18650</v>
      </c>
    </row>
    <row r="18656" spans="1:1" x14ac:dyDescent="0.3">
      <c r="A18656" s="201">
        <v>18651</v>
      </c>
    </row>
    <row r="18657" spans="1:1" x14ac:dyDescent="0.3">
      <c r="A18657" s="201">
        <v>18652</v>
      </c>
    </row>
    <row r="18658" spans="1:1" x14ac:dyDescent="0.3">
      <c r="A18658" s="201">
        <v>18653</v>
      </c>
    </row>
    <row r="18659" spans="1:1" x14ac:dyDescent="0.3">
      <c r="A18659" s="201">
        <v>18654</v>
      </c>
    </row>
    <row r="18660" spans="1:1" x14ac:dyDescent="0.3">
      <c r="A18660" s="201">
        <v>18655</v>
      </c>
    </row>
    <row r="18661" spans="1:1" x14ac:dyDescent="0.3">
      <c r="A18661" s="201">
        <v>18656</v>
      </c>
    </row>
    <row r="18662" spans="1:1" x14ac:dyDescent="0.3">
      <c r="A18662" s="201">
        <v>18657</v>
      </c>
    </row>
    <row r="18663" spans="1:1" x14ac:dyDescent="0.3">
      <c r="A18663" s="201">
        <v>18658</v>
      </c>
    </row>
    <row r="18664" spans="1:1" x14ac:dyDescent="0.3">
      <c r="A18664" s="201">
        <v>18659</v>
      </c>
    </row>
    <row r="18665" spans="1:1" x14ac:dyDescent="0.3">
      <c r="A18665" s="201">
        <v>18660</v>
      </c>
    </row>
    <row r="18666" spans="1:1" x14ac:dyDescent="0.3">
      <c r="A18666" s="201">
        <v>18661</v>
      </c>
    </row>
    <row r="18667" spans="1:1" x14ac:dyDescent="0.3">
      <c r="A18667" s="201">
        <v>18662</v>
      </c>
    </row>
    <row r="18668" spans="1:1" x14ac:dyDescent="0.3">
      <c r="A18668" s="201">
        <v>18663</v>
      </c>
    </row>
    <row r="18669" spans="1:1" x14ac:dyDescent="0.3">
      <c r="A18669" s="201">
        <v>18664</v>
      </c>
    </row>
    <row r="18670" spans="1:1" x14ac:dyDescent="0.3">
      <c r="A18670" s="201">
        <v>18665</v>
      </c>
    </row>
    <row r="18671" spans="1:1" x14ac:dyDescent="0.3">
      <c r="A18671" s="201">
        <v>18666</v>
      </c>
    </row>
    <row r="18672" spans="1:1" x14ac:dyDescent="0.3">
      <c r="A18672" s="201">
        <v>18667</v>
      </c>
    </row>
    <row r="18673" spans="1:1" x14ac:dyDescent="0.3">
      <c r="A18673" s="201">
        <v>18668</v>
      </c>
    </row>
    <row r="18674" spans="1:1" x14ac:dyDescent="0.3">
      <c r="A18674" s="201">
        <v>18669</v>
      </c>
    </row>
    <row r="18675" spans="1:1" x14ac:dyDescent="0.3">
      <c r="A18675" s="201">
        <v>18670</v>
      </c>
    </row>
    <row r="18676" spans="1:1" x14ac:dyDescent="0.3">
      <c r="A18676" s="201">
        <v>18671</v>
      </c>
    </row>
    <row r="18677" spans="1:1" x14ac:dyDescent="0.3">
      <c r="A18677" s="201">
        <v>18672</v>
      </c>
    </row>
    <row r="18678" spans="1:1" x14ac:dyDescent="0.3">
      <c r="A18678" s="201">
        <v>18673</v>
      </c>
    </row>
    <row r="18679" spans="1:1" x14ac:dyDescent="0.3">
      <c r="A18679" s="201">
        <v>18674</v>
      </c>
    </row>
    <row r="18680" spans="1:1" x14ac:dyDescent="0.3">
      <c r="A18680" s="201">
        <v>18675</v>
      </c>
    </row>
    <row r="18681" spans="1:1" x14ac:dyDescent="0.3">
      <c r="A18681" s="201">
        <v>18676</v>
      </c>
    </row>
    <row r="18682" spans="1:1" x14ac:dyDescent="0.3">
      <c r="A18682" s="201">
        <v>18677</v>
      </c>
    </row>
    <row r="18683" spans="1:1" x14ac:dyDescent="0.3">
      <c r="A18683" s="201">
        <v>18678</v>
      </c>
    </row>
    <row r="18684" spans="1:1" x14ac:dyDescent="0.3">
      <c r="A18684" s="201">
        <v>18679</v>
      </c>
    </row>
    <row r="18685" spans="1:1" x14ac:dyDescent="0.3">
      <c r="A18685" s="201">
        <v>18680</v>
      </c>
    </row>
    <row r="18686" spans="1:1" x14ac:dyDescent="0.3">
      <c r="A18686" s="201">
        <v>18681</v>
      </c>
    </row>
    <row r="18687" spans="1:1" x14ac:dyDescent="0.3">
      <c r="A18687" s="201">
        <v>18682</v>
      </c>
    </row>
    <row r="18688" spans="1:1" x14ac:dyDescent="0.3">
      <c r="A18688" s="201">
        <v>18683</v>
      </c>
    </row>
    <row r="18689" spans="1:1" x14ac:dyDescent="0.3">
      <c r="A18689" s="201">
        <v>18684</v>
      </c>
    </row>
    <row r="18690" spans="1:1" x14ac:dyDescent="0.3">
      <c r="A18690" s="201">
        <v>18685</v>
      </c>
    </row>
    <row r="18691" spans="1:1" x14ac:dyDescent="0.3">
      <c r="A18691" s="201">
        <v>18686</v>
      </c>
    </row>
    <row r="18692" spans="1:1" x14ac:dyDescent="0.3">
      <c r="A18692" s="201">
        <v>18687</v>
      </c>
    </row>
    <row r="18693" spans="1:1" x14ac:dyDescent="0.3">
      <c r="A18693" s="201">
        <v>18688</v>
      </c>
    </row>
    <row r="18694" spans="1:1" x14ac:dyDescent="0.3">
      <c r="A18694" s="201">
        <v>18689</v>
      </c>
    </row>
    <row r="18695" spans="1:1" x14ac:dyDescent="0.3">
      <c r="A18695" s="201">
        <v>18690</v>
      </c>
    </row>
    <row r="18696" spans="1:1" x14ac:dyDescent="0.3">
      <c r="A18696" s="201">
        <v>18691</v>
      </c>
    </row>
    <row r="18697" spans="1:1" x14ac:dyDescent="0.3">
      <c r="A18697" s="201">
        <v>18692</v>
      </c>
    </row>
    <row r="18698" spans="1:1" x14ac:dyDescent="0.3">
      <c r="A18698" s="201">
        <v>18693</v>
      </c>
    </row>
    <row r="18699" spans="1:1" x14ac:dyDescent="0.3">
      <c r="A18699" s="201">
        <v>18694</v>
      </c>
    </row>
    <row r="18700" spans="1:1" x14ac:dyDescent="0.3">
      <c r="A18700" s="201">
        <v>18695</v>
      </c>
    </row>
    <row r="18701" spans="1:1" x14ac:dyDescent="0.3">
      <c r="A18701" s="201">
        <v>18696</v>
      </c>
    </row>
    <row r="18702" spans="1:1" x14ac:dyDescent="0.3">
      <c r="A18702" s="201">
        <v>18697</v>
      </c>
    </row>
    <row r="18703" spans="1:1" x14ac:dyDescent="0.3">
      <c r="A18703" s="201">
        <v>18698</v>
      </c>
    </row>
    <row r="18704" spans="1:1" x14ac:dyDescent="0.3">
      <c r="A18704" s="201">
        <v>18699</v>
      </c>
    </row>
    <row r="18705" spans="1:1" x14ac:dyDescent="0.3">
      <c r="A18705" s="201">
        <v>18700</v>
      </c>
    </row>
    <row r="18706" spans="1:1" x14ac:dyDescent="0.3">
      <c r="A18706" s="201">
        <v>18701</v>
      </c>
    </row>
    <row r="18707" spans="1:1" x14ac:dyDescent="0.3">
      <c r="A18707" s="201">
        <v>18702</v>
      </c>
    </row>
    <row r="18708" spans="1:1" x14ac:dyDescent="0.3">
      <c r="A18708" s="201">
        <v>18703</v>
      </c>
    </row>
    <row r="18709" spans="1:1" x14ac:dyDescent="0.3">
      <c r="A18709" s="201">
        <v>18704</v>
      </c>
    </row>
    <row r="18710" spans="1:1" x14ac:dyDescent="0.3">
      <c r="A18710" s="201">
        <v>18705</v>
      </c>
    </row>
    <row r="18711" spans="1:1" x14ac:dyDescent="0.3">
      <c r="A18711" s="201">
        <v>18706</v>
      </c>
    </row>
    <row r="18712" spans="1:1" x14ac:dyDescent="0.3">
      <c r="A18712" s="201">
        <v>18707</v>
      </c>
    </row>
    <row r="18713" spans="1:1" x14ac:dyDescent="0.3">
      <c r="A18713" s="201">
        <v>18708</v>
      </c>
    </row>
    <row r="18714" spans="1:1" x14ac:dyDescent="0.3">
      <c r="A18714" s="201">
        <v>18709</v>
      </c>
    </row>
    <row r="18715" spans="1:1" x14ac:dyDescent="0.3">
      <c r="A18715" s="201">
        <v>18710</v>
      </c>
    </row>
    <row r="18716" spans="1:1" x14ac:dyDescent="0.3">
      <c r="A18716" s="201">
        <v>18711</v>
      </c>
    </row>
    <row r="18717" spans="1:1" x14ac:dyDescent="0.3">
      <c r="A18717" s="201">
        <v>18712</v>
      </c>
    </row>
    <row r="18718" spans="1:1" x14ac:dyDescent="0.3">
      <c r="A18718" s="201">
        <v>18713</v>
      </c>
    </row>
    <row r="18719" spans="1:1" x14ac:dyDescent="0.3">
      <c r="A18719" s="201">
        <v>18714</v>
      </c>
    </row>
    <row r="18720" spans="1:1" x14ac:dyDescent="0.3">
      <c r="A18720" s="201">
        <v>18715</v>
      </c>
    </row>
    <row r="18721" spans="1:1" x14ac:dyDescent="0.3">
      <c r="A18721" s="201">
        <v>18716</v>
      </c>
    </row>
    <row r="18722" spans="1:1" x14ac:dyDescent="0.3">
      <c r="A18722" s="201">
        <v>18717</v>
      </c>
    </row>
    <row r="18723" spans="1:1" x14ac:dyDescent="0.3">
      <c r="A18723" s="201">
        <v>18718</v>
      </c>
    </row>
    <row r="18724" spans="1:1" x14ac:dyDescent="0.3">
      <c r="A18724" s="201">
        <v>18719</v>
      </c>
    </row>
    <row r="18725" spans="1:1" x14ac:dyDescent="0.3">
      <c r="A18725" s="201">
        <v>18720</v>
      </c>
    </row>
    <row r="18726" spans="1:1" x14ac:dyDescent="0.3">
      <c r="A18726" s="201">
        <v>18721</v>
      </c>
    </row>
    <row r="18727" spans="1:1" x14ac:dyDescent="0.3">
      <c r="A18727" s="201">
        <v>18722</v>
      </c>
    </row>
    <row r="18728" spans="1:1" x14ac:dyDescent="0.3">
      <c r="A18728" s="201">
        <v>18723</v>
      </c>
    </row>
    <row r="18729" spans="1:1" x14ac:dyDescent="0.3">
      <c r="A18729" s="201">
        <v>18724</v>
      </c>
    </row>
    <row r="18730" spans="1:1" x14ac:dyDescent="0.3">
      <c r="A18730" s="201">
        <v>18725</v>
      </c>
    </row>
    <row r="18731" spans="1:1" x14ac:dyDescent="0.3">
      <c r="A18731" s="201">
        <v>18726</v>
      </c>
    </row>
    <row r="18732" spans="1:1" x14ac:dyDescent="0.3">
      <c r="A18732" s="201">
        <v>18727</v>
      </c>
    </row>
    <row r="18733" spans="1:1" x14ac:dyDescent="0.3">
      <c r="A18733" s="201">
        <v>18728</v>
      </c>
    </row>
    <row r="18734" spans="1:1" x14ac:dyDescent="0.3">
      <c r="A18734" s="201">
        <v>18729</v>
      </c>
    </row>
    <row r="18735" spans="1:1" x14ac:dyDescent="0.3">
      <c r="A18735" s="201">
        <v>18730</v>
      </c>
    </row>
    <row r="18736" spans="1:1" x14ac:dyDescent="0.3">
      <c r="A18736" s="201">
        <v>18731</v>
      </c>
    </row>
    <row r="18737" spans="1:1" x14ac:dyDescent="0.3">
      <c r="A18737" s="201">
        <v>18732</v>
      </c>
    </row>
    <row r="18738" spans="1:1" x14ac:dyDescent="0.3">
      <c r="A18738" s="201">
        <v>18733</v>
      </c>
    </row>
    <row r="18739" spans="1:1" x14ac:dyDescent="0.3">
      <c r="A18739" s="201">
        <v>18734</v>
      </c>
    </row>
    <row r="18740" spans="1:1" x14ac:dyDescent="0.3">
      <c r="A18740" s="201">
        <v>18735</v>
      </c>
    </row>
    <row r="18741" spans="1:1" x14ac:dyDescent="0.3">
      <c r="A18741" s="201">
        <v>18736</v>
      </c>
    </row>
    <row r="18742" spans="1:1" x14ac:dyDescent="0.3">
      <c r="A18742" s="201">
        <v>18737</v>
      </c>
    </row>
    <row r="18743" spans="1:1" x14ac:dyDescent="0.3">
      <c r="A18743" s="201">
        <v>18738</v>
      </c>
    </row>
    <row r="18744" spans="1:1" x14ac:dyDescent="0.3">
      <c r="A18744" s="201">
        <v>18739</v>
      </c>
    </row>
    <row r="18745" spans="1:1" x14ac:dyDescent="0.3">
      <c r="A18745" s="201">
        <v>18740</v>
      </c>
    </row>
    <row r="18746" spans="1:1" x14ac:dyDescent="0.3">
      <c r="A18746" s="201">
        <v>18741</v>
      </c>
    </row>
    <row r="18747" spans="1:1" x14ac:dyDescent="0.3">
      <c r="A18747" s="201">
        <v>18742</v>
      </c>
    </row>
    <row r="18748" spans="1:1" x14ac:dyDescent="0.3">
      <c r="A18748" s="201">
        <v>18743</v>
      </c>
    </row>
    <row r="18749" spans="1:1" x14ac:dyDescent="0.3">
      <c r="A18749" s="201">
        <v>18744</v>
      </c>
    </row>
    <row r="18750" spans="1:1" x14ac:dyDescent="0.3">
      <c r="A18750" s="201">
        <v>18745</v>
      </c>
    </row>
    <row r="18751" spans="1:1" x14ac:dyDescent="0.3">
      <c r="A18751" s="201">
        <v>18746</v>
      </c>
    </row>
    <row r="18752" spans="1:1" x14ac:dyDescent="0.3">
      <c r="A18752" s="201">
        <v>18747</v>
      </c>
    </row>
    <row r="18753" spans="1:1" x14ac:dyDescent="0.3">
      <c r="A18753" s="201">
        <v>18748</v>
      </c>
    </row>
    <row r="18754" spans="1:1" x14ac:dyDescent="0.3">
      <c r="A18754" s="201">
        <v>18749</v>
      </c>
    </row>
    <row r="18755" spans="1:1" x14ac:dyDescent="0.3">
      <c r="A18755" s="201">
        <v>18750</v>
      </c>
    </row>
    <row r="18756" spans="1:1" x14ac:dyDescent="0.3">
      <c r="A18756" s="201">
        <v>18751</v>
      </c>
    </row>
    <row r="18757" spans="1:1" x14ac:dyDescent="0.3">
      <c r="A18757" s="201">
        <v>18752</v>
      </c>
    </row>
    <row r="18758" spans="1:1" x14ac:dyDescent="0.3">
      <c r="A18758" s="201">
        <v>18753</v>
      </c>
    </row>
    <row r="18759" spans="1:1" x14ac:dyDescent="0.3">
      <c r="A18759" s="201">
        <v>18754</v>
      </c>
    </row>
    <row r="18760" spans="1:1" x14ac:dyDescent="0.3">
      <c r="A18760" s="201">
        <v>18755</v>
      </c>
    </row>
    <row r="18761" spans="1:1" x14ac:dyDescent="0.3">
      <c r="A18761" s="201">
        <v>18756</v>
      </c>
    </row>
    <row r="18762" spans="1:1" x14ac:dyDescent="0.3">
      <c r="A18762" s="201">
        <v>18757</v>
      </c>
    </row>
    <row r="18763" spans="1:1" x14ac:dyDescent="0.3">
      <c r="A18763" s="201">
        <v>18758</v>
      </c>
    </row>
    <row r="18764" spans="1:1" x14ac:dyDescent="0.3">
      <c r="A18764" s="201">
        <v>18759</v>
      </c>
    </row>
    <row r="18765" spans="1:1" x14ac:dyDescent="0.3">
      <c r="A18765" s="201">
        <v>18760</v>
      </c>
    </row>
    <row r="18766" spans="1:1" x14ac:dyDescent="0.3">
      <c r="A18766" s="201">
        <v>18761</v>
      </c>
    </row>
    <row r="18767" spans="1:1" x14ac:dyDescent="0.3">
      <c r="A18767" s="201">
        <v>18762</v>
      </c>
    </row>
    <row r="18768" spans="1:1" x14ac:dyDescent="0.3">
      <c r="A18768" s="201">
        <v>18763</v>
      </c>
    </row>
    <row r="18769" spans="1:1" x14ac:dyDescent="0.3">
      <c r="A18769" s="201">
        <v>18764</v>
      </c>
    </row>
    <row r="18770" spans="1:1" x14ac:dyDescent="0.3">
      <c r="A18770" s="201">
        <v>18765</v>
      </c>
    </row>
    <row r="18771" spans="1:1" x14ac:dyDescent="0.3">
      <c r="A18771" s="201">
        <v>18766</v>
      </c>
    </row>
    <row r="18772" spans="1:1" x14ac:dyDescent="0.3">
      <c r="A18772" s="201">
        <v>18767</v>
      </c>
    </row>
    <row r="18773" spans="1:1" x14ac:dyDescent="0.3">
      <c r="A18773" s="201">
        <v>18768</v>
      </c>
    </row>
    <row r="18774" spans="1:1" x14ac:dyDescent="0.3">
      <c r="A18774" s="201">
        <v>18769</v>
      </c>
    </row>
    <row r="18775" spans="1:1" x14ac:dyDescent="0.3">
      <c r="A18775" s="201">
        <v>18770</v>
      </c>
    </row>
    <row r="18776" spans="1:1" x14ac:dyDescent="0.3">
      <c r="A18776" s="201">
        <v>18771</v>
      </c>
    </row>
    <row r="18777" spans="1:1" x14ac:dyDescent="0.3">
      <c r="A18777" s="201">
        <v>18772</v>
      </c>
    </row>
    <row r="18778" spans="1:1" x14ac:dyDescent="0.3">
      <c r="A18778" s="201">
        <v>18773</v>
      </c>
    </row>
    <row r="18779" spans="1:1" x14ac:dyDescent="0.3">
      <c r="A18779" s="201">
        <v>18774</v>
      </c>
    </row>
    <row r="18780" spans="1:1" x14ac:dyDescent="0.3">
      <c r="A18780" s="201">
        <v>18775</v>
      </c>
    </row>
    <row r="18781" spans="1:1" x14ac:dyDescent="0.3">
      <c r="A18781" s="201">
        <v>18776</v>
      </c>
    </row>
    <row r="18782" spans="1:1" x14ac:dyDescent="0.3">
      <c r="A18782" s="201">
        <v>18777</v>
      </c>
    </row>
    <row r="18783" spans="1:1" x14ac:dyDescent="0.3">
      <c r="A18783" s="201">
        <v>18778</v>
      </c>
    </row>
    <row r="18784" spans="1:1" x14ac:dyDescent="0.3">
      <c r="A18784" s="201">
        <v>18779</v>
      </c>
    </row>
    <row r="18785" spans="1:1" x14ac:dyDescent="0.3">
      <c r="A18785" s="201">
        <v>18780</v>
      </c>
    </row>
    <row r="18786" spans="1:1" x14ac:dyDescent="0.3">
      <c r="A18786" s="201">
        <v>18781</v>
      </c>
    </row>
    <row r="18787" spans="1:1" x14ac:dyDescent="0.3">
      <c r="A18787" s="201">
        <v>18782</v>
      </c>
    </row>
    <row r="18788" spans="1:1" x14ac:dyDescent="0.3">
      <c r="A18788" s="201">
        <v>18783</v>
      </c>
    </row>
    <row r="18789" spans="1:1" x14ac:dyDescent="0.3">
      <c r="A18789" s="201">
        <v>18784</v>
      </c>
    </row>
    <row r="18790" spans="1:1" x14ac:dyDescent="0.3">
      <c r="A18790" s="201">
        <v>18785</v>
      </c>
    </row>
    <row r="18791" spans="1:1" x14ac:dyDescent="0.3">
      <c r="A18791" s="201">
        <v>18786</v>
      </c>
    </row>
    <row r="18792" spans="1:1" x14ac:dyDescent="0.3">
      <c r="A18792" s="201">
        <v>18787</v>
      </c>
    </row>
    <row r="18793" spans="1:1" x14ac:dyDescent="0.3">
      <c r="A18793" s="201">
        <v>18788</v>
      </c>
    </row>
    <row r="18794" spans="1:1" x14ac:dyDescent="0.3">
      <c r="A18794" s="201">
        <v>18789</v>
      </c>
    </row>
    <row r="18795" spans="1:1" x14ac:dyDescent="0.3">
      <c r="A18795" s="201">
        <v>18790</v>
      </c>
    </row>
    <row r="18796" spans="1:1" x14ac:dyDescent="0.3">
      <c r="A18796" s="201">
        <v>18791</v>
      </c>
    </row>
    <row r="18797" spans="1:1" x14ac:dyDescent="0.3">
      <c r="A18797" s="201">
        <v>18792</v>
      </c>
    </row>
    <row r="18798" spans="1:1" x14ac:dyDescent="0.3">
      <c r="A18798" s="201">
        <v>18793</v>
      </c>
    </row>
    <row r="18799" spans="1:1" x14ac:dyDescent="0.3">
      <c r="A18799" s="201">
        <v>18794</v>
      </c>
    </row>
    <row r="18800" spans="1:1" x14ac:dyDescent="0.3">
      <c r="A18800" s="201">
        <v>18795</v>
      </c>
    </row>
    <row r="18801" spans="1:1" x14ac:dyDescent="0.3">
      <c r="A18801" s="201">
        <v>18796</v>
      </c>
    </row>
    <row r="18802" spans="1:1" x14ac:dyDescent="0.3">
      <c r="A18802" s="201">
        <v>18797</v>
      </c>
    </row>
    <row r="18803" spans="1:1" x14ac:dyDescent="0.3">
      <c r="A18803" s="201">
        <v>18798</v>
      </c>
    </row>
    <row r="18804" spans="1:1" x14ac:dyDescent="0.3">
      <c r="A18804" s="201">
        <v>18799</v>
      </c>
    </row>
    <row r="18805" spans="1:1" x14ac:dyDescent="0.3">
      <c r="A18805" s="201">
        <v>18800</v>
      </c>
    </row>
    <row r="18806" spans="1:1" x14ac:dyDescent="0.3">
      <c r="A18806" s="201">
        <v>18801</v>
      </c>
    </row>
    <row r="18807" spans="1:1" x14ac:dyDescent="0.3">
      <c r="A18807" s="201">
        <v>18802</v>
      </c>
    </row>
    <row r="18808" spans="1:1" x14ac:dyDescent="0.3">
      <c r="A18808" s="201">
        <v>18803</v>
      </c>
    </row>
    <row r="18809" spans="1:1" x14ac:dyDescent="0.3">
      <c r="A18809" s="201">
        <v>18804</v>
      </c>
    </row>
    <row r="18810" spans="1:1" x14ac:dyDescent="0.3">
      <c r="A18810" s="201">
        <v>18805</v>
      </c>
    </row>
    <row r="18811" spans="1:1" x14ac:dyDescent="0.3">
      <c r="A18811" s="201">
        <v>18806</v>
      </c>
    </row>
    <row r="18812" spans="1:1" x14ac:dyDescent="0.3">
      <c r="A18812" s="201">
        <v>18807</v>
      </c>
    </row>
    <row r="18813" spans="1:1" x14ac:dyDescent="0.3">
      <c r="A18813" s="201">
        <v>18808</v>
      </c>
    </row>
    <row r="18814" spans="1:1" x14ac:dyDescent="0.3">
      <c r="A18814" s="201">
        <v>18809</v>
      </c>
    </row>
    <row r="18815" spans="1:1" x14ac:dyDescent="0.3">
      <c r="A18815" s="201">
        <v>18810</v>
      </c>
    </row>
    <row r="18816" spans="1:1" x14ac:dyDescent="0.3">
      <c r="A18816" s="201">
        <v>18811</v>
      </c>
    </row>
    <row r="18817" spans="1:1" x14ac:dyDescent="0.3">
      <c r="A18817" s="201">
        <v>18812</v>
      </c>
    </row>
    <row r="18818" spans="1:1" x14ac:dyDescent="0.3">
      <c r="A18818" s="201">
        <v>18813</v>
      </c>
    </row>
    <row r="18819" spans="1:1" x14ac:dyDescent="0.3">
      <c r="A18819" s="201">
        <v>18814</v>
      </c>
    </row>
    <row r="18820" spans="1:1" x14ac:dyDescent="0.3">
      <c r="A18820" s="201">
        <v>18815</v>
      </c>
    </row>
    <row r="18821" spans="1:1" x14ac:dyDescent="0.3">
      <c r="A18821" s="201">
        <v>18816</v>
      </c>
    </row>
    <row r="18822" spans="1:1" x14ac:dyDescent="0.3">
      <c r="A18822" s="201">
        <v>18817</v>
      </c>
    </row>
    <row r="18823" spans="1:1" x14ac:dyDescent="0.3">
      <c r="A18823" s="201">
        <v>18818</v>
      </c>
    </row>
    <row r="18824" spans="1:1" x14ac:dyDescent="0.3">
      <c r="A18824" s="201">
        <v>18819</v>
      </c>
    </row>
    <row r="18825" spans="1:1" x14ac:dyDescent="0.3">
      <c r="A18825" s="201">
        <v>18820</v>
      </c>
    </row>
    <row r="18826" spans="1:1" x14ac:dyDescent="0.3">
      <c r="A18826" s="201">
        <v>18821</v>
      </c>
    </row>
    <row r="18827" spans="1:1" x14ac:dyDescent="0.3">
      <c r="A18827" s="201">
        <v>18822</v>
      </c>
    </row>
    <row r="18828" spans="1:1" x14ac:dyDescent="0.3">
      <c r="A18828" s="201">
        <v>18823</v>
      </c>
    </row>
    <row r="18829" spans="1:1" x14ac:dyDescent="0.3">
      <c r="A18829" s="201">
        <v>18824</v>
      </c>
    </row>
    <row r="18830" spans="1:1" x14ac:dyDescent="0.3">
      <c r="A18830" s="201">
        <v>18825</v>
      </c>
    </row>
    <row r="18831" spans="1:1" x14ac:dyDescent="0.3">
      <c r="A18831" s="201">
        <v>18826</v>
      </c>
    </row>
    <row r="18832" spans="1:1" x14ac:dyDescent="0.3">
      <c r="A18832" s="201">
        <v>18827</v>
      </c>
    </row>
    <row r="18833" spans="1:1" x14ac:dyDescent="0.3">
      <c r="A18833" s="201">
        <v>18828</v>
      </c>
    </row>
    <row r="18834" spans="1:1" x14ac:dyDescent="0.3">
      <c r="A18834" s="201">
        <v>18829</v>
      </c>
    </row>
    <row r="18835" spans="1:1" x14ac:dyDescent="0.3">
      <c r="A18835" s="201">
        <v>18830</v>
      </c>
    </row>
    <row r="18836" spans="1:1" x14ac:dyDescent="0.3">
      <c r="A18836" s="201">
        <v>18831</v>
      </c>
    </row>
    <row r="18837" spans="1:1" x14ac:dyDescent="0.3">
      <c r="A18837" s="201">
        <v>18832</v>
      </c>
    </row>
    <row r="18838" spans="1:1" x14ac:dyDescent="0.3">
      <c r="A18838" s="201">
        <v>18833</v>
      </c>
    </row>
    <row r="18839" spans="1:1" x14ac:dyDescent="0.3">
      <c r="A18839" s="201">
        <v>18834</v>
      </c>
    </row>
    <row r="18840" spans="1:1" x14ac:dyDescent="0.3">
      <c r="A18840" s="201">
        <v>18835</v>
      </c>
    </row>
    <row r="18841" spans="1:1" x14ac:dyDescent="0.3">
      <c r="A18841" s="201">
        <v>18836</v>
      </c>
    </row>
    <row r="18842" spans="1:1" x14ac:dyDescent="0.3">
      <c r="A18842" s="201">
        <v>18837</v>
      </c>
    </row>
    <row r="18843" spans="1:1" x14ac:dyDescent="0.3">
      <c r="A18843" s="201">
        <v>18838</v>
      </c>
    </row>
    <row r="18844" spans="1:1" x14ac:dyDescent="0.3">
      <c r="A18844" s="201">
        <v>18839</v>
      </c>
    </row>
    <row r="18845" spans="1:1" x14ac:dyDescent="0.3">
      <c r="A18845" s="201">
        <v>18840</v>
      </c>
    </row>
    <row r="18846" spans="1:1" x14ac:dyDescent="0.3">
      <c r="A18846" s="201">
        <v>18841</v>
      </c>
    </row>
    <row r="18847" spans="1:1" x14ac:dyDescent="0.3">
      <c r="A18847" s="201">
        <v>18842</v>
      </c>
    </row>
    <row r="18848" spans="1:1" x14ac:dyDescent="0.3">
      <c r="A18848" s="201">
        <v>18843</v>
      </c>
    </row>
    <row r="18849" spans="1:1" x14ac:dyDescent="0.3">
      <c r="A18849" s="201">
        <v>18844</v>
      </c>
    </row>
    <row r="18850" spans="1:1" x14ac:dyDescent="0.3">
      <c r="A18850" s="201">
        <v>18845</v>
      </c>
    </row>
    <row r="18851" spans="1:1" x14ac:dyDescent="0.3">
      <c r="A18851" s="201">
        <v>18846</v>
      </c>
    </row>
    <row r="18852" spans="1:1" x14ac:dyDescent="0.3">
      <c r="A18852" s="201">
        <v>18847</v>
      </c>
    </row>
    <row r="18853" spans="1:1" x14ac:dyDescent="0.3">
      <c r="A18853" s="201">
        <v>18848</v>
      </c>
    </row>
    <row r="18854" spans="1:1" x14ac:dyDescent="0.3">
      <c r="A18854" s="201">
        <v>18849</v>
      </c>
    </row>
    <row r="18855" spans="1:1" x14ac:dyDescent="0.3">
      <c r="A18855" s="201">
        <v>18850</v>
      </c>
    </row>
    <row r="18856" spans="1:1" x14ac:dyDescent="0.3">
      <c r="A18856" s="201">
        <v>18851</v>
      </c>
    </row>
    <row r="18857" spans="1:1" x14ac:dyDescent="0.3">
      <c r="A18857" s="201">
        <v>18852</v>
      </c>
    </row>
    <row r="18858" spans="1:1" x14ac:dyDescent="0.3">
      <c r="A18858" s="201">
        <v>18853</v>
      </c>
    </row>
    <row r="18859" spans="1:1" x14ac:dyDescent="0.3">
      <c r="A18859" s="201">
        <v>18854</v>
      </c>
    </row>
    <row r="18860" spans="1:1" x14ac:dyDescent="0.3">
      <c r="A18860" s="201">
        <v>18855</v>
      </c>
    </row>
    <row r="18861" spans="1:1" x14ac:dyDescent="0.3">
      <c r="A18861" s="201">
        <v>18856</v>
      </c>
    </row>
    <row r="18862" spans="1:1" x14ac:dyDescent="0.3">
      <c r="A18862" s="201">
        <v>18857</v>
      </c>
    </row>
    <row r="18863" spans="1:1" x14ac:dyDescent="0.3">
      <c r="A18863" s="201">
        <v>18858</v>
      </c>
    </row>
    <row r="18864" spans="1:1" x14ac:dyDescent="0.3">
      <c r="A18864" s="201">
        <v>18859</v>
      </c>
    </row>
    <row r="18865" spans="1:1" x14ac:dyDescent="0.3">
      <c r="A18865" s="201">
        <v>18860</v>
      </c>
    </row>
    <row r="18866" spans="1:1" x14ac:dyDescent="0.3">
      <c r="A18866" s="201">
        <v>18861</v>
      </c>
    </row>
    <row r="18867" spans="1:1" x14ac:dyDescent="0.3">
      <c r="A18867" s="201">
        <v>18862</v>
      </c>
    </row>
    <row r="18868" spans="1:1" x14ac:dyDescent="0.3">
      <c r="A18868" s="201">
        <v>18863</v>
      </c>
    </row>
    <row r="18869" spans="1:1" x14ac:dyDescent="0.3">
      <c r="A18869" s="201">
        <v>18864</v>
      </c>
    </row>
    <row r="18870" spans="1:1" x14ac:dyDescent="0.3">
      <c r="A18870" s="201">
        <v>18865</v>
      </c>
    </row>
    <row r="18871" spans="1:1" x14ac:dyDescent="0.3">
      <c r="A18871" s="201">
        <v>18866</v>
      </c>
    </row>
    <row r="18872" spans="1:1" x14ac:dyDescent="0.3">
      <c r="A18872" s="201">
        <v>18867</v>
      </c>
    </row>
    <row r="18873" spans="1:1" x14ac:dyDescent="0.3">
      <c r="A18873" s="201">
        <v>18868</v>
      </c>
    </row>
    <row r="18874" spans="1:1" x14ac:dyDescent="0.3">
      <c r="A18874" s="201">
        <v>18869</v>
      </c>
    </row>
    <row r="18875" spans="1:1" x14ac:dyDescent="0.3">
      <c r="A18875" s="201">
        <v>18870</v>
      </c>
    </row>
    <row r="18876" spans="1:1" x14ac:dyDescent="0.3">
      <c r="A18876" s="201">
        <v>18871</v>
      </c>
    </row>
    <row r="18877" spans="1:1" x14ac:dyDescent="0.3">
      <c r="A18877" s="201">
        <v>18872</v>
      </c>
    </row>
    <row r="18878" spans="1:1" x14ac:dyDescent="0.3">
      <c r="A18878" s="201">
        <v>18873</v>
      </c>
    </row>
    <row r="18879" spans="1:1" x14ac:dyDescent="0.3">
      <c r="A18879" s="201">
        <v>18874</v>
      </c>
    </row>
    <row r="18880" spans="1:1" x14ac:dyDescent="0.3">
      <c r="A18880" s="201">
        <v>18875</v>
      </c>
    </row>
    <row r="18881" spans="1:1" x14ac:dyDescent="0.3">
      <c r="A18881" s="201">
        <v>18876</v>
      </c>
    </row>
    <row r="18882" spans="1:1" x14ac:dyDescent="0.3">
      <c r="A18882" s="201">
        <v>18877</v>
      </c>
    </row>
    <row r="18883" spans="1:1" x14ac:dyDescent="0.3">
      <c r="A18883" s="201">
        <v>18878</v>
      </c>
    </row>
    <row r="18884" spans="1:1" x14ac:dyDescent="0.3">
      <c r="A18884" s="201">
        <v>18879</v>
      </c>
    </row>
    <row r="18885" spans="1:1" x14ac:dyDescent="0.3">
      <c r="A18885" s="201">
        <v>18880</v>
      </c>
    </row>
    <row r="18886" spans="1:1" x14ac:dyDescent="0.3">
      <c r="A18886" s="201">
        <v>18881</v>
      </c>
    </row>
    <row r="18887" spans="1:1" x14ac:dyDescent="0.3">
      <c r="A18887" s="201">
        <v>18882</v>
      </c>
    </row>
    <row r="18888" spans="1:1" x14ac:dyDescent="0.3">
      <c r="A18888" s="201">
        <v>18883</v>
      </c>
    </row>
    <row r="18889" spans="1:1" x14ac:dyDescent="0.3">
      <c r="A18889" s="201">
        <v>18884</v>
      </c>
    </row>
    <row r="18890" spans="1:1" x14ac:dyDescent="0.3">
      <c r="A18890" s="201">
        <v>18885</v>
      </c>
    </row>
    <row r="18891" spans="1:1" x14ac:dyDescent="0.3">
      <c r="A18891" s="201">
        <v>18886</v>
      </c>
    </row>
    <row r="18892" spans="1:1" x14ac:dyDescent="0.3">
      <c r="A18892" s="201">
        <v>18887</v>
      </c>
    </row>
    <row r="18893" spans="1:1" x14ac:dyDescent="0.3">
      <c r="A18893" s="201">
        <v>18888</v>
      </c>
    </row>
    <row r="18894" spans="1:1" x14ac:dyDescent="0.3">
      <c r="A18894" s="201">
        <v>18889</v>
      </c>
    </row>
    <row r="18895" spans="1:1" x14ac:dyDescent="0.3">
      <c r="A18895" s="201">
        <v>18890</v>
      </c>
    </row>
    <row r="18896" spans="1:1" x14ac:dyDescent="0.3">
      <c r="A18896" s="201">
        <v>18891</v>
      </c>
    </row>
    <row r="18897" spans="1:1" x14ac:dyDescent="0.3">
      <c r="A18897" s="201">
        <v>18892</v>
      </c>
    </row>
    <row r="18898" spans="1:1" x14ac:dyDescent="0.3">
      <c r="A18898" s="201">
        <v>18893</v>
      </c>
    </row>
    <row r="18899" spans="1:1" x14ac:dyDescent="0.3">
      <c r="A18899" s="201">
        <v>18894</v>
      </c>
    </row>
    <row r="18900" spans="1:1" x14ac:dyDescent="0.3">
      <c r="A18900" s="201">
        <v>18895</v>
      </c>
    </row>
    <row r="18901" spans="1:1" x14ac:dyDescent="0.3">
      <c r="A18901" s="201">
        <v>18896</v>
      </c>
    </row>
    <row r="18902" spans="1:1" x14ac:dyDescent="0.3">
      <c r="A18902" s="201">
        <v>18897</v>
      </c>
    </row>
    <row r="18903" spans="1:1" x14ac:dyDescent="0.3">
      <c r="A18903" s="201">
        <v>18898</v>
      </c>
    </row>
    <row r="18904" spans="1:1" x14ac:dyDescent="0.3">
      <c r="A18904" s="201">
        <v>18899</v>
      </c>
    </row>
    <row r="18905" spans="1:1" x14ac:dyDescent="0.3">
      <c r="A18905" s="201">
        <v>18900</v>
      </c>
    </row>
    <row r="18906" spans="1:1" x14ac:dyDescent="0.3">
      <c r="A18906" s="201">
        <v>18901</v>
      </c>
    </row>
    <row r="18907" spans="1:1" x14ac:dyDescent="0.3">
      <c r="A18907" s="201">
        <v>18902</v>
      </c>
    </row>
    <row r="18908" spans="1:1" x14ac:dyDescent="0.3">
      <c r="A18908" s="201">
        <v>18903</v>
      </c>
    </row>
    <row r="18909" spans="1:1" x14ac:dyDescent="0.3">
      <c r="A18909" s="201">
        <v>18904</v>
      </c>
    </row>
    <row r="18910" spans="1:1" x14ac:dyDescent="0.3">
      <c r="A18910" s="201">
        <v>18905</v>
      </c>
    </row>
    <row r="18911" spans="1:1" x14ac:dyDescent="0.3">
      <c r="A18911" s="201">
        <v>18906</v>
      </c>
    </row>
    <row r="18912" spans="1:1" x14ac:dyDescent="0.3">
      <c r="A18912" s="201">
        <v>18907</v>
      </c>
    </row>
    <row r="18913" spans="1:1" x14ac:dyDescent="0.3">
      <c r="A18913" s="201">
        <v>18908</v>
      </c>
    </row>
    <row r="18914" spans="1:1" x14ac:dyDescent="0.3">
      <c r="A18914" s="201">
        <v>18909</v>
      </c>
    </row>
    <row r="18915" spans="1:1" x14ac:dyDescent="0.3">
      <c r="A18915" s="201">
        <v>18910</v>
      </c>
    </row>
    <row r="18916" spans="1:1" x14ac:dyDescent="0.3">
      <c r="A18916" s="201">
        <v>18911</v>
      </c>
    </row>
    <row r="18917" spans="1:1" x14ac:dyDescent="0.3">
      <c r="A18917" s="201">
        <v>18912</v>
      </c>
    </row>
    <row r="18918" spans="1:1" x14ac:dyDescent="0.3">
      <c r="A18918" s="201">
        <v>18913</v>
      </c>
    </row>
    <row r="18919" spans="1:1" x14ac:dyDescent="0.3">
      <c r="A18919" s="201">
        <v>18914</v>
      </c>
    </row>
    <row r="18920" spans="1:1" x14ac:dyDescent="0.3">
      <c r="A18920" s="201">
        <v>18915</v>
      </c>
    </row>
    <row r="18921" spans="1:1" x14ac:dyDescent="0.3">
      <c r="A18921" s="201">
        <v>18916</v>
      </c>
    </row>
    <row r="18922" spans="1:1" x14ac:dyDescent="0.3">
      <c r="A18922" s="201">
        <v>18917</v>
      </c>
    </row>
    <row r="18923" spans="1:1" x14ac:dyDescent="0.3">
      <c r="A18923" s="201">
        <v>18918</v>
      </c>
    </row>
    <row r="18924" spans="1:1" x14ac:dyDescent="0.3">
      <c r="A18924" s="201">
        <v>18919</v>
      </c>
    </row>
    <row r="18925" spans="1:1" x14ac:dyDescent="0.3">
      <c r="A18925" s="201">
        <v>18920</v>
      </c>
    </row>
    <row r="18926" spans="1:1" x14ac:dyDescent="0.3">
      <c r="A18926" s="201">
        <v>18921</v>
      </c>
    </row>
    <row r="18927" spans="1:1" x14ac:dyDescent="0.3">
      <c r="A18927" s="201">
        <v>18922</v>
      </c>
    </row>
    <row r="18928" spans="1:1" x14ac:dyDescent="0.3">
      <c r="A18928" s="201">
        <v>18923</v>
      </c>
    </row>
    <row r="18929" spans="1:1" x14ac:dyDescent="0.3">
      <c r="A18929" s="201">
        <v>18924</v>
      </c>
    </row>
    <row r="18930" spans="1:1" x14ac:dyDescent="0.3">
      <c r="A18930" s="201">
        <v>18925</v>
      </c>
    </row>
    <row r="18931" spans="1:1" x14ac:dyDescent="0.3">
      <c r="A18931" s="201">
        <v>18926</v>
      </c>
    </row>
    <row r="18932" spans="1:1" x14ac:dyDescent="0.3">
      <c r="A18932" s="201">
        <v>18927</v>
      </c>
    </row>
    <row r="18933" spans="1:1" x14ac:dyDescent="0.3">
      <c r="A18933" s="201">
        <v>18928</v>
      </c>
    </row>
    <row r="18934" spans="1:1" x14ac:dyDescent="0.3">
      <c r="A18934" s="201">
        <v>18929</v>
      </c>
    </row>
    <row r="18935" spans="1:1" x14ac:dyDescent="0.3">
      <c r="A18935" s="201">
        <v>18930</v>
      </c>
    </row>
    <row r="18936" spans="1:1" x14ac:dyDescent="0.3">
      <c r="A18936" s="201">
        <v>18931</v>
      </c>
    </row>
    <row r="18937" spans="1:1" x14ac:dyDescent="0.3">
      <c r="A18937" s="201">
        <v>18932</v>
      </c>
    </row>
    <row r="18938" spans="1:1" x14ac:dyDescent="0.3">
      <c r="A18938" s="201">
        <v>18933</v>
      </c>
    </row>
    <row r="18939" spans="1:1" x14ac:dyDescent="0.3">
      <c r="A18939" s="201">
        <v>18934</v>
      </c>
    </row>
    <row r="18940" spans="1:1" x14ac:dyDescent="0.3">
      <c r="A18940" s="201">
        <v>18935</v>
      </c>
    </row>
    <row r="18941" spans="1:1" x14ac:dyDescent="0.3">
      <c r="A18941" s="201">
        <v>18936</v>
      </c>
    </row>
    <row r="18942" spans="1:1" x14ac:dyDescent="0.3">
      <c r="A18942" s="201">
        <v>18937</v>
      </c>
    </row>
    <row r="18943" spans="1:1" x14ac:dyDescent="0.3">
      <c r="A18943" s="201">
        <v>18938</v>
      </c>
    </row>
    <row r="18944" spans="1:1" x14ac:dyDescent="0.3">
      <c r="A18944" s="201">
        <v>18939</v>
      </c>
    </row>
    <row r="18945" spans="1:1" x14ac:dyDescent="0.3">
      <c r="A18945" s="201">
        <v>18940</v>
      </c>
    </row>
    <row r="18946" spans="1:1" x14ac:dyDescent="0.3">
      <c r="A18946" s="201">
        <v>18941</v>
      </c>
    </row>
    <row r="18947" spans="1:1" x14ac:dyDescent="0.3">
      <c r="A18947" s="201">
        <v>18942</v>
      </c>
    </row>
    <row r="18948" spans="1:1" x14ac:dyDescent="0.3">
      <c r="A18948" s="201">
        <v>18943</v>
      </c>
    </row>
    <row r="18949" spans="1:1" x14ac:dyDescent="0.3">
      <c r="A18949" s="201">
        <v>18944</v>
      </c>
    </row>
    <row r="18950" spans="1:1" x14ac:dyDescent="0.3">
      <c r="A18950" s="201">
        <v>18945</v>
      </c>
    </row>
    <row r="18951" spans="1:1" x14ac:dyDescent="0.3">
      <c r="A18951" s="201">
        <v>18946</v>
      </c>
    </row>
    <row r="18952" spans="1:1" x14ac:dyDescent="0.3">
      <c r="A18952" s="201">
        <v>18947</v>
      </c>
    </row>
    <row r="18953" spans="1:1" x14ac:dyDescent="0.3">
      <c r="A18953" s="201">
        <v>18948</v>
      </c>
    </row>
    <row r="18954" spans="1:1" x14ac:dyDescent="0.3">
      <c r="A18954" s="201">
        <v>18949</v>
      </c>
    </row>
    <row r="18955" spans="1:1" x14ac:dyDescent="0.3">
      <c r="A18955" s="201">
        <v>18950</v>
      </c>
    </row>
    <row r="18956" spans="1:1" x14ac:dyDescent="0.3">
      <c r="A18956" s="201">
        <v>18951</v>
      </c>
    </row>
    <row r="18957" spans="1:1" x14ac:dyDescent="0.3">
      <c r="A18957" s="201">
        <v>18952</v>
      </c>
    </row>
    <row r="18958" spans="1:1" x14ac:dyDescent="0.3">
      <c r="A18958" s="201">
        <v>18953</v>
      </c>
    </row>
    <row r="18959" spans="1:1" x14ac:dyDescent="0.3">
      <c r="A18959" s="201">
        <v>18954</v>
      </c>
    </row>
    <row r="18960" spans="1:1" x14ac:dyDescent="0.3">
      <c r="A18960" s="201">
        <v>18955</v>
      </c>
    </row>
    <row r="18961" spans="1:1" x14ac:dyDescent="0.3">
      <c r="A18961" s="201">
        <v>18956</v>
      </c>
    </row>
    <row r="18962" spans="1:1" x14ac:dyDescent="0.3">
      <c r="A18962" s="201">
        <v>18957</v>
      </c>
    </row>
    <row r="18963" spans="1:1" x14ac:dyDescent="0.3">
      <c r="A18963" s="201">
        <v>18958</v>
      </c>
    </row>
    <row r="18964" spans="1:1" x14ac:dyDescent="0.3">
      <c r="A18964" s="201">
        <v>18959</v>
      </c>
    </row>
    <row r="18965" spans="1:1" x14ac:dyDescent="0.3">
      <c r="A18965" s="201">
        <v>18960</v>
      </c>
    </row>
    <row r="18966" spans="1:1" x14ac:dyDescent="0.3">
      <c r="A18966" s="201">
        <v>18961</v>
      </c>
    </row>
    <row r="18967" spans="1:1" x14ac:dyDescent="0.3">
      <c r="A18967" s="201">
        <v>18962</v>
      </c>
    </row>
    <row r="18968" spans="1:1" x14ac:dyDescent="0.3">
      <c r="A18968" s="201">
        <v>18963</v>
      </c>
    </row>
    <row r="18969" spans="1:1" x14ac:dyDescent="0.3">
      <c r="A18969" s="201">
        <v>18964</v>
      </c>
    </row>
    <row r="18970" spans="1:1" x14ac:dyDescent="0.3">
      <c r="A18970" s="201">
        <v>18965</v>
      </c>
    </row>
    <row r="18971" spans="1:1" x14ac:dyDescent="0.3">
      <c r="A18971" s="201">
        <v>18966</v>
      </c>
    </row>
    <row r="18972" spans="1:1" x14ac:dyDescent="0.3">
      <c r="A18972" s="201">
        <v>18967</v>
      </c>
    </row>
    <row r="18973" spans="1:1" x14ac:dyDescent="0.3">
      <c r="A18973" s="201">
        <v>18968</v>
      </c>
    </row>
    <row r="18974" spans="1:1" x14ac:dyDescent="0.3">
      <c r="A18974" s="201">
        <v>18969</v>
      </c>
    </row>
    <row r="18975" spans="1:1" x14ac:dyDescent="0.3">
      <c r="A18975" s="201">
        <v>18970</v>
      </c>
    </row>
    <row r="18976" spans="1:1" x14ac:dyDescent="0.3">
      <c r="A18976" s="201">
        <v>18971</v>
      </c>
    </row>
    <row r="18977" spans="1:1" x14ac:dyDescent="0.3">
      <c r="A18977" s="201">
        <v>18972</v>
      </c>
    </row>
    <row r="18978" spans="1:1" x14ac:dyDescent="0.3">
      <c r="A18978" s="201">
        <v>18973</v>
      </c>
    </row>
    <row r="18979" spans="1:1" x14ac:dyDescent="0.3">
      <c r="A18979" s="201">
        <v>18974</v>
      </c>
    </row>
    <row r="18980" spans="1:1" x14ac:dyDescent="0.3">
      <c r="A18980" s="201">
        <v>18975</v>
      </c>
    </row>
    <row r="18981" spans="1:1" x14ac:dyDescent="0.3">
      <c r="A18981" s="201">
        <v>18976</v>
      </c>
    </row>
    <row r="18982" spans="1:1" x14ac:dyDescent="0.3">
      <c r="A18982" s="201">
        <v>18977</v>
      </c>
    </row>
    <row r="18983" spans="1:1" x14ac:dyDescent="0.3">
      <c r="A18983" s="201">
        <v>18978</v>
      </c>
    </row>
    <row r="18984" spans="1:1" x14ac:dyDescent="0.3">
      <c r="A18984" s="201">
        <v>18979</v>
      </c>
    </row>
    <row r="18985" spans="1:1" x14ac:dyDescent="0.3">
      <c r="A18985" s="201">
        <v>18980</v>
      </c>
    </row>
    <row r="18986" spans="1:1" x14ac:dyDescent="0.3">
      <c r="A18986" s="201">
        <v>18981</v>
      </c>
    </row>
    <row r="18987" spans="1:1" x14ac:dyDescent="0.3">
      <c r="A18987" s="201">
        <v>18982</v>
      </c>
    </row>
    <row r="18988" spans="1:1" x14ac:dyDescent="0.3">
      <c r="A18988" s="201">
        <v>18983</v>
      </c>
    </row>
    <row r="18989" spans="1:1" x14ac:dyDescent="0.3">
      <c r="A18989" s="201">
        <v>18984</v>
      </c>
    </row>
    <row r="18990" spans="1:1" x14ac:dyDescent="0.3">
      <c r="A18990" s="201">
        <v>18985</v>
      </c>
    </row>
    <row r="18991" spans="1:1" x14ac:dyDescent="0.3">
      <c r="A18991" s="201">
        <v>18986</v>
      </c>
    </row>
    <row r="18992" spans="1:1" x14ac:dyDescent="0.3">
      <c r="A18992" s="201">
        <v>18987</v>
      </c>
    </row>
    <row r="18993" spans="1:1" x14ac:dyDescent="0.3">
      <c r="A18993" s="201">
        <v>18988</v>
      </c>
    </row>
    <row r="18994" spans="1:1" x14ac:dyDescent="0.3">
      <c r="A18994" s="201">
        <v>18989</v>
      </c>
    </row>
    <row r="18995" spans="1:1" x14ac:dyDescent="0.3">
      <c r="A18995" s="201">
        <v>18990</v>
      </c>
    </row>
    <row r="18996" spans="1:1" x14ac:dyDescent="0.3">
      <c r="A18996" s="201">
        <v>18991</v>
      </c>
    </row>
    <row r="18997" spans="1:1" x14ac:dyDescent="0.3">
      <c r="A18997" s="201">
        <v>18992</v>
      </c>
    </row>
    <row r="18998" spans="1:1" x14ac:dyDescent="0.3">
      <c r="A18998" s="201">
        <v>18993</v>
      </c>
    </row>
    <row r="18999" spans="1:1" x14ac:dyDescent="0.3">
      <c r="A18999" s="201">
        <v>18994</v>
      </c>
    </row>
    <row r="19000" spans="1:1" x14ac:dyDescent="0.3">
      <c r="A19000" s="201">
        <v>18995</v>
      </c>
    </row>
    <row r="19001" spans="1:1" x14ac:dyDescent="0.3">
      <c r="A19001" s="201">
        <v>18996</v>
      </c>
    </row>
    <row r="19002" spans="1:1" x14ac:dyDescent="0.3">
      <c r="A19002" s="201">
        <v>18997</v>
      </c>
    </row>
    <row r="19003" spans="1:1" x14ac:dyDescent="0.3">
      <c r="A19003" s="201">
        <v>18998</v>
      </c>
    </row>
    <row r="19004" spans="1:1" x14ac:dyDescent="0.3">
      <c r="A19004" s="201">
        <v>18999</v>
      </c>
    </row>
    <row r="19005" spans="1:1" x14ac:dyDescent="0.3">
      <c r="A19005" s="201">
        <v>19000</v>
      </c>
    </row>
    <row r="19006" spans="1:1" x14ac:dyDescent="0.3">
      <c r="A19006" s="129">
        <v>19001</v>
      </c>
    </row>
    <row r="19007" spans="1:1" x14ac:dyDescent="0.3">
      <c r="A19007" s="129">
        <v>19002</v>
      </c>
    </row>
    <row r="19008" spans="1:1" x14ac:dyDescent="0.3">
      <c r="A19008" s="129">
        <v>19003</v>
      </c>
    </row>
    <row r="19009" spans="1:1" x14ac:dyDescent="0.3">
      <c r="A19009" s="129">
        <v>19004</v>
      </c>
    </row>
    <row r="19010" spans="1:1" x14ac:dyDescent="0.3">
      <c r="A19010" s="129">
        <v>19005</v>
      </c>
    </row>
    <row r="19011" spans="1:1" x14ac:dyDescent="0.3">
      <c r="A19011" s="129">
        <v>19006</v>
      </c>
    </row>
    <row r="19012" spans="1:1" x14ac:dyDescent="0.3">
      <c r="A19012" s="129">
        <v>19007</v>
      </c>
    </row>
    <row r="19013" spans="1:1" x14ac:dyDescent="0.3">
      <c r="A19013" s="129">
        <v>19008</v>
      </c>
    </row>
    <row r="19014" spans="1:1" x14ac:dyDescent="0.3">
      <c r="A19014" s="129">
        <v>19009</v>
      </c>
    </row>
    <row r="19015" spans="1:1" x14ac:dyDescent="0.3">
      <c r="A19015" s="129">
        <v>19010</v>
      </c>
    </row>
    <row r="19016" spans="1:1" x14ac:dyDescent="0.3">
      <c r="A19016" s="129">
        <v>19011</v>
      </c>
    </row>
    <row r="19017" spans="1:1" x14ac:dyDescent="0.3">
      <c r="A19017" s="129">
        <v>19012</v>
      </c>
    </row>
    <row r="19018" spans="1:1" x14ac:dyDescent="0.3">
      <c r="A19018" s="129">
        <v>19013</v>
      </c>
    </row>
    <row r="19019" spans="1:1" x14ac:dyDescent="0.3">
      <c r="A19019" s="129">
        <v>19014</v>
      </c>
    </row>
    <row r="19020" spans="1:1" x14ac:dyDescent="0.3">
      <c r="A19020" s="129">
        <v>19015</v>
      </c>
    </row>
    <row r="19021" spans="1:1" x14ac:dyDescent="0.3">
      <c r="A19021" s="129">
        <v>19016</v>
      </c>
    </row>
    <row r="19022" spans="1:1" x14ac:dyDescent="0.3">
      <c r="A19022" s="129">
        <v>19017</v>
      </c>
    </row>
    <row r="19023" spans="1:1" x14ac:dyDescent="0.3">
      <c r="A19023" s="129">
        <v>19018</v>
      </c>
    </row>
    <row r="19024" spans="1:1" x14ac:dyDescent="0.3">
      <c r="A19024" s="129">
        <v>19019</v>
      </c>
    </row>
    <row r="19025" spans="1:1" x14ac:dyDescent="0.3">
      <c r="A19025" s="129">
        <v>19020</v>
      </c>
    </row>
    <row r="19026" spans="1:1" x14ac:dyDescent="0.3">
      <c r="A19026" s="129">
        <v>19021</v>
      </c>
    </row>
    <row r="19027" spans="1:1" x14ac:dyDescent="0.3">
      <c r="A19027" s="129">
        <v>19022</v>
      </c>
    </row>
    <row r="19028" spans="1:1" x14ac:dyDescent="0.3">
      <c r="A19028" s="129">
        <v>19023</v>
      </c>
    </row>
    <row r="19029" spans="1:1" x14ac:dyDescent="0.3">
      <c r="A19029" s="129">
        <v>19024</v>
      </c>
    </row>
    <row r="19030" spans="1:1" x14ac:dyDescent="0.3">
      <c r="A19030" s="129">
        <v>19025</v>
      </c>
    </row>
    <row r="19031" spans="1:1" x14ac:dyDescent="0.3">
      <c r="A19031" s="129">
        <v>19026</v>
      </c>
    </row>
    <row r="19032" spans="1:1" x14ac:dyDescent="0.3">
      <c r="A19032" s="129">
        <v>19027</v>
      </c>
    </row>
    <row r="19033" spans="1:1" x14ac:dyDescent="0.3">
      <c r="A19033" s="129">
        <v>19028</v>
      </c>
    </row>
    <row r="19034" spans="1:1" x14ac:dyDescent="0.3">
      <c r="A19034" s="129">
        <v>19029</v>
      </c>
    </row>
    <row r="19035" spans="1:1" x14ac:dyDescent="0.3">
      <c r="A19035" s="129">
        <v>19030</v>
      </c>
    </row>
    <row r="19036" spans="1:1" x14ac:dyDescent="0.3">
      <c r="A19036" s="129">
        <v>19031</v>
      </c>
    </row>
    <row r="19037" spans="1:1" x14ac:dyDescent="0.3">
      <c r="A19037" s="129">
        <v>19032</v>
      </c>
    </row>
    <row r="19038" spans="1:1" x14ac:dyDescent="0.3">
      <c r="A19038" s="129">
        <v>19033</v>
      </c>
    </row>
    <row r="19039" spans="1:1" x14ac:dyDescent="0.3">
      <c r="A19039" s="129">
        <v>19034</v>
      </c>
    </row>
    <row r="19040" spans="1:1" x14ac:dyDescent="0.3">
      <c r="A19040" s="129">
        <v>19035</v>
      </c>
    </row>
    <row r="19041" spans="1:1" x14ac:dyDescent="0.3">
      <c r="A19041" s="129">
        <v>19036</v>
      </c>
    </row>
    <row r="19042" spans="1:1" x14ac:dyDescent="0.3">
      <c r="A19042" s="129">
        <v>19037</v>
      </c>
    </row>
    <row r="19043" spans="1:1" x14ac:dyDescent="0.3">
      <c r="A19043" s="129">
        <v>19038</v>
      </c>
    </row>
    <row r="19044" spans="1:1" x14ac:dyDescent="0.3">
      <c r="A19044" s="129">
        <v>19039</v>
      </c>
    </row>
    <row r="19045" spans="1:1" x14ac:dyDescent="0.3">
      <c r="A19045" s="129">
        <v>19040</v>
      </c>
    </row>
    <row r="19046" spans="1:1" x14ac:dyDescent="0.3">
      <c r="A19046" s="129">
        <v>19041</v>
      </c>
    </row>
    <row r="19047" spans="1:1" x14ac:dyDescent="0.3">
      <c r="A19047" s="129">
        <v>19042</v>
      </c>
    </row>
    <row r="19048" spans="1:1" x14ac:dyDescent="0.3">
      <c r="A19048" s="129">
        <v>19043</v>
      </c>
    </row>
    <row r="19049" spans="1:1" x14ac:dyDescent="0.3">
      <c r="A19049" s="129">
        <v>19044</v>
      </c>
    </row>
    <row r="19050" spans="1:1" x14ac:dyDescent="0.3">
      <c r="A19050" s="129">
        <v>19045</v>
      </c>
    </row>
    <row r="19051" spans="1:1" x14ac:dyDescent="0.3">
      <c r="A19051" s="129">
        <v>19046</v>
      </c>
    </row>
    <row r="19052" spans="1:1" x14ac:dyDescent="0.3">
      <c r="A19052" s="129">
        <v>19047</v>
      </c>
    </row>
    <row r="19053" spans="1:1" x14ac:dyDescent="0.3">
      <c r="A19053" s="129">
        <v>19048</v>
      </c>
    </row>
    <row r="19054" spans="1:1" x14ac:dyDescent="0.3">
      <c r="A19054" s="129">
        <v>19049</v>
      </c>
    </row>
    <row r="19055" spans="1:1" x14ac:dyDescent="0.3">
      <c r="A19055" s="129">
        <v>19050</v>
      </c>
    </row>
    <row r="19056" spans="1:1" x14ac:dyDescent="0.3">
      <c r="A19056" s="129">
        <v>19051</v>
      </c>
    </row>
    <row r="19057" spans="1:1" x14ac:dyDescent="0.3">
      <c r="A19057" s="129">
        <v>19052</v>
      </c>
    </row>
    <row r="19058" spans="1:1" x14ac:dyDescent="0.3">
      <c r="A19058" s="129">
        <v>19053</v>
      </c>
    </row>
    <row r="19059" spans="1:1" x14ac:dyDescent="0.3">
      <c r="A19059" s="129">
        <v>19054</v>
      </c>
    </row>
    <row r="19060" spans="1:1" x14ac:dyDescent="0.3">
      <c r="A19060" s="129">
        <v>19055</v>
      </c>
    </row>
    <row r="19061" spans="1:1" x14ac:dyDescent="0.3">
      <c r="A19061" s="129">
        <v>19056</v>
      </c>
    </row>
    <row r="19062" spans="1:1" x14ac:dyDescent="0.3">
      <c r="A19062" s="129">
        <v>19057</v>
      </c>
    </row>
    <row r="19063" spans="1:1" x14ac:dyDescent="0.3">
      <c r="A19063" s="129">
        <v>19058</v>
      </c>
    </row>
    <row r="19064" spans="1:1" x14ac:dyDescent="0.3">
      <c r="A19064" s="129">
        <v>19059</v>
      </c>
    </row>
    <row r="19065" spans="1:1" x14ac:dyDescent="0.3">
      <c r="A19065" s="129">
        <v>19060</v>
      </c>
    </row>
    <row r="19066" spans="1:1" x14ac:dyDescent="0.3">
      <c r="A19066" s="129">
        <v>19061</v>
      </c>
    </row>
    <row r="19067" spans="1:1" x14ac:dyDescent="0.3">
      <c r="A19067" s="129">
        <v>19062</v>
      </c>
    </row>
    <row r="19068" spans="1:1" x14ac:dyDescent="0.3">
      <c r="A19068" s="129">
        <v>19063</v>
      </c>
    </row>
    <row r="19069" spans="1:1" x14ac:dyDescent="0.3">
      <c r="A19069" s="129">
        <v>19064</v>
      </c>
    </row>
    <row r="19070" spans="1:1" x14ac:dyDescent="0.3">
      <c r="A19070" s="129">
        <v>19065</v>
      </c>
    </row>
    <row r="19071" spans="1:1" x14ac:dyDescent="0.3">
      <c r="A19071" s="129">
        <v>19066</v>
      </c>
    </row>
    <row r="19072" spans="1:1" x14ac:dyDescent="0.3">
      <c r="A19072" s="129">
        <v>19067</v>
      </c>
    </row>
    <row r="19073" spans="1:1" x14ac:dyDescent="0.3">
      <c r="A19073" s="129">
        <v>19068</v>
      </c>
    </row>
    <row r="19074" spans="1:1" x14ac:dyDescent="0.3">
      <c r="A19074" s="129">
        <v>19069</v>
      </c>
    </row>
    <row r="19075" spans="1:1" x14ac:dyDescent="0.3">
      <c r="A19075" s="129">
        <v>19070</v>
      </c>
    </row>
    <row r="19076" spans="1:1" x14ac:dyDescent="0.3">
      <c r="A19076" s="129">
        <v>19071</v>
      </c>
    </row>
    <row r="19077" spans="1:1" x14ac:dyDescent="0.3">
      <c r="A19077" s="129">
        <v>19072</v>
      </c>
    </row>
    <row r="19078" spans="1:1" x14ac:dyDescent="0.3">
      <c r="A19078" s="129">
        <v>19073</v>
      </c>
    </row>
    <row r="19079" spans="1:1" x14ac:dyDescent="0.3">
      <c r="A19079" s="129">
        <v>19074</v>
      </c>
    </row>
    <row r="19080" spans="1:1" x14ac:dyDescent="0.3">
      <c r="A19080" s="129">
        <v>19075</v>
      </c>
    </row>
    <row r="19081" spans="1:1" x14ac:dyDescent="0.3">
      <c r="A19081" s="129">
        <v>19076</v>
      </c>
    </row>
    <row r="19082" spans="1:1" x14ac:dyDescent="0.3">
      <c r="A19082" s="129">
        <v>19077</v>
      </c>
    </row>
    <row r="19083" spans="1:1" x14ac:dyDescent="0.3">
      <c r="A19083" s="129">
        <v>19078</v>
      </c>
    </row>
    <row r="19084" spans="1:1" x14ac:dyDescent="0.3">
      <c r="A19084" s="129">
        <v>19079</v>
      </c>
    </row>
    <row r="19085" spans="1:1" x14ac:dyDescent="0.3">
      <c r="A19085" s="129">
        <v>19080</v>
      </c>
    </row>
    <row r="19086" spans="1:1" x14ac:dyDescent="0.3">
      <c r="A19086" s="129">
        <v>19081</v>
      </c>
    </row>
    <row r="19087" spans="1:1" x14ac:dyDescent="0.3">
      <c r="A19087" s="129">
        <v>19082</v>
      </c>
    </row>
    <row r="19088" spans="1:1" x14ac:dyDescent="0.3">
      <c r="A19088" s="129">
        <v>19083</v>
      </c>
    </row>
    <row r="19089" spans="1:1" x14ac:dyDescent="0.3">
      <c r="A19089" s="129">
        <v>19084</v>
      </c>
    </row>
    <row r="19090" spans="1:1" x14ac:dyDescent="0.3">
      <c r="A19090" s="129">
        <v>19085</v>
      </c>
    </row>
    <row r="19091" spans="1:1" x14ac:dyDescent="0.3">
      <c r="A19091" s="129">
        <v>19086</v>
      </c>
    </row>
    <row r="19092" spans="1:1" x14ac:dyDescent="0.3">
      <c r="A19092" s="129">
        <v>19087</v>
      </c>
    </row>
    <row r="19093" spans="1:1" x14ac:dyDescent="0.3">
      <c r="A19093" s="129">
        <v>19088</v>
      </c>
    </row>
    <row r="19094" spans="1:1" x14ac:dyDescent="0.3">
      <c r="A19094" s="129">
        <v>19089</v>
      </c>
    </row>
    <row r="19095" spans="1:1" x14ac:dyDescent="0.3">
      <c r="A19095" s="129">
        <v>19090</v>
      </c>
    </row>
    <row r="19096" spans="1:1" x14ac:dyDescent="0.3">
      <c r="A19096" s="129">
        <v>19091</v>
      </c>
    </row>
    <row r="19097" spans="1:1" x14ac:dyDescent="0.3">
      <c r="A19097" s="129">
        <v>19092</v>
      </c>
    </row>
    <row r="19098" spans="1:1" x14ac:dyDescent="0.3">
      <c r="A19098" s="129">
        <v>19093</v>
      </c>
    </row>
    <row r="19099" spans="1:1" x14ac:dyDescent="0.3">
      <c r="A19099" s="129">
        <v>19094</v>
      </c>
    </row>
    <row r="19100" spans="1:1" x14ac:dyDescent="0.3">
      <c r="A19100" s="129">
        <v>19095</v>
      </c>
    </row>
    <row r="19101" spans="1:1" x14ac:dyDescent="0.3">
      <c r="A19101" s="129">
        <v>19096</v>
      </c>
    </row>
    <row r="19102" spans="1:1" x14ac:dyDescent="0.3">
      <c r="A19102" s="129">
        <v>19097</v>
      </c>
    </row>
    <row r="19103" spans="1:1" x14ac:dyDescent="0.3">
      <c r="A19103" s="129">
        <v>19098</v>
      </c>
    </row>
    <row r="19104" spans="1:1" x14ac:dyDescent="0.3">
      <c r="A19104" s="129">
        <v>19099</v>
      </c>
    </row>
    <row r="19105" spans="1:1" x14ac:dyDescent="0.3">
      <c r="A19105" s="129">
        <v>19100</v>
      </c>
    </row>
    <row r="19106" spans="1:1" x14ac:dyDescent="0.3">
      <c r="A19106" s="129">
        <v>19101</v>
      </c>
    </row>
    <row r="19107" spans="1:1" x14ac:dyDescent="0.3">
      <c r="A19107" s="129">
        <v>19102</v>
      </c>
    </row>
    <row r="19108" spans="1:1" x14ac:dyDescent="0.3">
      <c r="A19108" s="129">
        <v>19103</v>
      </c>
    </row>
    <row r="19109" spans="1:1" x14ac:dyDescent="0.3">
      <c r="A19109" s="129">
        <v>19104</v>
      </c>
    </row>
    <row r="19110" spans="1:1" x14ac:dyDescent="0.3">
      <c r="A19110" s="129">
        <v>19105</v>
      </c>
    </row>
    <row r="19111" spans="1:1" x14ac:dyDescent="0.3">
      <c r="A19111" s="129">
        <v>19106</v>
      </c>
    </row>
    <row r="19112" spans="1:1" x14ac:dyDescent="0.3">
      <c r="A19112" s="129">
        <v>19107</v>
      </c>
    </row>
    <row r="19113" spans="1:1" x14ac:dyDescent="0.3">
      <c r="A19113" s="129">
        <v>19108</v>
      </c>
    </row>
    <row r="19114" spans="1:1" x14ac:dyDescent="0.3">
      <c r="A19114" s="129">
        <v>19109</v>
      </c>
    </row>
    <row r="19115" spans="1:1" x14ac:dyDescent="0.3">
      <c r="A19115" s="129">
        <v>19110</v>
      </c>
    </row>
    <row r="19116" spans="1:1" x14ac:dyDescent="0.3">
      <c r="A19116" s="129">
        <v>19111</v>
      </c>
    </row>
    <row r="19117" spans="1:1" x14ac:dyDescent="0.3">
      <c r="A19117" s="129">
        <v>19112</v>
      </c>
    </row>
    <row r="19118" spans="1:1" x14ac:dyDescent="0.3">
      <c r="A19118" s="129">
        <v>19113</v>
      </c>
    </row>
    <row r="19119" spans="1:1" x14ac:dyDescent="0.3">
      <c r="A19119" s="129">
        <v>19114</v>
      </c>
    </row>
    <row r="19120" spans="1:1" x14ac:dyDescent="0.3">
      <c r="A19120" s="129">
        <v>19115</v>
      </c>
    </row>
    <row r="19121" spans="1:1" x14ac:dyDescent="0.3">
      <c r="A19121" s="129">
        <v>19116</v>
      </c>
    </row>
    <row r="19122" spans="1:1" x14ac:dyDescent="0.3">
      <c r="A19122" s="129">
        <v>19117</v>
      </c>
    </row>
    <row r="19123" spans="1:1" x14ac:dyDescent="0.3">
      <c r="A19123" s="129">
        <v>19118</v>
      </c>
    </row>
    <row r="19124" spans="1:1" x14ac:dyDescent="0.3">
      <c r="A19124" s="129">
        <v>19119</v>
      </c>
    </row>
    <row r="19125" spans="1:1" x14ac:dyDescent="0.3">
      <c r="A19125" s="129">
        <v>19120</v>
      </c>
    </row>
    <row r="19126" spans="1:1" x14ac:dyDescent="0.3">
      <c r="A19126" s="129">
        <v>19121</v>
      </c>
    </row>
    <row r="19127" spans="1:1" x14ac:dyDescent="0.3">
      <c r="A19127" s="129">
        <v>19122</v>
      </c>
    </row>
    <row r="19128" spans="1:1" x14ac:dyDescent="0.3">
      <c r="A19128" s="129">
        <v>19123</v>
      </c>
    </row>
    <row r="19129" spans="1:1" x14ac:dyDescent="0.3">
      <c r="A19129" s="129">
        <v>19124</v>
      </c>
    </row>
    <row r="19130" spans="1:1" x14ac:dyDescent="0.3">
      <c r="A19130" s="129">
        <v>19125</v>
      </c>
    </row>
    <row r="19131" spans="1:1" x14ac:dyDescent="0.3">
      <c r="A19131" s="129">
        <v>19126</v>
      </c>
    </row>
    <row r="19132" spans="1:1" x14ac:dyDescent="0.3">
      <c r="A19132" s="129">
        <v>19127</v>
      </c>
    </row>
    <row r="19133" spans="1:1" x14ac:dyDescent="0.3">
      <c r="A19133" s="129">
        <v>19128</v>
      </c>
    </row>
    <row r="19134" spans="1:1" x14ac:dyDescent="0.3">
      <c r="A19134" s="129">
        <v>19129</v>
      </c>
    </row>
    <row r="19135" spans="1:1" x14ac:dyDescent="0.3">
      <c r="A19135" s="129">
        <v>19130</v>
      </c>
    </row>
    <row r="19136" spans="1:1" x14ac:dyDescent="0.3">
      <c r="A19136" s="129">
        <v>19131</v>
      </c>
    </row>
    <row r="19137" spans="1:1" x14ac:dyDescent="0.3">
      <c r="A19137" s="129">
        <v>19132</v>
      </c>
    </row>
    <row r="19138" spans="1:1" x14ac:dyDescent="0.3">
      <c r="A19138" s="129">
        <v>19133</v>
      </c>
    </row>
    <row r="19139" spans="1:1" x14ac:dyDescent="0.3">
      <c r="A19139" s="129">
        <v>19134</v>
      </c>
    </row>
    <row r="19140" spans="1:1" x14ac:dyDescent="0.3">
      <c r="A19140" s="129">
        <v>19135</v>
      </c>
    </row>
    <row r="19141" spans="1:1" x14ac:dyDescent="0.3">
      <c r="A19141" s="129">
        <v>19136</v>
      </c>
    </row>
    <row r="19142" spans="1:1" x14ac:dyDescent="0.3">
      <c r="A19142" s="129">
        <v>19137</v>
      </c>
    </row>
    <row r="19143" spans="1:1" x14ac:dyDescent="0.3">
      <c r="A19143" s="129">
        <v>19138</v>
      </c>
    </row>
    <row r="19144" spans="1:1" x14ac:dyDescent="0.3">
      <c r="A19144" s="129">
        <v>19139</v>
      </c>
    </row>
    <row r="19145" spans="1:1" x14ac:dyDescent="0.3">
      <c r="A19145" s="129">
        <v>19140</v>
      </c>
    </row>
    <row r="19146" spans="1:1" x14ac:dyDescent="0.3">
      <c r="A19146" s="129">
        <v>19141</v>
      </c>
    </row>
    <row r="19147" spans="1:1" x14ac:dyDescent="0.3">
      <c r="A19147" s="129">
        <v>19142</v>
      </c>
    </row>
    <row r="19148" spans="1:1" x14ac:dyDescent="0.3">
      <c r="A19148" s="129">
        <v>19143</v>
      </c>
    </row>
    <row r="19149" spans="1:1" x14ac:dyDescent="0.3">
      <c r="A19149" s="129">
        <v>19144</v>
      </c>
    </row>
    <row r="19150" spans="1:1" x14ac:dyDescent="0.3">
      <c r="A19150" s="129">
        <v>19145</v>
      </c>
    </row>
    <row r="19151" spans="1:1" x14ac:dyDescent="0.3">
      <c r="A19151" s="129">
        <v>19146</v>
      </c>
    </row>
    <row r="19152" spans="1:1" x14ac:dyDescent="0.3">
      <c r="A19152" s="129">
        <v>19147</v>
      </c>
    </row>
    <row r="19153" spans="1:1" x14ac:dyDescent="0.3">
      <c r="A19153" s="129">
        <v>19148</v>
      </c>
    </row>
    <row r="19154" spans="1:1" x14ac:dyDescent="0.3">
      <c r="A19154" s="129">
        <v>19149</v>
      </c>
    </row>
    <row r="19155" spans="1:1" x14ac:dyDescent="0.3">
      <c r="A19155" s="129">
        <v>19150</v>
      </c>
    </row>
    <row r="19156" spans="1:1" x14ac:dyDescent="0.3">
      <c r="A19156" s="129">
        <v>19151</v>
      </c>
    </row>
    <row r="19157" spans="1:1" x14ac:dyDescent="0.3">
      <c r="A19157" s="129">
        <v>19152</v>
      </c>
    </row>
    <row r="19158" spans="1:1" x14ac:dyDescent="0.3">
      <c r="A19158" s="129">
        <v>19153</v>
      </c>
    </row>
    <row r="19159" spans="1:1" x14ac:dyDescent="0.3">
      <c r="A19159" s="129">
        <v>19154</v>
      </c>
    </row>
    <row r="19160" spans="1:1" x14ac:dyDescent="0.3">
      <c r="A19160" s="129">
        <v>19155</v>
      </c>
    </row>
    <row r="19161" spans="1:1" x14ac:dyDescent="0.3">
      <c r="A19161" s="129">
        <v>19156</v>
      </c>
    </row>
    <row r="19162" spans="1:1" x14ac:dyDescent="0.3">
      <c r="A19162" s="129">
        <v>19157</v>
      </c>
    </row>
    <row r="19163" spans="1:1" x14ac:dyDescent="0.3">
      <c r="A19163" s="129">
        <v>19158</v>
      </c>
    </row>
    <row r="19164" spans="1:1" x14ac:dyDescent="0.3">
      <c r="A19164" s="129">
        <v>19159</v>
      </c>
    </row>
    <row r="19165" spans="1:1" x14ac:dyDescent="0.3">
      <c r="A19165" s="129">
        <v>19160</v>
      </c>
    </row>
    <row r="19166" spans="1:1" x14ac:dyDescent="0.3">
      <c r="A19166" s="129">
        <v>19161</v>
      </c>
    </row>
    <row r="19167" spans="1:1" x14ac:dyDescent="0.3">
      <c r="A19167" s="129">
        <v>19162</v>
      </c>
    </row>
    <row r="19168" spans="1:1" x14ac:dyDescent="0.3">
      <c r="A19168" s="129">
        <v>19163</v>
      </c>
    </row>
    <row r="19169" spans="1:1" x14ac:dyDescent="0.3">
      <c r="A19169" s="129">
        <v>19164</v>
      </c>
    </row>
    <row r="19170" spans="1:1" x14ac:dyDescent="0.3">
      <c r="A19170" s="129">
        <v>19165</v>
      </c>
    </row>
    <row r="19171" spans="1:1" x14ac:dyDescent="0.3">
      <c r="A19171" s="129">
        <v>19166</v>
      </c>
    </row>
    <row r="19172" spans="1:1" x14ac:dyDescent="0.3">
      <c r="A19172" s="129">
        <v>19167</v>
      </c>
    </row>
    <row r="19173" spans="1:1" x14ac:dyDescent="0.3">
      <c r="A19173" s="129">
        <v>19168</v>
      </c>
    </row>
    <row r="19174" spans="1:1" x14ac:dyDescent="0.3">
      <c r="A19174" s="129">
        <v>19169</v>
      </c>
    </row>
    <row r="19175" spans="1:1" x14ac:dyDescent="0.3">
      <c r="A19175" s="129">
        <v>19170</v>
      </c>
    </row>
    <row r="19176" spans="1:1" x14ac:dyDescent="0.3">
      <c r="A19176" s="129">
        <v>19171</v>
      </c>
    </row>
    <row r="19177" spans="1:1" x14ac:dyDescent="0.3">
      <c r="A19177" s="129">
        <v>19172</v>
      </c>
    </row>
    <row r="19178" spans="1:1" x14ac:dyDescent="0.3">
      <c r="A19178" s="129">
        <v>19173</v>
      </c>
    </row>
    <row r="19179" spans="1:1" x14ac:dyDescent="0.3">
      <c r="A19179" s="129">
        <v>19174</v>
      </c>
    </row>
    <row r="19180" spans="1:1" x14ac:dyDescent="0.3">
      <c r="A19180" s="129">
        <v>19175</v>
      </c>
    </row>
    <row r="19181" spans="1:1" x14ac:dyDescent="0.3">
      <c r="A19181" s="129">
        <v>19176</v>
      </c>
    </row>
    <row r="19182" spans="1:1" x14ac:dyDescent="0.3">
      <c r="A19182" s="129">
        <v>19177</v>
      </c>
    </row>
    <row r="19183" spans="1:1" x14ac:dyDescent="0.3">
      <c r="A19183" s="129">
        <v>19178</v>
      </c>
    </row>
    <row r="19184" spans="1:1" x14ac:dyDescent="0.3">
      <c r="A19184" s="129">
        <v>19179</v>
      </c>
    </row>
    <row r="19185" spans="1:1" x14ac:dyDescent="0.3">
      <c r="A19185" s="129">
        <v>19180</v>
      </c>
    </row>
    <row r="19186" spans="1:1" x14ac:dyDescent="0.3">
      <c r="A19186" s="129">
        <v>19181</v>
      </c>
    </row>
    <row r="19187" spans="1:1" x14ac:dyDescent="0.3">
      <c r="A19187" s="129">
        <v>19182</v>
      </c>
    </row>
    <row r="19188" spans="1:1" x14ac:dyDescent="0.3">
      <c r="A19188" s="129">
        <v>19183</v>
      </c>
    </row>
    <row r="19189" spans="1:1" x14ac:dyDescent="0.3">
      <c r="A19189" s="129">
        <v>19184</v>
      </c>
    </row>
    <row r="19190" spans="1:1" x14ac:dyDescent="0.3">
      <c r="A19190" s="129">
        <v>19185</v>
      </c>
    </row>
    <row r="19191" spans="1:1" x14ac:dyDescent="0.3">
      <c r="A19191" s="129">
        <v>19186</v>
      </c>
    </row>
    <row r="19192" spans="1:1" x14ac:dyDescent="0.3">
      <c r="A19192" s="129">
        <v>19187</v>
      </c>
    </row>
    <row r="19193" spans="1:1" x14ac:dyDescent="0.3">
      <c r="A19193" s="129">
        <v>19188</v>
      </c>
    </row>
    <row r="19194" spans="1:1" x14ac:dyDescent="0.3">
      <c r="A19194" s="129">
        <v>19189</v>
      </c>
    </row>
    <row r="19195" spans="1:1" x14ac:dyDescent="0.3">
      <c r="A19195" s="129">
        <v>19190</v>
      </c>
    </row>
    <row r="19196" spans="1:1" x14ac:dyDescent="0.3">
      <c r="A19196" s="129">
        <v>19191</v>
      </c>
    </row>
    <row r="19197" spans="1:1" x14ac:dyDescent="0.3">
      <c r="A19197" s="129">
        <v>19192</v>
      </c>
    </row>
    <row r="19198" spans="1:1" x14ac:dyDescent="0.3">
      <c r="A19198" s="129">
        <v>19193</v>
      </c>
    </row>
    <row r="19199" spans="1:1" x14ac:dyDescent="0.3">
      <c r="A19199" s="129">
        <v>19194</v>
      </c>
    </row>
    <row r="19200" spans="1:1" x14ac:dyDescent="0.3">
      <c r="A19200" s="129">
        <v>19195</v>
      </c>
    </row>
    <row r="19201" spans="1:1" x14ac:dyDescent="0.3">
      <c r="A19201" s="129">
        <v>19196</v>
      </c>
    </row>
    <row r="19202" spans="1:1" x14ac:dyDescent="0.3">
      <c r="A19202" s="129">
        <v>19197</v>
      </c>
    </row>
    <row r="19203" spans="1:1" x14ac:dyDescent="0.3">
      <c r="A19203" s="129">
        <v>19198</v>
      </c>
    </row>
    <row r="19204" spans="1:1" x14ac:dyDescent="0.3">
      <c r="A19204" s="129">
        <v>19199</v>
      </c>
    </row>
    <row r="19205" spans="1:1" x14ac:dyDescent="0.3">
      <c r="A19205" s="129">
        <v>19200</v>
      </c>
    </row>
    <row r="19206" spans="1:1" x14ac:dyDescent="0.3">
      <c r="A19206" s="129">
        <v>19201</v>
      </c>
    </row>
    <row r="19207" spans="1:1" x14ac:dyDescent="0.3">
      <c r="A19207" s="129">
        <v>19202</v>
      </c>
    </row>
    <row r="19208" spans="1:1" x14ac:dyDescent="0.3">
      <c r="A19208" s="129">
        <v>19203</v>
      </c>
    </row>
    <row r="19209" spans="1:1" x14ac:dyDescent="0.3">
      <c r="A19209" s="129">
        <v>19204</v>
      </c>
    </row>
    <row r="19210" spans="1:1" x14ac:dyDescent="0.3">
      <c r="A19210" s="129">
        <v>19205</v>
      </c>
    </row>
    <row r="19211" spans="1:1" x14ac:dyDescent="0.3">
      <c r="A19211" s="129">
        <v>19206</v>
      </c>
    </row>
    <row r="19212" spans="1:1" x14ac:dyDescent="0.3">
      <c r="A19212" s="129">
        <v>19207</v>
      </c>
    </row>
    <row r="19213" spans="1:1" x14ac:dyDescent="0.3">
      <c r="A19213" s="129">
        <v>19208</v>
      </c>
    </row>
    <row r="19214" spans="1:1" x14ac:dyDescent="0.3">
      <c r="A19214" s="129">
        <v>19209</v>
      </c>
    </row>
    <row r="19215" spans="1:1" x14ac:dyDescent="0.3">
      <c r="A19215" s="129">
        <v>19210</v>
      </c>
    </row>
    <row r="19216" spans="1:1" x14ac:dyDescent="0.3">
      <c r="A19216" s="129">
        <v>19211</v>
      </c>
    </row>
    <row r="19217" spans="1:1" x14ac:dyDescent="0.3">
      <c r="A19217" s="129">
        <v>19212</v>
      </c>
    </row>
    <row r="19218" spans="1:1" x14ac:dyDescent="0.3">
      <c r="A19218" s="129">
        <v>19213</v>
      </c>
    </row>
    <row r="19219" spans="1:1" x14ac:dyDescent="0.3">
      <c r="A19219" s="129">
        <v>19214</v>
      </c>
    </row>
    <row r="19220" spans="1:1" x14ac:dyDescent="0.3">
      <c r="A19220" s="129">
        <v>19215</v>
      </c>
    </row>
    <row r="19221" spans="1:1" x14ac:dyDescent="0.3">
      <c r="A19221" s="129">
        <v>19216</v>
      </c>
    </row>
    <row r="19222" spans="1:1" x14ac:dyDescent="0.3">
      <c r="A19222" s="129">
        <v>19217</v>
      </c>
    </row>
    <row r="19223" spans="1:1" x14ac:dyDescent="0.3">
      <c r="A19223" s="129">
        <v>19218</v>
      </c>
    </row>
    <row r="19224" spans="1:1" x14ac:dyDescent="0.3">
      <c r="A19224" s="129">
        <v>19219</v>
      </c>
    </row>
    <row r="19225" spans="1:1" x14ac:dyDescent="0.3">
      <c r="A19225" s="129">
        <v>19220</v>
      </c>
    </row>
    <row r="19226" spans="1:1" x14ac:dyDescent="0.3">
      <c r="A19226" s="129">
        <v>19221</v>
      </c>
    </row>
    <row r="19227" spans="1:1" x14ac:dyDescent="0.3">
      <c r="A19227" s="129">
        <v>19222</v>
      </c>
    </row>
    <row r="19228" spans="1:1" x14ac:dyDescent="0.3">
      <c r="A19228" s="129">
        <v>19223</v>
      </c>
    </row>
    <row r="19229" spans="1:1" x14ac:dyDescent="0.3">
      <c r="A19229" s="129">
        <v>19224</v>
      </c>
    </row>
    <row r="19230" spans="1:1" x14ac:dyDescent="0.3">
      <c r="A19230" s="129">
        <v>19225</v>
      </c>
    </row>
    <row r="19231" spans="1:1" x14ac:dyDescent="0.3">
      <c r="A19231" s="129">
        <v>19226</v>
      </c>
    </row>
    <row r="19232" spans="1:1" x14ac:dyDescent="0.3">
      <c r="A19232" s="129">
        <v>19227</v>
      </c>
    </row>
    <row r="19233" spans="1:1" x14ac:dyDescent="0.3">
      <c r="A19233" s="129">
        <v>19228</v>
      </c>
    </row>
    <row r="19234" spans="1:1" x14ac:dyDescent="0.3">
      <c r="A19234" s="129">
        <v>19229</v>
      </c>
    </row>
    <row r="19235" spans="1:1" x14ac:dyDescent="0.3">
      <c r="A19235" s="129">
        <v>19230</v>
      </c>
    </row>
    <row r="19236" spans="1:1" x14ac:dyDescent="0.3">
      <c r="A19236" s="129">
        <v>19231</v>
      </c>
    </row>
    <row r="19237" spans="1:1" x14ac:dyDescent="0.3">
      <c r="A19237" s="129">
        <v>19232</v>
      </c>
    </row>
    <row r="19238" spans="1:1" x14ac:dyDescent="0.3">
      <c r="A19238" s="129">
        <v>19233</v>
      </c>
    </row>
    <row r="19239" spans="1:1" x14ac:dyDescent="0.3">
      <c r="A19239" s="129">
        <v>19234</v>
      </c>
    </row>
    <row r="19240" spans="1:1" x14ac:dyDescent="0.3">
      <c r="A19240" s="129">
        <v>19235</v>
      </c>
    </row>
    <row r="19241" spans="1:1" x14ac:dyDescent="0.3">
      <c r="A19241" s="129">
        <v>19236</v>
      </c>
    </row>
    <row r="19242" spans="1:1" x14ac:dyDescent="0.3">
      <c r="A19242" s="129">
        <v>19237</v>
      </c>
    </row>
    <row r="19243" spans="1:1" x14ac:dyDescent="0.3">
      <c r="A19243" s="129">
        <v>19238</v>
      </c>
    </row>
    <row r="19244" spans="1:1" x14ac:dyDescent="0.3">
      <c r="A19244" s="129">
        <v>19239</v>
      </c>
    </row>
    <row r="19245" spans="1:1" x14ac:dyDescent="0.3">
      <c r="A19245" s="129">
        <v>19240</v>
      </c>
    </row>
    <row r="19246" spans="1:1" x14ac:dyDescent="0.3">
      <c r="A19246" s="129">
        <v>19241</v>
      </c>
    </row>
    <row r="19247" spans="1:1" x14ac:dyDescent="0.3">
      <c r="A19247" s="129">
        <v>19242</v>
      </c>
    </row>
    <row r="19248" spans="1:1" x14ac:dyDescent="0.3">
      <c r="A19248" s="129">
        <v>19243</v>
      </c>
    </row>
    <row r="19249" spans="1:1" x14ac:dyDescent="0.3">
      <c r="A19249" s="129">
        <v>19244</v>
      </c>
    </row>
    <row r="19250" spans="1:1" x14ac:dyDescent="0.3">
      <c r="A19250" s="129">
        <v>19245</v>
      </c>
    </row>
    <row r="19251" spans="1:1" x14ac:dyDescent="0.3">
      <c r="A19251" s="129">
        <v>19246</v>
      </c>
    </row>
    <row r="19252" spans="1:1" x14ac:dyDescent="0.3">
      <c r="A19252" s="129">
        <v>19247</v>
      </c>
    </row>
    <row r="19253" spans="1:1" x14ac:dyDescent="0.3">
      <c r="A19253" s="129">
        <v>19248</v>
      </c>
    </row>
    <row r="19254" spans="1:1" x14ac:dyDescent="0.3">
      <c r="A19254" s="129">
        <v>19249</v>
      </c>
    </row>
    <row r="19255" spans="1:1" x14ac:dyDescent="0.3">
      <c r="A19255" s="129">
        <v>19250</v>
      </c>
    </row>
    <row r="19256" spans="1:1" x14ac:dyDescent="0.3">
      <c r="A19256" s="129">
        <v>19251</v>
      </c>
    </row>
    <row r="19257" spans="1:1" x14ac:dyDescent="0.3">
      <c r="A19257" s="129">
        <v>19252</v>
      </c>
    </row>
    <row r="19258" spans="1:1" x14ac:dyDescent="0.3">
      <c r="A19258" s="129">
        <v>19253</v>
      </c>
    </row>
    <row r="19259" spans="1:1" x14ac:dyDescent="0.3">
      <c r="A19259" s="129">
        <v>19254</v>
      </c>
    </row>
    <row r="19260" spans="1:1" x14ac:dyDescent="0.3">
      <c r="A19260" s="129">
        <v>19255</v>
      </c>
    </row>
    <row r="19261" spans="1:1" x14ac:dyDescent="0.3">
      <c r="A19261" s="129">
        <v>19256</v>
      </c>
    </row>
    <row r="19262" spans="1:1" x14ac:dyDescent="0.3">
      <c r="A19262" s="129">
        <v>19257</v>
      </c>
    </row>
    <row r="19263" spans="1:1" x14ac:dyDescent="0.3">
      <c r="A19263" s="129">
        <v>19258</v>
      </c>
    </row>
    <row r="19264" spans="1:1" x14ac:dyDescent="0.3">
      <c r="A19264" s="129">
        <v>19259</v>
      </c>
    </row>
    <row r="19265" spans="1:1" x14ac:dyDescent="0.3">
      <c r="A19265" s="129">
        <v>19260</v>
      </c>
    </row>
    <row r="19266" spans="1:1" x14ac:dyDescent="0.3">
      <c r="A19266" s="129">
        <v>19261</v>
      </c>
    </row>
    <row r="19267" spans="1:1" x14ac:dyDescent="0.3">
      <c r="A19267" s="129">
        <v>19262</v>
      </c>
    </row>
    <row r="19268" spans="1:1" x14ac:dyDescent="0.3">
      <c r="A19268" s="129">
        <v>19263</v>
      </c>
    </row>
    <row r="19269" spans="1:1" x14ac:dyDescent="0.3">
      <c r="A19269" s="129">
        <v>19264</v>
      </c>
    </row>
    <row r="19270" spans="1:1" x14ac:dyDescent="0.3">
      <c r="A19270" s="129">
        <v>19265</v>
      </c>
    </row>
    <row r="19271" spans="1:1" x14ac:dyDescent="0.3">
      <c r="A19271" s="129">
        <v>19266</v>
      </c>
    </row>
    <row r="19272" spans="1:1" x14ac:dyDescent="0.3">
      <c r="A19272" s="129">
        <v>19267</v>
      </c>
    </row>
    <row r="19273" spans="1:1" x14ac:dyDescent="0.3">
      <c r="A19273" s="129">
        <v>19268</v>
      </c>
    </row>
    <row r="19274" spans="1:1" x14ac:dyDescent="0.3">
      <c r="A19274" s="129">
        <v>19269</v>
      </c>
    </row>
    <row r="19275" spans="1:1" x14ac:dyDescent="0.3">
      <c r="A19275" s="129">
        <v>19270</v>
      </c>
    </row>
    <row r="19276" spans="1:1" x14ac:dyDescent="0.3">
      <c r="A19276" s="129">
        <v>19271</v>
      </c>
    </row>
    <row r="19277" spans="1:1" x14ac:dyDescent="0.3">
      <c r="A19277" s="129">
        <v>19272</v>
      </c>
    </row>
    <row r="19278" spans="1:1" x14ac:dyDescent="0.3">
      <c r="A19278" s="129">
        <v>19273</v>
      </c>
    </row>
    <row r="19279" spans="1:1" x14ac:dyDescent="0.3">
      <c r="A19279" s="129">
        <v>19274</v>
      </c>
    </row>
    <row r="19280" spans="1:1" x14ac:dyDescent="0.3">
      <c r="A19280" s="129">
        <v>19275</v>
      </c>
    </row>
    <row r="19281" spans="1:1" x14ac:dyDescent="0.3">
      <c r="A19281" s="129">
        <v>19276</v>
      </c>
    </row>
    <row r="19282" spans="1:1" x14ac:dyDescent="0.3">
      <c r="A19282" s="129">
        <v>19277</v>
      </c>
    </row>
    <row r="19283" spans="1:1" x14ac:dyDescent="0.3">
      <c r="A19283" s="129">
        <v>19278</v>
      </c>
    </row>
    <row r="19284" spans="1:1" x14ac:dyDescent="0.3">
      <c r="A19284" s="129">
        <v>19279</v>
      </c>
    </row>
    <row r="19285" spans="1:1" x14ac:dyDescent="0.3">
      <c r="A19285" s="129">
        <v>19280</v>
      </c>
    </row>
    <row r="19286" spans="1:1" x14ac:dyDescent="0.3">
      <c r="A19286" s="129">
        <v>19281</v>
      </c>
    </row>
    <row r="19287" spans="1:1" x14ac:dyDescent="0.3">
      <c r="A19287" s="129">
        <v>19282</v>
      </c>
    </row>
    <row r="19288" spans="1:1" x14ac:dyDescent="0.3">
      <c r="A19288" s="129">
        <v>19283</v>
      </c>
    </row>
    <row r="19289" spans="1:1" x14ac:dyDescent="0.3">
      <c r="A19289" s="129">
        <v>19284</v>
      </c>
    </row>
    <row r="19290" spans="1:1" x14ac:dyDescent="0.3">
      <c r="A19290" s="129">
        <v>19285</v>
      </c>
    </row>
    <row r="19291" spans="1:1" x14ac:dyDescent="0.3">
      <c r="A19291" s="129">
        <v>19286</v>
      </c>
    </row>
    <row r="19292" spans="1:1" x14ac:dyDescent="0.3">
      <c r="A19292" s="129">
        <v>19287</v>
      </c>
    </row>
    <row r="19293" spans="1:1" x14ac:dyDescent="0.3">
      <c r="A19293" s="129">
        <v>19288</v>
      </c>
    </row>
    <row r="19294" spans="1:1" x14ac:dyDescent="0.3">
      <c r="A19294" s="129">
        <v>19289</v>
      </c>
    </row>
    <row r="19295" spans="1:1" x14ac:dyDescent="0.3">
      <c r="A19295" s="129">
        <v>19290</v>
      </c>
    </row>
    <row r="19296" spans="1:1" x14ac:dyDescent="0.3">
      <c r="A19296" s="129">
        <v>19291</v>
      </c>
    </row>
    <row r="19297" spans="1:1" x14ac:dyDescent="0.3">
      <c r="A19297" s="129">
        <v>19292</v>
      </c>
    </row>
    <row r="19298" spans="1:1" x14ac:dyDescent="0.3">
      <c r="A19298" s="129">
        <v>19293</v>
      </c>
    </row>
    <row r="19299" spans="1:1" x14ac:dyDescent="0.3">
      <c r="A19299" s="129">
        <v>19294</v>
      </c>
    </row>
    <row r="19300" spans="1:1" x14ac:dyDescent="0.3">
      <c r="A19300" s="129">
        <v>19295</v>
      </c>
    </row>
    <row r="19301" spans="1:1" x14ac:dyDescent="0.3">
      <c r="A19301" s="129">
        <v>19296</v>
      </c>
    </row>
    <row r="19302" spans="1:1" x14ac:dyDescent="0.3">
      <c r="A19302" s="129">
        <v>19297</v>
      </c>
    </row>
    <row r="19303" spans="1:1" x14ac:dyDescent="0.3">
      <c r="A19303" s="129">
        <v>19298</v>
      </c>
    </row>
    <row r="19304" spans="1:1" x14ac:dyDescent="0.3">
      <c r="A19304" s="129">
        <v>19299</v>
      </c>
    </row>
    <row r="19305" spans="1:1" x14ac:dyDescent="0.3">
      <c r="A19305" s="129">
        <v>19300</v>
      </c>
    </row>
    <row r="19306" spans="1:1" x14ac:dyDescent="0.3">
      <c r="A19306" s="129">
        <v>19301</v>
      </c>
    </row>
    <row r="19307" spans="1:1" x14ac:dyDescent="0.3">
      <c r="A19307" s="129">
        <v>19302</v>
      </c>
    </row>
    <row r="19308" spans="1:1" x14ac:dyDescent="0.3">
      <c r="A19308" s="129">
        <v>19303</v>
      </c>
    </row>
    <row r="19309" spans="1:1" x14ac:dyDescent="0.3">
      <c r="A19309" s="129">
        <v>19304</v>
      </c>
    </row>
    <row r="19310" spans="1:1" x14ac:dyDescent="0.3">
      <c r="A19310" s="129">
        <v>19305</v>
      </c>
    </row>
    <row r="19311" spans="1:1" x14ac:dyDescent="0.3">
      <c r="A19311" s="129">
        <v>19306</v>
      </c>
    </row>
    <row r="19312" spans="1:1" x14ac:dyDescent="0.3">
      <c r="A19312" s="129">
        <v>19307</v>
      </c>
    </row>
    <row r="19313" spans="1:1" x14ac:dyDescent="0.3">
      <c r="A19313" s="129">
        <v>19308</v>
      </c>
    </row>
    <row r="19314" spans="1:1" x14ac:dyDescent="0.3">
      <c r="A19314" s="129">
        <v>19309</v>
      </c>
    </row>
    <row r="19315" spans="1:1" x14ac:dyDescent="0.3">
      <c r="A19315" s="129">
        <v>19310</v>
      </c>
    </row>
    <row r="19316" spans="1:1" x14ac:dyDescent="0.3">
      <c r="A19316" s="129">
        <v>19311</v>
      </c>
    </row>
    <row r="19317" spans="1:1" x14ac:dyDescent="0.3">
      <c r="A19317" s="129">
        <v>19312</v>
      </c>
    </row>
    <row r="19318" spans="1:1" x14ac:dyDescent="0.3">
      <c r="A19318" s="129">
        <v>19313</v>
      </c>
    </row>
    <row r="19319" spans="1:1" x14ac:dyDescent="0.3">
      <c r="A19319" s="129">
        <v>19314</v>
      </c>
    </row>
    <row r="19320" spans="1:1" x14ac:dyDescent="0.3">
      <c r="A19320" s="129">
        <v>19315</v>
      </c>
    </row>
    <row r="19321" spans="1:1" x14ac:dyDescent="0.3">
      <c r="A19321" s="129">
        <v>19316</v>
      </c>
    </row>
    <row r="19322" spans="1:1" x14ac:dyDescent="0.3">
      <c r="A19322" s="129">
        <v>19317</v>
      </c>
    </row>
    <row r="19323" spans="1:1" x14ac:dyDescent="0.3">
      <c r="A19323" s="129">
        <v>19318</v>
      </c>
    </row>
    <row r="19324" spans="1:1" x14ac:dyDescent="0.3">
      <c r="A19324" s="129">
        <v>19319</v>
      </c>
    </row>
    <row r="19325" spans="1:1" x14ac:dyDescent="0.3">
      <c r="A19325" s="129">
        <v>19320</v>
      </c>
    </row>
    <row r="19326" spans="1:1" x14ac:dyDescent="0.3">
      <c r="A19326" s="129">
        <v>19321</v>
      </c>
    </row>
    <row r="19327" spans="1:1" x14ac:dyDescent="0.3">
      <c r="A19327" s="129">
        <v>19322</v>
      </c>
    </row>
    <row r="19328" spans="1:1" x14ac:dyDescent="0.3">
      <c r="A19328" s="129">
        <v>19323</v>
      </c>
    </row>
    <row r="19329" spans="1:1" x14ac:dyDescent="0.3">
      <c r="A19329" s="129">
        <v>19324</v>
      </c>
    </row>
    <row r="19330" spans="1:1" x14ac:dyDescent="0.3">
      <c r="A19330" s="129">
        <v>19325</v>
      </c>
    </row>
    <row r="19331" spans="1:1" x14ac:dyDescent="0.3">
      <c r="A19331" s="129">
        <v>19326</v>
      </c>
    </row>
    <row r="19332" spans="1:1" x14ac:dyDescent="0.3">
      <c r="A19332" s="129">
        <v>19327</v>
      </c>
    </row>
    <row r="19333" spans="1:1" x14ac:dyDescent="0.3">
      <c r="A19333" s="129">
        <v>19328</v>
      </c>
    </row>
    <row r="19334" spans="1:1" x14ac:dyDescent="0.3">
      <c r="A19334" s="129">
        <v>19329</v>
      </c>
    </row>
    <row r="19335" spans="1:1" x14ac:dyDescent="0.3">
      <c r="A19335" s="129">
        <v>19330</v>
      </c>
    </row>
    <row r="19336" spans="1:1" x14ac:dyDescent="0.3">
      <c r="A19336" s="129">
        <v>19331</v>
      </c>
    </row>
    <row r="19337" spans="1:1" x14ac:dyDescent="0.3">
      <c r="A19337" s="129">
        <v>19332</v>
      </c>
    </row>
    <row r="19338" spans="1:1" x14ac:dyDescent="0.3">
      <c r="A19338" s="129">
        <v>19333</v>
      </c>
    </row>
    <row r="19339" spans="1:1" x14ac:dyDescent="0.3">
      <c r="A19339" s="129">
        <v>19334</v>
      </c>
    </row>
    <row r="19340" spans="1:1" x14ac:dyDescent="0.3">
      <c r="A19340" s="129">
        <v>19335</v>
      </c>
    </row>
    <row r="19341" spans="1:1" x14ac:dyDescent="0.3">
      <c r="A19341" s="129">
        <v>19336</v>
      </c>
    </row>
    <row r="19342" spans="1:1" x14ac:dyDescent="0.3">
      <c r="A19342" s="129">
        <v>19337</v>
      </c>
    </row>
    <row r="19343" spans="1:1" x14ac:dyDescent="0.3">
      <c r="A19343" s="129">
        <v>19338</v>
      </c>
    </row>
    <row r="19344" spans="1:1" x14ac:dyDescent="0.3">
      <c r="A19344" s="129">
        <v>19339</v>
      </c>
    </row>
    <row r="19345" spans="1:1" x14ac:dyDescent="0.3">
      <c r="A19345" s="129">
        <v>19340</v>
      </c>
    </row>
    <row r="19346" spans="1:1" x14ac:dyDescent="0.3">
      <c r="A19346" s="129">
        <v>19341</v>
      </c>
    </row>
    <row r="19347" spans="1:1" x14ac:dyDescent="0.3">
      <c r="A19347" s="129">
        <v>19342</v>
      </c>
    </row>
    <row r="19348" spans="1:1" x14ac:dyDescent="0.3">
      <c r="A19348" s="129">
        <v>19343</v>
      </c>
    </row>
    <row r="19349" spans="1:1" x14ac:dyDescent="0.3">
      <c r="A19349" s="129">
        <v>19344</v>
      </c>
    </row>
    <row r="19350" spans="1:1" x14ac:dyDescent="0.3">
      <c r="A19350" s="129">
        <v>19345</v>
      </c>
    </row>
    <row r="19351" spans="1:1" x14ac:dyDescent="0.3">
      <c r="A19351" s="129">
        <v>19346</v>
      </c>
    </row>
    <row r="19352" spans="1:1" x14ac:dyDescent="0.3">
      <c r="A19352" s="129">
        <v>19347</v>
      </c>
    </row>
    <row r="19353" spans="1:1" x14ac:dyDescent="0.3">
      <c r="A19353" s="129">
        <v>19348</v>
      </c>
    </row>
    <row r="19354" spans="1:1" x14ac:dyDescent="0.3">
      <c r="A19354" s="129">
        <v>19349</v>
      </c>
    </row>
    <row r="19355" spans="1:1" x14ac:dyDescent="0.3">
      <c r="A19355" s="129">
        <v>19350</v>
      </c>
    </row>
    <row r="19356" spans="1:1" x14ac:dyDescent="0.3">
      <c r="A19356" s="129">
        <v>19351</v>
      </c>
    </row>
    <row r="19357" spans="1:1" x14ac:dyDescent="0.3">
      <c r="A19357" s="129">
        <v>19352</v>
      </c>
    </row>
    <row r="19358" spans="1:1" x14ac:dyDescent="0.3">
      <c r="A19358" s="129">
        <v>19353</v>
      </c>
    </row>
    <row r="19359" spans="1:1" x14ac:dyDescent="0.3">
      <c r="A19359" s="129">
        <v>19354</v>
      </c>
    </row>
    <row r="19360" spans="1:1" x14ac:dyDescent="0.3">
      <c r="A19360" s="129">
        <v>19355</v>
      </c>
    </row>
    <row r="19361" spans="1:1" x14ac:dyDescent="0.3">
      <c r="A19361" s="129">
        <v>19356</v>
      </c>
    </row>
    <row r="19362" spans="1:1" x14ac:dyDescent="0.3">
      <c r="A19362" s="129">
        <v>19357</v>
      </c>
    </row>
    <row r="19363" spans="1:1" x14ac:dyDescent="0.3">
      <c r="A19363" s="129">
        <v>19358</v>
      </c>
    </row>
    <row r="19364" spans="1:1" x14ac:dyDescent="0.3">
      <c r="A19364" s="129">
        <v>19359</v>
      </c>
    </row>
    <row r="19365" spans="1:1" x14ac:dyDescent="0.3">
      <c r="A19365" s="129">
        <v>19360</v>
      </c>
    </row>
    <row r="19366" spans="1:1" x14ac:dyDescent="0.3">
      <c r="A19366" s="129">
        <v>19361</v>
      </c>
    </row>
    <row r="19367" spans="1:1" x14ac:dyDescent="0.3">
      <c r="A19367" s="129">
        <v>19362</v>
      </c>
    </row>
    <row r="19368" spans="1:1" x14ac:dyDescent="0.3">
      <c r="A19368" s="129">
        <v>19363</v>
      </c>
    </row>
    <row r="19369" spans="1:1" x14ac:dyDescent="0.3">
      <c r="A19369" s="129">
        <v>19364</v>
      </c>
    </row>
    <row r="19370" spans="1:1" x14ac:dyDescent="0.3">
      <c r="A19370" s="129">
        <v>19365</v>
      </c>
    </row>
    <row r="19371" spans="1:1" x14ac:dyDescent="0.3">
      <c r="A19371" s="129">
        <v>19366</v>
      </c>
    </row>
    <row r="19372" spans="1:1" x14ac:dyDescent="0.3">
      <c r="A19372" s="129">
        <v>19367</v>
      </c>
    </row>
    <row r="19373" spans="1:1" x14ac:dyDescent="0.3">
      <c r="A19373" s="129">
        <v>19368</v>
      </c>
    </row>
    <row r="19374" spans="1:1" x14ac:dyDescent="0.3">
      <c r="A19374" s="129">
        <v>19369</v>
      </c>
    </row>
    <row r="19375" spans="1:1" x14ac:dyDescent="0.3">
      <c r="A19375" s="129">
        <v>19370</v>
      </c>
    </row>
    <row r="19376" spans="1:1" x14ac:dyDescent="0.3">
      <c r="A19376" s="129">
        <v>19371</v>
      </c>
    </row>
    <row r="19377" spans="1:1" x14ac:dyDescent="0.3">
      <c r="A19377" s="129">
        <v>19372</v>
      </c>
    </row>
    <row r="19378" spans="1:1" x14ac:dyDescent="0.3">
      <c r="A19378" s="129">
        <v>19373</v>
      </c>
    </row>
    <row r="19379" spans="1:1" x14ac:dyDescent="0.3">
      <c r="A19379" s="129">
        <v>19374</v>
      </c>
    </row>
    <row r="19380" spans="1:1" x14ac:dyDescent="0.3">
      <c r="A19380" s="129">
        <v>19375</v>
      </c>
    </row>
    <row r="19381" spans="1:1" x14ac:dyDescent="0.3">
      <c r="A19381" s="129">
        <v>19376</v>
      </c>
    </row>
    <row r="19382" spans="1:1" x14ac:dyDescent="0.3">
      <c r="A19382" s="129">
        <v>19377</v>
      </c>
    </row>
    <row r="19383" spans="1:1" x14ac:dyDescent="0.3">
      <c r="A19383" s="129">
        <v>19378</v>
      </c>
    </row>
    <row r="19384" spans="1:1" x14ac:dyDescent="0.3">
      <c r="A19384" s="129">
        <v>19379</v>
      </c>
    </row>
    <row r="19385" spans="1:1" x14ac:dyDescent="0.3">
      <c r="A19385" s="129">
        <v>19380</v>
      </c>
    </row>
    <row r="19386" spans="1:1" x14ac:dyDescent="0.3">
      <c r="A19386" s="129">
        <v>19381</v>
      </c>
    </row>
    <row r="19387" spans="1:1" x14ac:dyDescent="0.3">
      <c r="A19387" s="129">
        <v>19382</v>
      </c>
    </row>
    <row r="19388" spans="1:1" x14ac:dyDescent="0.3">
      <c r="A19388" s="129">
        <v>19383</v>
      </c>
    </row>
    <row r="19389" spans="1:1" x14ac:dyDescent="0.3">
      <c r="A19389" s="129">
        <v>19384</v>
      </c>
    </row>
    <row r="19390" spans="1:1" x14ac:dyDescent="0.3">
      <c r="A19390" s="129">
        <v>19385</v>
      </c>
    </row>
    <row r="19391" spans="1:1" x14ac:dyDescent="0.3">
      <c r="A19391" s="129">
        <v>19386</v>
      </c>
    </row>
    <row r="19392" spans="1:1" x14ac:dyDescent="0.3">
      <c r="A19392" s="129">
        <v>19387</v>
      </c>
    </row>
    <row r="19393" spans="1:1" x14ac:dyDescent="0.3">
      <c r="A19393" s="129">
        <v>19388</v>
      </c>
    </row>
    <row r="19394" spans="1:1" x14ac:dyDescent="0.3">
      <c r="A19394" s="129">
        <v>19389</v>
      </c>
    </row>
    <row r="19395" spans="1:1" x14ac:dyDescent="0.3">
      <c r="A19395" s="129">
        <v>19390</v>
      </c>
    </row>
    <row r="19396" spans="1:1" x14ac:dyDescent="0.3">
      <c r="A19396" s="129">
        <v>19391</v>
      </c>
    </row>
    <row r="19397" spans="1:1" x14ac:dyDescent="0.3">
      <c r="A19397" s="129">
        <v>19392</v>
      </c>
    </row>
    <row r="19398" spans="1:1" x14ac:dyDescent="0.3">
      <c r="A19398" s="129">
        <v>19393</v>
      </c>
    </row>
    <row r="19399" spans="1:1" x14ac:dyDescent="0.3">
      <c r="A19399" s="129">
        <v>19394</v>
      </c>
    </row>
    <row r="19400" spans="1:1" x14ac:dyDescent="0.3">
      <c r="A19400" s="129">
        <v>19395</v>
      </c>
    </row>
    <row r="19401" spans="1:1" x14ac:dyDescent="0.3">
      <c r="A19401" s="129">
        <v>19396</v>
      </c>
    </row>
    <row r="19402" spans="1:1" x14ac:dyDescent="0.3">
      <c r="A19402" s="129">
        <v>19397</v>
      </c>
    </row>
    <row r="19403" spans="1:1" x14ac:dyDescent="0.3">
      <c r="A19403" s="129">
        <v>19398</v>
      </c>
    </row>
    <row r="19404" spans="1:1" x14ac:dyDescent="0.3">
      <c r="A19404" s="129">
        <v>19399</v>
      </c>
    </row>
    <row r="19405" spans="1:1" x14ac:dyDescent="0.3">
      <c r="A19405" s="129">
        <v>19400</v>
      </c>
    </row>
    <row r="19406" spans="1:1" x14ac:dyDescent="0.3">
      <c r="A19406" s="129">
        <v>19401</v>
      </c>
    </row>
    <row r="19407" spans="1:1" x14ac:dyDescent="0.3">
      <c r="A19407" s="129">
        <v>19402</v>
      </c>
    </row>
    <row r="19408" spans="1:1" x14ac:dyDescent="0.3">
      <c r="A19408" s="129">
        <v>19403</v>
      </c>
    </row>
    <row r="19409" spans="1:1" x14ac:dyDescent="0.3">
      <c r="A19409" s="129">
        <v>19404</v>
      </c>
    </row>
    <row r="19410" spans="1:1" x14ac:dyDescent="0.3">
      <c r="A19410" s="129">
        <v>19405</v>
      </c>
    </row>
    <row r="19411" spans="1:1" x14ac:dyDescent="0.3">
      <c r="A19411" s="129">
        <v>19406</v>
      </c>
    </row>
    <row r="19412" spans="1:1" x14ac:dyDescent="0.3">
      <c r="A19412" s="129">
        <v>19407</v>
      </c>
    </row>
    <row r="19413" spans="1:1" x14ac:dyDescent="0.3">
      <c r="A19413" s="129">
        <v>19408</v>
      </c>
    </row>
    <row r="19414" spans="1:1" x14ac:dyDescent="0.3">
      <c r="A19414" s="129">
        <v>19409</v>
      </c>
    </row>
    <row r="19415" spans="1:1" x14ac:dyDescent="0.3">
      <c r="A19415" s="129">
        <v>19410</v>
      </c>
    </row>
    <row r="19416" spans="1:1" x14ac:dyDescent="0.3">
      <c r="A19416" s="129">
        <v>19411</v>
      </c>
    </row>
    <row r="19417" spans="1:1" x14ac:dyDescent="0.3">
      <c r="A19417" s="129">
        <v>19412</v>
      </c>
    </row>
    <row r="19418" spans="1:1" x14ac:dyDescent="0.3">
      <c r="A19418" s="129">
        <v>19413</v>
      </c>
    </row>
    <row r="19419" spans="1:1" x14ac:dyDescent="0.3">
      <c r="A19419" s="129">
        <v>19414</v>
      </c>
    </row>
    <row r="19420" spans="1:1" x14ac:dyDescent="0.3">
      <c r="A19420" s="129">
        <v>19415</v>
      </c>
    </row>
    <row r="19421" spans="1:1" x14ac:dyDescent="0.3">
      <c r="A19421" s="129">
        <v>19416</v>
      </c>
    </row>
    <row r="19422" spans="1:1" x14ac:dyDescent="0.3">
      <c r="A19422" s="129">
        <v>19417</v>
      </c>
    </row>
    <row r="19423" spans="1:1" x14ac:dyDescent="0.3">
      <c r="A19423" s="129">
        <v>19418</v>
      </c>
    </row>
    <row r="19424" spans="1:1" x14ac:dyDescent="0.3">
      <c r="A19424" s="129">
        <v>19419</v>
      </c>
    </row>
    <row r="19425" spans="1:1" x14ac:dyDescent="0.3">
      <c r="A19425" s="129">
        <v>19420</v>
      </c>
    </row>
    <row r="19426" spans="1:1" x14ac:dyDescent="0.3">
      <c r="A19426" s="129">
        <v>19421</v>
      </c>
    </row>
    <row r="19427" spans="1:1" x14ac:dyDescent="0.3">
      <c r="A19427" s="129">
        <v>19422</v>
      </c>
    </row>
    <row r="19428" spans="1:1" x14ac:dyDescent="0.3">
      <c r="A19428" s="129">
        <v>19423</v>
      </c>
    </row>
    <row r="19429" spans="1:1" x14ac:dyDescent="0.3">
      <c r="A19429" s="129">
        <v>19424</v>
      </c>
    </row>
    <row r="19430" spans="1:1" x14ac:dyDescent="0.3">
      <c r="A19430" s="129">
        <v>19425</v>
      </c>
    </row>
    <row r="19431" spans="1:1" x14ac:dyDescent="0.3">
      <c r="A19431" s="129">
        <v>19426</v>
      </c>
    </row>
    <row r="19432" spans="1:1" x14ac:dyDescent="0.3">
      <c r="A19432" s="129">
        <v>19427</v>
      </c>
    </row>
    <row r="19433" spans="1:1" x14ac:dyDescent="0.3">
      <c r="A19433" s="129">
        <v>19428</v>
      </c>
    </row>
    <row r="19434" spans="1:1" x14ac:dyDescent="0.3">
      <c r="A19434" s="129">
        <v>19429</v>
      </c>
    </row>
    <row r="19435" spans="1:1" x14ac:dyDescent="0.3">
      <c r="A19435" s="129">
        <v>19430</v>
      </c>
    </row>
    <row r="19436" spans="1:1" x14ac:dyDescent="0.3">
      <c r="A19436" s="129">
        <v>19431</v>
      </c>
    </row>
    <row r="19437" spans="1:1" x14ac:dyDescent="0.3">
      <c r="A19437" s="129">
        <v>19432</v>
      </c>
    </row>
    <row r="19438" spans="1:1" x14ac:dyDescent="0.3">
      <c r="A19438" s="129">
        <v>19433</v>
      </c>
    </row>
    <row r="19439" spans="1:1" x14ac:dyDescent="0.3">
      <c r="A19439" s="129">
        <v>19434</v>
      </c>
    </row>
    <row r="19440" spans="1:1" x14ac:dyDescent="0.3">
      <c r="A19440" s="129">
        <v>19435</v>
      </c>
    </row>
    <row r="19441" spans="1:1" x14ac:dyDescent="0.3">
      <c r="A19441" s="129">
        <v>19436</v>
      </c>
    </row>
    <row r="19442" spans="1:1" x14ac:dyDescent="0.3">
      <c r="A19442" s="129">
        <v>19437</v>
      </c>
    </row>
    <row r="19443" spans="1:1" x14ac:dyDescent="0.3">
      <c r="A19443" s="129">
        <v>19438</v>
      </c>
    </row>
    <row r="19444" spans="1:1" x14ac:dyDescent="0.3">
      <c r="A19444" s="129">
        <v>19439</v>
      </c>
    </row>
    <row r="19445" spans="1:1" x14ac:dyDescent="0.3">
      <c r="A19445" s="129">
        <v>19440</v>
      </c>
    </row>
    <row r="19446" spans="1:1" x14ac:dyDescent="0.3">
      <c r="A19446" s="129">
        <v>19441</v>
      </c>
    </row>
    <row r="19447" spans="1:1" x14ac:dyDescent="0.3">
      <c r="A19447" s="129">
        <v>19442</v>
      </c>
    </row>
    <row r="19448" spans="1:1" x14ac:dyDescent="0.3">
      <c r="A19448" s="129">
        <v>19443</v>
      </c>
    </row>
    <row r="19449" spans="1:1" x14ac:dyDescent="0.3">
      <c r="A19449" s="129">
        <v>19444</v>
      </c>
    </row>
    <row r="19450" spans="1:1" x14ac:dyDescent="0.3">
      <c r="A19450" s="129">
        <v>19445</v>
      </c>
    </row>
    <row r="19451" spans="1:1" x14ac:dyDescent="0.3">
      <c r="A19451" s="129">
        <v>19446</v>
      </c>
    </row>
    <row r="19452" spans="1:1" x14ac:dyDescent="0.3">
      <c r="A19452" s="129">
        <v>19447</v>
      </c>
    </row>
    <row r="19453" spans="1:1" x14ac:dyDescent="0.3">
      <c r="A19453" s="129">
        <v>19448</v>
      </c>
    </row>
    <row r="19454" spans="1:1" x14ac:dyDescent="0.3">
      <c r="A19454" s="129">
        <v>19449</v>
      </c>
    </row>
    <row r="19455" spans="1:1" x14ac:dyDescent="0.3">
      <c r="A19455" s="129">
        <v>19450</v>
      </c>
    </row>
    <row r="19456" spans="1:1" x14ac:dyDescent="0.3">
      <c r="A19456" s="129">
        <v>19451</v>
      </c>
    </row>
    <row r="19457" spans="1:1" x14ac:dyDescent="0.3">
      <c r="A19457" s="129">
        <v>19452</v>
      </c>
    </row>
    <row r="19458" spans="1:1" x14ac:dyDescent="0.3">
      <c r="A19458" s="129">
        <v>19453</v>
      </c>
    </row>
    <row r="19459" spans="1:1" x14ac:dyDescent="0.3">
      <c r="A19459" s="129">
        <v>19454</v>
      </c>
    </row>
    <row r="19460" spans="1:1" x14ac:dyDescent="0.3">
      <c r="A19460" s="129">
        <v>19455</v>
      </c>
    </row>
    <row r="19461" spans="1:1" x14ac:dyDescent="0.3">
      <c r="A19461" s="129">
        <v>19456</v>
      </c>
    </row>
    <row r="19462" spans="1:1" x14ac:dyDescent="0.3">
      <c r="A19462" s="129">
        <v>19457</v>
      </c>
    </row>
    <row r="19463" spans="1:1" x14ac:dyDescent="0.3">
      <c r="A19463" s="129">
        <v>19458</v>
      </c>
    </row>
    <row r="19464" spans="1:1" x14ac:dyDescent="0.3">
      <c r="A19464" s="129">
        <v>19459</v>
      </c>
    </row>
    <row r="19465" spans="1:1" x14ac:dyDescent="0.3">
      <c r="A19465" s="129">
        <v>19460</v>
      </c>
    </row>
    <row r="19466" spans="1:1" x14ac:dyDescent="0.3">
      <c r="A19466" s="129">
        <v>19461</v>
      </c>
    </row>
    <row r="19467" spans="1:1" x14ac:dyDescent="0.3">
      <c r="A19467" s="129">
        <v>19462</v>
      </c>
    </row>
    <row r="19468" spans="1:1" x14ac:dyDescent="0.3">
      <c r="A19468" s="129">
        <v>19463</v>
      </c>
    </row>
    <row r="19469" spans="1:1" x14ac:dyDescent="0.3">
      <c r="A19469" s="129">
        <v>19464</v>
      </c>
    </row>
    <row r="19470" spans="1:1" x14ac:dyDescent="0.3">
      <c r="A19470" s="129">
        <v>19465</v>
      </c>
    </row>
    <row r="19471" spans="1:1" x14ac:dyDescent="0.3">
      <c r="A19471" s="129">
        <v>19466</v>
      </c>
    </row>
    <row r="19472" spans="1:1" x14ac:dyDescent="0.3">
      <c r="A19472" s="129">
        <v>19467</v>
      </c>
    </row>
    <row r="19473" spans="1:1" x14ac:dyDescent="0.3">
      <c r="A19473" s="129">
        <v>19468</v>
      </c>
    </row>
    <row r="19474" spans="1:1" x14ac:dyDescent="0.3">
      <c r="A19474" s="129">
        <v>19469</v>
      </c>
    </row>
    <row r="19475" spans="1:1" x14ac:dyDescent="0.3">
      <c r="A19475" s="129">
        <v>19470</v>
      </c>
    </row>
    <row r="19476" spans="1:1" x14ac:dyDescent="0.3">
      <c r="A19476" s="129">
        <v>19471</v>
      </c>
    </row>
    <row r="19477" spans="1:1" x14ac:dyDescent="0.3">
      <c r="A19477" s="129">
        <v>19472</v>
      </c>
    </row>
    <row r="19478" spans="1:1" x14ac:dyDescent="0.3">
      <c r="A19478" s="129">
        <v>19473</v>
      </c>
    </row>
    <row r="19479" spans="1:1" x14ac:dyDescent="0.3">
      <c r="A19479" s="129">
        <v>19474</v>
      </c>
    </row>
    <row r="19480" spans="1:1" x14ac:dyDescent="0.3">
      <c r="A19480" s="129">
        <v>19475</v>
      </c>
    </row>
    <row r="19481" spans="1:1" x14ac:dyDescent="0.3">
      <c r="A19481" s="129">
        <v>19476</v>
      </c>
    </row>
    <row r="19482" spans="1:1" x14ac:dyDescent="0.3">
      <c r="A19482" s="129">
        <v>19477</v>
      </c>
    </row>
    <row r="19483" spans="1:1" x14ac:dyDescent="0.3">
      <c r="A19483" s="129">
        <v>19478</v>
      </c>
    </row>
    <row r="19484" spans="1:1" x14ac:dyDescent="0.3">
      <c r="A19484" s="129">
        <v>19479</v>
      </c>
    </row>
    <row r="19485" spans="1:1" x14ac:dyDescent="0.3">
      <c r="A19485" s="129">
        <v>19480</v>
      </c>
    </row>
    <row r="19486" spans="1:1" x14ac:dyDescent="0.3">
      <c r="A19486" s="129">
        <v>19481</v>
      </c>
    </row>
    <row r="19487" spans="1:1" x14ac:dyDescent="0.3">
      <c r="A19487" s="129">
        <v>19482</v>
      </c>
    </row>
    <row r="19488" spans="1:1" x14ac:dyDescent="0.3">
      <c r="A19488" s="129">
        <v>19483</v>
      </c>
    </row>
    <row r="19489" spans="1:1" x14ac:dyDescent="0.3">
      <c r="A19489" s="129">
        <v>19484</v>
      </c>
    </row>
    <row r="19490" spans="1:1" x14ac:dyDescent="0.3">
      <c r="A19490" s="129">
        <v>19485</v>
      </c>
    </row>
    <row r="19491" spans="1:1" x14ac:dyDescent="0.3">
      <c r="A19491" s="129">
        <v>19486</v>
      </c>
    </row>
    <row r="19492" spans="1:1" x14ac:dyDescent="0.3">
      <c r="A19492" s="129">
        <v>19487</v>
      </c>
    </row>
    <row r="19493" spans="1:1" x14ac:dyDescent="0.3">
      <c r="A19493" s="129">
        <v>19488</v>
      </c>
    </row>
    <row r="19494" spans="1:1" x14ac:dyDescent="0.3">
      <c r="A19494" s="129">
        <v>19489</v>
      </c>
    </row>
    <row r="19495" spans="1:1" x14ac:dyDescent="0.3">
      <c r="A19495" s="129">
        <v>19490</v>
      </c>
    </row>
    <row r="19496" spans="1:1" x14ac:dyDescent="0.3">
      <c r="A19496" s="129">
        <v>19491</v>
      </c>
    </row>
    <row r="19497" spans="1:1" x14ac:dyDescent="0.3">
      <c r="A19497" s="129">
        <v>19492</v>
      </c>
    </row>
    <row r="19498" spans="1:1" x14ac:dyDescent="0.3">
      <c r="A19498" s="129">
        <v>19493</v>
      </c>
    </row>
    <row r="19499" spans="1:1" x14ac:dyDescent="0.3">
      <c r="A19499" s="129">
        <v>19494</v>
      </c>
    </row>
    <row r="19500" spans="1:1" x14ac:dyDescent="0.3">
      <c r="A19500" s="129">
        <v>19495</v>
      </c>
    </row>
    <row r="19501" spans="1:1" x14ac:dyDescent="0.3">
      <c r="A19501" s="129">
        <v>19496</v>
      </c>
    </row>
    <row r="19502" spans="1:1" x14ac:dyDescent="0.3">
      <c r="A19502" s="129">
        <v>19497</v>
      </c>
    </row>
    <row r="19503" spans="1:1" x14ac:dyDescent="0.3">
      <c r="A19503" s="129">
        <v>19498</v>
      </c>
    </row>
    <row r="19504" spans="1:1" x14ac:dyDescent="0.3">
      <c r="A19504" s="129">
        <v>19499</v>
      </c>
    </row>
    <row r="19505" spans="1:1" x14ac:dyDescent="0.3">
      <c r="A19505" s="129">
        <v>19500</v>
      </c>
    </row>
    <row r="19506" spans="1:1" x14ac:dyDescent="0.3">
      <c r="A19506" s="129">
        <v>19501</v>
      </c>
    </row>
    <row r="19507" spans="1:1" x14ac:dyDescent="0.3">
      <c r="A19507" s="129">
        <v>19502</v>
      </c>
    </row>
    <row r="19508" spans="1:1" x14ac:dyDescent="0.3">
      <c r="A19508" s="129">
        <v>19503</v>
      </c>
    </row>
    <row r="19509" spans="1:1" x14ac:dyDescent="0.3">
      <c r="A19509" s="129">
        <v>19504</v>
      </c>
    </row>
    <row r="19510" spans="1:1" x14ac:dyDescent="0.3">
      <c r="A19510" s="129">
        <v>19505</v>
      </c>
    </row>
    <row r="19511" spans="1:1" x14ac:dyDescent="0.3">
      <c r="A19511" s="129">
        <v>19506</v>
      </c>
    </row>
    <row r="19512" spans="1:1" x14ac:dyDescent="0.3">
      <c r="A19512" s="129">
        <v>19507</v>
      </c>
    </row>
    <row r="19513" spans="1:1" x14ac:dyDescent="0.3">
      <c r="A19513" s="129">
        <v>19508</v>
      </c>
    </row>
    <row r="19514" spans="1:1" x14ac:dyDescent="0.3">
      <c r="A19514" s="129">
        <v>19509</v>
      </c>
    </row>
    <row r="19515" spans="1:1" x14ac:dyDescent="0.3">
      <c r="A19515" s="129">
        <v>19510</v>
      </c>
    </row>
    <row r="19516" spans="1:1" x14ac:dyDescent="0.3">
      <c r="A19516" s="129">
        <v>19511</v>
      </c>
    </row>
    <row r="19517" spans="1:1" x14ac:dyDescent="0.3">
      <c r="A19517" s="129">
        <v>19512</v>
      </c>
    </row>
    <row r="19518" spans="1:1" x14ac:dyDescent="0.3">
      <c r="A19518" s="129">
        <v>19513</v>
      </c>
    </row>
    <row r="19519" spans="1:1" x14ac:dyDescent="0.3">
      <c r="A19519" s="129">
        <v>19514</v>
      </c>
    </row>
    <row r="19520" spans="1:1" x14ac:dyDescent="0.3">
      <c r="A19520" s="129">
        <v>19515</v>
      </c>
    </row>
    <row r="19521" spans="1:1" x14ac:dyDescent="0.3">
      <c r="A19521" s="129">
        <v>19516</v>
      </c>
    </row>
    <row r="19522" spans="1:1" x14ac:dyDescent="0.3">
      <c r="A19522" s="129">
        <v>19517</v>
      </c>
    </row>
    <row r="19523" spans="1:1" x14ac:dyDescent="0.3">
      <c r="A19523" s="129">
        <v>19518</v>
      </c>
    </row>
    <row r="19524" spans="1:1" x14ac:dyDescent="0.3">
      <c r="A19524" s="129">
        <v>19519</v>
      </c>
    </row>
    <row r="19525" spans="1:1" x14ac:dyDescent="0.3">
      <c r="A19525" s="129">
        <v>19520</v>
      </c>
    </row>
    <row r="19526" spans="1:1" x14ac:dyDescent="0.3">
      <c r="A19526" s="129">
        <v>19521</v>
      </c>
    </row>
    <row r="19527" spans="1:1" x14ac:dyDescent="0.3">
      <c r="A19527" s="129">
        <v>19522</v>
      </c>
    </row>
    <row r="19528" spans="1:1" x14ac:dyDescent="0.3">
      <c r="A19528" s="129">
        <v>19523</v>
      </c>
    </row>
    <row r="19529" spans="1:1" x14ac:dyDescent="0.3">
      <c r="A19529" s="129">
        <v>19524</v>
      </c>
    </row>
    <row r="19530" spans="1:1" x14ac:dyDescent="0.3">
      <c r="A19530" s="129">
        <v>19525</v>
      </c>
    </row>
    <row r="19531" spans="1:1" x14ac:dyDescent="0.3">
      <c r="A19531" s="129">
        <v>19526</v>
      </c>
    </row>
    <row r="19532" spans="1:1" x14ac:dyDescent="0.3">
      <c r="A19532" s="129">
        <v>19527</v>
      </c>
    </row>
    <row r="19533" spans="1:1" x14ac:dyDescent="0.3">
      <c r="A19533" s="129">
        <v>19528</v>
      </c>
    </row>
    <row r="19534" spans="1:1" x14ac:dyDescent="0.3">
      <c r="A19534" s="129">
        <v>19529</v>
      </c>
    </row>
    <row r="19535" spans="1:1" x14ac:dyDescent="0.3">
      <c r="A19535" s="129">
        <v>19530</v>
      </c>
    </row>
    <row r="19536" spans="1:1" x14ac:dyDescent="0.3">
      <c r="A19536" s="129">
        <v>19531</v>
      </c>
    </row>
    <row r="19537" spans="1:1" x14ac:dyDescent="0.3">
      <c r="A19537" s="129">
        <v>19532</v>
      </c>
    </row>
    <row r="19538" spans="1:1" x14ac:dyDescent="0.3">
      <c r="A19538" s="129">
        <v>19533</v>
      </c>
    </row>
    <row r="19539" spans="1:1" x14ac:dyDescent="0.3">
      <c r="A19539" s="129">
        <v>19534</v>
      </c>
    </row>
    <row r="19540" spans="1:1" x14ac:dyDescent="0.3">
      <c r="A19540" s="129">
        <v>19535</v>
      </c>
    </row>
    <row r="19541" spans="1:1" x14ac:dyDescent="0.3">
      <c r="A19541" s="129">
        <v>19536</v>
      </c>
    </row>
    <row r="19542" spans="1:1" x14ac:dyDescent="0.3">
      <c r="A19542" s="129">
        <v>19537</v>
      </c>
    </row>
    <row r="19543" spans="1:1" x14ac:dyDescent="0.3">
      <c r="A19543" s="129">
        <v>19538</v>
      </c>
    </row>
    <row r="19544" spans="1:1" x14ac:dyDescent="0.3">
      <c r="A19544" s="129">
        <v>19539</v>
      </c>
    </row>
    <row r="19545" spans="1:1" x14ac:dyDescent="0.3">
      <c r="A19545" s="129">
        <v>19540</v>
      </c>
    </row>
    <row r="19546" spans="1:1" x14ac:dyDescent="0.3">
      <c r="A19546" s="129">
        <v>19541</v>
      </c>
    </row>
    <row r="19547" spans="1:1" x14ac:dyDescent="0.3">
      <c r="A19547" s="129">
        <v>19542</v>
      </c>
    </row>
    <row r="19548" spans="1:1" x14ac:dyDescent="0.3">
      <c r="A19548" s="129">
        <v>19543</v>
      </c>
    </row>
    <row r="19549" spans="1:1" x14ac:dyDescent="0.3">
      <c r="A19549" s="129">
        <v>19544</v>
      </c>
    </row>
    <row r="19550" spans="1:1" x14ac:dyDescent="0.3">
      <c r="A19550" s="129">
        <v>19545</v>
      </c>
    </row>
    <row r="19551" spans="1:1" x14ac:dyDescent="0.3">
      <c r="A19551" s="129">
        <v>19546</v>
      </c>
    </row>
    <row r="19552" spans="1:1" x14ac:dyDescent="0.3">
      <c r="A19552" s="129">
        <v>19547</v>
      </c>
    </row>
    <row r="19553" spans="1:1" x14ac:dyDescent="0.3">
      <c r="A19553" s="129">
        <v>19548</v>
      </c>
    </row>
    <row r="19554" spans="1:1" x14ac:dyDescent="0.3">
      <c r="A19554" s="129">
        <v>19549</v>
      </c>
    </row>
    <row r="19555" spans="1:1" x14ac:dyDescent="0.3">
      <c r="A19555" s="129">
        <v>19550</v>
      </c>
    </row>
    <row r="19556" spans="1:1" x14ac:dyDescent="0.3">
      <c r="A19556" s="129">
        <v>19551</v>
      </c>
    </row>
    <row r="19557" spans="1:1" x14ac:dyDescent="0.3">
      <c r="A19557" s="129">
        <v>19552</v>
      </c>
    </row>
    <row r="19558" spans="1:1" x14ac:dyDescent="0.3">
      <c r="A19558" s="129">
        <v>19553</v>
      </c>
    </row>
    <row r="19559" spans="1:1" x14ac:dyDescent="0.3">
      <c r="A19559" s="129">
        <v>19554</v>
      </c>
    </row>
    <row r="19560" spans="1:1" x14ac:dyDescent="0.3">
      <c r="A19560" s="129">
        <v>19555</v>
      </c>
    </row>
    <row r="19561" spans="1:1" x14ac:dyDescent="0.3">
      <c r="A19561" s="129">
        <v>19556</v>
      </c>
    </row>
    <row r="19562" spans="1:1" x14ac:dyDescent="0.3">
      <c r="A19562" s="129">
        <v>19557</v>
      </c>
    </row>
    <row r="19563" spans="1:1" x14ac:dyDescent="0.3">
      <c r="A19563" s="129">
        <v>19558</v>
      </c>
    </row>
    <row r="19564" spans="1:1" x14ac:dyDescent="0.3">
      <c r="A19564" s="129">
        <v>19559</v>
      </c>
    </row>
    <row r="19565" spans="1:1" x14ac:dyDescent="0.3">
      <c r="A19565" s="129">
        <v>19560</v>
      </c>
    </row>
    <row r="19566" spans="1:1" x14ac:dyDescent="0.3">
      <c r="A19566" s="129">
        <v>19561</v>
      </c>
    </row>
    <row r="19567" spans="1:1" x14ac:dyDescent="0.3">
      <c r="A19567" s="129">
        <v>19562</v>
      </c>
    </row>
    <row r="19568" spans="1:1" x14ac:dyDescent="0.3">
      <c r="A19568" s="129">
        <v>19563</v>
      </c>
    </row>
    <row r="19569" spans="1:1" x14ac:dyDescent="0.3">
      <c r="A19569" s="129">
        <v>19564</v>
      </c>
    </row>
    <row r="19570" spans="1:1" x14ac:dyDescent="0.3">
      <c r="A19570" s="129">
        <v>19565</v>
      </c>
    </row>
    <row r="19571" spans="1:1" x14ac:dyDescent="0.3">
      <c r="A19571" s="129">
        <v>19566</v>
      </c>
    </row>
    <row r="19572" spans="1:1" x14ac:dyDescent="0.3">
      <c r="A19572" s="129">
        <v>19567</v>
      </c>
    </row>
    <row r="19573" spans="1:1" x14ac:dyDescent="0.3">
      <c r="A19573" s="129">
        <v>19568</v>
      </c>
    </row>
    <row r="19574" spans="1:1" x14ac:dyDescent="0.3">
      <c r="A19574" s="129">
        <v>19569</v>
      </c>
    </row>
    <row r="19575" spans="1:1" x14ac:dyDescent="0.3">
      <c r="A19575" s="129">
        <v>19570</v>
      </c>
    </row>
    <row r="19576" spans="1:1" x14ac:dyDescent="0.3">
      <c r="A19576" s="129">
        <v>19571</v>
      </c>
    </row>
    <row r="19577" spans="1:1" x14ac:dyDescent="0.3">
      <c r="A19577" s="129">
        <v>19572</v>
      </c>
    </row>
    <row r="19578" spans="1:1" x14ac:dyDescent="0.3">
      <c r="A19578" s="129">
        <v>19573</v>
      </c>
    </row>
    <row r="19579" spans="1:1" x14ac:dyDescent="0.3">
      <c r="A19579" s="129">
        <v>19574</v>
      </c>
    </row>
    <row r="19580" spans="1:1" x14ac:dyDescent="0.3">
      <c r="A19580" s="129">
        <v>19575</v>
      </c>
    </row>
    <row r="19581" spans="1:1" x14ac:dyDescent="0.3">
      <c r="A19581" s="129">
        <v>19576</v>
      </c>
    </row>
    <row r="19582" spans="1:1" x14ac:dyDescent="0.3">
      <c r="A19582" s="129">
        <v>19577</v>
      </c>
    </row>
    <row r="19583" spans="1:1" x14ac:dyDescent="0.3">
      <c r="A19583" s="129">
        <v>19578</v>
      </c>
    </row>
    <row r="19584" spans="1:1" x14ac:dyDescent="0.3">
      <c r="A19584" s="129">
        <v>19579</v>
      </c>
    </row>
    <row r="19585" spans="1:1" x14ac:dyDescent="0.3">
      <c r="A19585" s="129">
        <v>19580</v>
      </c>
    </row>
    <row r="19586" spans="1:1" x14ac:dyDescent="0.3">
      <c r="A19586" s="129">
        <v>19581</v>
      </c>
    </row>
    <row r="19587" spans="1:1" x14ac:dyDescent="0.3">
      <c r="A19587" s="129">
        <v>19582</v>
      </c>
    </row>
    <row r="19588" spans="1:1" x14ac:dyDescent="0.3">
      <c r="A19588" s="129">
        <v>19583</v>
      </c>
    </row>
    <row r="19589" spans="1:1" x14ac:dyDescent="0.3">
      <c r="A19589" s="129">
        <v>19584</v>
      </c>
    </row>
    <row r="19590" spans="1:1" x14ac:dyDescent="0.3">
      <c r="A19590" s="129">
        <v>19585</v>
      </c>
    </row>
    <row r="19591" spans="1:1" x14ac:dyDescent="0.3">
      <c r="A19591" s="129">
        <v>19586</v>
      </c>
    </row>
    <row r="19592" spans="1:1" x14ac:dyDescent="0.3">
      <c r="A19592" s="129">
        <v>19587</v>
      </c>
    </row>
    <row r="19593" spans="1:1" x14ac:dyDescent="0.3">
      <c r="A19593" s="129">
        <v>19588</v>
      </c>
    </row>
    <row r="19594" spans="1:1" x14ac:dyDescent="0.3">
      <c r="A19594" s="129">
        <v>19589</v>
      </c>
    </row>
    <row r="19595" spans="1:1" x14ac:dyDescent="0.3">
      <c r="A19595" s="129">
        <v>19590</v>
      </c>
    </row>
    <row r="19596" spans="1:1" x14ac:dyDescent="0.3">
      <c r="A19596" s="129">
        <v>19591</v>
      </c>
    </row>
    <row r="19597" spans="1:1" x14ac:dyDescent="0.3">
      <c r="A19597" s="129">
        <v>19592</v>
      </c>
    </row>
    <row r="19598" spans="1:1" x14ac:dyDescent="0.3">
      <c r="A19598" s="129">
        <v>19593</v>
      </c>
    </row>
    <row r="19599" spans="1:1" x14ac:dyDescent="0.3">
      <c r="A19599" s="129">
        <v>19594</v>
      </c>
    </row>
    <row r="19600" spans="1:1" x14ac:dyDescent="0.3">
      <c r="A19600" s="129">
        <v>19595</v>
      </c>
    </row>
    <row r="19601" spans="1:1" x14ac:dyDescent="0.3">
      <c r="A19601" s="129">
        <v>19596</v>
      </c>
    </row>
    <row r="19602" spans="1:1" x14ac:dyDescent="0.3">
      <c r="A19602" s="129">
        <v>19597</v>
      </c>
    </row>
    <row r="19603" spans="1:1" x14ac:dyDescent="0.3">
      <c r="A19603" s="129">
        <v>19598</v>
      </c>
    </row>
    <row r="19604" spans="1:1" x14ac:dyDescent="0.3">
      <c r="A19604" s="129">
        <v>19599</v>
      </c>
    </row>
    <row r="19605" spans="1:1" x14ac:dyDescent="0.3">
      <c r="A19605" s="129">
        <v>19600</v>
      </c>
    </row>
    <row r="19606" spans="1:1" x14ac:dyDescent="0.3">
      <c r="A19606" s="129">
        <v>19601</v>
      </c>
    </row>
    <row r="19607" spans="1:1" x14ac:dyDescent="0.3">
      <c r="A19607" s="129">
        <v>19602</v>
      </c>
    </row>
    <row r="19608" spans="1:1" x14ac:dyDescent="0.3">
      <c r="A19608" s="129">
        <v>19603</v>
      </c>
    </row>
    <row r="19609" spans="1:1" x14ac:dyDescent="0.3">
      <c r="A19609" s="129">
        <v>19604</v>
      </c>
    </row>
    <row r="19610" spans="1:1" x14ac:dyDescent="0.3">
      <c r="A19610" s="129">
        <v>19605</v>
      </c>
    </row>
    <row r="19611" spans="1:1" x14ac:dyDescent="0.3">
      <c r="A19611" s="129">
        <v>19606</v>
      </c>
    </row>
    <row r="19612" spans="1:1" x14ac:dyDescent="0.3">
      <c r="A19612" s="129">
        <v>19607</v>
      </c>
    </row>
    <row r="19613" spans="1:1" x14ac:dyDescent="0.3">
      <c r="A19613" s="129">
        <v>19608</v>
      </c>
    </row>
    <row r="19614" spans="1:1" x14ac:dyDescent="0.3">
      <c r="A19614" s="129">
        <v>19609</v>
      </c>
    </row>
    <row r="19615" spans="1:1" x14ac:dyDescent="0.3">
      <c r="A19615" s="129">
        <v>19610</v>
      </c>
    </row>
    <row r="19616" spans="1:1" x14ac:dyDescent="0.3">
      <c r="A19616" s="129">
        <v>19611</v>
      </c>
    </row>
    <row r="19617" spans="1:1" x14ac:dyDescent="0.3">
      <c r="A19617" s="129">
        <v>19612</v>
      </c>
    </row>
    <row r="19618" spans="1:1" x14ac:dyDescent="0.3">
      <c r="A19618" s="129">
        <v>19613</v>
      </c>
    </row>
    <row r="19619" spans="1:1" x14ac:dyDescent="0.3">
      <c r="A19619" s="129">
        <v>19614</v>
      </c>
    </row>
    <row r="19620" spans="1:1" x14ac:dyDescent="0.3">
      <c r="A19620" s="129">
        <v>19615</v>
      </c>
    </row>
    <row r="19621" spans="1:1" x14ac:dyDescent="0.3">
      <c r="A19621" s="129">
        <v>19616</v>
      </c>
    </row>
    <row r="19622" spans="1:1" x14ac:dyDescent="0.3">
      <c r="A19622" s="129">
        <v>19617</v>
      </c>
    </row>
    <row r="19623" spans="1:1" x14ac:dyDescent="0.3">
      <c r="A19623" s="129">
        <v>19618</v>
      </c>
    </row>
    <row r="19624" spans="1:1" x14ac:dyDescent="0.3">
      <c r="A19624" s="129">
        <v>19619</v>
      </c>
    </row>
    <row r="19625" spans="1:1" x14ac:dyDescent="0.3">
      <c r="A19625" s="129">
        <v>19620</v>
      </c>
    </row>
    <row r="19626" spans="1:1" x14ac:dyDescent="0.3">
      <c r="A19626" s="129">
        <v>19621</v>
      </c>
    </row>
    <row r="19627" spans="1:1" x14ac:dyDescent="0.3">
      <c r="A19627" s="129">
        <v>19622</v>
      </c>
    </row>
    <row r="19628" spans="1:1" x14ac:dyDescent="0.3">
      <c r="A19628" s="129">
        <v>19623</v>
      </c>
    </row>
    <row r="19629" spans="1:1" x14ac:dyDescent="0.3">
      <c r="A19629" s="129">
        <v>19624</v>
      </c>
    </row>
    <row r="19630" spans="1:1" x14ac:dyDescent="0.3">
      <c r="A19630" s="129">
        <v>19625</v>
      </c>
    </row>
    <row r="19631" spans="1:1" x14ac:dyDescent="0.3">
      <c r="A19631" s="129">
        <v>19626</v>
      </c>
    </row>
    <row r="19632" spans="1:1" x14ac:dyDescent="0.3">
      <c r="A19632" s="129">
        <v>19627</v>
      </c>
    </row>
    <row r="19633" spans="1:1" x14ac:dyDescent="0.3">
      <c r="A19633" s="129">
        <v>19628</v>
      </c>
    </row>
    <row r="19634" spans="1:1" x14ac:dyDescent="0.3">
      <c r="A19634" s="129">
        <v>19629</v>
      </c>
    </row>
    <row r="19635" spans="1:1" x14ac:dyDescent="0.3">
      <c r="A19635" s="129">
        <v>19630</v>
      </c>
    </row>
    <row r="19636" spans="1:1" x14ac:dyDescent="0.3">
      <c r="A19636" s="129">
        <v>19631</v>
      </c>
    </row>
    <row r="19637" spans="1:1" x14ac:dyDescent="0.3">
      <c r="A19637" s="129">
        <v>19632</v>
      </c>
    </row>
    <row r="19638" spans="1:1" x14ac:dyDescent="0.3">
      <c r="A19638" s="129">
        <v>19633</v>
      </c>
    </row>
    <row r="19639" spans="1:1" x14ac:dyDescent="0.3">
      <c r="A19639" s="129">
        <v>19634</v>
      </c>
    </row>
    <row r="19640" spans="1:1" x14ac:dyDescent="0.3">
      <c r="A19640" s="129">
        <v>19635</v>
      </c>
    </row>
    <row r="19641" spans="1:1" x14ac:dyDescent="0.3">
      <c r="A19641" s="129">
        <v>19636</v>
      </c>
    </row>
    <row r="19642" spans="1:1" x14ac:dyDescent="0.3">
      <c r="A19642" s="129">
        <v>19637</v>
      </c>
    </row>
    <row r="19643" spans="1:1" x14ac:dyDescent="0.3">
      <c r="A19643" s="129">
        <v>19638</v>
      </c>
    </row>
    <row r="19644" spans="1:1" x14ac:dyDescent="0.3">
      <c r="A19644" s="129">
        <v>19639</v>
      </c>
    </row>
    <row r="19645" spans="1:1" x14ac:dyDescent="0.3">
      <c r="A19645" s="129">
        <v>19640</v>
      </c>
    </row>
    <row r="19646" spans="1:1" x14ac:dyDescent="0.3">
      <c r="A19646" s="129">
        <v>19641</v>
      </c>
    </row>
    <row r="19647" spans="1:1" x14ac:dyDescent="0.3">
      <c r="A19647" s="129">
        <v>19642</v>
      </c>
    </row>
    <row r="19648" spans="1:1" x14ac:dyDescent="0.3">
      <c r="A19648" s="129">
        <v>19643</v>
      </c>
    </row>
    <row r="19649" spans="1:1" x14ac:dyDescent="0.3">
      <c r="A19649" s="129">
        <v>19644</v>
      </c>
    </row>
    <row r="19650" spans="1:1" x14ac:dyDescent="0.3">
      <c r="A19650" s="129">
        <v>19645</v>
      </c>
    </row>
    <row r="19651" spans="1:1" x14ac:dyDescent="0.3">
      <c r="A19651" s="129">
        <v>19646</v>
      </c>
    </row>
    <row r="19652" spans="1:1" x14ac:dyDescent="0.3">
      <c r="A19652" s="129">
        <v>19647</v>
      </c>
    </row>
    <row r="19653" spans="1:1" x14ac:dyDescent="0.3">
      <c r="A19653" s="129">
        <v>19648</v>
      </c>
    </row>
    <row r="19654" spans="1:1" x14ac:dyDescent="0.3">
      <c r="A19654" s="129">
        <v>19649</v>
      </c>
    </row>
    <row r="19655" spans="1:1" x14ac:dyDescent="0.3">
      <c r="A19655" s="129">
        <v>19650</v>
      </c>
    </row>
    <row r="19656" spans="1:1" x14ac:dyDescent="0.3">
      <c r="A19656" s="129">
        <v>19651</v>
      </c>
    </row>
    <row r="19657" spans="1:1" x14ac:dyDescent="0.3">
      <c r="A19657" s="129">
        <v>19652</v>
      </c>
    </row>
    <row r="19658" spans="1:1" x14ac:dyDescent="0.3">
      <c r="A19658" s="129">
        <v>19653</v>
      </c>
    </row>
    <row r="19659" spans="1:1" x14ac:dyDescent="0.3">
      <c r="A19659" s="129">
        <v>19654</v>
      </c>
    </row>
    <row r="19660" spans="1:1" x14ac:dyDescent="0.3">
      <c r="A19660" s="129">
        <v>19655</v>
      </c>
    </row>
    <row r="19661" spans="1:1" x14ac:dyDescent="0.3">
      <c r="A19661" s="129">
        <v>19656</v>
      </c>
    </row>
    <row r="19662" spans="1:1" x14ac:dyDescent="0.3">
      <c r="A19662" s="129">
        <v>19657</v>
      </c>
    </row>
    <row r="19663" spans="1:1" x14ac:dyDescent="0.3">
      <c r="A19663" s="129">
        <v>19658</v>
      </c>
    </row>
    <row r="19664" spans="1:1" x14ac:dyDescent="0.3">
      <c r="A19664" s="129">
        <v>19659</v>
      </c>
    </row>
    <row r="19665" spans="1:1" x14ac:dyDescent="0.3">
      <c r="A19665" s="129">
        <v>19660</v>
      </c>
    </row>
    <row r="19666" spans="1:1" x14ac:dyDescent="0.3">
      <c r="A19666" s="129">
        <v>19661</v>
      </c>
    </row>
    <row r="19667" spans="1:1" x14ac:dyDescent="0.3">
      <c r="A19667" s="129">
        <v>19662</v>
      </c>
    </row>
    <row r="19668" spans="1:1" x14ac:dyDescent="0.3">
      <c r="A19668" s="129">
        <v>19663</v>
      </c>
    </row>
    <row r="19669" spans="1:1" x14ac:dyDescent="0.3">
      <c r="A19669" s="129">
        <v>19664</v>
      </c>
    </row>
    <row r="19670" spans="1:1" x14ac:dyDescent="0.3">
      <c r="A19670" s="129">
        <v>19665</v>
      </c>
    </row>
    <row r="19671" spans="1:1" x14ac:dyDescent="0.3">
      <c r="A19671" s="129">
        <v>19666</v>
      </c>
    </row>
    <row r="19672" spans="1:1" x14ac:dyDescent="0.3">
      <c r="A19672" s="129">
        <v>19667</v>
      </c>
    </row>
    <row r="19673" spans="1:1" x14ac:dyDescent="0.3">
      <c r="A19673" s="129">
        <v>19668</v>
      </c>
    </row>
    <row r="19674" spans="1:1" x14ac:dyDescent="0.3">
      <c r="A19674" s="129">
        <v>19669</v>
      </c>
    </row>
    <row r="19675" spans="1:1" x14ac:dyDescent="0.3">
      <c r="A19675" s="129">
        <v>19670</v>
      </c>
    </row>
    <row r="19676" spans="1:1" x14ac:dyDescent="0.3">
      <c r="A19676" s="129">
        <v>19671</v>
      </c>
    </row>
    <row r="19677" spans="1:1" x14ac:dyDescent="0.3">
      <c r="A19677" s="129">
        <v>19672</v>
      </c>
    </row>
    <row r="19678" spans="1:1" x14ac:dyDescent="0.3">
      <c r="A19678" s="129">
        <v>19673</v>
      </c>
    </row>
    <row r="19679" spans="1:1" x14ac:dyDescent="0.3">
      <c r="A19679" s="129">
        <v>19674</v>
      </c>
    </row>
    <row r="19680" spans="1:1" x14ac:dyDescent="0.3">
      <c r="A19680" s="129">
        <v>19675</v>
      </c>
    </row>
    <row r="19681" spans="1:1" x14ac:dyDescent="0.3">
      <c r="A19681" s="129">
        <v>19676</v>
      </c>
    </row>
    <row r="19682" spans="1:1" x14ac:dyDescent="0.3">
      <c r="A19682" s="129">
        <v>19677</v>
      </c>
    </row>
    <row r="19683" spans="1:1" x14ac:dyDescent="0.3">
      <c r="A19683" s="129">
        <v>19678</v>
      </c>
    </row>
    <row r="19684" spans="1:1" x14ac:dyDescent="0.3">
      <c r="A19684" s="129">
        <v>19679</v>
      </c>
    </row>
    <row r="19685" spans="1:1" x14ac:dyDescent="0.3">
      <c r="A19685" s="129">
        <v>19680</v>
      </c>
    </row>
    <row r="19686" spans="1:1" x14ac:dyDescent="0.3">
      <c r="A19686" s="129">
        <v>19681</v>
      </c>
    </row>
    <row r="19687" spans="1:1" x14ac:dyDescent="0.3">
      <c r="A19687" s="129">
        <v>19682</v>
      </c>
    </row>
    <row r="19688" spans="1:1" x14ac:dyDescent="0.3">
      <c r="A19688" s="129">
        <v>19683</v>
      </c>
    </row>
    <row r="19689" spans="1:1" x14ac:dyDescent="0.3">
      <c r="A19689" s="129">
        <v>19684</v>
      </c>
    </row>
    <row r="19690" spans="1:1" x14ac:dyDescent="0.3">
      <c r="A19690" s="129">
        <v>19685</v>
      </c>
    </row>
    <row r="19691" spans="1:1" x14ac:dyDescent="0.3">
      <c r="A19691" s="129">
        <v>19686</v>
      </c>
    </row>
    <row r="19692" spans="1:1" x14ac:dyDescent="0.3">
      <c r="A19692" s="129">
        <v>19687</v>
      </c>
    </row>
    <row r="19693" spans="1:1" x14ac:dyDescent="0.3">
      <c r="A19693" s="129">
        <v>19688</v>
      </c>
    </row>
    <row r="19694" spans="1:1" x14ac:dyDescent="0.3">
      <c r="A19694" s="129">
        <v>19689</v>
      </c>
    </row>
    <row r="19695" spans="1:1" x14ac:dyDescent="0.3">
      <c r="A19695" s="129">
        <v>19690</v>
      </c>
    </row>
    <row r="19696" spans="1:1" x14ac:dyDescent="0.3">
      <c r="A19696" s="129">
        <v>19691</v>
      </c>
    </row>
    <row r="19697" spans="1:1" x14ac:dyDescent="0.3">
      <c r="A19697" s="129">
        <v>19692</v>
      </c>
    </row>
    <row r="19698" spans="1:1" x14ac:dyDescent="0.3">
      <c r="A19698" s="129">
        <v>19693</v>
      </c>
    </row>
    <row r="19699" spans="1:1" x14ac:dyDescent="0.3">
      <c r="A19699" s="129">
        <v>19694</v>
      </c>
    </row>
    <row r="19700" spans="1:1" x14ac:dyDescent="0.3">
      <c r="A19700" s="129">
        <v>19695</v>
      </c>
    </row>
    <row r="19701" spans="1:1" x14ac:dyDescent="0.3">
      <c r="A19701" s="129">
        <v>19696</v>
      </c>
    </row>
    <row r="19702" spans="1:1" x14ac:dyDescent="0.3">
      <c r="A19702" s="129">
        <v>19697</v>
      </c>
    </row>
    <row r="19703" spans="1:1" x14ac:dyDescent="0.3">
      <c r="A19703" s="129">
        <v>19698</v>
      </c>
    </row>
    <row r="19704" spans="1:1" x14ac:dyDescent="0.3">
      <c r="A19704" s="129">
        <v>19699</v>
      </c>
    </row>
    <row r="19705" spans="1:1" x14ac:dyDescent="0.3">
      <c r="A19705" s="129">
        <v>19700</v>
      </c>
    </row>
    <row r="19706" spans="1:1" x14ac:dyDescent="0.3">
      <c r="A19706" s="129">
        <v>19701</v>
      </c>
    </row>
    <row r="19707" spans="1:1" x14ac:dyDescent="0.3">
      <c r="A19707" s="129">
        <v>19702</v>
      </c>
    </row>
    <row r="19708" spans="1:1" x14ac:dyDescent="0.3">
      <c r="A19708" s="129">
        <v>19703</v>
      </c>
    </row>
    <row r="19709" spans="1:1" x14ac:dyDescent="0.3">
      <c r="A19709" s="129">
        <v>19704</v>
      </c>
    </row>
    <row r="19710" spans="1:1" x14ac:dyDescent="0.3">
      <c r="A19710" s="129">
        <v>19705</v>
      </c>
    </row>
    <row r="19711" spans="1:1" x14ac:dyDescent="0.3">
      <c r="A19711" s="129">
        <v>19706</v>
      </c>
    </row>
    <row r="19712" spans="1:1" x14ac:dyDescent="0.3">
      <c r="A19712" s="129">
        <v>19707</v>
      </c>
    </row>
    <row r="19713" spans="1:1" x14ac:dyDescent="0.3">
      <c r="A19713" s="129">
        <v>19708</v>
      </c>
    </row>
    <row r="19714" spans="1:1" x14ac:dyDescent="0.3">
      <c r="A19714" s="129">
        <v>19709</v>
      </c>
    </row>
    <row r="19715" spans="1:1" x14ac:dyDescent="0.3">
      <c r="A19715" s="129">
        <v>19710</v>
      </c>
    </row>
    <row r="19716" spans="1:1" x14ac:dyDescent="0.3">
      <c r="A19716" s="129">
        <v>19711</v>
      </c>
    </row>
    <row r="19717" spans="1:1" x14ac:dyDescent="0.3">
      <c r="A19717" s="129">
        <v>19712</v>
      </c>
    </row>
    <row r="19718" spans="1:1" x14ac:dyDescent="0.3">
      <c r="A19718" s="129">
        <v>19713</v>
      </c>
    </row>
    <row r="19719" spans="1:1" x14ac:dyDescent="0.3">
      <c r="A19719" s="129">
        <v>19714</v>
      </c>
    </row>
    <row r="19720" spans="1:1" x14ac:dyDescent="0.3">
      <c r="A19720" s="129">
        <v>19715</v>
      </c>
    </row>
    <row r="19721" spans="1:1" x14ac:dyDescent="0.3">
      <c r="A19721" s="129">
        <v>19716</v>
      </c>
    </row>
    <row r="19722" spans="1:1" x14ac:dyDescent="0.3">
      <c r="A19722" s="129">
        <v>19717</v>
      </c>
    </row>
    <row r="19723" spans="1:1" x14ac:dyDescent="0.3">
      <c r="A19723" s="129">
        <v>19718</v>
      </c>
    </row>
    <row r="19724" spans="1:1" x14ac:dyDescent="0.3">
      <c r="A19724" s="129">
        <v>19719</v>
      </c>
    </row>
    <row r="19725" spans="1:1" x14ac:dyDescent="0.3">
      <c r="A19725" s="129">
        <v>19720</v>
      </c>
    </row>
    <row r="19726" spans="1:1" x14ac:dyDescent="0.3">
      <c r="A19726" s="129">
        <v>19721</v>
      </c>
    </row>
    <row r="19727" spans="1:1" x14ac:dyDescent="0.3">
      <c r="A19727" s="129">
        <v>19722</v>
      </c>
    </row>
    <row r="19728" spans="1:1" x14ac:dyDescent="0.3">
      <c r="A19728" s="129">
        <v>19723</v>
      </c>
    </row>
    <row r="19729" spans="1:1" x14ac:dyDescent="0.3">
      <c r="A19729" s="129">
        <v>19724</v>
      </c>
    </row>
    <row r="19730" spans="1:1" x14ac:dyDescent="0.3">
      <c r="A19730" s="129">
        <v>19725</v>
      </c>
    </row>
    <row r="19731" spans="1:1" x14ac:dyDescent="0.3">
      <c r="A19731" s="129">
        <v>19726</v>
      </c>
    </row>
    <row r="19732" spans="1:1" x14ac:dyDescent="0.3">
      <c r="A19732" s="129">
        <v>19727</v>
      </c>
    </row>
    <row r="19733" spans="1:1" x14ac:dyDescent="0.3">
      <c r="A19733" s="129">
        <v>19728</v>
      </c>
    </row>
    <row r="19734" spans="1:1" x14ac:dyDescent="0.3">
      <c r="A19734" s="129">
        <v>19729</v>
      </c>
    </row>
    <row r="19735" spans="1:1" x14ac:dyDescent="0.3">
      <c r="A19735" s="129">
        <v>19730</v>
      </c>
    </row>
    <row r="19736" spans="1:1" x14ac:dyDescent="0.3">
      <c r="A19736" s="129">
        <v>19731</v>
      </c>
    </row>
    <row r="19737" spans="1:1" x14ac:dyDescent="0.3">
      <c r="A19737" s="129">
        <v>19732</v>
      </c>
    </row>
    <row r="19738" spans="1:1" x14ac:dyDescent="0.3">
      <c r="A19738" s="129">
        <v>19733</v>
      </c>
    </row>
    <row r="19739" spans="1:1" x14ac:dyDescent="0.3">
      <c r="A19739" s="129">
        <v>19734</v>
      </c>
    </row>
    <row r="19740" spans="1:1" x14ac:dyDescent="0.3">
      <c r="A19740" s="129">
        <v>19735</v>
      </c>
    </row>
    <row r="19741" spans="1:1" x14ac:dyDescent="0.3">
      <c r="A19741" s="129">
        <v>19736</v>
      </c>
    </row>
    <row r="19742" spans="1:1" x14ac:dyDescent="0.3">
      <c r="A19742" s="129">
        <v>19737</v>
      </c>
    </row>
    <row r="19743" spans="1:1" x14ac:dyDescent="0.3">
      <c r="A19743" s="129">
        <v>19738</v>
      </c>
    </row>
    <row r="19744" spans="1:1" x14ac:dyDescent="0.3">
      <c r="A19744" s="129">
        <v>19739</v>
      </c>
    </row>
    <row r="19745" spans="1:1" x14ac:dyDescent="0.3">
      <c r="A19745" s="129">
        <v>19740</v>
      </c>
    </row>
    <row r="19746" spans="1:1" x14ac:dyDescent="0.3">
      <c r="A19746" s="129">
        <v>19741</v>
      </c>
    </row>
    <row r="19747" spans="1:1" x14ac:dyDescent="0.3">
      <c r="A19747" s="129">
        <v>19742</v>
      </c>
    </row>
    <row r="19748" spans="1:1" x14ac:dyDescent="0.3">
      <c r="A19748" s="129">
        <v>19743</v>
      </c>
    </row>
    <row r="19749" spans="1:1" x14ac:dyDescent="0.3">
      <c r="A19749" s="129">
        <v>19744</v>
      </c>
    </row>
    <row r="19750" spans="1:1" x14ac:dyDescent="0.3">
      <c r="A19750" s="129">
        <v>19745</v>
      </c>
    </row>
    <row r="19751" spans="1:1" x14ac:dyDescent="0.3">
      <c r="A19751" s="129">
        <v>19746</v>
      </c>
    </row>
    <row r="19752" spans="1:1" x14ac:dyDescent="0.3">
      <c r="A19752" s="129">
        <v>19747</v>
      </c>
    </row>
    <row r="19753" spans="1:1" x14ac:dyDescent="0.3">
      <c r="A19753" s="129">
        <v>19748</v>
      </c>
    </row>
    <row r="19754" spans="1:1" x14ac:dyDescent="0.3">
      <c r="A19754" s="129">
        <v>19749</v>
      </c>
    </row>
    <row r="19755" spans="1:1" x14ac:dyDescent="0.3">
      <c r="A19755" s="129">
        <v>19750</v>
      </c>
    </row>
    <row r="19756" spans="1:1" x14ac:dyDescent="0.3">
      <c r="A19756" s="129">
        <v>19751</v>
      </c>
    </row>
    <row r="19757" spans="1:1" x14ac:dyDescent="0.3">
      <c r="A19757" s="129">
        <v>19752</v>
      </c>
    </row>
    <row r="19758" spans="1:1" x14ac:dyDescent="0.3">
      <c r="A19758" s="129">
        <v>19753</v>
      </c>
    </row>
    <row r="19759" spans="1:1" x14ac:dyDescent="0.3">
      <c r="A19759" s="129">
        <v>19754</v>
      </c>
    </row>
    <row r="19760" spans="1:1" x14ac:dyDescent="0.3">
      <c r="A19760" s="129">
        <v>19755</v>
      </c>
    </row>
    <row r="19761" spans="1:1" x14ac:dyDescent="0.3">
      <c r="A19761" s="129">
        <v>19756</v>
      </c>
    </row>
    <row r="19762" spans="1:1" x14ac:dyDescent="0.3">
      <c r="A19762" s="129">
        <v>19757</v>
      </c>
    </row>
    <row r="19763" spans="1:1" x14ac:dyDescent="0.3">
      <c r="A19763" s="129">
        <v>19758</v>
      </c>
    </row>
    <row r="19764" spans="1:1" x14ac:dyDescent="0.3">
      <c r="A19764" s="129">
        <v>19759</v>
      </c>
    </row>
    <row r="19765" spans="1:1" x14ac:dyDescent="0.3">
      <c r="A19765" s="129">
        <v>19760</v>
      </c>
    </row>
    <row r="19766" spans="1:1" x14ac:dyDescent="0.3">
      <c r="A19766" s="129">
        <v>19761</v>
      </c>
    </row>
    <row r="19767" spans="1:1" x14ac:dyDescent="0.3">
      <c r="A19767" s="129">
        <v>19762</v>
      </c>
    </row>
    <row r="19768" spans="1:1" x14ac:dyDescent="0.3">
      <c r="A19768" s="129">
        <v>19763</v>
      </c>
    </row>
    <row r="19769" spans="1:1" x14ac:dyDescent="0.3">
      <c r="A19769" s="129">
        <v>19764</v>
      </c>
    </row>
    <row r="19770" spans="1:1" x14ac:dyDescent="0.3">
      <c r="A19770" s="129">
        <v>19765</v>
      </c>
    </row>
    <row r="19771" spans="1:1" x14ac:dyDescent="0.3">
      <c r="A19771" s="129">
        <v>19766</v>
      </c>
    </row>
    <row r="19772" spans="1:1" x14ac:dyDescent="0.3">
      <c r="A19772" s="129">
        <v>19767</v>
      </c>
    </row>
    <row r="19773" spans="1:1" x14ac:dyDescent="0.3">
      <c r="A19773" s="129">
        <v>19768</v>
      </c>
    </row>
    <row r="19774" spans="1:1" x14ac:dyDescent="0.3">
      <c r="A19774" s="129">
        <v>19769</v>
      </c>
    </row>
    <row r="19775" spans="1:1" x14ac:dyDescent="0.3">
      <c r="A19775" s="129">
        <v>19770</v>
      </c>
    </row>
    <row r="19776" spans="1:1" x14ac:dyDescent="0.3">
      <c r="A19776" s="129">
        <v>19771</v>
      </c>
    </row>
    <row r="19777" spans="1:1" x14ac:dyDescent="0.3">
      <c r="A19777" s="129">
        <v>19772</v>
      </c>
    </row>
    <row r="19778" spans="1:1" x14ac:dyDescent="0.3">
      <c r="A19778" s="129">
        <v>19773</v>
      </c>
    </row>
    <row r="19779" spans="1:1" x14ac:dyDescent="0.3">
      <c r="A19779" s="129">
        <v>19774</v>
      </c>
    </row>
    <row r="19780" spans="1:1" x14ac:dyDescent="0.3">
      <c r="A19780" s="129">
        <v>19775</v>
      </c>
    </row>
    <row r="19781" spans="1:1" x14ac:dyDescent="0.3">
      <c r="A19781" s="129">
        <v>19776</v>
      </c>
    </row>
    <row r="19782" spans="1:1" x14ac:dyDescent="0.3">
      <c r="A19782" s="129">
        <v>19777</v>
      </c>
    </row>
    <row r="19783" spans="1:1" x14ac:dyDescent="0.3">
      <c r="A19783" s="129">
        <v>19778</v>
      </c>
    </row>
    <row r="19784" spans="1:1" x14ac:dyDescent="0.3">
      <c r="A19784" s="129">
        <v>19779</v>
      </c>
    </row>
    <row r="19785" spans="1:1" x14ac:dyDescent="0.3">
      <c r="A19785" s="129">
        <v>19780</v>
      </c>
    </row>
    <row r="19786" spans="1:1" x14ac:dyDescent="0.3">
      <c r="A19786" s="129">
        <v>19781</v>
      </c>
    </row>
    <row r="19787" spans="1:1" x14ac:dyDescent="0.3">
      <c r="A19787" s="129">
        <v>19782</v>
      </c>
    </row>
    <row r="19788" spans="1:1" x14ac:dyDescent="0.3">
      <c r="A19788" s="129">
        <v>19783</v>
      </c>
    </row>
    <row r="19789" spans="1:1" x14ac:dyDescent="0.3">
      <c r="A19789" s="129">
        <v>19784</v>
      </c>
    </row>
    <row r="19790" spans="1:1" x14ac:dyDescent="0.3">
      <c r="A19790" s="129">
        <v>19785</v>
      </c>
    </row>
    <row r="19791" spans="1:1" x14ac:dyDescent="0.3">
      <c r="A19791" s="129">
        <v>19786</v>
      </c>
    </row>
    <row r="19792" spans="1:1" x14ac:dyDescent="0.3">
      <c r="A19792" s="129">
        <v>19787</v>
      </c>
    </row>
    <row r="19793" spans="1:1" x14ac:dyDescent="0.3">
      <c r="A19793" s="129">
        <v>19788</v>
      </c>
    </row>
    <row r="19794" spans="1:1" x14ac:dyDescent="0.3">
      <c r="A19794" s="129">
        <v>19789</v>
      </c>
    </row>
    <row r="19795" spans="1:1" x14ac:dyDescent="0.3">
      <c r="A19795" s="129">
        <v>19790</v>
      </c>
    </row>
    <row r="19796" spans="1:1" x14ac:dyDescent="0.3">
      <c r="A19796" s="129">
        <v>19791</v>
      </c>
    </row>
    <row r="19797" spans="1:1" x14ac:dyDescent="0.3">
      <c r="A19797" s="129">
        <v>19792</v>
      </c>
    </row>
    <row r="19798" spans="1:1" x14ac:dyDescent="0.3">
      <c r="A19798" s="129">
        <v>19793</v>
      </c>
    </row>
    <row r="19799" spans="1:1" x14ac:dyDescent="0.3">
      <c r="A19799" s="129">
        <v>19794</v>
      </c>
    </row>
    <row r="19800" spans="1:1" x14ac:dyDescent="0.3">
      <c r="A19800" s="129">
        <v>19795</v>
      </c>
    </row>
    <row r="19801" spans="1:1" x14ac:dyDescent="0.3">
      <c r="A19801" s="129">
        <v>19796</v>
      </c>
    </row>
    <row r="19802" spans="1:1" x14ac:dyDescent="0.3">
      <c r="A19802" s="129">
        <v>19797</v>
      </c>
    </row>
    <row r="19803" spans="1:1" x14ac:dyDescent="0.3">
      <c r="A19803" s="129">
        <v>19798</v>
      </c>
    </row>
    <row r="19804" spans="1:1" x14ac:dyDescent="0.3">
      <c r="A19804" s="129">
        <v>19799</v>
      </c>
    </row>
    <row r="19805" spans="1:1" x14ac:dyDescent="0.3">
      <c r="A19805" s="129">
        <v>19800</v>
      </c>
    </row>
    <row r="19806" spans="1:1" x14ac:dyDescent="0.3">
      <c r="A19806" s="129">
        <v>19801</v>
      </c>
    </row>
    <row r="19807" spans="1:1" x14ac:dyDescent="0.3">
      <c r="A19807" s="129">
        <v>19802</v>
      </c>
    </row>
    <row r="19808" spans="1:1" x14ac:dyDescent="0.3">
      <c r="A19808" s="129">
        <v>19803</v>
      </c>
    </row>
    <row r="19809" spans="1:1" x14ac:dyDescent="0.3">
      <c r="A19809" s="129">
        <v>19804</v>
      </c>
    </row>
    <row r="19810" spans="1:1" x14ac:dyDescent="0.3">
      <c r="A19810" s="129">
        <v>19805</v>
      </c>
    </row>
    <row r="19811" spans="1:1" x14ac:dyDescent="0.3">
      <c r="A19811" s="129">
        <v>19806</v>
      </c>
    </row>
    <row r="19812" spans="1:1" x14ac:dyDescent="0.3">
      <c r="A19812" s="129">
        <v>19807</v>
      </c>
    </row>
    <row r="19813" spans="1:1" x14ac:dyDescent="0.3">
      <c r="A19813" s="129">
        <v>19808</v>
      </c>
    </row>
    <row r="19814" spans="1:1" x14ac:dyDescent="0.3">
      <c r="A19814" s="129">
        <v>19809</v>
      </c>
    </row>
    <row r="19815" spans="1:1" x14ac:dyDescent="0.3">
      <c r="A19815" s="129">
        <v>19810</v>
      </c>
    </row>
    <row r="19816" spans="1:1" x14ac:dyDescent="0.3">
      <c r="A19816" s="129">
        <v>19811</v>
      </c>
    </row>
    <row r="19817" spans="1:1" x14ac:dyDescent="0.3">
      <c r="A19817" s="129">
        <v>19812</v>
      </c>
    </row>
    <row r="19818" spans="1:1" x14ac:dyDescent="0.3">
      <c r="A19818" s="129">
        <v>19813</v>
      </c>
    </row>
    <row r="19819" spans="1:1" x14ac:dyDescent="0.3">
      <c r="A19819" s="129">
        <v>19814</v>
      </c>
    </row>
    <row r="19820" spans="1:1" x14ac:dyDescent="0.3">
      <c r="A19820" s="129">
        <v>19815</v>
      </c>
    </row>
    <row r="19821" spans="1:1" x14ac:dyDescent="0.3">
      <c r="A19821" s="129">
        <v>19816</v>
      </c>
    </row>
    <row r="19822" spans="1:1" x14ac:dyDescent="0.3">
      <c r="A19822" s="129">
        <v>19817</v>
      </c>
    </row>
    <row r="19823" spans="1:1" x14ac:dyDescent="0.3">
      <c r="A19823" s="129">
        <v>19818</v>
      </c>
    </row>
    <row r="19824" spans="1:1" x14ac:dyDescent="0.3">
      <c r="A19824" s="129">
        <v>19819</v>
      </c>
    </row>
    <row r="19825" spans="1:1" x14ac:dyDescent="0.3">
      <c r="A19825" s="129">
        <v>19820</v>
      </c>
    </row>
    <row r="19826" spans="1:1" x14ac:dyDescent="0.3">
      <c r="A19826" s="129">
        <v>19821</v>
      </c>
    </row>
    <row r="19827" spans="1:1" x14ac:dyDescent="0.3">
      <c r="A19827" s="129">
        <v>19822</v>
      </c>
    </row>
    <row r="19828" spans="1:1" x14ac:dyDescent="0.3">
      <c r="A19828" s="129">
        <v>19823</v>
      </c>
    </row>
    <row r="19829" spans="1:1" x14ac:dyDescent="0.3">
      <c r="A19829" s="129">
        <v>19824</v>
      </c>
    </row>
    <row r="19830" spans="1:1" x14ac:dyDescent="0.3">
      <c r="A19830" s="129">
        <v>19825</v>
      </c>
    </row>
    <row r="19831" spans="1:1" x14ac:dyDescent="0.3">
      <c r="A19831" s="129">
        <v>19826</v>
      </c>
    </row>
    <row r="19832" spans="1:1" x14ac:dyDescent="0.3">
      <c r="A19832" s="129">
        <v>19827</v>
      </c>
    </row>
    <row r="19833" spans="1:1" x14ac:dyDescent="0.3">
      <c r="A19833" s="129">
        <v>19828</v>
      </c>
    </row>
    <row r="19834" spans="1:1" x14ac:dyDescent="0.3">
      <c r="A19834" s="129">
        <v>19829</v>
      </c>
    </row>
    <row r="19835" spans="1:1" x14ac:dyDescent="0.3">
      <c r="A19835" s="129">
        <v>19830</v>
      </c>
    </row>
    <row r="19836" spans="1:1" x14ac:dyDescent="0.3">
      <c r="A19836" s="129">
        <v>19831</v>
      </c>
    </row>
    <row r="19837" spans="1:1" x14ac:dyDescent="0.3">
      <c r="A19837" s="129">
        <v>19832</v>
      </c>
    </row>
    <row r="19838" spans="1:1" x14ac:dyDescent="0.3">
      <c r="A19838" s="129">
        <v>19833</v>
      </c>
    </row>
    <row r="19839" spans="1:1" x14ac:dyDescent="0.3">
      <c r="A19839" s="129">
        <v>19834</v>
      </c>
    </row>
    <row r="19840" spans="1:1" x14ac:dyDescent="0.3">
      <c r="A19840" s="129">
        <v>19835</v>
      </c>
    </row>
    <row r="19841" spans="1:1" x14ac:dyDescent="0.3">
      <c r="A19841" s="129">
        <v>19836</v>
      </c>
    </row>
    <row r="19842" spans="1:1" x14ac:dyDescent="0.3">
      <c r="A19842" s="129">
        <v>19837</v>
      </c>
    </row>
    <row r="19843" spans="1:1" x14ac:dyDescent="0.3">
      <c r="A19843" s="129">
        <v>19838</v>
      </c>
    </row>
    <row r="19844" spans="1:1" x14ac:dyDescent="0.3">
      <c r="A19844" s="129">
        <v>19839</v>
      </c>
    </row>
    <row r="19845" spans="1:1" x14ac:dyDescent="0.3">
      <c r="A19845" s="129">
        <v>19840</v>
      </c>
    </row>
    <row r="19846" spans="1:1" x14ac:dyDescent="0.3">
      <c r="A19846" s="129">
        <v>19841</v>
      </c>
    </row>
    <row r="19847" spans="1:1" x14ac:dyDescent="0.3">
      <c r="A19847" s="129">
        <v>19842</v>
      </c>
    </row>
    <row r="19848" spans="1:1" x14ac:dyDescent="0.3">
      <c r="A19848" s="129">
        <v>19843</v>
      </c>
    </row>
    <row r="19849" spans="1:1" x14ac:dyDescent="0.3">
      <c r="A19849" s="129">
        <v>19844</v>
      </c>
    </row>
    <row r="19850" spans="1:1" x14ac:dyDescent="0.3">
      <c r="A19850" s="129">
        <v>19845</v>
      </c>
    </row>
    <row r="19851" spans="1:1" x14ac:dyDescent="0.3">
      <c r="A19851" s="129">
        <v>19846</v>
      </c>
    </row>
    <row r="19852" spans="1:1" x14ac:dyDescent="0.3">
      <c r="A19852" s="129">
        <v>19847</v>
      </c>
    </row>
    <row r="19853" spans="1:1" x14ac:dyDescent="0.3">
      <c r="A19853" s="129">
        <v>19848</v>
      </c>
    </row>
    <row r="19854" spans="1:1" x14ac:dyDescent="0.3">
      <c r="A19854" s="129">
        <v>19849</v>
      </c>
    </row>
    <row r="19855" spans="1:1" x14ac:dyDescent="0.3">
      <c r="A19855" s="129">
        <v>19850</v>
      </c>
    </row>
    <row r="19856" spans="1:1" x14ac:dyDescent="0.3">
      <c r="A19856" s="129">
        <v>19851</v>
      </c>
    </row>
    <row r="19857" spans="1:1" x14ac:dyDescent="0.3">
      <c r="A19857" s="129">
        <v>19852</v>
      </c>
    </row>
    <row r="19858" spans="1:1" x14ac:dyDescent="0.3">
      <c r="A19858" s="129">
        <v>19853</v>
      </c>
    </row>
    <row r="19859" spans="1:1" x14ac:dyDescent="0.3">
      <c r="A19859" s="129">
        <v>19854</v>
      </c>
    </row>
    <row r="19860" spans="1:1" x14ac:dyDescent="0.3">
      <c r="A19860" s="129">
        <v>19855</v>
      </c>
    </row>
    <row r="19861" spans="1:1" x14ac:dyDescent="0.3">
      <c r="A19861" s="129">
        <v>19856</v>
      </c>
    </row>
    <row r="19862" spans="1:1" x14ac:dyDescent="0.3">
      <c r="A19862" s="129">
        <v>19857</v>
      </c>
    </row>
    <row r="19863" spans="1:1" x14ac:dyDescent="0.3">
      <c r="A19863" s="129">
        <v>19858</v>
      </c>
    </row>
    <row r="19864" spans="1:1" x14ac:dyDescent="0.3">
      <c r="A19864" s="129">
        <v>19859</v>
      </c>
    </row>
    <row r="19865" spans="1:1" x14ac:dyDescent="0.3">
      <c r="A19865" s="129">
        <v>19860</v>
      </c>
    </row>
    <row r="19866" spans="1:1" x14ac:dyDescent="0.3">
      <c r="A19866" s="129">
        <v>19861</v>
      </c>
    </row>
    <row r="19867" spans="1:1" x14ac:dyDescent="0.3">
      <c r="A19867" s="129">
        <v>19862</v>
      </c>
    </row>
    <row r="19868" spans="1:1" x14ac:dyDescent="0.3">
      <c r="A19868" s="129">
        <v>19863</v>
      </c>
    </row>
    <row r="19869" spans="1:1" x14ac:dyDescent="0.3">
      <c r="A19869" s="129">
        <v>19864</v>
      </c>
    </row>
    <row r="19870" spans="1:1" x14ac:dyDescent="0.3">
      <c r="A19870" s="129">
        <v>19865</v>
      </c>
    </row>
    <row r="19871" spans="1:1" x14ac:dyDescent="0.3">
      <c r="A19871" s="129">
        <v>19866</v>
      </c>
    </row>
    <row r="19872" spans="1:1" x14ac:dyDescent="0.3">
      <c r="A19872" s="129">
        <v>19867</v>
      </c>
    </row>
    <row r="19873" spans="1:1" x14ac:dyDescent="0.3">
      <c r="A19873" s="129">
        <v>19868</v>
      </c>
    </row>
    <row r="19874" spans="1:1" x14ac:dyDescent="0.3">
      <c r="A19874" s="129">
        <v>19869</v>
      </c>
    </row>
    <row r="19875" spans="1:1" x14ac:dyDescent="0.3">
      <c r="A19875" s="129">
        <v>19870</v>
      </c>
    </row>
    <row r="19876" spans="1:1" x14ac:dyDescent="0.3">
      <c r="A19876" s="129">
        <v>19871</v>
      </c>
    </row>
    <row r="19877" spans="1:1" x14ac:dyDescent="0.3">
      <c r="A19877" s="129">
        <v>19872</v>
      </c>
    </row>
    <row r="19878" spans="1:1" x14ac:dyDescent="0.3">
      <c r="A19878" s="129">
        <v>19873</v>
      </c>
    </row>
    <row r="19879" spans="1:1" x14ac:dyDescent="0.3">
      <c r="A19879" s="129">
        <v>19874</v>
      </c>
    </row>
    <row r="19880" spans="1:1" x14ac:dyDescent="0.3">
      <c r="A19880" s="129">
        <v>19875</v>
      </c>
    </row>
    <row r="19881" spans="1:1" x14ac:dyDescent="0.3">
      <c r="A19881" s="129">
        <v>19876</v>
      </c>
    </row>
    <row r="19882" spans="1:1" x14ac:dyDescent="0.3">
      <c r="A19882" s="129">
        <v>19877</v>
      </c>
    </row>
    <row r="19883" spans="1:1" x14ac:dyDescent="0.3">
      <c r="A19883" s="129">
        <v>19878</v>
      </c>
    </row>
    <row r="19884" spans="1:1" x14ac:dyDescent="0.3">
      <c r="A19884" s="129">
        <v>19879</v>
      </c>
    </row>
    <row r="19885" spans="1:1" x14ac:dyDescent="0.3">
      <c r="A19885" s="129">
        <v>19880</v>
      </c>
    </row>
    <row r="19886" spans="1:1" x14ac:dyDescent="0.3">
      <c r="A19886" s="129">
        <v>19881</v>
      </c>
    </row>
    <row r="19887" spans="1:1" x14ac:dyDescent="0.3">
      <c r="A19887" s="129">
        <v>19882</v>
      </c>
    </row>
    <row r="19888" spans="1:1" x14ac:dyDescent="0.3">
      <c r="A19888" s="129">
        <v>19883</v>
      </c>
    </row>
    <row r="19889" spans="1:1" x14ac:dyDescent="0.3">
      <c r="A19889" s="129">
        <v>19884</v>
      </c>
    </row>
    <row r="19890" spans="1:1" x14ac:dyDescent="0.3">
      <c r="A19890" s="129">
        <v>19885</v>
      </c>
    </row>
    <row r="19891" spans="1:1" x14ac:dyDescent="0.3">
      <c r="A19891" s="129">
        <v>19886</v>
      </c>
    </row>
    <row r="19892" spans="1:1" x14ac:dyDescent="0.3">
      <c r="A19892" s="129">
        <v>19887</v>
      </c>
    </row>
    <row r="19893" spans="1:1" x14ac:dyDescent="0.3">
      <c r="A19893" s="129">
        <v>19888</v>
      </c>
    </row>
    <row r="19894" spans="1:1" x14ac:dyDescent="0.3">
      <c r="A19894" s="129">
        <v>19889</v>
      </c>
    </row>
    <row r="19895" spans="1:1" x14ac:dyDescent="0.3">
      <c r="A19895" s="129">
        <v>19890</v>
      </c>
    </row>
    <row r="19896" spans="1:1" x14ac:dyDescent="0.3">
      <c r="A19896" s="129">
        <v>19891</v>
      </c>
    </row>
    <row r="19897" spans="1:1" x14ac:dyDescent="0.3">
      <c r="A19897" s="129">
        <v>19892</v>
      </c>
    </row>
    <row r="19898" spans="1:1" x14ac:dyDescent="0.3">
      <c r="A19898" s="129">
        <v>19893</v>
      </c>
    </row>
    <row r="19899" spans="1:1" x14ac:dyDescent="0.3">
      <c r="A19899" s="129">
        <v>19894</v>
      </c>
    </row>
    <row r="19900" spans="1:1" x14ac:dyDescent="0.3">
      <c r="A19900" s="129">
        <v>19895</v>
      </c>
    </row>
    <row r="19901" spans="1:1" x14ac:dyDescent="0.3">
      <c r="A19901" s="129">
        <v>19896</v>
      </c>
    </row>
    <row r="19902" spans="1:1" x14ac:dyDescent="0.3">
      <c r="A19902" s="129">
        <v>19897</v>
      </c>
    </row>
    <row r="19903" spans="1:1" x14ac:dyDescent="0.3">
      <c r="A19903" s="129">
        <v>19898</v>
      </c>
    </row>
    <row r="19904" spans="1:1" x14ac:dyDescent="0.3">
      <c r="A19904" s="129">
        <v>19899</v>
      </c>
    </row>
    <row r="19905" spans="1:1" x14ac:dyDescent="0.3">
      <c r="A19905" s="129">
        <v>19900</v>
      </c>
    </row>
    <row r="19906" spans="1:1" x14ac:dyDescent="0.3">
      <c r="A19906" s="129">
        <v>19901</v>
      </c>
    </row>
    <row r="19907" spans="1:1" x14ac:dyDescent="0.3">
      <c r="A19907" s="129">
        <v>19902</v>
      </c>
    </row>
    <row r="19908" spans="1:1" x14ac:dyDescent="0.3">
      <c r="A19908" s="129">
        <v>19903</v>
      </c>
    </row>
    <row r="19909" spans="1:1" x14ac:dyDescent="0.3">
      <c r="A19909" s="129">
        <v>19904</v>
      </c>
    </row>
    <row r="19910" spans="1:1" x14ac:dyDescent="0.3">
      <c r="A19910" s="129">
        <v>19905</v>
      </c>
    </row>
    <row r="19911" spans="1:1" x14ac:dyDescent="0.3">
      <c r="A19911" s="129">
        <v>19906</v>
      </c>
    </row>
    <row r="19912" spans="1:1" x14ac:dyDescent="0.3">
      <c r="A19912" s="129">
        <v>19907</v>
      </c>
    </row>
    <row r="19913" spans="1:1" x14ac:dyDescent="0.3">
      <c r="A19913" s="129">
        <v>19908</v>
      </c>
    </row>
    <row r="19914" spans="1:1" x14ac:dyDescent="0.3">
      <c r="A19914" s="129">
        <v>19909</v>
      </c>
    </row>
    <row r="19915" spans="1:1" x14ac:dyDescent="0.3">
      <c r="A19915" s="129">
        <v>19910</v>
      </c>
    </row>
    <row r="19916" spans="1:1" x14ac:dyDescent="0.3">
      <c r="A19916" s="129">
        <v>19911</v>
      </c>
    </row>
    <row r="19917" spans="1:1" x14ac:dyDescent="0.3">
      <c r="A19917" s="129">
        <v>19912</v>
      </c>
    </row>
    <row r="19918" spans="1:1" x14ac:dyDescent="0.3">
      <c r="A19918" s="129">
        <v>19913</v>
      </c>
    </row>
    <row r="19919" spans="1:1" x14ac:dyDescent="0.3">
      <c r="A19919" s="129">
        <v>19914</v>
      </c>
    </row>
    <row r="19920" spans="1:1" x14ac:dyDescent="0.3">
      <c r="A19920" s="129">
        <v>19915</v>
      </c>
    </row>
    <row r="19921" spans="1:1" x14ac:dyDescent="0.3">
      <c r="A19921" s="129">
        <v>19916</v>
      </c>
    </row>
    <row r="19922" spans="1:1" x14ac:dyDescent="0.3">
      <c r="A19922" s="129">
        <v>19917</v>
      </c>
    </row>
    <row r="19923" spans="1:1" x14ac:dyDescent="0.3">
      <c r="A19923" s="129">
        <v>19918</v>
      </c>
    </row>
    <row r="19924" spans="1:1" x14ac:dyDescent="0.3">
      <c r="A19924" s="129">
        <v>19919</v>
      </c>
    </row>
    <row r="19925" spans="1:1" x14ac:dyDescent="0.3">
      <c r="A19925" s="129">
        <v>19920</v>
      </c>
    </row>
    <row r="19926" spans="1:1" x14ac:dyDescent="0.3">
      <c r="A19926" s="129">
        <v>19921</v>
      </c>
    </row>
    <row r="19927" spans="1:1" x14ac:dyDescent="0.3">
      <c r="A19927" s="129">
        <v>19922</v>
      </c>
    </row>
    <row r="19928" spans="1:1" x14ac:dyDescent="0.3">
      <c r="A19928" s="129">
        <v>19923</v>
      </c>
    </row>
    <row r="19929" spans="1:1" x14ac:dyDescent="0.3">
      <c r="A19929" s="129">
        <v>19924</v>
      </c>
    </row>
    <row r="19930" spans="1:1" x14ac:dyDescent="0.3">
      <c r="A19930" s="129">
        <v>19925</v>
      </c>
    </row>
    <row r="19931" spans="1:1" x14ac:dyDescent="0.3">
      <c r="A19931" s="129">
        <v>19926</v>
      </c>
    </row>
    <row r="19932" spans="1:1" x14ac:dyDescent="0.3">
      <c r="A19932" s="129">
        <v>19927</v>
      </c>
    </row>
    <row r="19933" spans="1:1" x14ac:dyDescent="0.3">
      <c r="A19933" s="129">
        <v>19928</v>
      </c>
    </row>
    <row r="19934" spans="1:1" x14ac:dyDescent="0.3">
      <c r="A19934" s="129">
        <v>19929</v>
      </c>
    </row>
    <row r="19935" spans="1:1" x14ac:dyDescent="0.3">
      <c r="A19935" s="129">
        <v>19930</v>
      </c>
    </row>
    <row r="19936" spans="1:1" x14ac:dyDescent="0.3">
      <c r="A19936" s="129">
        <v>19931</v>
      </c>
    </row>
    <row r="19937" spans="1:1" x14ac:dyDescent="0.3">
      <c r="A19937" s="129">
        <v>19932</v>
      </c>
    </row>
    <row r="19938" spans="1:1" x14ac:dyDescent="0.3">
      <c r="A19938" s="129">
        <v>19933</v>
      </c>
    </row>
    <row r="19939" spans="1:1" x14ac:dyDescent="0.3">
      <c r="A19939" s="129">
        <v>19934</v>
      </c>
    </row>
    <row r="19940" spans="1:1" x14ac:dyDescent="0.3">
      <c r="A19940" s="129">
        <v>19935</v>
      </c>
    </row>
    <row r="19941" spans="1:1" x14ac:dyDescent="0.3">
      <c r="A19941" s="129">
        <v>19936</v>
      </c>
    </row>
    <row r="19942" spans="1:1" x14ac:dyDescent="0.3">
      <c r="A19942" s="129">
        <v>19937</v>
      </c>
    </row>
    <row r="19943" spans="1:1" x14ac:dyDescent="0.3">
      <c r="A19943" s="129">
        <v>19938</v>
      </c>
    </row>
    <row r="19944" spans="1:1" x14ac:dyDescent="0.3">
      <c r="A19944" s="129">
        <v>19939</v>
      </c>
    </row>
    <row r="19945" spans="1:1" x14ac:dyDescent="0.3">
      <c r="A19945" s="129">
        <v>19940</v>
      </c>
    </row>
    <row r="19946" spans="1:1" x14ac:dyDescent="0.3">
      <c r="A19946" s="129">
        <v>19941</v>
      </c>
    </row>
    <row r="19947" spans="1:1" x14ac:dyDescent="0.3">
      <c r="A19947" s="129">
        <v>19942</v>
      </c>
    </row>
    <row r="19948" spans="1:1" x14ac:dyDescent="0.3">
      <c r="A19948" s="129">
        <v>19943</v>
      </c>
    </row>
    <row r="19949" spans="1:1" x14ac:dyDescent="0.3">
      <c r="A19949" s="129">
        <v>19944</v>
      </c>
    </row>
    <row r="19950" spans="1:1" x14ac:dyDescent="0.3">
      <c r="A19950" s="129">
        <v>19945</v>
      </c>
    </row>
    <row r="19951" spans="1:1" x14ac:dyDescent="0.3">
      <c r="A19951" s="129">
        <v>19946</v>
      </c>
    </row>
    <row r="19952" spans="1:1" x14ac:dyDescent="0.3">
      <c r="A19952" s="129">
        <v>19947</v>
      </c>
    </row>
    <row r="19953" spans="1:1" x14ac:dyDescent="0.3">
      <c r="A19953" s="129">
        <v>19948</v>
      </c>
    </row>
    <row r="19954" spans="1:1" x14ac:dyDescent="0.3">
      <c r="A19954" s="129">
        <v>19949</v>
      </c>
    </row>
    <row r="19955" spans="1:1" x14ac:dyDescent="0.3">
      <c r="A19955" s="129">
        <v>19950</v>
      </c>
    </row>
    <row r="19956" spans="1:1" x14ac:dyDescent="0.3">
      <c r="A19956" s="129">
        <v>19951</v>
      </c>
    </row>
    <row r="19957" spans="1:1" x14ac:dyDescent="0.3">
      <c r="A19957" s="129">
        <v>19952</v>
      </c>
    </row>
    <row r="19958" spans="1:1" x14ac:dyDescent="0.3">
      <c r="A19958" s="129">
        <v>19953</v>
      </c>
    </row>
    <row r="19959" spans="1:1" x14ac:dyDescent="0.3">
      <c r="A19959" s="129">
        <v>19954</v>
      </c>
    </row>
    <row r="19960" spans="1:1" x14ac:dyDescent="0.3">
      <c r="A19960" s="129">
        <v>19955</v>
      </c>
    </row>
    <row r="19961" spans="1:1" x14ac:dyDescent="0.3">
      <c r="A19961" s="129">
        <v>19956</v>
      </c>
    </row>
    <row r="19962" spans="1:1" x14ac:dyDescent="0.3">
      <c r="A19962" s="129">
        <v>19957</v>
      </c>
    </row>
    <row r="19963" spans="1:1" x14ac:dyDescent="0.3">
      <c r="A19963" s="129">
        <v>19958</v>
      </c>
    </row>
    <row r="19964" spans="1:1" x14ac:dyDescent="0.3">
      <c r="A19964" s="129">
        <v>19959</v>
      </c>
    </row>
    <row r="19965" spans="1:1" x14ac:dyDescent="0.3">
      <c r="A19965" s="129">
        <v>19960</v>
      </c>
    </row>
    <row r="19966" spans="1:1" x14ac:dyDescent="0.3">
      <c r="A19966" s="129">
        <v>19961</v>
      </c>
    </row>
    <row r="19967" spans="1:1" x14ac:dyDescent="0.3">
      <c r="A19967" s="129">
        <v>19962</v>
      </c>
    </row>
    <row r="19968" spans="1:1" x14ac:dyDescent="0.3">
      <c r="A19968" s="129">
        <v>19963</v>
      </c>
    </row>
    <row r="19969" spans="1:1" x14ac:dyDescent="0.3">
      <c r="A19969" s="129">
        <v>19964</v>
      </c>
    </row>
    <row r="19970" spans="1:1" x14ac:dyDescent="0.3">
      <c r="A19970" s="129">
        <v>19965</v>
      </c>
    </row>
    <row r="19971" spans="1:1" x14ac:dyDescent="0.3">
      <c r="A19971" s="129">
        <v>19966</v>
      </c>
    </row>
    <row r="19972" spans="1:1" x14ac:dyDescent="0.3">
      <c r="A19972" s="129">
        <v>19967</v>
      </c>
    </row>
    <row r="19973" spans="1:1" x14ac:dyDescent="0.3">
      <c r="A19973" s="129">
        <v>19968</v>
      </c>
    </row>
    <row r="19974" spans="1:1" x14ac:dyDescent="0.3">
      <c r="A19974" s="129">
        <v>19969</v>
      </c>
    </row>
    <row r="19975" spans="1:1" x14ac:dyDescent="0.3">
      <c r="A19975" s="129">
        <v>19970</v>
      </c>
    </row>
    <row r="19976" spans="1:1" x14ac:dyDescent="0.3">
      <c r="A19976" s="129">
        <v>19971</v>
      </c>
    </row>
    <row r="19977" spans="1:1" x14ac:dyDescent="0.3">
      <c r="A19977" s="129">
        <v>19972</v>
      </c>
    </row>
    <row r="19978" spans="1:1" x14ac:dyDescent="0.3">
      <c r="A19978" s="129">
        <v>19973</v>
      </c>
    </row>
    <row r="19979" spans="1:1" x14ac:dyDescent="0.3">
      <c r="A19979" s="129">
        <v>19974</v>
      </c>
    </row>
    <row r="19980" spans="1:1" x14ac:dyDescent="0.3">
      <c r="A19980" s="129">
        <v>19975</v>
      </c>
    </row>
    <row r="19981" spans="1:1" x14ac:dyDescent="0.3">
      <c r="A19981" s="129">
        <v>19976</v>
      </c>
    </row>
    <row r="19982" spans="1:1" x14ac:dyDescent="0.3">
      <c r="A19982" s="129">
        <v>19977</v>
      </c>
    </row>
    <row r="19983" spans="1:1" x14ac:dyDescent="0.3">
      <c r="A19983" s="129">
        <v>19978</v>
      </c>
    </row>
    <row r="19984" spans="1:1" x14ac:dyDescent="0.3">
      <c r="A19984" s="129">
        <v>19979</v>
      </c>
    </row>
    <row r="19985" spans="1:1" x14ac:dyDescent="0.3">
      <c r="A19985" s="129">
        <v>19980</v>
      </c>
    </row>
    <row r="19986" spans="1:1" x14ac:dyDescent="0.3">
      <c r="A19986" s="129">
        <v>19981</v>
      </c>
    </row>
    <row r="19987" spans="1:1" x14ac:dyDescent="0.3">
      <c r="A19987" s="129">
        <v>19982</v>
      </c>
    </row>
    <row r="19988" spans="1:1" x14ac:dyDescent="0.3">
      <c r="A19988" s="129">
        <v>19983</v>
      </c>
    </row>
    <row r="19989" spans="1:1" x14ac:dyDescent="0.3">
      <c r="A19989" s="129">
        <v>19984</v>
      </c>
    </row>
    <row r="19990" spans="1:1" x14ac:dyDescent="0.3">
      <c r="A19990" s="129">
        <v>19985</v>
      </c>
    </row>
    <row r="19991" spans="1:1" x14ac:dyDescent="0.3">
      <c r="A19991" s="129">
        <v>19986</v>
      </c>
    </row>
    <row r="19992" spans="1:1" x14ac:dyDescent="0.3">
      <c r="A19992" s="129">
        <v>19987</v>
      </c>
    </row>
    <row r="19993" spans="1:1" x14ac:dyDescent="0.3">
      <c r="A19993" s="129">
        <v>19988</v>
      </c>
    </row>
    <row r="19994" spans="1:1" x14ac:dyDescent="0.3">
      <c r="A19994" s="129">
        <v>19989</v>
      </c>
    </row>
    <row r="19995" spans="1:1" x14ac:dyDescent="0.3">
      <c r="A19995" s="129">
        <v>19990</v>
      </c>
    </row>
    <row r="19996" spans="1:1" x14ac:dyDescent="0.3">
      <c r="A19996" s="129">
        <v>19991</v>
      </c>
    </row>
    <row r="19997" spans="1:1" x14ac:dyDescent="0.3">
      <c r="A19997" s="129">
        <v>19992</v>
      </c>
    </row>
    <row r="19998" spans="1:1" x14ac:dyDescent="0.3">
      <c r="A19998" s="129">
        <v>19993</v>
      </c>
    </row>
    <row r="19999" spans="1:1" x14ac:dyDescent="0.3">
      <c r="A19999" s="129">
        <v>19994</v>
      </c>
    </row>
    <row r="20000" spans="1:1" x14ac:dyDescent="0.3">
      <c r="A20000" s="129">
        <v>19995</v>
      </c>
    </row>
    <row r="20001" spans="1:1" x14ac:dyDescent="0.3">
      <c r="A20001" s="129">
        <v>19996</v>
      </c>
    </row>
    <row r="20002" spans="1:1" x14ac:dyDescent="0.3">
      <c r="A20002" s="129">
        <v>19997</v>
      </c>
    </row>
    <row r="20003" spans="1:1" x14ac:dyDescent="0.3">
      <c r="A20003" s="129">
        <v>19998</v>
      </c>
    </row>
    <row r="20004" spans="1:1" x14ac:dyDescent="0.3">
      <c r="A20004" s="129">
        <v>19999</v>
      </c>
    </row>
    <row r="20005" spans="1:1" x14ac:dyDescent="0.3">
      <c r="A20005" s="129">
        <v>20000</v>
      </c>
    </row>
    <row r="20006" spans="1:1" x14ac:dyDescent="0.3">
      <c r="A20006" s="201">
        <v>20001</v>
      </c>
    </row>
    <row r="20007" spans="1:1" x14ac:dyDescent="0.3">
      <c r="A20007" s="201">
        <v>20002</v>
      </c>
    </row>
    <row r="20008" spans="1:1" x14ac:dyDescent="0.3">
      <c r="A20008" s="201">
        <v>20003</v>
      </c>
    </row>
    <row r="20009" spans="1:1" x14ac:dyDescent="0.3">
      <c r="A20009" s="201">
        <v>20004</v>
      </c>
    </row>
    <row r="20010" spans="1:1" x14ac:dyDescent="0.3">
      <c r="A20010" s="201">
        <v>20005</v>
      </c>
    </row>
    <row r="20011" spans="1:1" x14ac:dyDescent="0.3">
      <c r="A20011" s="201">
        <v>20006</v>
      </c>
    </row>
    <row r="20012" spans="1:1" x14ac:dyDescent="0.3">
      <c r="A20012" s="201">
        <v>20007</v>
      </c>
    </row>
    <row r="20013" spans="1:1" x14ac:dyDescent="0.3">
      <c r="A20013" s="201">
        <v>20008</v>
      </c>
    </row>
    <row r="20014" spans="1:1" x14ac:dyDescent="0.3">
      <c r="A20014" s="201">
        <v>20009</v>
      </c>
    </row>
    <row r="20015" spans="1:1" x14ac:dyDescent="0.3">
      <c r="A20015" s="201">
        <v>20010</v>
      </c>
    </row>
    <row r="20016" spans="1:1" x14ac:dyDescent="0.3">
      <c r="A20016" s="201">
        <v>20011</v>
      </c>
    </row>
    <row r="20017" spans="1:1" x14ac:dyDescent="0.3">
      <c r="A20017" s="201">
        <v>20012</v>
      </c>
    </row>
    <row r="20018" spans="1:1" x14ac:dyDescent="0.3">
      <c r="A20018" s="201">
        <v>20013</v>
      </c>
    </row>
    <row r="20019" spans="1:1" x14ac:dyDescent="0.3">
      <c r="A20019" s="201">
        <v>20014</v>
      </c>
    </row>
    <row r="20020" spans="1:1" x14ac:dyDescent="0.3">
      <c r="A20020" s="201">
        <v>20015</v>
      </c>
    </row>
    <row r="20021" spans="1:1" x14ac:dyDescent="0.3">
      <c r="A20021" s="201">
        <v>20016</v>
      </c>
    </row>
    <row r="20022" spans="1:1" x14ac:dyDescent="0.3">
      <c r="A20022" s="201">
        <v>20017</v>
      </c>
    </row>
    <row r="20023" spans="1:1" x14ac:dyDescent="0.3">
      <c r="A20023" s="201">
        <v>20018</v>
      </c>
    </row>
    <row r="20024" spans="1:1" x14ac:dyDescent="0.3">
      <c r="A20024" s="201">
        <v>20019</v>
      </c>
    </row>
    <row r="20025" spans="1:1" x14ac:dyDescent="0.3">
      <c r="A20025" s="201">
        <v>20020</v>
      </c>
    </row>
    <row r="20026" spans="1:1" x14ac:dyDescent="0.3">
      <c r="A20026" s="201">
        <v>20021</v>
      </c>
    </row>
    <row r="20027" spans="1:1" x14ac:dyDescent="0.3">
      <c r="A20027" s="201">
        <v>20022</v>
      </c>
    </row>
    <row r="20028" spans="1:1" x14ac:dyDescent="0.3">
      <c r="A20028" s="201">
        <v>20023</v>
      </c>
    </row>
    <row r="20029" spans="1:1" x14ac:dyDescent="0.3">
      <c r="A20029" s="201">
        <v>20024</v>
      </c>
    </row>
    <row r="20030" spans="1:1" x14ac:dyDescent="0.3">
      <c r="A20030" s="201">
        <v>20025</v>
      </c>
    </row>
    <row r="20031" spans="1:1" x14ac:dyDescent="0.3">
      <c r="A20031" s="201">
        <v>20026</v>
      </c>
    </row>
    <row r="20032" spans="1:1" x14ac:dyDescent="0.3">
      <c r="A20032" s="201">
        <v>20027</v>
      </c>
    </row>
    <row r="20033" spans="1:1" x14ac:dyDescent="0.3">
      <c r="A20033" s="201">
        <v>20028</v>
      </c>
    </row>
    <row r="20034" spans="1:1" x14ac:dyDescent="0.3">
      <c r="A20034" s="201">
        <v>20029</v>
      </c>
    </row>
    <row r="20035" spans="1:1" x14ac:dyDescent="0.3">
      <c r="A20035" s="201">
        <v>20030</v>
      </c>
    </row>
    <row r="20036" spans="1:1" x14ac:dyDescent="0.3">
      <c r="A20036" s="201">
        <v>20031</v>
      </c>
    </row>
    <row r="20037" spans="1:1" x14ac:dyDescent="0.3">
      <c r="A20037" s="201">
        <v>20032</v>
      </c>
    </row>
    <row r="20038" spans="1:1" x14ac:dyDescent="0.3">
      <c r="A20038" s="201">
        <v>20033</v>
      </c>
    </row>
    <row r="20039" spans="1:1" x14ac:dyDescent="0.3">
      <c r="A20039" s="201">
        <v>20034</v>
      </c>
    </row>
    <row r="20040" spans="1:1" x14ac:dyDescent="0.3">
      <c r="A20040" s="201">
        <v>20035</v>
      </c>
    </row>
    <row r="20041" spans="1:1" x14ac:dyDescent="0.3">
      <c r="A20041" s="201">
        <v>20036</v>
      </c>
    </row>
    <row r="20042" spans="1:1" x14ac:dyDescent="0.3">
      <c r="A20042" s="201">
        <v>20037</v>
      </c>
    </row>
    <row r="20043" spans="1:1" x14ac:dyDescent="0.3">
      <c r="A20043" s="201">
        <v>20038</v>
      </c>
    </row>
    <row r="20044" spans="1:1" x14ac:dyDescent="0.3">
      <c r="A20044" s="201">
        <v>20039</v>
      </c>
    </row>
    <row r="20045" spans="1:1" x14ac:dyDescent="0.3">
      <c r="A20045" s="201">
        <v>20040</v>
      </c>
    </row>
    <row r="20046" spans="1:1" x14ac:dyDescent="0.3">
      <c r="A20046" s="201">
        <v>20041</v>
      </c>
    </row>
    <row r="20047" spans="1:1" x14ac:dyDescent="0.3">
      <c r="A20047" s="201">
        <v>20042</v>
      </c>
    </row>
    <row r="20048" spans="1:1" x14ac:dyDescent="0.3">
      <c r="A20048" s="201">
        <v>20043</v>
      </c>
    </row>
    <row r="20049" spans="1:1" x14ac:dyDescent="0.3">
      <c r="A20049" s="201">
        <v>20044</v>
      </c>
    </row>
    <row r="20050" spans="1:1" x14ac:dyDescent="0.3">
      <c r="A20050" s="201">
        <v>20045</v>
      </c>
    </row>
    <row r="20051" spans="1:1" x14ac:dyDescent="0.3">
      <c r="A20051" s="201">
        <v>20046</v>
      </c>
    </row>
    <row r="20052" spans="1:1" x14ac:dyDescent="0.3">
      <c r="A20052" s="201">
        <v>20047</v>
      </c>
    </row>
    <row r="20053" spans="1:1" x14ac:dyDescent="0.3">
      <c r="A20053" s="201">
        <v>20048</v>
      </c>
    </row>
    <row r="20054" spans="1:1" x14ac:dyDescent="0.3">
      <c r="A20054" s="201">
        <v>20049</v>
      </c>
    </row>
    <row r="20055" spans="1:1" x14ac:dyDescent="0.3">
      <c r="A20055" s="201">
        <v>20050</v>
      </c>
    </row>
    <row r="20056" spans="1:1" x14ac:dyDescent="0.3">
      <c r="A20056" s="201">
        <v>20051</v>
      </c>
    </row>
    <row r="20057" spans="1:1" x14ac:dyDescent="0.3">
      <c r="A20057" s="201">
        <v>20052</v>
      </c>
    </row>
    <row r="20058" spans="1:1" x14ac:dyDescent="0.3">
      <c r="A20058" s="201">
        <v>20053</v>
      </c>
    </row>
    <row r="20059" spans="1:1" x14ac:dyDescent="0.3">
      <c r="A20059" s="201">
        <v>20054</v>
      </c>
    </row>
    <row r="20060" spans="1:1" x14ac:dyDescent="0.3">
      <c r="A20060" s="201">
        <v>20055</v>
      </c>
    </row>
    <row r="20061" spans="1:1" x14ac:dyDescent="0.3">
      <c r="A20061" s="201">
        <v>20056</v>
      </c>
    </row>
    <row r="20062" spans="1:1" x14ac:dyDescent="0.3">
      <c r="A20062" s="201">
        <v>20057</v>
      </c>
    </row>
    <row r="20063" spans="1:1" x14ac:dyDescent="0.3">
      <c r="A20063" s="201">
        <v>20058</v>
      </c>
    </row>
    <row r="20064" spans="1:1" x14ac:dyDescent="0.3">
      <c r="A20064" s="201">
        <v>20059</v>
      </c>
    </row>
    <row r="20065" spans="1:1" x14ac:dyDescent="0.3">
      <c r="A20065" s="201">
        <v>20060</v>
      </c>
    </row>
    <row r="20066" spans="1:1" x14ac:dyDescent="0.3">
      <c r="A20066" s="201">
        <v>20061</v>
      </c>
    </row>
    <row r="20067" spans="1:1" x14ac:dyDescent="0.3">
      <c r="A20067" s="201">
        <v>20062</v>
      </c>
    </row>
    <row r="20068" spans="1:1" x14ac:dyDescent="0.3">
      <c r="A20068" s="201">
        <v>20063</v>
      </c>
    </row>
    <row r="20069" spans="1:1" x14ac:dyDescent="0.3">
      <c r="A20069" s="201">
        <v>20064</v>
      </c>
    </row>
    <row r="20070" spans="1:1" x14ac:dyDescent="0.3">
      <c r="A20070" s="201">
        <v>20065</v>
      </c>
    </row>
    <row r="20071" spans="1:1" x14ac:dyDescent="0.3">
      <c r="A20071" s="201">
        <v>20066</v>
      </c>
    </row>
    <row r="20072" spans="1:1" x14ac:dyDescent="0.3">
      <c r="A20072" s="201">
        <v>20067</v>
      </c>
    </row>
    <row r="20073" spans="1:1" x14ac:dyDescent="0.3">
      <c r="A20073" s="201">
        <v>20068</v>
      </c>
    </row>
    <row r="20074" spans="1:1" x14ac:dyDescent="0.3">
      <c r="A20074" s="201">
        <v>20069</v>
      </c>
    </row>
    <row r="20075" spans="1:1" x14ac:dyDescent="0.3">
      <c r="A20075" s="201">
        <v>20070</v>
      </c>
    </row>
    <row r="20076" spans="1:1" x14ac:dyDescent="0.3">
      <c r="A20076" s="201">
        <v>20071</v>
      </c>
    </row>
    <row r="20077" spans="1:1" x14ac:dyDescent="0.3">
      <c r="A20077" s="201">
        <v>20072</v>
      </c>
    </row>
    <row r="20078" spans="1:1" x14ac:dyDescent="0.3">
      <c r="A20078" s="201">
        <v>20073</v>
      </c>
    </row>
    <row r="20079" spans="1:1" x14ac:dyDescent="0.3">
      <c r="A20079" s="201">
        <v>20074</v>
      </c>
    </row>
    <row r="20080" spans="1:1" x14ac:dyDescent="0.3">
      <c r="A20080" s="201">
        <v>20075</v>
      </c>
    </row>
    <row r="20081" spans="1:1" x14ac:dyDescent="0.3">
      <c r="A20081" s="201">
        <v>20076</v>
      </c>
    </row>
    <row r="20082" spans="1:1" x14ac:dyDescent="0.3">
      <c r="A20082" s="201">
        <v>20077</v>
      </c>
    </row>
    <row r="20083" spans="1:1" x14ac:dyDescent="0.3">
      <c r="A20083" s="201">
        <v>20078</v>
      </c>
    </row>
    <row r="20084" spans="1:1" x14ac:dyDescent="0.3">
      <c r="A20084" s="201">
        <v>20079</v>
      </c>
    </row>
    <row r="20085" spans="1:1" x14ac:dyDescent="0.3">
      <c r="A20085" s="201">
        <v>20080</v>
      </c>
    </row>
    <row r="20086" spans="1:1" x14ac:dyDescent="0.3">
      <c r="A20086" s="201">
        <v>20081</v>
      </c>
    </row>
    <row r="20087" spans="1:1" x14ac:dyDescent="0.3">
      <c r="A20087" s="201">
        <v>20082</v>
      </c>
    </row>
    <row r="20088" spans="1:1" x14ac:dyDescent="0.3">
      <c r="A20088" s="201">
        <v>20083</v>
      </c>
    </row>
    <row r="20089" spans="1:1" x14ac:dyDescent="0.3">
      <c r="A20089" s="201">
        <v>20084</v>
      </c>
    </row>
    <row r="20090" spans="1:1" x14ac:dyDescent="0.3">
      <c r="A20090" s="201">
        <v>20085</v>
      </c>
    </row>
    <row r="20091" spans="1:1" x14ac:dyDescent="0.3">
      <c r="A20091" s="201">
        <v>20086</v>
      </c>
    </row>
    <row r="20092" spans="1:1" x14ac:dyDescent="0.3">
      <c r="A20092" s="201">
        <v>20087</v>
      </c>
    </row>
    <row r="20093" spans="1:1" x14ac:dyDescent="0.3">
      <c r="A20093" s="201">
        <v>20088</v>
      </c>
    </row>
    <row r="20094" spans="1:1" x14ac:dyDescent="0.3">
      <c r="A20094" s="201">
        <v>20089</v>
      </c>
    </row>
    <row r="20095" spans="1:1" x14ac:dyDescent="0.3">
      <c r="A20095" s="201">
        <v>20090</v>
      </c>
    </row>
    <row r="20096" spans="1:1" x14ac:dyDescent="0.3">
      <c r="A20096" s="201">
        <v>20091</v>
      </c>
    </row>
    <row r="20097" spans="1:1" x14ac:dyDescent="0.3">
      <c r="A20097" s="201">
        <v>20092</v>
      </c>
    </row>
    <row r="20098" spans="1:1" x14ac:dyDescent="0.3">
      <c r="A20098" s="201">
        <v>20093</v>
      </c>
    </row>
    <row r="20099" spans="1:1" x14ac:dyDescent="0.3">
      <c r="A20099" s="201">
        <v>20094</v>
      </c>
    </row>
    <row r="20100" spans="1:1" x14ac:dyDescent="0.3">
      <c r="A20100" s="201">
        <v>20095</v>
      </c>
    </row>
    <row r="20101" spans="1:1" x14ac:dyDescent="0.3">
      <c r="A20101" s="201">
        <v>20096</v>
      </c>
    </row>
    <row r="20102" spans="1:1" x14ac:dyDescent="0.3">
      <c r="A20102" s="201">
        <v>20097</v>
      </c>
    </row>
    <row r="20103" spans="1:1" x14ac:dyDescent="0.3">
      <c r="A20103" s="201">
        <v>20098</v>
      </c>
    </row>
    <row r="20104" spans="1:1" x14ac:dyDescent="0.3">
      <c r="A20104" s="201">
        <v>20099</v>
      </c>
    </row>
    <row r="20105" spans="1:1" x14ac:dyDescent="0.3">
      <c r="A20105" s="201">
        <v>20100</v>
      </c>
    </row>
    <row r="20106" spans="1:1" x14ac:dyDescent="0.3">
      <c r="A20106" s="201">
        <v>20101</v>
      </c>
    </row>
    <row r="20107" spans="1:1" x14ac:dyDescent="0.3">
      <c r="A20107" s="201">
        <v>20102</v>
      </c>
    </row>
    <row r="20108" spans="1:1" x14ac:dyDescent="0.3">
      <c r="A20108" s="201">
        <v>20103</v>
      </c>
    </row>
    <row r="20109" spans="1:1" x14ac:dyDescent="0.3">
      <c r="A20109" s="201">
        <v>20104</v>
      </c>
    </row>
    <row r="20110" spans="1:1" x14ac:dyDescent="0.3">
      <c r="A20110" s="201">
        <v>20105</v>
      </c>
    </row>
    <row r="20111" spans="1:1" x14ac:dyDescent="0.3">
      <c r="A20111" s="201">
        <v>20106</v>
      </c>
    </row>
    <row r="20112" spans="1:1" x14ac:dyDescent="0.3">
      <c r="A20112" s="201">
        <v>20107</v>
      </c>
    </row>
    <row r="20113" spans="1:1" x14ac:dyDescent="0.3">
      <c r="A20113" s="201">
        <v>20108</v>
      </c>
    </row>
    <row r="20114" spans="1:1" x14ac:dyDescent="0.3">
      <c r="A20114" s="201">
        <v>20109</v>
      </c>
    </row>
    <row r="20115" spans="1:1" x14ac:dyDescent="0.3">
      <c r="A20115" s="201">
        <v>20110</v>
      </c>
    </row>
    <row r="20116" spans="1:1" x14ac:dyDescent="0.3">
      <c r="A20116" s="201">
        <v>20111</v>
      </c>
    </row>
    <row r="20117" spans="1:1" x14ac:dyDescent="0.3">
      <c r="A20117" s="201">
        <v>20112</v>
      </c>
    </row>
    <row r="20118" spans="1:1" x14ac:dyDescent="0.3">
      <c r="A20118" s="201">
        <v>20113</v>
      </c>
    </row>
    <row r="20119" spans="1:1" x14ac:dyDescent="0.3">
      <c r="A20119" s="201">
        <v>20114</v>
      </c>
    </row>
    <row r="20120" spans="1:1" x14ac:dyDescent="0.3">
      <c r="A20120" s="201">
        <v>20115</v>
      </c>
    </row>
    <row r="20121" spans="1:1" x14ac:dyDescent="0.3">
      <c r="A20121" s="201">
        <v>20116</v>
      </c>
    </row>
    <row r="20122" spans="1:1" x14ac:dyDescent="0.3">
      <c r="A20122" s="201">
        <v>20117</v>
      </c>
    </row>
    <row r="20123" spans="1:1" x14ac:dyDescent="0.3">
      <c r="A20123" s="201">
        <v>20118</v>
      </c>
    </row>
    <row r="20124" spans="1:1" x14ac:dyDescent="0.3">
      <c r="A20124" s="201">
        <v>20119</v>
      </c>
    </row>
    <row r="20125" spans="1:1" x14ac:dyDescent="0.3">
      <c r="A20125" s="201">
        <v>20120</v>
      </c>
    </row>
    <row r="20126" spans="1:1" x14ac:dyDescent="0.3">
      <c r="A20126" s="201">
        <v>20121</v>
      </c>
    </row>
    <row r="20127" spans="1:1" x14ac:dyDescent="0.3">
      <c r="A20127" s="201">
        <v>20122</v>
      </c>
    </row>
    <row r="20128" spans="1:1" x14ac:dyDescent="0.3">
      <c r="A20128" s="201">
        <v>20123</v>
      </c>
    </row>
    <row r="20129" spans="1:1" x14ac:dyDescent="0.3">
      <c r="A20129" s="201">
        <v>20124</v>
      </c>
    </row>
    <row r="20130" spans="1:1" x14ac:dyDescent="0.3">
      <c r="A20130" s="201">
        <v>20125</v>
      </c>
    </row>
    <row r="20131" spans="1:1" x14ac:dyDescent="0.3">
      <c r="A20131" s="201">
        <v>20126</v>
      </c>
    </row>
    <row r="20132" spans="1:1" x14ac:dyDescent="0.3">
      <c r="A20132" s="201">
        <v>20127</v>
      </c>
    </row>
    <row r="20133" spans="1:1" x14ac:dyDescent="0.3">
      <c r="A20133" s="201">
        <v>20128</v>
      </c>
    </row>
    <row r="20134" spans="1:1" x14ac:dyDescent="0.3">
      <c r="A20134" s="201">
        <v>20129</v>
      </c>
    </row>
    <row r="20135" spans="1:1" x14ac:dyDescent="0.3">
      <c r="A20135" s="201">
        <v>20130</v>
      </c>
    </row>
    <row r="20136" spans="1:1" x14ac:dyDescent="0.3">
      <c r="A20136" s="201">
        <v>20131</v>
      </c>
    </row>
    <row r="20137" spans="1:1" x14ac:dyDescent="0.3">
      <c r="A20137" s="201">
        <v>20132</v>
      </c>
    </row>
    <row r="20138" spans="1:1" x14ac:dyDescent="0.3">
      <c r="A20138" s="201">
        <v>20133</v>
      </c>
    </row>
    <row r="20139" spans="1:1" x14ac:dyDescent="0.3">
      <c r="A20139" s="201">
        <v>20134</v>
      </c>
    </row>
    <row r="20140" spans="1:1" x14ac:dyDescent="0.3">
      <c r="A20140" s="201">
        <v>20135</v>
      </c>
    </row>
    <row r="20141" spans="1:1" x14ac:dyDescent="0.3">
      <c r="A20141" s="201">
        <v>20136</v>
      </c>
    </row>
    <row r="20142" spans="1:1" x14ac:dyDescent="0.3">
      <c r="A20142" s="201">
        <v>20137</v>
      </c>
    </row>
    <row r="20143" spans="1:1" x14ac:dyDescent="0.3">
      <c r="A20143" s="201">
        <v>20138</v>
      </c>
    </row>
    <row r="20144" spans="1:1" x14ac:dyDescent="0.3">
      <c r="A20144" s="201">
        <v>20139</v>
      </c>
    </row>
    <row r="20145" spans="1:1" x14ac:dyDescent="0.3">
      <c r="A20145" s="201">
        <v>20140</v>
      </c>
    </row>
    <row r="20146" spans="1:1" x14ac:dyDescent="0.3">
      <c r="A20146" s="201">
        <v>20141</v>
      </c>
    </row>
    <row r="20147" spans="1:1" x14ac:dyDescent="0.3">
      <c r="A20147" s="201">
        <v>20142</v>
      </c>
    </row>
    <row r="20148" spans="1:1" x14ac:dyDescent="0.3">
      <c r="A20148" s="201">
        <v>20143</v>
      </c>
    </row>
    <row r="20149" spans="1:1" x14ac:dyDescent="0.3">
      <c r="A20149" s="201">
        <v>20144</v>
      </c>
    </row>
    <row r="20150" spans="1:1" x14ac:dyDescent="0.3">
      <c r="A20150" s="201">
        <v>20145</v>
      </c>
    </row>
    <row r="20151" spans="1:1" x14ac:dyDescent="0.3">
      <c r="A20151" s="201">
        <v>20146</v>
      </c>
    </row>
    <row r="20152" spans="1:1" x14ac:dyDescent="0.3">
      <c r="A20152" s="201">
        <v>20147</v>
      </c>
    </row>
    <row r="20153" spans="1:1" x14ac:dyDescent="0.3">
      <c r="A20153" s="201">
        <v>20148</v>
      </c>
    </row>
    <row r="20154" spans="1:1" x14ac:dyDescent="0.3">
      <c r="A20154" s="201">
        <v>20149</v>
      </c>
    </row>
    <row r="20155" spans="1:1" x14ac:dyDescent="0.3">
      <c r="A20155" s="201">
        <v>20150</v>
      </c>
    </row>
    <row r="20156" spans="1:1" x14ac:dyDescent="0.3">
      <c r="A20156" s="201">
        <v>20151</v>
      </c>
    </row>
    <row r="20157" spans="1:1" x14ac:dyDescent="0.3">
      <c r="A20157" s="201">
        <v>20152</v>
      </c>
    </row>
    <row r="20158" spans="1:1" x14ac:dyDescent="0.3">
      <c r="A20158" s="201">
        <v>20153</v>
      </c>
    </row>
    <row r="20159" spans="1:1" x14ac:dyDescent="0.3">
      <c r="A20159" s="201">
        <v>20154</v>
      </c>
    </row>
    <row r="20160" spans="1:1" x14ac:dyDescent="0.3">
      <c r="A20160" s="201">
        <v>20155</v>
      </c>
    </row>
    <row r="20161" spans="1:1" x14ac:dyDescent="0.3">
      <c r="A20161" s="201">
        <v>20156</v>
      </c>
    </row>
    <row r="20162" spans="1:1" x14ac:dyDescent="0.3">
      <c r="A20162" s="201">
        <v>20157</v>
      </c>
    </row>
    <row r="20163" spans="1:1" x14ac:dyDescent="0.3">
      <c r="A20163" s="201">
        <v>20158</v>
      </c>
    </row>
    <row r="20164" spans="1:1" x14ac:dyDescent="0.3">
      <c r="A20164" s="201">
        <v>20159</v>
      </c>
    </row>
    <row r="20165" spans="1:1" x14ac:dyDescent="0.3">
      <c r="A20165" s="201">
        <v>20160</v>
      </c>
    </row>
    <row r="20166" spans="1:1" x14ac:dyDescent="0.3">
      <c r="A20166" s="201">
        <v>20161</v>
      </c>
    </row>
    <row r="20167" spans="1:1" x14ac:dyDescent="0.3">
      <c r="A20167" s="201">
        <v>20162</v>
      </c>
    </row>
    <row r="20168" spans="1:1" x14ac:dyDescent="0.3">
      <c r="A20168" s="201">
        <v>20163</v>
      </c>
    </row>
    <row r="20169" spans="1:1" x14ac:dyDescent="0.3">
      <c r="A20169" s="201">
        <v>20164</v>
      </c>
    </row>
    <row r="20170" spans="1:1" x14ac:dyDescent="0.3">
      <c r="A20170" s="201">
        <v>20165</v>
      </c>
    </row>
    <row r="20171" spans="1:1" x14ac:dyDescent="0.3">
      <c r="A20171" s="201">
        <v>20166</v>
      </c>
    </row>
    <row r="20172" spans="1:1" x14ac:dyDescent="0.3">
      <c r="A20172" s="201">
        <v>20167</v>
      </c>
    </row>
    <row r="20173" spans="1:1" x14ac:dyDescent="0.3">
      <c r="A20173" s="201">
        <v>20168</v>
      </c>
    </row>
    <row r="20174" spans="1:1" x14ac:dyDescent="0.3">
      <c r="A20174" s="201">
        <v>20169</v>
      </c>
    </row>
    <row r="20175" spans="1:1" x14ac:dyDescent="0.3">
      <c r="A20175" s="201">
        <v>20170</v>
      </c>
    </row>
    <row r="20176" spans="1:1" x14ac:dyDescent="0.3">
      <c r="A20176" s="201">
        <v>20171</v>
      </c>
    </row>
    <row r="20177" spans="1:1" x14ac:dyDescent="0.3">
      <c r="A20177" s="201">
        <v>20172</v>
      </c>
    </row>
    <row r="20178" spans="1:1" x14ac:dyDescent="0.3">
      <c r="A20178" s="201">
        <v>20173</v>
      </c>
    </row>
    <row r="20179" spans="1:1" x14ac:dyDescent="0.3">
      <c r="A20179" s="201">
        <v>20174</v>
      </c>
    </row>
    <row r="20180" spans="1:1" x14ac:dyDescent="0.3">
      <c r="A20180" s="201">
        <v>20175</v>
      </c>
    </row>
    <row r="20181" spans="1:1" x14ac:dyDescent="0.3">
      <c r="A20181" s="201">
        <v>20176</v>
      </c>
    </row>
    <row r="20182" spans="1:1" x14ac:dyDescent="0.3">
      <c r="A20182" s="201">
        <v>20177</v>
      </c>
    </row>
    <row r="20183" spans="1:1" x14ac:dyDescent="0.3">
      <c r="A20183" s="201">
        <v>20178</v>
      </c>
    </row>
    <row r="20184" spans="1:1" x14ac:dyDescent="0.3">
      <c r="A20184" s="201">
        <v>20179</v>
      </c>
    </row>
    <row r="20185" spans="1:1" x14ac:dyDescent="0.3">
      <c r="A20185" s="201">
        <v>20180</v>
      </c>
    </row>
    <row r="20186" spans="1:1" x14ac:dyDescent="0.3">
      <c r="A20186" s="201">
        <v>20181</v>
      </c>
    </row>
    <row r="20187" spans="1:1" x14ac:dyDescent="0.3">
      <c r="A20187" s="201">
        <v>20182</v>
      </c>
    </row>
    <row r="20188" spans="1:1" x14ac:dyDescent="0.3">
      <c r="A20188" s="201">
        <v>20183</v>
      </c>
    </row>
    <row r="20189" spans="1:1" x14ac:dyDescent="0.3">
      <c r="A20189" s="201">
        <v>20184</v>
      </c>
    </row>
    <row r="20190" spans="1:1" x14ac:dyDescent="0.3">
      <c r="A20190" s="201">
        <v>20185</v>
      </c>
    </row>
    <row r="20191" spans="1:1" x14ac:dyDescent="0.3">
      <c r="A20191" s="201">
        <v>20186</v>
      </c>
    </row>
    <row r="20192" spans="1:1" x14ac:dyDescent="0.3">
      <c r="A20192" s="201">
        <v>20187</v>
      </c>
    </row>
    <row r="20193" spans="1:1" x14ac:dyDescent="0.3">
      <c r="A20193" s="201">
        <v>20188</v>
      </c>
    </row>
    <row r="20194" spans="1:1" x14ac:dyDescent="0.3">
      <c r="A20194" s="201">
        <v>20189</v>
      </c>
    </row>
    <row r="20195" spans="1:1" x14ac:dyDescent="0.3">
      <c r="A20195" s="201">
        <v>20190</v>
      </c>
    </row>
    <row r="20196" spans="1:1" x14ac:dyDescent="0.3">
      <c r="A20196" s="201">
        <v>20191</v>
      </c>
    </row>
    <row r="20197" spans="1:1" x14ac:dyDescent="0.3">
      <c r="A20197" s="201">
        <v>20192</v>
      </c>
    </row>
    <row r="20198" spans="1:1" x14ac:dyDescent="0.3">
      <c r="A20198" s="201">
        <v>20193</v>
      </c>
    </row>
    <row r="20199" spans="1:1" x14ac:dyDescent="0.3">
      <c r="A20199" s="201">
        <v>20194</v>
      </c>
    </row>
    <row r="20200" spans="1:1" x14ac:dyDescent="0.3">
      <c r="A20200" s="201">
        <v>20195</v>
      </c>
    </row>
    <row r="20201" spans="1:1" x14ac:dyDescent="0.3">
      <c r="A20201" s="201">
        <v>20196</v>
      </c>
    </row>
    <row r="20202" spans="1:1" x14ac:dyDescent="0.3">
      <c r="A20202" s="201">
        <v>20197</v>
      </c>
    </row>
    <row r="20203" spans="1:1" x14ac:dyDescent="0.3">
      <c r="A20203" s="201">
        <v>20198</v>
      </c>
    </row>
    <row r="20204" spans="1:1" x14ac:dyDescent="0.3">
      <c r="A20204" s="201">
        <v>20199</v>
      </c>
    </row>
    <row r="20205" spans="1:1" x14ac:dyDescent="0.3">
      <c r="A20205" s="201">
        <v>20200</v>
      </c>
    </row>
    <row r="20206" spans="1:1" x14ac:dyDescent="0.3">
      <c r="A20206" s="201">
        <v>20201</v>
      </c>
    </row>
    <row r="20207" spans="1:1" x14ac:dyDescent="0.3">
      <c r="A20207" s="201">
        <v>20202</v>
      </c>
    </row>
    <row r="20208" spans="1:1" x14ac:dyDescent="0.3">
      <c r="A20208" s="201">
        <v>20203</v>
      </c>
    </row>
    <row r="20209" spans="1:1" x14ac:dyDescent="0.3">
      <c r="A20209" s="201">
        <v>20204</v>
      </c>
    </row>
    <row r="20210" spans="1:1" x14ac:dyDescent="0.3">
      <c r="A20210" s="201">
        <v>20205</v>
      </c>
    </row>
    <row r="20211" spans="1:1" x14ac:dyDescent="0.3">
      <c r="A20211" s="201">
        <v>20206</v>
      </c>
    </row>
    <row r="20212" spans="1:1" x14ac:dyDescent="0.3">
      <c r="A20212" s="201">
        <v>20207</v>
      </c>
    </row>
    <row r="20213" spans="1:1" x14ac:dyDescent="0.3">
      <c r="A20213" s="201">
        <v>20208</v>
      </c>
    </row>
    <row r="20214" spans="1:1" x14ac:dyDescent="0.3">
      <c r="A20214" s="201">
        <v>20209</v>
      </c>
    </row>
    <row r="20215" spans="1:1" x14ac:dyDescent="0.3">
      <c r="A20215" s="201">
        <v>20210</v>
      </c>
    </row>
    <row r="20216" spans="1:1" x14ac:dyDescent="0.3">
      <c r="A20216" s="201">
        <v>20211</v>
      </c>
    </row>
    <row r="20217" spans="1:1" x14ac:dyDescent="0.3">
      <c r="A20217" s="201">
        <v>20212</v>
      </c>
    </row>
    <row r="20218" spans="1:1" x14ac:dyDescent="0.3">
      <c r="A20218" s="201">
        <v>20213</v>
      </c>
    </row>
    <row r="20219" spans="1:1" x14ac:dyDescent="0.3">
      <c r="A20219" s="201">
        <v>20214</v>
      </c>
    </row>
    <row r="20220" spans="1:1" x14ac:dyDescent="0.3">
      <c r="A20220" s="201">
        <v>20215</v>
      </c>
    </row>
    <row r="20221" spans="1:1" x14ac:dyDescent="0.3">
      <c r="A20221" s="201">
        <v>20216</v>
      </c>
    </row>
    <row r="20222" spans="1:1" x14ac:dyDescent="0.3">
      <c r="A20222" s="201">
        <v>20217</v>
      </c>
    </row>
    <row r="20223" spans="1:1" x14ac:dyDescent="0.3">
      <c r="A20223" s="201">
        <v>20218</v>
      </c>
    </row>
    <row r="20224" spans="1:1" x14ac:dyDescent="0.3">
      <c r="A20224" s="201">
        <v>20219</v>
      </c>
    </row>
    <row r="20225" spans="1:1" x14ac:dyDescent="0.3">
      <c r="A20225" s="201">
        <v>20220</v>
      </c>
    </row>
    <row r="20226" spans="1:1" x14ac:dyDescent="0.3">
      <c r="A20226" s="201">
        <v>20221</v>
      </c>
    </row>
    <row r="20227" spans="1:1" x14ac:dyDescent="0.3">
      <c r="A20227" s="201">
        <v>20222</v>
      </c>
    </row>
    <row r="20228" spans="1:1" x14ac:dyDescent="0.3">
      <c r="A20228" s="201">
        <v>20223</v>
      </c>
    </row>
    <row r="20229" spans="1:1" x14ac:dyDescent="0.3">
      <c r="A20229" s="201">
        <v>20224</v>
      </c>
    </row>
    <row r="20230" spans="1:1" x14ac:dyDescent="0.3">
      <c r="A20230" s="201">
        <v>20225</v>
      </c>
    </row>
    <row r="20231" spans="1:1" x14ac:dyDescent="0.3">
      <c r="A20231" s="201">
        <v>20226</v>
      </c>
    </row>
    <row r="20232" spans="1:1" x14ac:dyDescent="0.3">
      <c r="A20232" s="201">
        <v>20227</v>
      </c>
    </row>
    <row r="20233" spans="1:1" x14ac:dyDescent="0.3">
      <c r="A20233" s="201">
        <v>20228</v>
      </c>
    </row>
    <row r="20234" spans="1:1" x14ac:dyDescent="0.3">
      <c r="A20234" s="201">
        <v>20229</v>
      </c>
    </row>
    <row r="20235" spans="1:1" x14ac:dyDescent="0.3">
      <c r="A20235" s="201">
        <v>20230</v>
      </c>
    </row>
    <row r="20236" spans="1:1" x14ac:dyDescent="0.3">
      <c r="A20236" s="201">
        <v>20231</v>
      </c>
    </row>
    <row r="20237" spans="1:1" x14ac:dyDescent="0.3">
      <c r="A20237" s="201">
        <v>20232</v>
      </c>
    </row>
    <row r="20238" spans="1:1" x14ac:dyDescent="0.3">
      <c r="A20238" s="201">
        <v>20233</v>
      </c>
    </row>
    <row r="20239" spans="1:1" x14ac:dyDescent="0.3">
      <c r="A20239" s="201">
        <v>20234</v>
      </c>
    </row>
    <row r="20240" spans="1:1" x14ac:dyDescent="0.3">
      <c r="A20240" s="201">
        <v>20235</v>
      </c>
    </row>
    <row r="20241" spans="1:1" x14ac:dyDescent="0.3">
      <c r="A20241" s="201">
        <v>20236</v>
      </c>
    </row>
    <row r="20242" spans="1:1" x14ac:dyDescent="0.3">
      <c r="A20242" s="201">
        <v>20237</v>
      </c>
    </row>
    <row r="20243" spans="1:1" x14ac:dyDescent="0.3">
      <c r="A20243" s="201">
        <v>20238</v>
      </c>
    </row>
    <row r="20244" spans="1:1" x14ac:dyDescent="0.3">
      <c r="A20244" s="201">
        <v>20239</v>
      </c>
    </row>
    <row r="20245" spans="1:1" x14ac:dyDescent="0.3">
      <c r="A20245" s="201">
        <v>20240</v>
      </c>
    </row>
    <row r="20246" spans="1:1" x14ac:dyDescent="0.3">
      <c r="A20246" s="201">
        <v>20241</v>
      </c>
    </row>
    <row r="20247" spans="1:1" x14ac:dyDescent="0.3">
      <c r="A20247" s="201">
        <v>20242</v>
      </c>
    </row>
    <row r="20248" spans="1:1" x14ac:dyDescent="0.3">
      <c r="A20248" s="201">
        <v>20243</v>
      </c>
    </row>
    <row r="20249" spans="1:1" x14ac:dyDescent="0.3">
      <c r="A20249" s="201">
        <v>20244</v>
      </c>
    </row>
    <row r="20250" spans="1:1" x14ac:dyDescent="0.3">
      <c r="A20250" s="201">
        <v>20245</v>
      </c>
    </row>
    <row r="20251" spans="1:1" x14ac:dyDescent="0.3">
      <c r="A20251" s="201">
        <v>20246</v>
      </c>
    </row>
    <row r="20252" spans="1:1" x14ac:dyDescent="0.3">
      <c r="A20252" s="201">
        <v>20247</v>
      </c>
    </row>
    <row r="20253" spans="1:1" x14ac:dyDescent="0.3">
      <c r="A20253" s="201">
        <v>20248</v>
      </c>
    </row>
    <row r="20254" spans="1:1" x14ac:dyDescent="0.3">
      <c r="A20254" s="201">
        <v>20249</v>
      </c>
    </row>
    <row r="20255" spans="1:1" x14ac:dyDescent="0.3">
      <c r="A20255" s="201">
        <v>20250</v>
      </c>
    </row>
    <row r="20256" spans="1:1" x14ac:dyDescent="0.3">
      <c r="A20256" s="201">
        <v>20251</v>
      </c>
    </row>
    <row r="20257" spans="1:1" x14ac:dyDescent="0.3">
      <c r="A20257" s="201">
        <v>20252</v>
      </c>
    </row>
    <row r="20258" spans="1:1" x14ac:dyDescent="0.3">
      <c r="A20258" s="201">
        <v>20253</v>
      </c>
    </row>
    <row r="20259" spans="1:1" x14ac:dyDescent="0.3">
      <c r="A20259" s="201">
        <v>20254</v>
      </c>
    </row>
    <row r="20260" spans="1:1" x14ac:dyDescent="0.3">
      <c r="A20260" s="201">
        <v>20255</v>
      </c>
    </row>
    <row r="20261" spans="1:1" x14ac:dyDescent="0.3">
      <c r="A20261" s="201">
        <v>20256</v>
      </c>
    </row>
    <row r="20262" spans="1:1" x14ac:dyDescent="0.3">
      <c r="A20262" s="201">
        <v>20257</v>
      </c>
    </row>
    <row r="20263" spans="1:1" x14ac:dyDescent="0.3">
      <c r="A20263" s="201">
        <v>20258</v>
      </c>
    </row>
    <row r="20264" spans="1:1" x14ac:dyDescent="0.3">
      <c r="A20264" s="201">
        <v>20259</v>
      </c>
    </row>
    <row r="20265" spans="1:1" x14ac:dyDescent="0.3">
      <c r="A20265" s="201">
        <v>20260</v>
      </c>
    </row>
    <row r="20266" spans="1:1" x14ac:dyDescent="0.3">
      <c r="A20266" s="201">
        <v>20261</v>
      </c>
    </row>
    <row r="20267" spans="1:1" x14ac:dyDescent="0.3">
      <c r="A20267" s="201">
        <v>20262</v>
      </c>
    </row>
    <row r="20268" spans="1:1" x14ac:dyDescent="0.3">
      <c r="A20268" s="201">
        <v>20263</v>
      </c>
    </row>
    <row r="20269" spans="1:1" x14ac:dyDescent="0.3">
      <c r="A20269" s="201">
        <v>20264</v>
      </c>
    </row>
    <row r="20270" spans="1:1" x14ac:dyDescent="0.3">
      <c r="A20270" s="201">
        <v>20265</v>
      </c>
    </row>
    <row r="20271" spans="1:1" x14ac:dyDescent="0.3">
      <c r="A20271" s="201">
        <v>20266</v>
      </c>
    </row>
    <row r="20272" spans="1:1" x14ac:dyDescent="0.3">
      <c r="A20272" s="201">
        <v>20267</v>
      </c>
    </row>
    <row r="20273" spans="1:1" x14ac:dyDescent="0.3">
      <c r="A20273" s="201">
        <v>20268</v>
      </c>
    </row>
    <row r="20274" spans="1:1" x14ac:dyDescent="0.3">
      <c r="A20274" s="201">
        <v>20269</v>
      </c>
    </row>
    <row r="20275" spans="1:1" x14ac:dyDescent="0.3">
      <c r="A20275" s="201">
        <v>20270</v>
      </c>
    </row>
    <row r="20276" spans="1:1" x14ac:dyDescent="0.3">
      <c r="A20276" s="201">
        <v>20271</v>
      </c>
    </row>
    <row r="20277" spans="1:1" x14ac:dyDescent="0.3">
      <c r="A20277" s="201">
        <v>20272</v>
      </c>
    </row>
    <row r="20278" spans="1:1" x14ac:dyDescent="0.3">
      <c r="A20278" s="201">
        <v>20273</v>
      </c>
    </row>
    <row r="20279" spans="1:1" x14ac:dyDescent="0.3">
      <c r="A20279" s="201">
        <v>20274</v>
      </c>
    </row>
    <row r="20280" spans="1:1" x14ac:dyDescent="0.3">
      <c r="A20280" s="201">
        <v>20275</v>
      </c>
    </row>
    <row r="20281" spans="1:1" x14ac:dyDescent="0.3">
      <c r="A20281" s="201">
        <v>20276</v>
      </c>
    </row>
    <row r="20282" spans="1:1" x14ac:dyDescent="0.3">
      <c r="A20282" s="201">
        <v>20277</v>
      </c>
    </row>
    <row r="20283" spans="1:1" x14ac:dyDescent="0.3">
      <c r="A20283" s="201">
        <v>20278</v>
      </c>
    </row>
    <row r="20284" spans="1:1" x14ac:dyDescent="0.3">
      <c r="A20284" s="201">
        <v>20279</v>
      </c>
    </row>
    <row r="20285" spans="1:1" x14ac:dyDescent="0.3">
      <c r="A20285" s="201">
        <v>20280</v>
      </c>
    </row>
    <row r="20286" spans="1:1" x14ac:dyDescent="0.3">
      <c r="A20286" s="201">
        <v>20281</v>
      </c>
    </row>
    <row r="20287" spans="1:1" x14ac:dyDescent="0.3">
      <c r="A20287" s="201">
        <v>20282</v>
      </c>
    </row>
    <row r="20288" spans="1:1" x14ac:dyDescent="0.3">
      <c r="A20288" s="201">
        <v>20283</v>
      </c>
    </row>
    <row r="20289" spans="1:1" x14ac:dyDescent="0.3">
      <c r="A20289" s="201">
        <v>20284</v>
      </c>
    </row>
    <row r="20290" spans="1:1" x14ac:dyDescent="0.3">
      <c r="A20290" s="201">
        <v>20285</v>
      </c>
    </row>
    <row r="20291" spans="1:1" x14ac:dyDescent="0.3">
      <c r="A20291" s="201">
        <v>20286</v>
      </c>
    </row>
    <row r="20292" spans="1:1" x14ac:dyDescent="0.3">
      <c r="A20292" s="201">
        <v>20287</v>
      </c>
    </row>
    <row r="20293" spans="1:1" x14ac:dyDescent="0.3">
      <c r="A20293" s="201">
        <v>20288</v>
      </c>
    </row>
    <row r="20294" spans="1:1" x14ac:dyDescent="0.3">
      <c r="A20294" s="201">
        <v>20289</v>
      </c>
    </row>
    <row r="20295" spans="1:1" x14ac:dyDescent="0.3">
      <c r="A20295" s="201">
        <v>20290</v>
      </c>
    </row>
    <row r="20296" spans="1:1" x14ac:dyDescent="0.3">
      <c r="A20296" s="201">
        <v>20291</v>
      </c>
    </row>
    <row r="20297" spans="1:1" x14ac:dyDescent="0.3">
      <c r="A20297" s="201">
        <v>20292</v>
      </c>
    </row>
    <row r="20298" spans="1:1" x14ac:dyDescent="0.3">
      <c r="A20298" s="201">
        <v>20293</v>
      </c>
    </row>
    <row r="20299" spans="1:1" x14ac:dyDescent="0.3">
      <c r="A20299" s="201">
        <v>20294</v>
      </c>
    </row>
    <row r="20300" spans="1:1" x14ac:dyDescent="0.3">
      <c r="A20300" s="201">
        <v>20295</v>
      </c>
    </row>
    <row r="20301" spans="1:1" x14ac:dyDescent="0.3">
      <c r="A20301" s="201">
        <v>20296</v>
      </c>
    </row>
    <row r="20302" spans="1:1" x14ac:dyDescent="0.3">
      <c r="A20302" s="201">
        <v>20297</v>
      </c>
    </row>
    <row r="20303" spans="1:1" x14ac:dyDescent="0.3">
      <c r="A20303" s="201">
        <v>20298</v>
      </c>
    </row>
    <row r="20304" spans="1:1" x14ac:dyDescent="0.3">
      <c r="A20304" s="201">
        <v>20299</v>
      </c>
    </row>
    <row r="20305" spans="1:1" x14ac:dyDescent="0.3">
      <c r="A20305" s="201">
        <v>20300</v>
      </c>
    </row>
    <row r="20306" spans="1:1" x14ac:dyDescent="0.3">
      <c r="A20306" s="201">
        <v>20301</v>
      </c>
    </row>
    <row r="20307" spans="1:1" x14ac:dyDescent="0.3">
      <c r="A20307" s="201">
        <v>20302</v>
      </c>
    </row>
    <row r="20308" spans="1:1" x14ac:dyDescent="0.3">
      <c r="A20308" s="201">
        <v>20303</v>
      </c>
    </row>
    <row r="20309" spans="1:1" x14ac:dyDescent="0.3">
      <c r="A20309" s="201">
        <v>20304</v>
      </c>
    </row>
    <row r="20310" spans="1:1" x14ac:dyDescent="0.3">
      <c r="A20310" s="201">
        <v>20305</v>
      </c>
    </row>
    <row r="20311" spans="1:1" x14ac:dyDescent="0.3">
      <c r="A20311" s="201">
        <v>20306</v>
      </c>
    </row>
    <row r="20312" spans="1:1" x14ac:dyDescent="0.3">
      <c r="A20312" s="201">
        <v>20307</v>
      </c>
    </row>
    <row r="20313" spans="1:1" x14ac:dyDescent="0.3">
      <c r="A20313" s="201">
        <v>20308</v>
      </c>
    </row>
    <row r="20314" spans="1:1" x14ac:dyDescent="0.3">
      <c r="A20314" s="201">
        <v>20309</v>
      </c>
    </row>
    <row r="20315" spans="1:1" x14ac:dyDescent="0.3">
      <c r="A20315" s="201">
        <v>20310</v>
      </c>
    </row>
    <row r="20316" spans="1:1" x14ac:dyDescent="0.3">
      <c r="A20316" s="201">
        <v>20311</v>
      </c>
    </row>
    <row r="20317" spans="1:1" x14ac:dyDescent="0.3">
      <c r="A20317" s="201">
        <v>20312</v>
      </c>
    </row>
    <row r="20318" spans="1:1" x14ac:dyDescent="0.3">
      <c r="A20318" s="201">
        <v>20313</v>
      </c>
    </row>
    <row r="20319" spans="1:1" x14ac:dyDescent="0.3">
      <c r="A20319" s="201">
        <v>20314</v>
      </c>
    </row>
    <row r="20320" spans="1:1" x14ac:dyDescent="0.3">
      <c r="A20320" s="201">
        <v>20315</v>
      </c>
    </row>
    <row r="20321" spans="1:1" x14ac:dyDescent="0.3">
      <c r="A20321" s="201">
        <v>20316</v>
      </c>
    </row>
    <row r="20322" spans="1:1" x14ac:dyDescent="0.3">
      <c r="A20322" s="201">
        <v>20317</v>
      </c>
    </row>
    <row r="20323" spans="1:1" x14ac:dyDescent="0.3">
      <c r="A20323" s="201">
        <v>20318</v>
      </c>
    </row>
    <row r="20324" spans="1:1" x14ac:dyDescent="0.3">
      <c r="A20324" s="201">
        <v>20319</v>
      </c>
    </row>
    <row r="20325" spans="1:1" x14ac:dyDescent="0.3">
      <c r="A20325" s="201">
        <v>20320</v>
      </c>
    </row>
    <row r="20326" spans="1:1" x14ac:dyDescent="0.3">
      <c r="A20326" s="201">
        <v>20321</v>
      </c>
    </row>
    <row r="20327" spans="1:1" x14ac:dyDescent="0.3">
      <c r="A20327" s="201">
        <v>20322</v>
      </c>
    </row>
    <row r="20328" spans="1:1" x14ac:dyDescent="0.3">
      <c r="A20328" s="201">
        <v>20323</v>
      </c>
    </row>
    <row r="20329" spans="1:1" x14ac:dyDescent="0.3">
      <c r="A20329" s="201">
        <v>20324</v>
      </c>
    </row>
    <row r="20330" spans="1:1" x14ac:dyDescent="0.3">
      <c r="A20330" s="201">
        <v>20325</v>
      </c>
    </row>
    <row r="20331" spans="1:1" x14ac:dyDescent="0.3">
      <c r="A20331" s="201">
        <v>20326</v>
      </c>
    </row>
    <row r="20332" spans="1:1" x14ac:dyDescent="0.3">
      <c r="A20332" s="201">
        <v>20327</v>
      </c>
    </row>
    <row r="20333" spans="1:1" x14ac:dyDescent="0.3">
      <c r="A20333" s="201">
        <v>20328</v>
      </c>
    </row>
    <row r="20334" spans="1:1" x14ac:dyDescent="0.3">
      <c r="A20334" s="201">
        <v>20329</v>
      </c>
    </row>
    <row r="20335" spans="1:1" x14ac:dyDescent="0.3">
      <c r="A20335" s="201">
        <v>20330</v>
      </c>
    </row>
    <row r="20336" spans="1:1" x14ac:dyDescent="0.3">
      <c r="A20336" s="201">
        <v>20331</v>
      </c>
    </row>
    <row r="20337" spans="1:1" x14ac:dyDescent="0.3">
      <c r="A20337" s="201">
        <v>20332</v>
      </c>
    </row>
    <row r="20338" spans="1:1" x14ac:dyDescent="0.3">
      <c r="A20338" s="201">
        <v>20333</v>
      </c>
    </row>
    <row r="20339" spans="1:1" x14ac:dyDescent="0.3">
      <c r="A20339" s="201">
        <v>20334</v>
      </c>
    </row>
    <row r="20340" spans="1:1" x14ac:dyDescent="0.3">
      <c r="A20340" s="201">
        <v>20335</v>
      </c>
    </row>
    <row r="20341" spans="1:1" x14ac:dyDescent="0.3">
      <c r="A20341" s="201">
        <v>20336</v>
      </c>
    </row>
    <row r="20342" spans="1:1" x14ac:dyDescent="0.3">
      <c r="A20342" s="201">
        <v>20337</v>
      </c>
    </row>
    <row r="20343" spans="1:1" x14ac:dyDescent="0.3">
      <c r="A20343" s="201">
        <v>20338</v>
      </c>
    </row>
    <row r="20344" spans="1:1" x14ac:dyDescent="0.3">
      <c r="A20344" s="201">
        <v>20339</v>
      </c>
    </row>
    <row r="20345" spans="1:1" x14ac:dyDescent="0.3">
      <c r="A20345" s="201">
        <v>20340</v>
      </c>
    </row>
    <row r="20346" spans="1:1" x14ac:dyDescent="0.3">
      <c r="A20346" s="201">
        <v>20341</v>
      </c>
    </row>
    <row r="20347" spans="1:1" x14ac:dyDescent="0.3">
      <c r="A20347" s="201">
        <v>20342</v>
      </c>
    </row>
    <row r="20348" spans="1:1" x14ac:dyDescent="0.3">
      <c r="A20348" s="201">
        <v>20343</v>
      </c>
    </row>
    <row r="20349" spans="1:1" x14ac:dyDescent="0.3">
      <c r="A20349" s="201">
        <v>20344</v>
      </c>
    </row>
    <row r="20350" spans="1:1" x14ac:dyDescent="0.3">
      <c r="A20350" s="201">
        <v>20345</v>
      </c>
    </row>
    <row r="20351" spans="1:1" x14ac:dyDescent="0.3">
      <c r="A20351" s="201">
        <v>20346</v>
      </c>
    </row>
    <row r="20352" spans="1:1" x14ac:dyDescent="0.3">
      <c r="A20352" s="201">
        <v>20347</v>
      </c>
    </row>
    <row r="20353" spans="1:1" x14ac:dyDescent="0.3">
      <c r="A20353" s="201">
        <v>20348</v>
      </c>
    </row>
    <row r="20354" spans="1:1" x14ac:dyDescent="0.3">
      <c r="A20354" s="201">
        <v>20349</v>
      </c>
    </row>
    <row r="20355" spans="1:1" x14ac:dyDescent="0.3">
      <c r="A20355" s="201">
        <v>20350</v>
      </c>
    </row>
    <row r="20356" spans="1:1" x14ac:dyDescent="0.3">
      <c r="A20356" s="201">
        <v>20351</v>
      </c>
    </row>
    <row r="20357" spans="1:1" x14ac:dyDescent="0.3">
      <c r="A20357" s="201">
        <v>20352</v>
      </c>
    </row>
    <row r="20358" spans="1:1" x14ac:dyDescent="0.3">
      <c r="A20358" s="201">
        <v>20353</v>
      </c>
    </row>
    <row r="20359" spans="1:1" x14ac:dyDescent="0.3">
      <c r="A20359" s="201">
        <v>20354</v>
      </c>
    </row>
    <row r="20360" spans="1:1" x14ac:dyDescent="0.3">
      <c r="A20360" s="201">
        <v>20355</v>
      </c>
    </row>
    <row r="20361" spans="1:1" x14ac:dyDescent="0.3">
      <c r="A20361" s="201">
        <v>20356</v>
      </c>
    </row>
    <row r="20362" spans="1:1" x14ac:dyDescent="0.3">
      <c r="A20362" s="201">
        <v>20357</v>
      </c>
    </row>
    <row r="20363" spans="1:1" x14ac:dyDescent="0.3">
      <c r="A20363" s="201">
        <v>20358</v>
      </c>
    </row>
    <row r="20364" spans="1:1" x14ac:dyDescent="0.3">
      <c r="A20364" s="201">
        <v>20359</v>
      </c>
    </row>
    <row r="20365" spans="1:1" x14ac:dyDescent="0.3">
      <c r="A20365" s="201">
        <v>20360</v>
      </c>
    </row>
    <row r="20366" spans="1:1" x14ac:dyDescent="0.3">
      <c r="A20366" s="201">
        <v>20361</v>
      </c>
    </row>
    <row r="20367" spans="1:1" x14ac:dyDescent="0.3">
      <c r="A20367" s="201">
        <v>20362</v>
      </c>
    </row>
    <row r="20368" spans="1:1" x14ac:dyDescent="0.3">
      <c r="A20368" s="201">
        <v>20363</v>
      </c>
    </row>
    <row r="20369" spans="1:1" x14ac:dyDescent="0.3">
      <c r="A20369" s="201">
        <v>20364</v>
      </c>
    </row>
    <row r="20370" spans="1:1" x14ac:dyDescent="0.3">
      <c r="A20370" s="201">
        <v>20365</v>
      </c>
    </row>
    <row r="20371" spans="1:1" x14ac:dyDescent="0.3">
      <c r="A20371" s="201">
        <v>20366</v>
      </c>
    </row>
    <row r="20372" spans="1:1" x14ac:dyDescent="0.3">
      <c r="A20372" s="201">
        <v>20367</v>
      </c>
    </row>
    <row r="20373" spans="1:1" x14ac:dyDescent="0.3">
      <c r="A20373" s="201">
        <v>20368</v>
      </c>
    </row>
    <row r="20374" spans="1:1" x14ac:dyDescent="0.3">
      <c r="A20374" s="201">
        <v>20369</v>
      </c>
    </row>
    <row r="20375" spans="1:1" x14ac:dyDescent="0.3">
      <c r="A20375" s="201">
        <v>20370</v>
      </c>
    </row>
    <row r="20376" spans="1:1" x14ac:dyDescent="0.3">
      <c r="A20376" s="201">
        <v>20371</v>
      </c>
    </row>
    <row r="20377" spans="1:1" x14ac:dyDescent="0.3">
      <c r="A20377" s="201">
        <v>20372</v>
      </c>
    </row>
    <row r="20378" spans="1:1" x14ac:dyDescent="0.3">
      <c r="A20378" s="201">
        <v>20373</v>
      </c>
    </row>
    <row r="20379" spans="1:1" x14ac:dyDescent="0.3">
      <c r="A20379" s="201">
        <v>20374</v>
      </c>
    </row>
    <row r="20380" spans="1:1" x14ac:dyDescent="0.3">
      <c r="A20380" s="201">
        <v>20375</v>
      </c>
    </row>
    <row r="20381" spans="1:1" x14ac:dyDescent="0.3">
      <c r="A20381" s="201">
        <v>20376</v>
      </c>
    </row>
    <row r="20382" spans="1:1" x14ac:dyDescent="0.3">
      <c r="A20382" s="201">
        <v>20377</v>
      </c>
    </row>
    <row r="20383" spans="1:1" x14ac:dyDescent="0.3">
      <c r="A20383" s="201">
        <v>20378</v>
      </c>
    </row>
    <row r="20384" spans="1:1" x14ac:dyDescent="0.3">
      <c r="A20384" s="201">
        <v>20379</v>
      </c>
    </row>
    <row r="20385" spans="1:1" x14ac:dyDescent="0.3">
      <c r="A20385" s="201">
        <v>20380</v>
      </c>
    </row>
    <row r="20386" spans="1:1" x14ac:dyDescent="0.3">
      <c r="A20386" s="201">
        <v>20381</v>
      </c>
    </row>
    <row r="20387" spans="1:1" x14ac:dyDescent="0.3">
      <c r="A20387" s="201">
        <v>20382</v>
      </c>
    </row>
    <row r="20388" spans="1:1" x14ac:dyDescent="0.3">
      <c r="A20388" s="201">
        <v>20383</v>
      </c>
    </row>
    <row r="20389" spans="1:1" x14ac:dyDescent="0.3">
      <c r="A20389" s="201">
        <v>20384</v>
      </c>
    </row>
    <row r="20390" spans="1:1" x14ac:dyDescent="0.3">
      <c r="A20390" s="201">
        <v>20385</v>
      </c>
    </row>
    <row r="20391" spans="1:1" x14ac:dyDescent="0.3">
      <c r="A20391" s="201">
        <v>20386</v>
      </c>
    </row>
    <row r="20392" spans="1:1" x14ac:dyDescent="0.3">
      <c r="A20392" s="201">
        <v>20387</v>
      </c>
    </row>
    <row r="20393" spans="1:1" x14ac:dyDescent="0.3">
      <c r="A20393" s="201">
        <v>20388</v>
      </c>
    </row>
    <row r="20394" spans="1:1" x14ac:dyDescent="0.3">
      <c r="A20394" s="201">
        <v>20389</v>
      </c>
    </row>
    <row r="20395" spans="1:1" x14ac:dyDescent="0.3">
      <c r="A20395" s="201">
        <v>20390</v>
      </c>
    </row>
    <row r="20396" spans="1:1" x14ac:dyDescent="0.3">
      <c r="A20396" s="201">
        <v>20391</v>
      </c>
    </row>
    <row r="20397" spans="1:1" x14ac:dyDescent="0.3">
      <c r="A20397" s="201">
        <v>20392</v>
      </c>
    </row>
    <row r="20398" spans="1:1" x14ac:dyDescent="0.3">
      <c r="A20398" s="201">
        <v>20393</v>
      </c>
    </row>
    <row r="20399" spans="1:1" x14ac:dyDescent="0.3">
      <c r="A20399" s="201">
        <v>20394</v>
      </c>
    </row>
    <row r="20400" spans="1:1" x14ac:dyDescent="0.3">
      <c r="A20400" s="201">
        <v>20395</v>
      </c>
    </row>
    <row r="20401" spans="1:1" x14ac:dyDescent="0.3">
      <c r="A20401" s="201">
        <v>20396</v>
      </c>
    </row>
    <row r="20402" spans="1:1" x14ac:dyDescent="0.3">
      <c r="A20402" s="201">
        <v>20397</v>
      </c>
    </row>
    <row r="20403" spans="1:1" x14ac:dyDescent="0.3">
      <c r="A20403" s="201">
        <v>20398</v>
      </c>
    </row>
    <row r="20404" spans="1:1" x14ac:dyDescent="0.3">
      <c r="A20404" s="201">
        <v>20399</v>
      </c>
    </row>
    <row r="20405" spans="1:1" x14ac:dyDescent="0.3">
      <c r="A20405" s="201">
        <v>20400</v>
      </c>
    </row>
    <row r="20406" spans="1:1" x14ac:dyDescent="0.3">
      <c r="A20406" s="201">
        <v>20401</v>
      </c>
    </row>
    <row r="20407" spans="1:1" x14ac:dyDescent="0.3">
      <c r="A20407" s="201">
        <v>20402</v>
      </c>
    </row>
    <row r="20408" spans="1:1" x14ac:dyDescent="0.3">
      <c r="A20408" s="201">
        <v>20403</v>
      </c>
    </row>
    <row r="20409" spans="1:1" x14ac:dyDescent="0.3">
      <c r="A20409" s="201">
        <v>20404</v>
      </c>
    </row>
    <row r="20410" spans="1:1" x14ac:dyDescent="0.3">
      <c r="A20410" s="201">
        <v>20405</v>
      </c>
    </row>
    <row r="20411" spans="1:1" x14ac:dyDescent="0.3">
      <c r="A20411" s="201">
        <v>20406</v>
      </c>
    </row>
    <row r="20412" spans="1:1" x14ac:dyDescent="0.3">
      <c r="A20412" s="201">
        <v>20407</v>
      </c>
    </row>
    <row r="20413" spans="1:1" x14ac:dyDescent="0.3">
      <c r="A20413" s="201">
        <v>20408</v>
      </c>
    </row>
    <row r="20414" spans="1:1" x14ac:dyDescent="0.3">
      <c r="A20414" s="201">
        <v>20409</v>
      </c>
    </row>
    <row r="20415" spans="1:1" x14ac:dyDescent="0.3">
      <c r="A20415" s="201">
        <v>20410</v>
      </c>
    </row>
    <row r="20416" spans="1:1" x14ac:dyDescent="0.3">
      <c r="A20416" s="201">
        <v>20411</v>
      </c>
    </row>
    <row r="20417" spans="1:1" x14ac:dyDescent="0.3">
      <c r="A20417" s="201">
        <v>20412</v>
      </c>
    </row>
    <row r="20418" spans="1:1" x14ac:dyDescent="0.3">
      <c r="A20418" s="201">
        <v>20413</v>
      </c>
    </row>
    <row r="20419" spans="1:1" x14ac:dyDescent="0.3">
      <c r="A20419" s="201">
        <v>20414</v>
      </c>
    </row>
    <row r="20420" spans="1:1" x14ac:dyDescent="0.3">
      <c r="A20420" s="201">
        <v>20415</v>
      </c>
    </row>
    <row r="20421" spans="1:1" x14ac:dyDescent="0.3">
      <c r="A20421" s="201">
        <v>20416</v>
      </c>
    </row>
    <row r="20422" spans="1:1" x14ac:dyDescent="0.3">
      <c r="A20422" s="201">
        <v>20417</v>
      </c>
    </row>
    <row r="20423" spans="1:1" x14ac:dyDescent="0.3">
      <c r="A20423" s="201">
        <v>20418</v>
      </c>
    </row>
    <row r="20424" spans="1:1" x14ac:dyDescent="0.3">
      <c r="A20424" s="201">
        <v>20419</v>
      </c>
    </row>
    <row r="20425" spans="1:1" x14ac:dyDescent="0.3">
      <c r="A20425" s="201">
        <v>20420</v>
      </c>
    </row>
    <row r="20426" spans="1:1" x14ac:dyDescent="0.3">
      <c r="A20426" s="201">
        <v>20421</v>
      </c>
    </row>
    <row r="20427" spans="1:1" x14ac:dyDescent="0.3">
      <c r="A20427" s="201">
        <v>20422</v>
      </c>
    </row>
    <row r="20428" spans="1:1" x14ac:dyDescent="0.3">
      <c r="A20428" s="201">
        <v>20423</v>
      </c>
    </row>
    <row r="20429" spans="1:1" x14ac:dyDescent="0.3">
      <c r="A20429" s="201">
        <v>20424</v>
      </c>
    </row>
    <row r="20430" spans="1:1" x14ac:dyDescent="0.3">
      <c r="A20430" s="201">
        <v>20425</v>
      </c>
    </row>
    <row r="20431" spans="1:1" x14ac:dyDescent="0.3">
      <c r="A20431" s="201">
        <v>20426</v>
      </c>
    </row>
    <row r="20432" spans="1:1" x14ac:dyDescent="0.3">
      <c r="A20432" s="201">
        <v>20427</v>
      </c>
    </row>
    <row r="20433" spans="1:1" x14ac:dyDescent="0.3">
      <c r="A20433" s="201">
        <v>20428</v>
      </c>
    </row>
    <row r="20434" spans="1:1" x14ac:dyDescent="0.3">
      <c r="A20434" s="201">
        <v>20429</v>
      </c>
    </row>
    <row r="20435" spans="1:1" x14ac:dyDescent="0.3">
      <c r="A20435" s="201">
        <v>20430</v>
      </c>
    </row>
    <row r="20436" spans="1:1" x14ac:dyDescent="0.3">
      <c r="A20436" s="201">
        <v>20431</v>
      </c>
    </row>
    <row r="20437" spans="1:1" x14ac:dyDescent="0.3">
      <c r="A20437" s="201">
        <v>20432</v>
      </c>
    </row>
    <row r="20438" spans="1:1" x14ac:dyDescent="0.3">
      <c r="A20438" s="201">
        <v>20433</v>
      </c>
    </row>
    <row r="20439" spans="1:1" x14ac:dyDescent="0.3">
      <c r="A20439" s="201">
        <v>20434</v>
      </c>
    </row>
    <row r="20440" spans="1:1" x14ac:dyDescent="0.3">
      <c r="A20440" s="201">
        <v>20435</v>
      </c>
    </row>
    <row r="20441" spans="1:1" x14ac:dyDescent="0.3">
      <c r="A20441" s="201">
        <v>20436</v>
      </c>
    </row>
    <row r="20442" spans="1:1" x14ac:dyDescent="0.3">
      <c r="A20442" s="201">
        <v>20437</v>
      </c>
    </row>
    <row r="20443" spans="1:1" x14ac:dyDescent="0.3">
      <c r="A20443" s="201">
        <v>20438</v>
      </c>
    </row>
    <row r="20444" spans="1:1" x14ac:dyDescent="0.3">
      <c r="A20444" s="201">
        <v>20439</v>
      </c>
    </row>
    <row r="20445" spans="1:1" x14ac:dyDescent="0.3">
      <c r="A20445" s="201">
        <v>20440</v>
      </c>
    </row>
    <row r="20446" spans="1:1" x14ac:dyDescent="0.3">
      <c r="A20446" s="201">
        <v>20441</v>
      </c>
    </row>
    <row r="20447" spans="1:1" x14ac:dyDescent="0.3">
      <c r="A20447" s="201">
        <v>20442</v>
      </c>
    </row>
    <row r="20448" spans="1:1" x14ac:dyDescent="0.3">
      <c r="A20448" s="201">
        <v>20443</v>
      </c>
    </row>
    <row r="20449" spans="1:1" x14ac:dyDescent="0.3">
      <c r="A20449" s="201">
        <v>20444</v>
      </c>
    </row>
    <row r="20450" spans="1:1" x14ac:dyDescent="0.3">
      <c r="A20450" s="201">
        <v>20445</v>
      </c>
    </row>
    <row r="20451" spans="1:1" x14ac:dyDescent="0.3">
      <c r="A20451" s="201">
        <v>20446</v>
      </c>
    </row>
    <row r="20452" spans="1:1" x14ac:dyDescent="0.3">
      <c r="A20452" s="201">
        <v>20447</v>
      </c>
    </row>
    <row r="20453" spans="1:1" x14ac:dyDescent="0.3">
      <c r="A20453" s="201">
        <v>20448</v>
      </c>
    </row>
    <row r="20454" spans="1:1" x14ac:dyDescent="0.3">
      <c r="A20454" s="201">
        <v>20449</v>
      </c>
    </row>
    <row r="20455" spans="1:1" x14ac:dyDescent="0.3">
      <c r="A20455" s="201">
        <v>20450</v>
      </c>
    </row>
    <row r="20456" spans="1:1" x14ac:dyDescent="0.3">
      <c r="A20456" s="201">
        <v>20451</v>
      </c>
    </row>
    <row r="20457" spans="1:1" x14ac:dyDescent="0.3">
      <c r="A20457" s="201">
        <v>20452</v>
      </c>
    </row>
    <row r="20458" spans="1:1" x14ac:dyDescent="0.3">
      <c r="A20458" s="201">
        <v>20453</v>
      </c>
    </row>
    <row r="20459" spans="1:1" x14ac:dyDescent="0.3">
      <c r="A20459" s="201">
        <v>20454</v>
      </c>
    </row>
    <row r="20460" spans="1:1" x14ac:dyDescent="0.3">
      <c r="A20460" s="201">
        <v>20455</v>
      </c>
    </row>
    <row r="20461" spans="1:1" x14ac:dyDescent="0.3">
      <c r="A20461" s="201">
        <v>20456</v>
      </c>
    </row>
    <row r="20462" spans="1:1" x14ac:dyDescent="0.3">
      <c r="A20462" s="201">
        <v>20457</v>
      </c>
    </row>
    <row r="20463" spans="1:1" x14ac:dyDescent="0.3">
      <c r="A20463" s="201">
        <v>20458</v>
      </c>
    </row>
    <row r="20464" spans="1:1" x14ac:dyDescent="0.3">
      <c r="A20464" s="201">
        <v>20459</v>
      </c>
    </row>
    <row r="20465" spans="1:1" x14ac:dyDescent="0.3">
      <c r="A20465" s="201">
        <v>20460</v>
      </c>
    </row>
    <row r="20466" spans="1:1" x14ac:dyDescent="0.3">
      <c r="A20466" s="201">
        <v>20461</v>
      </c>
    </row>
    <row r="20467" spans="1:1" x14ac:dyDescent="0.3">
      <c r="A20467" s="201">
        <v>20462</v>
      </c>
    </row>
    <row r="20468" spans="1:1" x14ac:dyDescent="0.3">
      <c r="A20468" s="201">
        <v>20463</v>
      </c>
    </row>
    <row r="20469" spans="1:1" x14ac:dyDescent="0.3">
      <c r="A20469" s="201">
        <v>20464</v>
      </c>
    </row>
    <row r="20470" spans="1:1" x14ac:dyDescent="0.3">
      <c r="A20470" s="201">
        <v>20465</v>
      </c>
    </row>
    <row r="20471" spans="1:1" x14ac:dyDescent="0.3">
      <c r="A20471" s="201">
        <v>20466</v>
      </c>
    </row>
    <row r="20472" spans="1:1" x14ac:dyDescent="0.3">
      <c r="A20472" s="201">
        <v>20467</v>
      </c>
    </row>
    <row r="20473" spans="1:1" x14ac:dyDescent="0.3">
      <c r="A20473" s="201">
        <v>20468</v>
      </c>
    </row>
    <row r="20474" spans="1:1" x14ac:dyDescent="0.3">
      <c r="A20474" s="201">
        <v>20469</v>
      </c>
    </row>
    <row r="20475" spans="1:1" x14ac:dyDescent="0.3">
      <c r="A20475" s="201">
        <v>20470</v>
      </c>
    </row>
    <row r="20476" spans="1:1" x14ac:dyDescent="0.3">
      <c r="A20476" s="201">
        <v>20471</v>
      </c>
    </row>
    <row r="20477" spans="1:1" x14ac:dyDescent="0.3">
      <c r="A20477" s="201">
        <v>20472</v>
      </c>
    </row>
    <row r="20478" spans="1:1" x14ac:dyDescent="0.3">
      <c r="A20478" s="201">
        <v>20473</v>
      </c>
    </row>
    <row r="20479" spans="1:1" x14ac:dyDescent="0.3">
      <c r="A20479" s="201">
        <v>20474</v>
      </c>
    </row>
    <row r="20480" spans="1:1" x14ac:dyDescent="0.3">
      <c r="A20480" s="201">
        <v>20475</v>
      </c>
    </row>
    <row r="20481" spans="1:1" x14ac:dyDescent="0.3">
      <c r="A20481" s="201">
        <v>20476</v>
      </c>
    </row>
    <row r="20482" spans="1:1" x14ac:dyDescent="0.3">
      <c r="A20482" s="201">
        <v>20477</v>
      </c>
    </row>
    <row r="20483" spans="1:1" x14ac:dyDescent="0.3">
      <c r="A20483" s="201">
        <v>20478</v>
      </c>
    </row>
    <row r="20484" spans="1:1" x14ac:dyDescent="0.3">
      <c r="A20484" s="201">
        <v>20479</v>
      </c>
    </row>
    <row r="20485" spans="1:1" x14ac:dyDescent="0.3">
      <c r="A20485" s="201">
        <v>20480</v>
      </c>
    </row>
    <row r="20486" spans="1:1" x14ac:dyDescent="0.3">
      <c r="A20486" s="201">
        <v>20481</v>
      </c>
    </row>
    <row r="20487" spans="1:1" x14ac:dyDescent="0.3">
      <c r="A20487" s="201">
        <v>20482</v>
      </c>
    </row>
    <row r="20488" spans="1:1" x14ac:dyDescent="0.3">
      <c r="A20488" s="201">
        <v>20483</v>
      </c>
    </row>
    <row r="20489" spans="1:1" x14ac:dyDescent="0.3">
      <c r="A20489" s="201">
        <v>20484</v>
      </c>
    </row>
    <row r="20490" spans="1:1" x14ac:dyDescent="0.3">
      <c r="A20490" s="201">
        <v>20485</v>
      </c>
    </row>
    <row r="20491" spans="1:1" x14ac:dyDescent="0.3">
      <c r="A20491" s="201">
        <v>20486</v>
      </c>
    </row>
    <row r="20492" spans="1:1" x14ac:dyDescent="0.3">
      <c r="A20492" s="201">
        <v>20487</v>
      </c>
    </row>
    <row r="20493" spans="1:1" x14ac:dyDescent="0.3">
      <c r="A20493" s="201">
        <v>20488</v>
      </c>
    </row>
    <row r="20494" spans="1:1" x14ac:dyDescent="0.3">
      <c r="A20494" s="201">
        <v>20489</v>
      </c>
    </row>
    <row r="20495" spans="1:1" x14ac:dyDescent="0.3">
      <c r="A20495" s="201">
        <v>20490</v>
      </c>
    </row>
    <row r="20496" spans="1:1" x14ac:dyDescent="0.3">
      <c r="A20496" s="201">
        <v>20491</v>
      </c>
    </row>
    <row r="20497" spans="1:1" x14ac:dyDescent="0.3">
      <c r="A20497" s="201">
        <v>20492</v>
      </c>
    </row>
    <row r="20498" spans="1:1" x14ac:dyDescent="0.3">
      <c r="A20498" s="201">
        <v>20493</v>
      </c>
    </row>
    <row r="20499" spans="1:1" x14ac:dyDescent="0.3">
      <c r="A20499" s="201">
        <v>20494</v>
      </c>
    </row>
    <row r="20500" spans="1:1" x14ac:dyDescent="0.3">
      <c r="A20500" s="201">
        <v>20495</v>
      </c>
    </row>
    <row r="20501" spans="1:1" x14ac:dyDescent="0.3">
      <c r="A20501" s="201">
        <v>20496</v>
      </c>
    </row>
    <row r="20502" spans="1:1" x14ac:dyDescent="0.3">
      <c r="A20502" s="201">
        <v>20497</v>
      </c>
    </row>
    <row r="20503" spans="1:1" x14ac:dyDescent="0.3">
      <c r="A20503" s="201">
        <v>20498</v>
      </c>
    </row>
    <row r="20504" spans="1:1" x14ac:dyDescent="0.3">
      <c r="A20504" s="201">
        <v>20499</v>
      </c>
    </row>
    <row r="20505" spans="1:1" x14ac:dyDescent="0.3">
      <c r="A20505" s="201">
        <v>20500</v>
      </c>
    </row>
    <row r="20506" spans="1:1" x14ac:dyDescent="0.3">
      <c r="A20506" s="201">
        <v>20501</v>
      </c>
    </row>
    <row r="20507" spans="1:1" x14ac:dyDescent="0.3">
      <c r="A20507" s="201">
        <v>20502</v>
      </c>
    </row>
    <row r="20508" spans="1:1" x14ac:dyDescent="0.3">
      <c r="A20508" s="201">
        <v>20503</v>
      </c>
    </row>
    <row r="20509" spans="1:1" x14ac:dyDescent="0.3">
      <c r="A20509" s="201">
        <v>20504</v>
      </c>
    </row>
    <row r="20510" spans="1:1" x14ac:dyDescent="0.3">
      <c r="A20510" s="201">
        <v>20505</v>
      </c>
    </row>
    <row r="20511" spans="1:1" x14ac:dyDescent="0.3">
      <c r="A20511" s="201">
        <v>20506</v>
      </c>
    </row>
    <row r="20512" spans="1:1" x14ac:dyDescent="0.3">
      <c r="A20512" s="201">
        <v>20507</v>
      </c>
    </row>
    <row r="20513" spans="1:1" x14ac:dyDescent="0.3">
      <c r="A20513" s="201">
        <v>20508</v>
      </c>
    </row>
    <row r="20514" spans="1:1" x14ac:dyDescent="0.3">
      <c r="A20514" s="201">
        <v>20509</v>
      </c>
    </row>
    <row r="20515" spans="1:1" x14ac:dyDescent="0.3">
      <c r="A20515" s="201">
        <v>20510</v>
      </c>
    </row>
    <row r="20516" spans="1:1" x14ac:dyDescent="0.3">
      <c r="A20516" s="201">
        <v>20511</v>
      </c>
    </row>
    <row r="20517" spans="1:1" x14ac:dyDescent="0.3">
      <c r="A20517" s="201">
        <v>20512</v>
      </c>
    </row>
    <row r="20518" spans="1:1" x14ac:dyDescent="0.3">
      <c r="A20518" s="201">
        <v>20513</v>
      </c>
    </row>
    <row r="20519" spans="1:1" x14ac:dyDescent="0.3">
      <c r="A20519" s="201">
        <v>20514</v>
      </c>
    </row>
    <row r="20520" spans="1:1" x14ac:dyDescent="0.3">
      <c r="A20520" s="201">
        <v>20515</v>
      </c>
    </row>
    <row r="20521" spans="1:1" x14ac:dyDescent="0.3">
      <c r="A20521" s="201">
        <v>20516</v>
      </c>
    </row>
    <row r="20522" spans="1:1" x14ac:dyDescent="0.3">
      <c r="A20522" s="201">
        <v>20517</v>
      </c>
    </row>
    <row r="20523" spans="1:1" x14ac:dyDescent="0.3">
      <c r="A20523" s="201">
        <v>20518</v>
      </c>
    </row>
    <row r="20524" spans="1:1" x14ac:dyDescent="0.3">
      <c r="A20524" s="201">
        <v>20519</v>
      </c>
    </row>
    <row r="20525" spans="1:1" x14ac:dyDescent="0.3">
      <c r="A20525" s="201">
        <v>20520</v>
      </c>
    </row>
    <row r="20526" spans="1:1" x14ac:dyDescent="0.3">
      <c r="A20526" s="201">
        <v>20521</v>
      </c>
    </row>
    <row r="20527" spans="1:1" x14ac:dyDescent="0.3">
      <c r="A20527" s="201">
        <v>20522</v>
      </c>
    </row>
    <row r="20528" spans="1:1" x14ac:dyDescent="0.3">
      <c r="A20528" s="201">
        <v>20523</v>
      </c>
    </row>
    <row r="20529" spans="1:1" x14ac:dyDescent="0.3">
      <c r="A20529" s="201">
        <v>20524</v>
      </c>
    </row>
    <row r="20530" spans="1:1" x14ac:dyDescent="0.3">
      <c r="A20530" s="201">
        <v>20525</v>
      </c>
    </row>
    <row r="20531" spans="1:1" x14ac:dyDescent="0.3">
      <c r="A20531" s="201">
        <v>20526</v>
      </c>
    </row>
    <row r="20532" spans="1:1" x14ac:dyDescent="0.3">
      <c r="A20532" s="201">
        <v>20527</v>
      </c>
    </row>
    <row r="20533" spans="1:1" x14ac:dyDescent="0.3">
      <c r="A20533" s="201">
        <v>20528</v>
      </c>
    </row>
    <row r="20534" spans="1:1" x14ac:dyDescent="0.3">
      <c r="A20534" s="201">
        <v>20529</v>
      </c>
    </row>
    <row r="20535" spans="1:1" x14ac:dyDescent="0.3">
      <c r="A20535" s="201">
        <v>20530</v>
      </c>
    </row>
    <row r="20536" spans="1:1" x14ac:dyDescent="0.3">
      <c r="A20536" s="201">
        <v>20531</v>
      </c>
    </row>
    <row r="20537" spans="1:1" x14ac:dyDescent="0.3">
      <c r="A20537" s="201">
        <v>20532</v>
      </c>
    </row>
    <row r="20538" spans="1:1" x14ac:dyDescent="0.3">
      <c r="A20538" s="201">
        <v>20533</v>
      </c>
    </row>
    <row r="20539" spans="1:1" x14ac:dyDescent="0.3">
      <c r="A20539" s="201">
        <v>20534</v>
      </c>
    </row>
    <row r="20540" spans="1:1" x14ac:dyDescent="0.3">
      <c r="A20540" s="201">
        <v>20535</v>
      </c>
    </row>
    <row r="20541" spans="1:1" x14ac:dyDescent="0.3">
      <c r="A20541" s="201">
        <v>20536</v>
      </c>
    </row>
    <row r="20542" spans="1:1" x14ac:dyDescent="0.3">
      <c r="A20542" s="201">
        <v>20537</v>
      </c>
    </row>
    <row r="20543" spans="1:1" x14ac:dyDescent="0.3">
      <c r="A20543" s="201">
        <v>20538</v>
      </c>
    </row>
    <row r="20544" spans="1:1" x14ac:dyDescent="0.3">
      <c r="A20544" s="201">
        <v>20539</v>
      </c>
    </row>
    <row r="20545" spans="1:1" x14ac:dyDescent="0.3">
      <c r="A20545" s="201">
        <v>20540</v>
      </c>
    </row>
    <row r="20546" spans="1:1" x14ac:dyDescent="0.3">
      <c r="A20546" s="201">
        <v>20541</v>
      </c>
    </row>
    <row r="20547" spans="1:1" x14ac:dyDescent="0.3">
      <c r="A20547" s="201">
        <v>20542</v>
      </c>
    </row>
    <row r="20548" spans="1:1" x14ac:dyDescent="0.3">
      <c r="A20548" s="201">
        <v>20543</v>
      </c>
    </row>
    <row r="20549" spans="1:1" x14ac:dyDescent="0.3">
      <c r="A20549" s="201">
        <v>20544</v>
      </c>
    </row>
    <row r="20550" spans="1:1" x14ac:dyDescent="0.3">
      <c r="A20550" s="201">
        <v>20545</v>
      </c>
    </row>
    <row r="20551" spans="1:1" x14ac:dyDescent="0.3">
      <c r="A20551" s="201">
        <v>20546</v>
      </c>
    </row>
    <row r="20552" spans="1:1" x14ac:dyDescent="0.3">
      <c r="A20552" s="201">
        <v>20547</v>
      </c>
    </row>
    <row r="20553" spans="1:1" x14ac:dyDescent="0.3">
      <c r="A20553" s="201">
        <v>20548</v>
      </c>
    </row>
    <row r="20554" spans="1:1" x14ac:dyDescent="0.3">
      <c r="A20554" s="201">
        <v>20549</v>
      </c>
    </row>
    <row r="20555" spans="1:1" x14ac:dyDescent="0.3">
      <c r="A20555" s="201">
        <v>20550</v>
      </c>
    </row>
    <row r="20556" spans="1:1" x14ac:dyDescent="0.3">
      <c r="A20556" s="201">
        <v>20551</v>
      </c>
    </row>
    <row r="20557" spans="1:1" x14ac:dyDescent="0.3">
      <c r="A20557" s="201">
        <v>20552</v>
      </c>
    </row>
    <row r="20558" spans="1:1" x14ac:dyDescent="0.3">
      <c r="A20558" s="201">
        <v>20553</v>
      </c>
    </row>
    <row r="20559" spans="1:1" x14ac:dyDescent="0.3">
      <c r="A20559" s="201">
        <v>20554</v>
      </c>
    </row>
    <row r="20560" spans="1:1" x14ac:dyDescent="0.3">
      <c r="A20560" s="201">
        <v>20555</v>
      </c>
    </row>
    <row r="20561" spans="1:1" x14ac:dyDescent="0.3">
      <c r="A20561" s="201">
        <v>20556</v>
      </c>
    </row>
    <row r="20562" spans="1:1" x14ac:dyDescent="0.3">
      <c r="A20562" s="201">
        <v>20557</v>
      </c>
    </row>
    <row r="20563" spans="1:1" x14ac:dyDescent="0.3">
      <c r="A20563" s="201">
        <v>20558</v>
      </c>
    </row>
    <row r="20564" spans="1:1" x14ac:dyDescent="0.3">
      <c r="A20564" s="201">
        <v>20559</v>
      </c>
    </row>
    <row r="20565" spans="1:1" x14ac:dyDescent="0.3">
      <c r="A20565" s="201">
        <v>20560</v>
      </c>
    </row>
    <row r="20566" spans="1:1" x14ac:dyDescent="0.3">
      <c r="A20566" s="201">
        <v>20561</v>
      </c>
    </row>
    <row r="20567" spans="1:1" x14ac:dyDescent="0.3">
      <c r="A20567" s="201">
        <v>20562</v>
      </c>
    </row>
    <row r="20568" spans="1:1" x14ac:dyDescent="0.3">
      <c r="A20568" s="201">
        <v>20563</v>
      </c>
    </row>
    <row r="20569" spans="1:1" x14ac:dyDescent="0.3">
      <c r="A20569" s="201">
        <v>20564</v>
      </c>
    </row>
    <row r="20570" spans="1:1" x14ac:dyDescent="0.3">
      <c r="A20570" s="201">
        <v>20565</v>
      </c>
    </row>
    <row r="20571" spans="1:1" x14ac:dyDescent="0.3">
      <c r="A20571" s="201">
        <v>20566</v>
      </c>
    </row>
    <row r="20572" spans="1:1" x14ac:dyDescent="0.3">
      <c r="A20572" s="201">
        <v>20567</v>
      </c>
    </row>
    <row r="20573" spans="1:1" x14ac:dyDescent="0.3">
      <c r="A20573" s="201">
        <v>20568</v>
      </c>
    </row>
    <row r="20574" spans="1:1" x14ac:dyDescent="0.3">
      <c r="A20574" s="201">
        <v>20569</v>
      </c>
    </row>
    <row r="20575" spans="1:1" x14ac:dyDescent="0.3">
      <c r="A20575" s="201">
        <v>20570</v>
      </c>
    </row>
    <row r="20576" spans="1:1" x14ac:dyDescent="0.3">
      <c r="A20576" s="201">
        <v>20571</v>
      </c>
    </row>
    <row r="20577" spans="1:1" x14ac:dyDescent="0.3">
      <c r="A20577" s="201">
        <v>20572</v>
      </c>
    </row>
    <row r="20578" spans="1:1" x14ac:dyDescent="0.3">
      <c r="A20578" s="201">
        <v>20573</v>
      </c>
    </row>
    <row r="20579" spans="1:1" x14ac:dyDescent="0.3">
      <c r="A20579" s="201">
        <v>20574</v>
      </c>
    </row>
    <row r="20580" spans="1:1" x14ac:dyDescent="0.3">
      <c r="A20580" s="201">
        <v>20575</v>
      </c>
    </row>
    <row r="20581" spans="1:1" x14ac:dyDescent="0.3">
      <c r="A20581" s="201">
        <v>20576</v>
      </c>
    </row>
    <row r="20582" spans="1:1" x14ac:dyDescent="0.3">
      <c r="A20582" s="201">
        <v>20577</v>
      </c>
    </row>
    <row r="20583" spans="1:1" x14ac:dyDescent="0.3">
      <c r="A20583" s="201">
        <v>20578</v>
      </c>
    </row>
    <row r="20584" spans="1:1" x14ac:dyDescent="0.3">
      <c r="A20584" s="201">
        <v>20579</v>
      </c>
    </row>
    <row r="20585" spans="1:1" x14ac:dyDescent="0.3">
      <c r="A20585" s="201">
        <v>20580</v>
      </c>
    </row>
    <row r="20586" spans="1:1" x14ac:dyDescent="0.3">
      <c r="A20586" s="201">
        <v>20581</v>
      </c>
    </row>
    <row r="20587" spans="1:1" x14ac:dyDescent="0.3">
      <c r="A20587" s="201">
        <v>20582</v>
      </c>
    </row>
    <row r="20588" spans="1:1" x14ac:dyDescent="0.3">
      <c r="A20588" s="201">
        <v>20583</v>
      </c>
    </row>
    <row r="20589" spans="1:1" x14ac:dyDescent="0.3">
      <c r="A20589" s="201">
        <v>20584</v>
      </c>
    </row>
    <row r="20590" spans="1:1" x14ac:dyDescent="0.3">
      <c r="A20590" s="201">
        <v>20585</v>
      </c>
    </row>
    <row r="20591" spans="1:1" x14ac:dyDescent="0.3">
      <c r="A20591" s="201">
        <v>20586</v>
      </c>
    </row>
    <row r="20592" spans="1:1" x14ac:dyDescent="0.3">
      <c r="A20592" s="201">
        <v>20587</v>
      </c>
    </row>
    <row r="20593" spans="1:1" x14ac:dyDescent="0.3">
      <c r="A20593" s="201">
        <v>20588</v>
      </c>
    </row>
    <row r="20594" spans="1:1" x14ac:dyDescent="0.3">
      <c r="A20594" s="201">
        <v>20589</v>
      </c>
    </row>
    <row r="20595" spans="1:1" x14ac:dyDescent="0.3">
      <c r="A20595" s="201">
        <v>20590</v>
      </c>
    </row>
    <row r="20596" spans="1:1" x14ac:dyDescent="0.3">
      <c r="A20596" s="201">
        <v>20591</v>
      </c>
    </row>
    <row r="20597" spans="1:1" x14ac:dyDescent="0.3">
      <c r="A20597" s="201">
        <v>20592</v>
      </c>
    </row>
    <row r="20598" spans="1:1" x14ac:dyDescent="0.3">
      <c r="A20598" s="201">
        <v>20593</v>
      </c>
    </row>
    <row r="20599" spans="1:1" x14ac:dyDescent="0.3">
      <c r="A20599" s="201">
        <v>20594</v>
      </c>
    </row>
    <row r="20600" spans="1:1" x14ac:dyDescent="0.3">
      <c r="A20600" s="201">
        <v>20595</v>
      </c>
    </row>
    <row r="20601" spans="1:1" x14ac:dyDescent="0.3">
      <c r="A20601" s="201">
        <v>20596</v>
      </c>
    </row>
    <row r="20602" spans="1:1" x14ac:dyDescent="0.3">
      <c r="A20602" s="201">
        <v>20597</v>
      </c>
    </row>
    <row r="20603" spans="1:1" x14ac:dyDescent="0.3">
      <c r="A20603" s="201">
        <v>20598</v>
      </c>
    </row>
    <row r="20604" spans="1:1" x14ac:dyDescent="0.3">
      <c r="A20604" s="201">
        <v>20599</v>
      </c>
    </row>
    <row r="20605" spans="1:1" x14ac:dyDescent="0.3">
      <c r="A20605" s="201">
        <v>20600</v>
      </c>
    </row>
    <row r="20606" spans="1:1" x14ac:dyDescent="0.3">
      <c r="A20606" s="201">
        <v>20601</v>
      </c>
    </row>
    <row r="20607" spans="1:1" x14ac:dyDescent="0.3">
      <c r="A20607" s="201">
        <v>20602</v>
      </c>
    </row>
    <row r="20608" spans="1:1" x14ac:dyDescent="0.3">
      <c r="A20608" s="201">
        <v>20603</v>
      </c>
    </row>
    <row r="20609" spans="1:1" x14ac:dyDescent="0.3">
      <c r="A20609" s="201">
        <v>20604</v>
      </c>
    </row>
    <row r="20610" spans="1:1" x14ac:dyDescent="0.3">
      <c r="A20610" s="201">
        <v>20605</v>
      </c>
    </row>
    <row r="20611" spans="1:1" x14ac:dyDescent="0.3">
      <c r="A20611" s="201">
        <v>20606</v>
      </c>
    </row>
    <row r="20612" spans="1:1" x14ac:dyDescent="0.3">
      <c r="A20612" s="201">
        <v>20607</v>
      </c>
    </row>
    <row r="20613" spans="1:1" x14ac:dyDescent="0.3">
      <c r="A20613" s="201">
        <v>20608</v>
      </c>
    </row>
    <row r="20614" spans="1:1" x14ac:dyDescent="0.3">
      <c r="A20614" s="201">
        <v>20609</v>
      </c>
    </row>
    <row r="20615" spans="1:1" x14ac:dyDescent="0.3">
      <c r="A20615" s="201">
        <v>20610</v>
      </c>
    </row>
    <row r="20616" spans="1:1" x14ac:dyDescent="0.3">
      <c r="A20616" s="201">
        <v>20611</v>
      </c>
    </row>
    <row r="20617" spans="1:1" x14ac:dyDescent="0.3">
      <c r="A20617" s="201">
        <v>20612</v>
      </c>
    </row>
    <row r="20618" spans="1:1" x14ac:dyDescent="0.3">
      <c r="A20618" s="201">
        <v>20613</v>
      </c>
    </row>
    <row r="20619" spans="1:1" x14ac:dyDescent="0.3">
      <c r="A20619" s="201">
        <v>20614</v>
      </c>
    </row>
    <row r="20620" spans="1:1" x14ac:dyDescent="0.3">
      <c r="A20620" s="201">
        <v>20615</v>
      </c>
    </row>
    <row r="20621" spans="1:1" x14ac:dyDescent="0.3">
      <c r="A20621" s="201">
        <v>20616</v>
      </c>
    </row>
    <row r="20622" spans="1:1" x14ac:dyDescent="0.3">
      <c r="A20622" s="201">
        <v>20617</v>
      </c>
    </row>
    <row r="20623" spans="1:1" x14ac:dyDescent="0.3">
      <c r="A20623" s="201">
        <v>20618</v>
      </c>
    </row>
    <row r="20624" spans="1:1" x14ac:dyDescent="0.3">
      <c r="A20624" s="201">
        <v>20619</v>
      </c>
    </row>
    <row r="20625" spans="1:1" x14ac:dyDescent="0.3">
      <c r="A20625" s="201">
        <v>20620</v>
      </c>
    </row>
    <row r="20626" spans="1:1" x14ac:dyDescent="0.3">
      <c r="A20626" s="201">
        <v>20621</v>
      </c>
    </row>
    <row r="20627" spans="1:1" x14ac:dyDescent="0.3">
      <c r="A20627" s="201">
        <v>20622</v>
      </c>
    </row>
    <row r="20628" spans="1:1" x14ac:dyDescent="0.3">
      <c r="A20628" s="201">
        <v>20623</v>
      </c>
    </row>
    <row r="20629" spans="1:1" x14ac:dyDescent="0.3">
      <c r="A20629" s="201">
        <v>20624</v>
      </c>
    </row>
    <row r="20630" spans="1:1" x14ac:dyDescent="0.3">
      <c r="A20630" s="201">
        <v>20625</v>
      </c>
    </row>
    <row r="20631" spans="1:1" x14ac:dyDescent="0.3">
      <c r="A20631" s="201">
        <v>20626</v>
      </c>
    </row>
    <row r="20632" spans="1:1" x14ac:dyDescent="0.3">
      <c r="A20632" s="201">
        <v>20627</v>
      </c>
    </row>
    <row r="20633" spans="1:1" x14ac:dyDescent="0.3">
      <c r="A20633" s="201">
        <v>20628</v>
      </c>
    </row>
    <row r="20634" spans="1:1" x14ac:dyDescent="0.3">
      <c r="A20634" s="201">
        <v>20629</v>
      </c>
    </row>
    <row r="20635" spans="1:1" x14ac:dyDescent="0.3">
      <c r="A20635" s="201">
        <v>20630</v>
      </c>
    </row>
    <row r="20636" spans="1:1" x14ac:dyDescent="0.3">
      <c r="A20636" s="201">
        <v>20631</v>
      </c>
    </row>
    <row r="20637" spans="1:1" x14ac:dyDescent="0.3">
      <c r="A20637" s="201">
        <v>20632</v>
      </c>
    </row>
    <row r="20638" spans="1:1" x14ac:dyDescent="0.3">
      <c r="A20638" s="201">
        <v>20633</v>
      </c>
    </row>
    <row r="20639" spans="1:1" x14ac:dyDescent="0.3">
      <c r="A20639" s="201">
        <v>20634</v>
      </c>
    </row>
    <row r="20640" spans="1:1" x14ac:dyDescent="0.3">
      <c r="A20640" s="201">
        <v>20635</v>
      </c>
    </row>
    <row r="20641" spans="1:1" x14ac:dyDescent="0.3">
      <c r="A20641" s="201">
        <v>20636</v>
      </c>
    </row>
    <row r="20642" spans="1:1" x14ac:dyDescent="0.3">
      <c r="A20642" s="201">
        <v>20637</v>
      </c>
    </row>
    <row r="20643" spans="1:1" x14ac:dyDescent="0.3">
      <c r="A20643" s="201">
        <v>20638</v>
      </c>
    </row>
    <row r="20644" spans="1:1" x14ac:dyDescent="0.3">
      <c r="A20644" s="201">
        <v>20639</v>
      </c>
    </row>
    <row r="20645" spans="1:1" x14ac:dyDescent="0.3">
      <c r="A20645" s="201">
        <v>20640</v>
      </c>
    </row>
    <row r="20646" spans="1:1" x14ac:dyDescent="0.3">
      <c r="A20646" s="201">
        <v>20641</v>
      </c>
    </row>
    <row r="20647" spans="1:1" x14ac:dyDescent="0.3">
      <c r="A20647" s="201">
        <v>20642</v>
      </c>
    </row>
    <row r="20648" spans="1:1" x14ac:dyDescent="0.3">
      <c r="A20648" s="201">
        <v>20643</v>
      </c>
    </row>
    <row r="20649" spans="1:1" x14ac:dyDescent="0.3">
      <c r="A20649" s="201">
        <v>20644</v>
      </c>
    </row>
    <row r="20650" spans="1:1" x14ac:dyDescent="0.3">
      <c r="A20650" s="201">
        <v>20645</v>
      </c>
    </row>
    <row r="20651" spans="1:1" x14ac:dyDescent="0.3">
      <c r="A20651" s="201">
        <v>20646</v>
      </c>
    </row>
    <row r="20652" spans="1:1" x14ac:dyDescent="0.3">
      <c r="A20652" s="201">
        <v>20647</v>
      </c>
    </row>
    <row r="20653" spans="1:1" x14ac:dyDescent="0.3">
      <c r="A20653" s="201">
        <v>20648</v>
      </c>
    </row>
    <row r="20654" spans="1:1" x14ac:dyDescent="0.3">
      <c r="A20654" s="201">
        <v>20649</v>
      </c>
    </row>
    <row r="20655" spans="1:1" x14ac:dyDescent="0.3">
      <c r="A20655" s="201">
        <v>20650</v>
      </c>
    </row>
    <row r="20656" spans="1:1" x14ac:dyDescent="0.3">
      <c r="A20656" s="201">
        <v>20651</v>
      </c>
    </row>
    <row r="20657" spans="1:1" x14ac:dyDescent="0.3">
      <c r="A20657" s="201">
        <v>20652</v>
      </c>
    </row>
    <row r="20658" spans="1:1" x14ac:dyDescent="0.3">
      <c r="A20658" s="201">
        <v>20653</v>
      </c>
    </row>
    <row r="20659" spans="1:1" x14ac:dyDescent="0.3">
      <c r="A20659" s="201">
        <v>20654</v>
      </c>
    </row>
    <row r="20660" spans="1:1" x14ac:dyDescent="0.3">
      <c r="A20660" s="201">
        <v>20655</v>
      </c>
    </row>
    <row r="20661" spans="1:1" x14ac:dyDescent="0.3">
      <c r="A20661" s="201">
        <v>20656</v>
      </c>
    </row>
    <row r="20662" spans="1:1" x14ac:dyDescent="0.3">
      <c r="A20662" s="201">
        <v>20657</v>
      </c>
    </row>
    <row r="20663" spans="1:1" x14ac:dyDescent="0.3">
      <c r="A20663" s="201">
        <v>20658</v>
      </c>
    </row>
    <row r="20664" spans="1:1" x14ac:dyDescent="0.3">
      <c r="A20664" s="201">
        <v>20659</v>
      </c>
    </row>
    <row r="20665" spans="1:1" x14ac:dyDescent="0.3">
      <c r="A20665" s="201">
        <v>20660</v>
      </c>
    </row>
    <row r="20666" spans="1:1" x14ac:dyDescent="0.3">
      <c r="A20666" s="201">
        <v>20661</v>
      </c>
    </row>
    <row r="20667" spans="1:1" x14ac:dyDescent="0.3">
      <c r="A20667" s="201">
        <v>20662</v>
      </c>
    </row>
    <row r="20668" spans="1:1" x14ac:dyDescent="0.3">
      <c r="A20668" s="201">
        <v>20663</v>
      </c>
    </row>
    <row r="20669" spans="1:1" x14ac:dyDescent="0.3">
      <c r="A20669" s="201">
        <v>20664</v>
      </c>
    </row>
    <row r="20670" spans="1:1" x14ac:dyDescent="0.3">
      <c r="A20670" s="201">
        <v>20665</v>
      </c>
    </row>
    <row r="20671" spans="1:1" x14ac:dyDescent="0.3">
      <c r="A20671" s="201">
        <v>20666</v>
      </c>
    </row>
    <row r="20672" spans="1:1" x14ac:dyDescent="0.3">
      <c r="A20672" s="201">
        <v>20667</v>
      </c>
    </row>
    <row r="20673" spans="1:1" x14ac:dyDescent="0.3">
      <c r="A20673" s="201">
        <v>20668</v>
      </c>
    </row>
    <row r="20674" spans="1:1" x14ac:dyDescent="0.3">
      <c r="A20674" s="201">
        <v>20669</v>
      </c>
    </row>
    <row r="20675" spans="1:1" x14ac:dyDescent="0.3">
      <c r="A20675" s="201">
        <v>20670</v>
      </c>
    </row>
    <row r="20676" spans="1:1" x14ac:dyDescent="0.3">
      <c r="A20676" s="201">
        <v>20671</v>
      </c>
    </row>
    <row r="20677" spans="1:1" x14ac:dyDescent="0.3">
      <c r="A20677" s="201">
        <v>20672</v>
      </c>
    </row>
    <row r="20678" spans="1:1" x14ac:dyDescent="0.3">
      <c r="A20678" s="201">
        <v>20673</v>
      </c>
    </row>
    <row r="20679" spans="1:1" x14ac:dyDescent="0.3">
      <c r="A20679" s="201">
        <v>20674</v>
      </c>
    </row>
    <row r="20680" spans="1:1" x14ac:dyDescent="0.3">
      <c r="A20680" s="201">
        <v>20675</v>
      </c>
    </row>
    <row r="20681" spans="1:1" x14ac:dyDescent="0.3">
      <c r="A20681" s="201">
        <v>20676</v>
      </c>
    </row>
    <row r="20682" spans="1:1" x14ac:dyDescent="0.3">
      <c r="A20682" s="201">
        <v>20677</v>
      </c>
    </row>
    <row r="20683" spans="1:1" x14ac:dyDescent="0.3">
      <c r="A20683" s="201">
        <v>20678</v>
      </c>
    </row>
    <row r="20684" spans="1:1" x14ac:dyDescent="0.3">
      <c r="A20684" s="201">
        <v>20679</v>
      </c>
    </row>
    <row r="20685" spans="1:1" x14ac:dyDescent="0.3">
      <c r="A20685" s="201">
        <v>20680</v>
      </c>
    </row>
    <row r="20686" spans="1:1" x14ac:dyDescent="0.3">
      <c r="A20686" s="201">
        <v>20681</v>
      </c>
    </row>
    <row r="20687" spans="1:1" x14ac:dyDescent="0.3">
      <c r="A20687" s="201">
        <v>20682</v>
      </c>
    </row>
    <row r="20688" spans="1:1" x14ac:dyDescent="0.3">
      <c r="A20688" s="201">
        <v>20683</v>
      </c>
    </row>
    <row r="20689" spans="1:1" x14ac:dyDescent="0.3">
      <c r="A20689" s="201">
        <v>20684</v>
      </c>
    </row>
    <row r="20690" spans="1:1" x14ac:dyDescent="0.3">
      <c r="A20690" s="201">
        <v>20685</v>
      </c>
    </row>
    <row r="20691" spans="1:1" x14ac:dyDescent="0.3">
      <c r="A20691" s="201">
        <v>20686</v>
      </c>
    </row>
    <row r="20692" spans="1:1" x14ac:dyDescent="0.3">
      <c r="A20692" s="201">
        <v>20687</v>
      </c>
    </row>
    <row r="20693" spans="1:1" x14ac:dyDescent="0.3">
      <c r="A20693" s="201">
        <v>20688</v>
      </c>
    </row>
    <row r="20694" spans="1:1" x14ac:dyDescent="0.3">
      <c r="A20694" s="201">
        <v>20689</v>
      </c>
    </row>
    <row r="20695" spans="1:1" x14ac:dyDescent="0.3">
      <c r="A20695" s="201">
        <v>20690</v>
      </c>
    </row>
    <row r="20696" spans="1:1" x14ac:dyDescent="0.3">
      <c r="A20696" s="201">
        <v>20691</v>
      </c>
    </row>
    <row r="20697" spans="1:1" x14ac:dyDescent="0.3">
      <c r="A20697" s="201">
        <v>20692</v>
      </c>
    </row>
    <row r="20698" spans="1:1" x14ac:dyDescent="0.3">
      <c r="A20698" s="201">
        <v>20693</v>
      </c>
    </row>
    <row r="20699" spans="1:1" x14ac:dyDescent="0.3">
      <c r="A20699" s="201">
        <v>20694</v>
      </c>
    </row>
    <row r="20700" spans="1:1" x14ac:dyDescent="0.3">
      <c r="A20700" s="201">
        <v>20695</v>
      </c>
    </row>
    <row r="20701" spans="1:1" x14ac:dyDescent="0.3">
      <c r="A20701" s="201">
        <v>20696</v>
      </c>
    </row>
    <row r="20702" spans="1:1" x14ac:dyDescent="0.3">
      <c r="A20702" s="201">
        <v>20697</v>
      </c>
    </row>
    <row r="20703" spans="1:1" x14ac:dyDescent="0.3">
      <c r="A20703" s="201">
        <v>20698</v>
      </c>
    </row>
    <row r="20704" spans="1:1" x14ac:dyDescent="0.3">
      <c r="A20704" s="201">
        <v>20699</v>
      </c>
    </row>
    <row r="20705" spans="1:1" x14ac:dyDescent="0.3">
      <c r="A20705" s="201">
        <v>20700</v>
      </c>
    </row>
    <row r="20706" spans="1:1" x14ac:dyDescent="0.3">
      <c r="A20706" s="201">
        <v>20701</v>
      </c>
    </row>
    <row r="20707" spans="1:1" x14ac:dyDescent="0.3">
      <c r="A20707" s="201">
        <v>20702</v>
      </c>
    </row>
    <row r="20708" spans="1:1" x14ac:dyDescent="0.3">
      <c r="A20708" s="201">
        <v>20703</v>
      </c>
    </row>
    <row r="20709" spans="1:1" x14ac:dyDescent="0.3">
      <c r="A20709" s="201">
        <v>20704</v>
      </c>
    </row>
    <row r="20710" spans="1:1" x14ac:dyDescent="0.3">
      <c r="A20710" s="201">
        <v>20705</v>
      </c>
    </row>
    <row r="20711" spans="1:1" x14ac:dyDescent="0.3">
      <c r="A20711" s="201">
        <v>20706</v>
      </c>
    </row>
    <row r="20712" spans="1:1" x14ac:dyDescent="0.3">
      <c r="A20712" s="201">
        <v>20707</v>
      </c>
    </row>
    <row r="20713" spans="1:1" x14ac:dyDescent="0.3">
      <c r="A20713" s="201">
        <v>20708</v>
      </c>
    </row>
    <row r="20714" spans="1:1" x14ac:dyDescent="0.3">
      <c r="A20714" s="201">
        <v>20709</v>
      </c>
    </row>
    <row r="20715" spans="1:1" x14ac:dyDescent="0.3">
      <c r="A20715" s="201">
        <v>20710</v>
      </c>
    </row>
    <row r="20716" spans="1:1" x14ac:dyDescent="0.3">
      <c r="A20716" s="201">
        <v>20711</v>
      </c>
    </row>
    <row r="20717" spans="1:1" x14ac:dyDescent="0.3">
      <c r="A20717" s="201">
        <v>20712</v>
      </c>
    </row>
    <row r="20718" spans="1:1" x14ac:dyDescent="0.3">
      <c r="A20718" s="201">
        <v>20713</v>
      </c>
    </row>
    <row r="20719" spans="1:1" x14ac:dyDescent="0.3">
      <c r="A20719" s="201">
        <v>20714</v>
      </c>
    </row>
    <row r="20720" spans="1:1" x14ac:dyDescent="0.3">
      <c r="A20720" s="201">
        <v>20715</v>
      </c>
    </row>
    <row r="20721" spans="1:1" x14ac:dyDescent="0.3">
      <c r="A20721" s="201">
        <v>20716</v>
      </c>
    </row>
    <row r="20722" spans="1:1" x14ac:dyDescent="0.3">
      <c r="A20722" s="201">
        <v>20717</v>
      </c>
    </row>
    <row r="20723" spans="1:1" x14ac:dyDescent="0.3">
      <c r="A20723" s="201">
        <v>20718</v>
      </c>
    </row>
    <row r="20724" spans="1:1" x14ac:dyDescent="0.3">
      <c r="A20724" s="201">
        <v>20719</v>
      </c>
    </row>
    <row r="20725" spans="1:1" x14ac:dyDescent="0.3">
      <c r="A20725" s="201">
        <v>20720</v>
      </c>
    </row>
    <row r="20726" spans="1:1" x14ac:dyDescent="0.3">
      <c r="A20726" s="201">
        <v>20721</v>
      </c>
    </row>
    <row r="20727" spans="1:1" x14ac:dyDescent="0.3">
      <c r="A20727" s="201">
        <v>20722</v>
      </c>
    </row>
    <row r="20728" spans="1:1" x14ac:dyDescent="0.3">
      <c r="A20728" s="201">
        <v>20723</v>
      </c>
    </row>
    <row r="20729" spans="1:1" x14ac:dyDescent="0.3">
      <c r="A20729" s="201">
        <v>20724</v>
      </c>
    </row>
    <row r="20730" spans="1:1" x14ac:dyDescent="0.3">
      <c r="A20730" s="201">
        <v>20725</v>
      </c>
    </row>
    <row r="20731" spans="1:1" x14ac:dyDescent="0.3">
      <c r="A20731" s="201">
        <v>20726</v>
      </c>
    </row>
    <row r="20732" spans="1:1" x14ac:dyDescent="0.3">
      <c r="A20732" s="201">
        <v>20727</v>
      </c>
    </row>
    <row r="20733" spans="1:1" x14ac:dyDescent="0.3">
      <c r="A20733" s="201">
        <v>20728</v>
      </c>
    </row>
    <row r="20734" spans="1:1" x14ac:dyDescent="0.3">
      <c r="A20734" s="201">
        <v>20729</v>
      </c>
    </row>
    <row r="20735" spans="1:1" x14ac:dyDescent="0.3">
      <c r="A20735" s="201">
        <v>20730</v>
      </c>
    </row>
    <row r="20736" spans="1:1" x14ac:dyDescent="0.3">
      <c r="A20736" s="201">
        <v>20731</v>
      </c>
    </row>
    <row r="20737" spans="1:1" x14ac:dyDescent="0.3">
      <c r="A20737" s="201">
        <v>20732</v>
      </c>
    </row>
    <row r="20738" spans="1:1" x14ac:dyDescent="0.3">
      <c r="A20738" s="201">
        <v>20733</v>
      </c>
    </row>
    <row r="20739" spans="1:1" x14ac:dyDescent="0.3">
      <c r="A20739" s="201">
        <v>20734</v>
      </c>
    </row>
    <row r="20740" spans="1:1" x14ac:dyDescent="0.3">
      <c r="A20740" s="201">
        <v>20735</v>
      </c>
    </row>
    <row r="20741" spans="1:1" x14ac:dyDescent="0.3">
      <c r="A20741" s="201">
        <v>20736</v>
      </c>
    </row>
    <row r="20742" spans="1:1" x14ac:dyDescent="0.3">
      <c r="A20742" s="201">
        <v>20737</v>
      </c>
    </row>
    <row r="20743" spans="1:1" x14ac:dyDescent="0.3">
      <c r="A20743" s="201">
        <v>20738</v>
      </c>
    </row>
    <row r="20744" spans="1:1" x14ac:dyDescent="0.3">
      <c r="A20744" s="201">
        <v>20739</v>
      </c>
    </row>
    <row r="20745" spans="1:1" x14ac:dyDescent="0.3">
      <c r="A20745" s="201">
        <v>20740</v>
      </c>
    </row>
    <row r="20746" spans="1:1" x14ac:dyDescent="0.3">
      <c r="A20746" s="201">
        <v>20741</v>
      </c>
    </row>
    <row r="20747" spans="1:1" x14ac:dyDescent="0.3">
      <c r="A20747" s="201">
        <v>20742</v>
      </c>
    </row>
    <row r="20748" spans="1:1" x14ac:dyDescent="0.3">
      <c r="A20748" s="201">
        <v>20743</v>
      </c>
    </row>
    <row r="20749" spans="1:1" x14ac:dyDescent="0.3">
      <c r="A20749" s="201">
        <v>20744</v>
      </c>
    </row>
    <row r="20750" spans="1:1" x14ac:dyDescent="0.3">
      <c r="A20750" s="201">
        <v>20745</v>
      </c>
    </row>
    <row r="20751" spans="1:1" x14ac:dyDescent="0.3">
      <c r="A20751" s="201">
        <v>20746</v>
      </c>
    </row>
    <row r="20752" spans="1:1" x14ac:dyDescent="0.3">
      <c r="A20752" s="201">
        <v>20747</v>
      </c>
    </row>
    <row r="20753" spans="1:1" x14ac:dyDescent="0.3">
      <c r="A20753" s="201">
        <v>20748</v>
      </c>
    </row>
    <row r="20754" spans="1:1" x14ac:dyDescent="0.3">
      <c r="A20754" s="201">
        <v>20749</v>
      </c>
    </row>
    <row r="20755" spans="1:1" x14ac:dyDescent="0.3">
      <c r="A20755" s="201">
        <v>20750</v>
      </c>
    </row>
    <row r="20756" spans="1:1" x14ac:dyDescent="0.3">
      <c r="A20756" s="201">
        <v>20751</v>
      </c>
    </row>
    <row r="20757" spans="1:1" x14ac:dyDescent="0.3">
      <c r="A20757" s="201">
        <v>20752</v>
      </c>
    </row>
    <row r="20758" spans="1:1" x14ac:dyDescent="0.3">
      <c r="A20758" s="201">
        <v>20753</v>
      </c>
    </row>
    <row r="20759" spans="1:1" x14ac:dyDescent="0.3">
      <c r="A20759" s="201">
        <v>20754</v>
      </c>
    </row>
    <row r="20760" spans="1:1" x14ac:dyDescent="0.3">
      <c r="A20760" s="201">
        <v>20755</v>
      </c>
    </row>
    <row r="20761" spans="1:1" x14ac:dyDescent="0.3">
      <c r="A20761" s="201">
        <v>20756</v>
      </c>
    </row>
    <row r="20762" spans="1:1" x14ac:dyDescent="0.3">
      <c r="A20762" s="201">
        <v>20757</v>
      </c>
    </row>
    <row r="20763" spans="1:1" x14ac:dyDescent="0.3">
      <c r="A20763" s="201">
        <v>20758</v>
      </c>
    </row>
    <row r="20764" spans="1:1" x14ac:dyDescent="0.3">
      <c r="A20764" s="201">
        <v>20759</v>
      </c>
    </row>
    <row r="20765" spans="1:1" x14ac:dyDescent="0.3">
      <c r="A20765" s="201">
        <v>20760</v>
      </c>
    </row>
    <row r="20766" spans="1:1" x14ac:dyDescent="0.3">
      <c r="A20766" s="201">
        <v>20761</v>
      </c>
    </row>
    <row r="20767" spans="1:1" x14ac:dyDescent="0.3">
      <c r="A20767" s="201">
        <v>20762</v>
      </c>
    </row>
    <row r="20768" spans="1:1" x14ac:dyDescent="0.3">
      <c r="A20768" s="201">
        <v>20763</v>
      </c>
    </row>
    <row r="20769" spans="1:1" x14ac:dyDescent="0.3">
      <c r="A20769" s="201">
        <v>20764</v>
      </c>
    </row>
    <row r="20770" spans="1:1" x14ac:dyDescent="0.3">
      <c r="A20770" s="201">
        <v>20765</v>
      </c>
    </row>
    <row r="20771" spans="1:1" x14ac:dyDescent="0.3">
      <c r="A20771" s="201">
        <v>20766</v>
      </c>
    </row>
    <row r="20772" spans="1:1" x14ac:dyDescent="0.3">
      <c r="A20772" s="201">
        <v>20767</v>
      </c>
    </row>
    <row r="20773" spans="1:1" x14ac:dyDescent="0.3">
      <c r="A20773" s="201">
        <v>20768</v>
      </c>
    </row>
    <row r="20774" spans="1:1" x14ac:dyDescent="0.3">
      <c r="A20774" s="201">
        <v>20769</v>
      </c>
    </row>
    <row r="20775" spans="1:1" x14ac:dyDescent="0.3">
      <c r="A20775" s="201">
        <v>20770</v>
      </c>
    </row>
    <row r="20776" spans="1:1" x14ac:dyDescent="0.3">
      <c r="A20776" s="201">
        <v>20771</v>
      </c>
    </row>
    <row r="20777" spans="1:1" x14ac:dyDescent="0.3">
      <c r="A20777" s="201">
        <v>20772</v>
      </c>
    </row>
    <row r="20778" spans="1:1" x14ac:dyDescent="0.3">
      <c r="A20778" s="201">
        <v>20773</v>
      </c>
    </row>
    <row r="20779" spans="1:1" x14ac:dyDescent="0.3">
      <c r="A20779" s="201">
        <v>20774</v>
      </c>
    </row>
    <row r="20780" spans="1:1" x14ac:dyDescent="0.3">
      <c r="A20780" s="201">
        <v>20775</v>
      </c>
    </row>
    <row r="20781" spans="1:1" x14ac:dyDescent="0.3">
      <c r="A20781" s="201">
        <v>20776</v>
      </c>
    </row>
    <row r="20782" spans="1:1" x14ac:dyDescent="0.3">
      <c r="A20782" s="201">
        <v>20777</v>
      </c>
    </row>
    <row r="20783" spans="1:1" x14ac:dyDescent="0.3">
      <c r="A20783" s="201">
        <v>20778</v>
      </c>
    </row>
    <row r="20784" spans="1:1" x14ac:dyDescent="0.3">
      <c r="A20784" s="201">
        <v>20779</v>
      </c>
    </row>
    <row r="20785" spans="1:1" x14ac:dyDescent="0.3">
      <c r="A20785" s="201">
        <v>20780</v>
      </c>
    </row>
    <row r="20786" spans="1:1" x14ac:dyDescent="0.3">
      <c r="A20786" s="201">
        <v>20781</v>
      </c>
    </row>
    <row r="20787" spans="1:1" x14ac:dyDescent="0.3">
      <c r="A20787" s="201">
        <v>20782</v>
      </c>
    </row>
    <row r="20788" spans="1:1" x14ac:dyDescent="0.3">
      <c r="A20788" s="201">
        <v>20783</v>
      </c>
    </row>
    <row r="20789" spans="1:1" x14ac:dyDescent="0.3">
      <c r="A20789" s="201">
        <v>20784</v>
      </c>
    </row>
    <row r="20790" spans="1:1" x14ac:dyDescent="0.3">
      <c r="A20790" s="201">
        <v>20785</v>
      </c>
    </row>
    <row r="20791" spans="1:1" x14ac:dyDescent="0.3">
      <c r="A20791" s="201">
        <v>20786</v>
      </c>
    </row>
    <row r="20792" spans="1:1" x14ac:dyDescent="0.3">
      <c r="A20792" s="201">
        <v>20787</v>
      </c>
    </row>
    <row r="20793" spans="1:1" x14ac:dyDescent="0.3">
      <c r="A20793" s="201">
        <v>20788</v>
      </c>
    </row>
    <row r="20794" spans="1:1" x14ac:dyDescent="0.3">
      <c r="A20794" s="201">
        <v>20789</v>
      </c>
    </row>
    <row r="20795" spans="1:1" x14ac:dyDescent="0.3">
      <c r="A20795" s="201">
        <v>20790</v>
      </c>
    </row>
    <row r="20796" spans="1:1" x14ac:dyDescent="0.3">
      <c r="A20796" s="201">
        <v>20791</v>
      </c>
    </row>
    <row r="20797" spans="1:1" x14ac:dyDescent="0.3">
      <c r="A20797" s="201">
        <v>20792</v>
      </c>
    </row>
    <row r="20798" spans="1:1" x14ac:dyDescent="0.3">
      <c r="A20798" s="201">
        <v>20793</v>
      </c>
    </row>
    <row r="20799" spans="1:1" x14ac:dyDescent="0.3">
      <c r="A20799" s="201">
        <v>20794</v>
      </c>
    </row>
    <row r="20800" spans="1:1" x14ac:dyDescent="0.3">
      <c r="A20800" s="201">
        <v>20795</v>
      </c>
    </row>
    <row r="20801" spans="1:1" x14ac:dyDescent="0.3">
      <c r="A20801" s="201">
        <v>20796</v>
      </c>
    </row>
    <row r="20802" spans="1:1" x14ac:dyDescent="0.3">
      <c r="A20802" s="201">
        <v>20797</v>
      </c>
    </row>
    <row r="20803" spans="1:1" x14ac:dyDescent="0.3">
      <c r="A20803" s="201">
        <v>20798</v>
      </c>
    </row>
    <row r="20804" spans="1:1" x14ac:dyDescent="0.3">
      <c r="A20804" s="201">
        <v>20799</v>
      </c>
    </row>
    <row r="20805" spans="1:1" x14ac:dyDescent="0.3">
      <c r="A20805" s="201">
        <v>20800</v>
      </c>
    </row>
    <row r="20806" spans="1:1" x14ac:dyDescent="0.3">
      <c r="A20806" s="201">
        <v>20801</v>
      </c>
    </row>
    <row r="20807" spans="1:1" x14ac:dyDescent="0.3">
      <c r="A20807" s="201">
        <v>20802</v>
      </c>
    </row>
    <row r="20808" spans="1:1" x14ac:dyDescent="0.3">
      <c r="A20808" s="201">
        <v>20803</v>
      </c>
    </row>
    <row r="20809" spans="1:1" x14ac:dyDescent="0.3">
      <c r="A20809" s="201">
        <v>20804</v>
      </c>
    </row>
    <row r="20810" spans="1:1" x14ac:dyDescent="0.3">
      <c r="A20810" s="201">
        <v>20805</v>
      </c>
    </row>
    <row r="20811" spans="1:1" x14ac:dyDescent="0.3">
      <c r="A20811" s="201">
        <v>20806</v>
      </c>
    </row>
    <row r="20812" spans="1:1" x14ac:dyDescent="0.3">
      <c r="A20812" s="201">
        <v>20807</v>
      </c>
    </row>
    <row r="20813" spans="1:1" x14ac:dyDescent="0.3">
      <c r="A20813" s="201">
        <v>20808</v>
      </c>
    </row>
    <row r="20814" spans="1:1" x14ac:dyDescent="0.3">
      <c r="A20814" s="201">
        <v>20809</v>
      </c>
    </row>
    <row r="20815" spans="1:1" x14ac:dyDescent="0.3">
      <c r="A20815" s="201">
        <v>20810</v>
      </c>
    </row>
    <row r="20816" spans="1:1" x14ac:dyDescent="0.3">
      <c r="A20816" s="201">
        <v>20811</v>
      </c>
    </row>
    <row r="20817" spans="1:1" x14ac:dyDescent="0.3">
      <c r="A20817" s="201">
        <v>20812</v>
      </c>
    </row>
    <row r="20818" spans="1:1" x14ac:dyDescent="0.3">
      <c r="A20818" s="201">
        <v>20813</v>
      </c>
    </row>
    <row r="20819" spans="1:1" x14ac:dyDescent="0.3">
      <c r="A20819" s="201">
        <v>20814</v>
      </c>
    </row>
    <row r="20820" spans="1:1" x14ac:dyDescent="0.3">
      <c r="A20820" s="201">
        <v>20815</v>
      </c>
    </row>
    <row r="20821" spans="1:1" x14ac:dyDescent="0.3">
      <c r="A20821" s="201">
        <v>20816</v>
      </c>
    </row>
    <row r="20822" spans="1:1" x14ac:dyDescent="0.3">
      <c r="A20822" s="201">
        <v>20817</v>
      </c>
    </row>
    <row r="20823" spans="1:1" x14ac:dyDescent="0.3">
      <c r="A20823" s="201">
        <v>20818</v>
      </c>
    </row>
    <row r="20824" spans="1:1" x14ac:dyDescent="0.3">
      <c r="A20824" s="201">
        <v>20819</v>
      </c>
    </row>
    <row r="20825" spans="1:1" x14ac:dyDescent="0.3">
      <c r="A20825" s="201">
        <v>20820</v>
      </c>
    </row>
    <row r="20826" spans="1:1" x14ac:dyDescent="0.3">
      <c r="A20826" s="201">
        <v>20821</v>
      </c>
    </row>
    <row r="20827" spans="1:1" x14ac:dyDescent="0.3">
      <c r="A20827" s="201">
        <v>20822</v>
      </c>
    </row>
    <row r="20828" spans="1:1" x14ac:dyDescent="0.3">
      <c r="A20828" s="201">
        <v>20823</v>
      </c>
    </row>
    <row r="20829" spans="1:1" x14ac:dyDescent="0.3">
      <c r="A20829" s="201">
        <v>20824</v>
      </c>
    </row>
    <row r="20830" spans="1:1" x14ac:dyDescent="0.3">
      <c r="A20830" s="201">
        <v>20825</v>
      </c>
    </row>
    <row r="20831" spans="1:1" x14ac:dyDescent="0.3">
      <c r="A20831" s="201">
        <v>20826</v>
      </c>
    </row>
    <row r="20832" spans="1:1" x14ac:dyDescent="0.3">
      <c r="A20832" s="201">
        <v>20827</v>
      </c>
    </row>
    <row r="20833" spans="1:1" x14ac:dyDescent="0.3">
      <c r="A20833" s="201">
        <v>20828</v>
      </c>
    </row>
    <row r="20834" spans="1:1" x14ac:dyDescent="0.3">
      <c r="A20834" s="201">
        <v>20829</v>
      </c>
    </row>
    <row r="20835" spans="1:1" x14ac:dyDescent="0.3">
      <c r="A20835" s="201">
        <v>20830</v>
      </c>
    </row>
    <row r="20836" spans="1:1" x14ac:dyDescent="0.3">
      <c r="A20836" s="201">
        <v>20831</v>
      </c>
    </row>
    <row r="20837" spans="1:1" x14ac:dyDescent="0.3">
      <c r="A20837" s="201">
        <v>20832</v>
      </c>
    </row>
    <row r="20838" spans="1:1" x14ac:dyDescent="0.3">
      <c r="A20838" s="201">
        <v>20833</v>
      </c>
    </row>
    <row r="20839" spans="1:1" x14ac:dyDescent="0.3">
      <c r="A20839" s="201">
        <v>20834</v>
      </c>
    </row>
    <row r="20840" spans="1:1" x14ac:dyDescent="0.3">
      <c r="A20840" s="201">
        <v>20835</v>
      </c>
    </row>
    <row r="20841" spans="1:1" x14ac:dyDescent="0.3">
      <c r="A20841" s="201">
        <v>20836</v>
      </c>
    </row>
    <row r="20842" spans="1:1" x14ac:dyDescent="0.3">
      <c r="A20842" s="201">
        <v>20837</v>
      </c>
    </row>
    <row r="20843" spans="1:1" x14ac:dyDescent="0.3">
      <c r="A20843" s="201">
        <v>20838</v>
      </c>
    </row>
    <row r="20844" spans="1:1" x14ac:dyDescent="0.3">
      <c r="A20844" s="201">
        <v>20839</v>
      </c>
    </row>
    <row r="20845" spans="1:1" x14ac:dyDescent="0.3">
      <c r="A20845" s="201">
        <v>20840</v>
      </c>
    </row>
    <row r="20846" spans="1:1" x14ac:dyDescent="0.3">
      <c r="A20846" s="201">
        <v>20841</v>
      </c>
    </row>
    <row r="20847" spans="1:1" x14ac:dyDescent="0.3">
      <c r="A20847" s="201">
        <v>20842</v>
      </c>
    </row>
    <row r="20848" spans="1:1" x14ac:dyDescent="0.3">
      <c r="A20848" s="201">
        <v>20843</v>
      </c>
    </row>
    <row r="20849" spans="1:1" x14ac:dyDescent="0.3">
      <c r="A20849" s="201">
        <v>20844</v>
      </c>
    </row>
    <row r="20850" spans="1:1" x14ac:dyDescent="0.3">
      <c r="A20850" s="201">
        <v>20845</v>
      </c>
    </row>
    <row r="20851" spans="1:1" x14ac:dyDescent="0.3">
      <c r="A20851" s="201">
        <v>20846</v>
      </c>
    </row>
    <row r="20852" spans="1:1" x14ac:dyDescent="0.3">
      <c r="A20852" s="201">
        <v>20847</v>
      </c>
    </row>
    <row r="20853" spans="1:1" x14ac:dyDescent="0.3">
      <c r="A20853" s="201">
        <v>20848</v>
      </c>
    </row>
    <row r="20854" spans="1:1" x14ac:dyDescent="0.3">
      <c r="A20854" s="201">
        <v>20849</v>
      </c>
    </row>
    <row r="20855" spans="1:1" x14ac:dyDescent="0.3">
      <c r="A20855" s="201">
        <v>20850</v>
      </c>
    </row>
    <row r="20856" spans="1:1" x14ac:dyDescent="0.3">
      <c r="A20856" s="201">
        <v>20851</v>
      </c>
    </row>
    <row r="20857" spans="1:1" x14ac:dyDescent="0.3">
      <c r="A20857" s="201">
        <v>20852</v>
      </c>
    </row>
    <row r="20858" spans="1:1" x14ac:dyDescent="0.3">
      <c r="A20858" s="201">
        <v>20853</v>
      </c>
    </row>
    <row r="20859" spans="1:1" x14ac:dyDescent="0.3">
      <c r="A20859" s="201">
        <v>20854</v>
      </c>
    </row>
    <row r="20860" spans="1:1" x14ac:dyDescent="0.3">
      <c r="A20860" s="201">
        <v>20855</v>
      </c>
    </row>
    <row r="20861" spans="1:1" x14ac:dyDescent="0.3">
      <c r="A20861" s="201">
        <v>20856</v>
      </c>
    </row>
    <row r="20862" spans="1:1" x14ac:dyDescent="0.3">
      <c r="A20862" s="201">
        <v>20857</v>
      </c>
    </row>
    <row r="20863" spans="1:1" x14ac:dyDescent="0.3">
      <c r="A20863" s="201">
        <v>20858</v>
      </c>
    </row>
    <row r="20864" spans="1:1" x14ac:dyDescent="0.3">
      <c r="A20864" s="201">
        <v>20859</v>
      </c>
    </row>
    <row r="20865" spans="1:1" x14ac:dyDescent="0.3">
      <c r="A20865" s="201">
        <v>20860</v>
      </c>
    </row>
    <row r="20866" spans="1:1" x14ac:dyDescent="0.3">
      <c r="A20866" s="201">
        <v>20861</v>
      </c>
    </row>
    <row r="20867" spans="1:1" x14ac:dyDescent="0.3">
      <c r="A20867" s="201">
        <v>20862</v>
      </c>
    </row>
    <row r="20868" spans="1:1" x14ac:dyDescent="0.3">
      <c r="A20868" s="201">
        <v>20863</v>
      </c>
    </row>
    <row r="20869" spans="1:1" x14ac:dyDescent="0.3">
      <c r="A20869" s="201">
        <v>20864</v>
      </c>
    </row>
    <row r="20870" spans="1:1" x14ac:dyDescent="0.3">
      <c r="A20870" s="201">
        <v>20865</v>
      </c>
    </row>
    <row r="20871" spans="1:1" x14ac:dyDescent="0.3">
      <c r="A20871" s="201">
        <v>20866</v>
      </c>
    </row>
    <row r="20872" spans="1:1" x14ac:dyDescent="0.3">
      <c r="A20872" s="201">
        <v>20867</v>
      </c>
    </row>
    <row r="20873" spans="1:1" x14ac:dyDescent="0.3">
      <c r="A20873" s="201">
        <v>20868</v>
      </c>
    </row>
    <row r="20874" spans="1:1" x14ac:dyDescent="0.3">
      <c r="A20874" s="201">
        <v>20869</v>
      </c>
    </row>
    <row r="20875" spans="1:1" x14ac:dyDescent="0.3">
      <c r="A20875" s="201">
        <v>20870</v>
      </c>
    </row>
    <row r="20876" spans="1:1" x14ac:dyDescent="0.3">
      <c r="A20876" s="201">
        <v>20871</v>
      </c>
    </row>
    <row r="20877" spans="1:1" x14ac:dyDescent="0.3">
      <c r="A20877" s="201">
        <v>20872</v>
      </c>
    </row>
    <row r="20878" spans="1:1" x14ac:dyDescent="0.3">
      <c r="A20878" s="201">
        <v>20873</v>
      </c>
    </row>
    <row r="20879" spans="1:1" x14ac:dyDescent="0.3">
      <c r="A20879" s="201">
        <v>20874</v>
      </c>
    </row>
    <row r="20880" spans="1:1" x14ac:dyDescent="0.3">
      <c r="A20880" s="201">
        <v>20875</v>
      </c>
    </row>
    <row r="20881" spans="1:1" x14ac:dyDescent="0.3">
      <c r="A20881" s="201">
        <v>20876</v>
      </c>
    </row>
    <row r="20882" spans="1:1" x14ac:dyDescent="0.3">
      <c r="A20882" s="201">
        <v>20877</v>
      </c>
    </row>
    <row r="20883" spans="1:1" x14ac:dyDescent="0.3">
      <c r="A20883" s="201">
        <v>20878</v>
      </c>
    </row>
    <row r="20884" spans="1:1" x14ac:dyDescent="0.3">
      <c r="A20884" s="201">
        <v>20879</v>
      </c>
    </row>
    <row r="20885" spans="1:1" x14ac:dyDescent="0.3">
      <c r="A20885" s="201">
        <v>20880</v>
      </c>
    </row>
    <row r="20886" spans="1:1" x14ac:dyDescent="0.3">
      <c r="A20886" s="201">
        <v>20881</v>
      </c>
    </row>
    <row r="20887" spans="1:1" x14ac:dyDescent="0.3">
      <c r="A20887" s="201">
        <v>20882</v>
      </c>
    </row>
    <row r="20888" spans="1:1" x14ac:dyDescent="0.3">
      <c r="A20888" s="201">
        <v>20883</v>
      </c>
    </row>
    <row r="20889" spans="1:1" x14ac:dyDescent="0.3">
      <c r="A20889" s="201">
        <v>20884</v>
      </c>
    </row>
    <row r="20890" spans="1:1" x14ac:dyDescent="0.3">
      <c r="A20890" s="201">
        <v>20885</v>
      </c>
    </row>
    <row r="20891" spans="1:1" x14ac:dyDescent="0.3">
      <c r="A20891" s="201">
        <v>20886</v>
      </c>
    </row>
    <row r="20892" spans="1:1" x14ac:dyDescent="0.3">
      <c r="A20892" s="201">
        <v>20887</v>
      </c>
    </row>
    <row r="20893" spans="1:1" x14ac:dyDescent="0.3">
      <c r="A20893" s="201">
        <v>20888</v>
      </c>
    </row>
    <row r="20894" spans="1:1" x14ac:dyDescent="0.3">
      <c r="A20894" s="201">
        <v>20889</v>
      </c>
    </row>
    <row r="20895" spans="1:1" x14ac:dyDescent="0.3">
      <c r="A20895" s="201">
        <v>20890</v>
      </c>
    </row>
    <row r="20896" spans="1:1" x14ac:dyDescent="0.3">
      <c r="A20896" s="201">
        <v>20891</v>
      </c>
    </row>
    <row r="20897" spans="1:1" x14ac:dyDescent="0.3">
      <c r="A20897" s="201">
        <v>20892</v>
      </c>
    </row>
    <row r="20898" spans="1:1" x14ac:dyDescent="0.3">
      <c r="A20898" s="201">
        <v>20893</v>
      </c>
    </row>
    <row r="20899" spans="1:1" x14ac:dyDescent="0.3">
      <c r="A20899" s="201">
        <v>20894</v>
      </c>
    </row>
    <row r="20900" spans="1:1" x14ac:dyDescent="0.3">
      <c r="A20900" s="201">
        <v>20895</v>
      </c>
    </row>
    <row r="20901" spans="1:1" x14ac:dyDescent="0.3">
      <c r="A20901" s="201">
        <v>20896</v>
      </c>
    </row>
    <row r="20902" spans="1:1" x14ac:dyDescent="0.3">
      <c r="A20902" s="201">
        <v>20897</v>
      </c>
    </row>
    <row r="20903" spans="1:1" x14ac:dyDescent="0.3">
      <c r="A20903" s="201">
        <v>20898</v>
      </c>
    </row>
    <row r="20904" spans="1:1" x14ac:dyDescent="0.3">
      <c r="A20904" s="201">
        <v>20899</v>
      </c>
    </row>
    <row r="20905" spans="1:1" x14ac:dyDescent="0.3">
      <c r="A20905" s="201">
        <v>20900</v>
      </c>
    </row>
    <row r="20906" spans="1:1" x14ac:dyDescent="0.3">
      <c r="A20906" s="201">
        <v>20901</v>
      </c>
    </row>
    <row r="20907" spans="1:1" x14ac:dyDescent="0.3">
      <c r="A20907" s="201">
        <v>20902</v>
      </c>
    </row>
    <row r="20908" spans="1:1" x14ac:dyDescent="0.3">
      <c r="A20908" s="201">
        <v>20903</v>
      </c>
    </row>
    <row r="20909" spans="1:1" x14ac:dyDescent="0.3">
      <c r="A20909" s="201">
        <v>20904</v>
      </c>
    </row>
    <row r="20910" spans="1:1" x14ac:dyDescent="0.3">
      <c r="A20910" s="201">
        <v>20905</v>
      </c>
    </row>
    <row r="20911" spans="1:1" x14ac:dyDescent="0.3">
      <c r="A20911" s="201">
        <v>20906</v>
      </c>
    </row>
    <row r="20912" spans="1:1" x14ac:dyDescent="0.3">
      <c r="A20912" s="201">
        <v>20907</v>
      </c>
    </row>
    <row r="20913" spans="1:1" x14ac:dyDescent="0.3">
      <c r="A20913" s="201">
        <v>20908</v>
      </c>
    </row>
    <row r="20914" spans="1:1" x14ac:dyDescent="0.3">
      <c r="A20914" s="201">
        <v>20909</v>
      </c>
    </row>
    <row r="20915" spans="1:1" x14ac:dyDescent="0.3">
      <c r="A20915" s="201">
        <v>20910</v>
      </c>
    </row>
    <row r="20916" spans="1:1" x14ac:dyDescent="0.3">
      <c r="A20916" s="201">
        <v>20911</v>
      </c>
    </row>
    <row r="20917" spans="1:1" x14ac:dyDescent="0.3">
      <c r="A20917" s="201">
        <v>20912</v>
      </c>
    </row>
    <row r="20918" spans="1:1" x14ac:dyDescent="0.3">
      <c r="A20918" s="201">
        <v>20913</v>
      </c>
    </row>
    <row r="20919" spans="1:1" x14ac:dyDescent="0.3">
      <c r="A20919" s="201">
        <v>20914</v>
      </c>
    </row>
    <row r="20920" spans="1:1" x14ac:dyDescent="0.3">
      <c r="A20920" s="201">
        <v>20915</v>
      </c>
    </row>
    <row r="20921" spans="1:1" x14ac:dyDescent="0.3">
      <c r="A20921" s="201">
        <v>20916</v>
      </c>
    </row>
    <row r="20922" spans="1:1" x14ac:dyDescent="0.3">
      <c r="A20922" s="201">
        <v>20917</v>
      </c>
    </row>
    <row r="20923" spans="1:1" x14ac:dyDescent="0.3">
      <c r="A20923" s="201">
        <v>20918</v>
      </c>
    </row>
    <row r="20924" spans="1:1" x14ac:dyDescent="0.3">
      <c r="A20924" s="201">
        <v>20919</v>
      </c>
    </row>
    <row r="20925" spans="1:1" x14ac:dyDescent="0.3">
      <c r="A20925" s="201">
        <v>20920</v>
      </c>
    </row>
    <row r="20926" spans="1:1" x14ac:dyDescent="0.3">
      <c r="A20926" s="201">
        <v>20921</v>
      </c>
    </row>
    <row r="20927" spans="1:1" x14ac:dyDescent="0.3">
      <c r="A20927" s="201">
        <v>20922</v>
      </c>
    </row>
    <row r="20928" spans="1:1" x14ac:dyDescent="0.3">
      <c r="A20928" s="201">
        <v>20923</v>
      </c>
    </row>
    <row r="20929" spans="1:1" x14ac:dyDescent="0.3">
      <c r="A20929" s="201">
        <v>20924</v>
      </c>
    </row>
    <row r="20930" spans="1:1" x14ac:dyDescent="0.3">
      <c r="A20930" s="201">
        <v>20925</v>
      </c>
    </row>
    <row r="20931" spans="1:1" x14ac:dyDescent="0.3">
      <c r="A20931" s="201">
        <v>20926</v>
      </c>
    </row>
    <row r="20932" spans="1:1" x14ac:dyDescent="0.3">
      <c r="A20932" s="201">
        <v>20927</v>
      </c>
    </row>
    <row r="20933" spans="1:1" x14ac:dyDescent="0.3">
      <c r="A20933" s="201">
        <v>20928</v>
      </c>
    </row>
    <row r="20934" spans="1:1" x14ac:dyDescent="0.3">
      <c r="A20934" s="201">
        <v>20929</v>
      </c>
    </row>
    <row r="20935" spans="1:1" x14ac:dyDescent="0.3">
      <c r="A20935" s="201">
        <v>20930</v>
      </c>
    </row>
    <row r="20936" spans="1:1" x14ac:dyDescent="0.3">
      <c r="A20936" s="201">
        <v>20931</v>
      </c>
    </row>
    <row r="20937" spans="1:1" x14ac:dyDescent="0.3">
      <c r="A20937" s="201">
        <v>20932</v>
      </c>
    </row>
    <row r="20938" spans="1:1" x14ac:dyDescent="0.3">
      <c r="A20938" s="201">
        <v>20933</v>
      </c>
    </row>
    <row r="20939" spans="1:1" x14ac:dyDescent="0.3">
      <c r="A20939" s="201">
        <v>20934</v>
      </c>
    </row>
    <row r="20940" spans="1:1" x14ac:dyDescent="0.3">
      <c r="A20940" s="201">
        <v>20935</v>
      </c>
    </row>
    <row r="20941" spans="1:1" x14ac:dyDescent="0.3">
      <c r="A20941" s="201">
        <v>20936</v>
      </c>
    </row>
    <row r="20942" spans="1:1" x14ac:dyDescent="0.3">
      <c r="A20942" s="201">
        <v>20937</v>
      </c>
    </row>
    <row r="20943" spans="1:1" x14ac:dyDescent="0.3">
      <c r="A20943" s="201">
        <v>20938</v>
      </c>
    </row>
    <row r="20944" spans="1:1" x14ac:dyDescent="0.3">
      <c r="A20944" s="201">
        <v>20939</v>
      </c>
    </row>
    <row r="20945" spans="1:1" x14ac:dyDescent="0.3">
      <c r="A20945" s="201">
        <v>20940</v>
      </c>
    </row>
    <row r="20946" spans="1:1" x14ac:dyDescent="0.3">
      <c r="A20946" s="201">
        <v>20941</v>
      </c>
    </row>
    <row r="20947" spans="1:1" x14ac:dyDescent="0.3">
      <c r="A20947" s="201">
        <v>20942</v>
      </c>
    </row>
    <row r="20948" spans="1:1" x14ac:dyDescent="0.3">
      <c r="A20948" s="201">
        <v>20943</v>
      </c>
    </row>
    <row r="20949" spans="1:1" x14ac:dyDescent="0.3">
      <c r="A20949" s="201">
        <v>20944</v>
      </c>
    </row>
    <row r="20950" spans="1:1" x14ac:dyDescent="0.3">
      <c r="A20950" s="201">
        <v>20945</v>
      </c>
    </row>
    <row r="20951" spans="1:1" x14ac:dyDescent="0.3">
      <c r="A20951" s="201">
        <v>20946</v>
      </c>
    </row>
    <row r="20952" spans="1:1" x14ac:dyDescent="0.3">
      <c r="A20952" s="201">
        <v>20947</v>
      </c>
    </row>
    <row r="20953" spans="1:1" x14ac:dyDescent="0.3">
      <c r="A20953" s="201">
        <v>20948</v>
      </c>
    </row>
    <row r="20954" spans="1:1" x14ac:dyDescent="0.3">
      <c r="A20954" s="201">
        <v>20949</v>
      </c>
    </row>
    <row r="20955" spans="1:1" x14ac:dyDescent="0.3">
      <c r="A20955" s="201">
        <v>20950</v>
      </c>
    </row>
    <row r="20956" spans="1:1" x14ac:dyDescent="0.3">
      <c r="A20956" s="201">
        <v>20951</v>
      </c>
    </row>
    <row r="20957" spans="1:1" x14ac:dyDescent="0.3">
      <c r="A20957" s="201">
        <v>20952</v>
      </c>
    </row>
    <row r="20958" spans="1:1" x14ac:dyDescent="0.3">
      <c r="A20958" s="201">
        <v>20953</v>
      </c>
    </row>
    <row r="20959" spans="1:1" x14ac:dyDescent="0.3">
      <c r="A20959" s="201">
        <v>20954</v>
      </c>
    </row>
    <row r="20960" spans="1:1" x14ac:dyDescent="0.3">
      <c r="A20960" s="201">
        <v>20955</v>
      </c>
    </row>
    <row r="20961" spans="1:1" x14ac:dyDescent="0.3">
      <c r="A20961" s="201">
        <v>20956</v>
      </c>
    </row>
    <row r="20962" spans="1:1" x14ac:dyDescent="0.3">
      <c r="A20962" s="201">
        <v>20957</v>
      </c>
    </row>
    <row r="20963" spans="1:1" x14ac:dyDescent="0.3">
      <c r="A20963" s="201">
        <v>20958</v>
      </c>
    </row>
    <row r="20964" spans="1:1" x14ac:dyDescent="0.3">
      <c r="A20964" s="201">
        <v>20959</v>
      </c>
    </row>
    <row r="20965" spans="1:1" x14ac:dyDescent="0.3">
      <c r="A20965" s="201">
        <v>20960</v>
      </c>
    </row>
    <row r="20966" spans="1:1" x14ac:dyDescent="0.3">
      <c r="A20966" s="201">
        <v>20961</v>
      </c>
    </row>
    <row r="20967" spans="1:1" x14ac:dyDescent="0.3">
      <c r="A20967" s="201">
        <v>20962</v>
      </c>
    </row>
    <row r="20968" spans="1:1" x14ac:dyDescent="0.3">
      <c r="A20968" s="201">
        <v>20963</v>
      </c>
    </row>
    <row r="20969" spans="1:1" x14ac:dyDescent="0.3">
      <c r="A20969" s="201">
        <v>20964</v>
      </c>
    </row>
    <row r="20970" spans="1:1" x14ac:dyDescent="0.3">
      <c r="A20970" s="201">
        <v>20965</v>
      </c>
    </row>
    <row r="20971" spans="1:1" x14ac:dyDescent="0.3">
      <c r="A20971" s="201">
        <v>20966</v>
      </c>
    </row>
    <row r="20972" spans="1:1" x14ac:dyDescent="0.3">
      <c r="A20972" s="201">
        <v>20967</v>
      </c>
    </row>
    <row r="20973" spans="1:1" x14ac:dyDescent="0.3">
      <c r="A20973" s="201">
        <v>20968</v>
      </c>
    </row>
    <row r="20974" spans="1:1" x14ac:dyDescent="0.3">
      <c r="A20974" s="201">
        <v>20969</v>
      </c>
    </row>
    <row r="20975" spans="1:1" x14ac:dyDescent="0.3">
      <c r="A20975" s="201">
        <v>20970</v>
      </c>
    </row>
    <row r="20976" spans="1:1" x14ac:dyDescent="0.3">
      <c r="A20976" s="201">
        <v>20971</v>
      </c>
    </row>
    <row r="20977" spans="1:1" x14ac:dyDescent="0.3">
      <c r="A20977" s="201">
        <v>20972</v>
      </c>
    </row>
    <row r="20978" spans="1:1" x14ac:dyDescent="0.3">
      <c r="A20978" s="201">
        <v>20973</v>
      </c>
    </row>
    <row r="20979" spans="1:1" x14ac:dyDescent="0.3">
      <c r="A20979" s="201">
        <v>20974</v>
      </c>
    </row>
    <row r="20980" spans="1:1" x14ac:dyDescent="0.3">
      <c r="A20980" s="201">
        <v>20975</v>
      </c>
    </row>
    <row r="20981" spans="1:1" x14ac:dyDescent="0.3">
      <c r="A20981" s="201">
        <v>20976</v>
      </c>
    </row>
    <row r="20982" spans="1:1" x14ac:dyDescent="0.3">
      <c r="A20982" s="201">
        <v>20977</v>
      </c>
    </row>
    <row r="20983" spans="1:1" x14ac:dyDescent="0.3">
      <c r="A20983" s="201">
        <v>20978</v>
      </c>
    </row>
    <row r="20984" spans="1:1" x14ac:dyDescent="0.3">
      <c r="A20984" s="201">
        <v>20979</v>
      </c>
    </row>
    <row r="20985" spans="1:1" x14ac:dyDescent="0.3">
      <c r="A20985" s="201">
        <v>20980</v>
      </c>
    </row>
    <row r="20986" spans="1:1" x14ac:dyDescent="0.3">
      <c r="A20986" s="201">
        <v>20981</v>
      </c>
    </row>
    <row r="20987" spans="1:1" x14ac:dyDescent="0.3">
      <c r="A20987" s="201">
        <v>20982</v>
      </c>
    </row>
    <row r="20988" spans="1:1" x14ac:dyDescent="0.3">
      <c r="A20988" s="201">
        <v>20983</v>
      </c>
    </row>
    <row r="20989" spans="1:1" x14ac:dyDescent="0.3">
      <c r="A20989" s="201">
        <v>20984</v>
      </c>
    </row>
    <row r="20990" spans="1:1" x14ac:dyDescent="0.3">
      <c r="A20990" s="201">
        <v>20985</v>
      </c>
    </row>
    <row r="20991" spans="1:1" x14ac:dyDescent="0.3">
      <c r="A20991" s="201">
        <v>20986</v>
      </c>
    </row>
    <row r="20992" spans="1:1" x14ac:dyDescent="0.3">
      <c r="A20992" s="201">
        <v>20987</v>
      </c>
    </row>
    <row r="20993" spans="1:1" x14ac:dyDescent="0.3">
      <c r="A20993" s="201">
        <v>20988</v>
      </c>
    </row>
    <row r="20994" spans="1:1" x14ac:dyDescent="0.3">
      <c r="A20994" s="201">
        <v>20989</v>
      </c>
    </row>
    <row r="20995" spans="1:1" x14ac:dyDescent="0.3">
      <c r="A20995" s="201">
        <v>20990</v>
      </c>
    </row>
    <row r="20996" spans="1:1" x14ac:dyDescent="0.3">
      <c r="A20996" s="201">
        <v>20991</v>
      </c>
    </row>
    <row r="20997" spans="1:1" x14ac:dyDescent="0.3">
      <c r="A20997" s="201">
        <v>20992</v>
      </c>
    </row>
    <row r="20998" spans="1:1" x14ac:dyDescent="0.3">
      <c r="A20998" s="201">
        <v>20993</v>
      </c>
    </row>
    <row r="20999" spans="1:1" x14ac:dyDescent="0.3">
      <c r="A20999" s="201">
        <v>20994</v>
      </c>
    </row>
    <row r="21000" spans="1:1" x14ac:dyDescent="0.3">
      <c r="A21000" s="201">
        <v>20995</v>
      </c>
    </row>
    <row r="21001" spans="1:1" x14ac:dyDescent="0.3">
      <c r="A21001" s="201">
        <v>20996</v>
      </c>
    </row>
    <row r="21002" spans="1:1" x14ac:dyDescent="0.3">
      <c r="A21002" s="201">
        <v>20997</v>
      </c>
    </row>
    <row r="21003" spans="1:1" x14ac:dyDescent="0.3">
      <c r="A21003" s="201">
        <v>20998</v>
      </c>
    </row>
    <row r="21004" spans="1:1" x14ac:dyDescent="0.3">
      <c r="A21004" s="201">
        <v>20999</v>
      </c>
    </row>
    <row r="21005" spans="1:1" x14ac:dyDescent="0.3">
      <c r="A21005" s="201">
        <v>21000</v>
      </c>
    </row>
  </sheetData>
  <mergeCells count="2">
    <mergeCell ref="BM2:BN2"/>
    <mergeCell ref="BO2:BP2"/>
  </mergeCells>
  <phoneticPr fontId="28" type="noConversion"/>
  <dataValidations count="1">
    <dataValidation type="list" allowBlank="1" showInputMessage="1" showErrorMessage="1" sqref="D2" xr:uid="{ADA01A53-C0E9-45A8-96B2-0146848B6CF8}">
      <formula1>$P$1:$AJ$1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_new">
                <anchor moveWithCells="1" sizeWithCells="1">
                  <from>
                    <xdr:col>7</xdr:col>
                    <xdr:colOff>464820</xdr:colOff>
                    <xdr:row>0</xdr:row>
                    <xdr:rowOff>30480</xdr:rowOff>
                  </from>
                  <to>
                    <xdr:col>11</xdr:col>
                    <xdr:colOff>426720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T10002"/>
  <sheetViews>
    <sheetView workbookViewId="0">
      <selection sqref="A1:XFD1048576"/>
    </sheetView>
  </sheetViews>
  <sheetFormatPr defaultColWidth="9" defaultRowHeight="14.4" x14ac:dyDescent="0.3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 x14ac:dyDescent="0.3">
      <c r="A1" s="234" t="s">
        <v>506</v>
      </c>
      <c r="B1" s="234"/>
      <c r="C1" s="234" t="s">
        <v>507</v>
      </c>
      <c r="D1" s="234"/>
      <c r="H1" s="1">
        <v>38184</v>
      </c>
      <c r="K1" s="1">
        <v>71850</v>
      </c>
      <c r="R1" s="2" t="s">
        <v>498</v>
      </c>
      <c r="S1" s="1" t="s">
        <v>508</v>
      </c>
      <c r="T1" s="1" t="s">
        <v>509</v>
      </c>
    </row>
    <row r="2" spans="1:20" x14ac:dyDescent="0.3">
      <c r="A2" s="2" t="s">
        <v>502</v>
      </c>
      <c r="B2" s="2" t="s">
        <v>311</v>
      </c>
      <c r="C2" s="2" t="s">
        <v>502</v>
      </c>
      <c r="D2" s="2" t="s">
        <v>311</v>
      </c>
      <c r="E2" s="2" t="s">
        <v>510</v>
      </c>
      <c r="F2" s="2" t="s">
        <v>511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 x14ac:dyDescent="0.3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 x14ac:dyDescent="0.3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 x14ac:dyDescent="0.3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 x14ac:dyDescent="0.3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 x14ac:dyDescent="0.3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 x14ac:dyDescent="0.3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 x14ac:dyDescent="0.3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 x14ac:dyDescent="0.3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 x14ac:dyDescent="0.3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 x14ac:dyDescent="0.3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 x14ac:dyDescent="0.3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 x14ac:dyDescent="0.3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 x14ac:dyDescent="0.3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 x14ac:dyDescent="0.3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 x14ac:dyDescent="0.3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 x14ac:dyDescent="0.3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 x14ac:dyDescent="0.3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 x14ac:dyDescent="0.3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 x14ac:dyDescent="0.3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 x14ac:dyDescent="0.3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 x14ac:dyDescent="0.3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 x14ac:dyDescent="0.3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 x14ac:dyDescent="0.3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 x14ac:dyDescent="0.3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 x14ac:dyDescent="0.3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 x14ac:dyDescent="0.3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 x14ac:dyDescent="0.3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 x14ac:dyDescent="0.3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512</v>
      </c>
      <c r="K30" s="2"/>
      <c r="R30" s="2">
        <v>2800</v>
      </c>
      <c r="S30" s="1">
        <v>1</v>
      </c>
      <c r="T30" s="1">
        <v>0</v>
      </c>
    </row>
    <row r="31" spans="1:20" x14ac:dyDescent="0.3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513</v>
      </c>
      <c r="R31" s="2">
        <v>2900</v>
      </c>
      <c r="S31" s="1">
        <v>1</v>
      </c>
      <c r="T31" s="1">
        <v>0</v>
      </c>
    </row>
    <row r="32" spans="1:20" x14ac:dyDescent="0.3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514</v>
      </c>
      <c r="R32" s="2">
        <v>3000</v>
      </c>
      <c r="S32" s="1">
        <v>1</v>
      </c>
      <c r="T32" s="1">
        <v>0</v>
      </c>
    </row>
    <row r="33" spans="1:20" x14ac:dyDescent="0.3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 x14ac:dyDescent="0.3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 x14ac:dyDescent="0.3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 x14ac:dyDescent="0.3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 x14ac:dyDescent="0.3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 x14ac:dyDescent="0.3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 x14ac:dyDescent="0.3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 x14ac:dyDescent="0.3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 x14ac:dyDescent="0.3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 x14ac:dyDescent="0.3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 x14ac:dyDescent="0.3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 x14ac:dyDescent="0.3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 x14ac:dyDescent="0.3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 x14ac:dyDescent="0.3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 x14ac:dyDescent="0.3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 x14ac:dyDescent="0.3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 x14ac:dyDescent="0.3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 x14ac:dyDescent="0.3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 x14ac:dyDescent="0.3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 x14ac:dyDescent="0.3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 x14ac:dyDescent="0.3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 x14ac:dyDescent="0.3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 x14ac:dyDescent="0.3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 x14ac:dyDescent="0.3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 x14ac:dyDescent="0.3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 x14ac:dyDescent="0.3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 x14ac:dyDescent="0.3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 x14ac:dyDescent="0.3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 x14ac:dyDescent="0.3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 x14ac:dyDescent="0.3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 x14ac:dyDescent="0.3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 x14ac:dyDescent="0.3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 x14ac:dyDescent="0.3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 x14ac:dyDescent="0.3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 x14ac:dyDescent="0.3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 x14ac:dyDescent="0.3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 x14ac:dyDescent="0.3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 x14ac:dyDescent="0.3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 x14ac:dyDescent="0.3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 x14ac:dyDescent="0.3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 x14ac:dyDescent="0.3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 x14ac:dyDescent="0.3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 x14ac:dyDescent="0.3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 x14ac:dyDescent="0.3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 x14ac:dyDescent="0.3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 x14ac:dyDescent="0.3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 x14ac:dyDescent="0.3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 x14ac:dyDescent="0.3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 x14ac:dyDescent="0.3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 x14ac:dyDescent="0.3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 x14ac:dyDescent="0.3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 x14ac:dyDescent="0.3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 x14ac:dyDescent="0.3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 x14ac:dyDescent="0.3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 x14ac:dyDescent="0.3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 x14ac:dyDescent="0.3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 x14ac:dyDescent="0.3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 x14ac:dyDescent="0.3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 x14ac:dyDescent="0.3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 x14ac:dyDescent="0.3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 x14ac:dyDescent="0.3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 x14ac:dyDescent="0.3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 x14ac:dyDescent="0.3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 x14ac:dyDescent="0.3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 x14ac:dyDescent="0.3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 x14ac:dyDescent="0.3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 x14ac:dyDescent="0.3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 x14ac:dyDescent="0.3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 x14ac:dyDescent="0.3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 x14ac:dyDescent="0.3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 x14ac:dyDescent="0.3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 x14ac:dyDescent="0.3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 x14ac:dyDescent="0.3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 x14ac:dyDescent="0.3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 x14ac:dyDescent="0.3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 x14ac:dyDescent="0.3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 x14ac:dyDescent="0.3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 x14ac:dyDescent="0.3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 x14ac:dyDescent="0.3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 x14ac:dyDescent="0.3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 x14ac:dyDescent="0.3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 x14ac:dyDescent="0.3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 x14ac:dyDescent="0.3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 x14ac:dyDescent="0.3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 x14ac:dyDescent="0.3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 x14ac:dyDescent="0.3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 x14ac:dyDescent="0.3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 x14ac:dyDescent="0.3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 x14ac:dyDescent="0.3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 x14ac:dyDescent="0.3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 x14ac:dyDescent="0.3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 x14ac:dyDescent="0.3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 x14ac:dyDescent="0.3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 x14ac:dyDescent="0.3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 x14ac:dyDescent="0.3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 x14ac:dyDescent="0.3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 x14ac:dyDescent="0.3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 x14ac:dyDescent="0.3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 x14ac:dyDescent="0.3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 x14ac:dyDescent="0.3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 x14ac:dyDescent="0.3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 x14ac:dyDescent="0.3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 x14ac:dyDescent="0.3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 x14ac:dyDescent="0.3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 x14ac:dyDescent="0.3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 x14ac:dyDescent="0.3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 x14ac:dyDescent="0.3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 x14ac:dyDescent="0.3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 x14ac:dyDescent="0.3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 x14ac:dyDescent="0.3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 x14ac:dyDescent="0.3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 x14ac:dyDescent="0.3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 x14ac:dyDescent="0.3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 x14ac:dyDescent="0.3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 x14ac:dyDescent="0.3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 x14ac:dyDescent="0.3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 x14ac:dyDescent="0.3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 x14ac:dyDescent="0.3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 x14ac:dyDescent="0.3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 x14ac:dyDescent="0.3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 x14ac:dyDescent="0.3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 x14ac:dyDescent="0.3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 x14ac:dyDescent="0.3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 x14ac:dyDescent="0.3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 x14ac:dyDescent="0.3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 x14ac:dyDescent="0.3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 x14ac:dyDescent="0.3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 x14ac:dyDescent="0.3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 x14ac:dyDescent="0.3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 x14ac:dyDescent="0.3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 x14ac:dyDescent="0.3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 x14ac:dyDescent="0.3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 x14ac:dyDescent="0.3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 x14ac:dyDescent="0.3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 x14ac:dyDescent="0.3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 x14ac:dyDescent="0.3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 x14ac:dyDescent="0.3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 x14ac:dyDescent="0.3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 x14ac:dyDescent="0.3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 x14ac:dyDescent="0.3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 x14ac:dyDescent="0.3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 x14ac:dyDescent="0.3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 x14ac:dyDescent="0.3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 x14ac:dyDescent="0.3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 x14ac:dyDescent="0.3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 x14ac:dyDescent="0.3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 x14ac:dyDescent="0.3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 x14ac:dyDescent="0.3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 x14ac:dyDescent="0.3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 x14ac:dyDescent="0.3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 x14ac:dyDescent="0.3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 x14ac:dyDescent="0.3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 x14ac:dyDescent="0.3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 x14ac:dyDescent="0.3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 x14ac:dyDescent="0.3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 x14ac:dyDescent="0.3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 x14ac:dyDescent="0.3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 x14ac:dyDescent="0.3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 x14ac:dyDescent="0.3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 x14ac:dyDescent="0.3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 x14ac:dyDescent="0.3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 x14ac:dyDescent="0.3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 x14ac:dyDescent="0.3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 x14ac:dyDescent="0.3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 x14ac:dyDescent="0.3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 x14ac:dyDescent="0.3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 x14ac:dyDescent="0.3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 x14ac:dyDescent="0.3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 x14ac:dyDescent="0.3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 x14ac:dyDescent="0.3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 x14ac:dyDescent="0.3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 x14ac:dyDescent="0.3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 x14ac:dyDescent="0.3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 x14ac:dyDescent="0.3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 x14ac:dyDescent="0.3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 x14ac:dyDescent="0.3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 x14ac:dyDescent="0.3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 x14ac:dyDescent="0.3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 x14ac:dyDescent="0.3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 x14ac:dyDescent="0.3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 x14ac:dyDescent="0.3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 x14ac:dyDescent="0.3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 x14ac:dyDescent="0.3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 x14ac:dyDescent="0.3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 x14ac:dyDescent="0.3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 x14ac:dyDescent="0.3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 x14ac:dyDescent="0.3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 x14ac:dyDescent="0.3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 x14ac:dyDescent="0.3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 x14ac:dyDescent="0.3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 x14ac:dyDescent="0.3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 x14ac:dyDescent="0.3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 x14ac:dyDescent="0.3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 x14ac:dyDescent="0.3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 x14ac:dyDescent="0.3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 x14ac:dyDescent="0.3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 x14ac:dyDescent="0.3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 x14ac:dyDescent="0.3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 x14ac:dyDescent="0.3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 x14ac:dyDescent="0.3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 x14ac:dyDescent="0.3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 x14ac:dyDescent="0.3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 x14ac:dyDescent="0.3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 x14ac:dyDescent="0.3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 x14ac:dyDescent="0.3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 x14ac:dyDescent="0.3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 x14ac:dyDescent="0.3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 x14ac:dyDescent="0.3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 x14ac:dyDescent="0.3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 x14ac:dyDescent="0.3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 x14ac:dyDescent="0.3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 x14ac:dyDescent="0.3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 x14ac:dyDescent="0.3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 x14ac:dyDescent="0.3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 x14ac:dyDescent="0.3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 x14ac:dyDescent="0.3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 x14ac:dyDescent="0.3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 x14ac:dyDescent="0.3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 x14ac:dyDescent="0.3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 x14ac:dyDescent="0.3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 x14ac:dyDescent="0.3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 x14ac:dyDescent="0.3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 x14ac:dyDescent="0.3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 x14ac:dyDescent="0.3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 x14ac:dyDescent="0.3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 x14ac:dyDescent="0.3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 x14ac:dyDescent="0.3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 x14ac:dyDescent="0.3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 x14ac:dyDescent="0.3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 x14ac:dyDescent="0.3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 x14ac:dyDescent="0.3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 x14ac:dyDescent="0.3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 x14ac:dyDescent="0.3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 x14ac:dyDescent="0.3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 x14ac:dyDescent="0.3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 x14ac:dyDescent="0.3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 x14ac:dyDescent="0.3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 x14ac:dyDescent="0.3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 x14ac:dyDescent="0.3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 x14ac:dyDescent="0.3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 x14ac:dyDescent="0.3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 x14ac:dyDescent="0.3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 x14ac:dyDescent="0.3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 x14ac:dyDescent="0.3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 x14ac:dyDescent="0.3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 x14ac:dyDescent="0.3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 x14ac:dyDescent="0.3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 x14ac:dyDescent="0.3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 x14ac:dyDescent="0.3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 x14ac:dyDescent="0.3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 x14ac:dyDescent="0.3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 x14ac:dyDescent="0.3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 x14ac:dyDescent="0.3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 x14ac:dyDescent="0.3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 x14ac:dyDescent="0.3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 x14ac:dyDescent="0.3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 x14ac:dyDescent="0.3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 x14ac:dyDescent="0.3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 x14ac:dyDescent="0.3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 x14ac:dyDescent="0.3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 x14ac:dyDescent="0.3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 x14ac:dyDescent="0.3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 x14ac:dyDescent="0.3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 x14ac:dyDescent="0.3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 x14ac:dyDescent="0.3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 x14ac:dyDescent="0.3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 x14ac:dyDescent="0.3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 x14ac:dyDescent="0.3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 x14ac:dyDescent="0.3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 x14ac:dyDescent="0.3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 x14ac:dyDescent="0.3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 x14ac:dyDescent="0.3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 x14ac:dyDescent="0.3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 x14ac:dyDescent="0.3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 x14ac:dyDescent="0.3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 x14ac:dyDescent="0.3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 x14ac:dyDescent="0.3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 x14ac:dyDescent="0.3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 x14ac:dyDescent="0.3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 x14ac:dyDescent="0.3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 x14ac:dyDescent="0.3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 x14ac:dyDescent="0.3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 x14ac:dyDescent="0.3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 x14ac:dyDescent="0.3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 x14ac:dyDescent="0.3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 x14ac:dyDescent="0.3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 x14ac:dyDescent="0.3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 x14ac:dyDescent="0.3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 x14ac:dyDescent="0.3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 x14ac:dyDescent="0.3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 x14ac:dyDescent="0.3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 x14ac:dyDescent="0.3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 x14ac:dyDescent="0.3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 x14ac:dyDescent="0.3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 x14ac:dyDescent="0.3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 x14ac:dyDescent="0.3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 x14ac:dyDescent="0.3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 x14ac:dyDescent="0.3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 x14ac:dyDescent="0.3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 x14ac:dyDescent="0.3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 x14ac:dyDescent="0.3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 x14ac:dyDescent="0.3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 x14ac:dyDescent="0.3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 x14ac:dyDescent="0.3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 x14ac:dyDescent="0.3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 x14ac:dyDescent="0.3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 x14ac:dyDescent="0.3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 x14ac:dyDescent="0.3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 x14ac:dyDescent="0.3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 x14ac:dyDescent="0.3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 x14ac:dyDescent="0.3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 x14ac:dyDescent="0.3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 x14ac:dyDescent="0.3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 x14ac:dyDescent="0.3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 x14ac:dyDescent="0.3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 x14ac:dyDescent="0.3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 x14ac:dyDescent="0.3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 x14ac:dyDescent="0.3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 x14ac:dyDescent="0.3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 x14ac:dyDescent="0.3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 x14ac:dyDescent="0.3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 x14ac:dyDescent="0.3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 x14ac:dyDescent="0.3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 x14ac:dyDescent="0.3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 x14ac:dyDescent="0.3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 x14ac:dyDescent="0.3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 x14ac:dyDescent="0.3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 x14ac:dyDescent="0.3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 x14ac:dyDescent="0.3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 x14ac:dyDescent="0.3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 x14ac:dyDescent="0.3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 x14ac:dyDescent="0.3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 x14ac:dyDescent="0.3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 x14ac:dyDescent="0.3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 x14ac:dyDescent="0.3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 x14ac:dyDescent="0.3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 x14ac:dyDescent="0.3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 x14ac:dyDescent="0.3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 x14ac:dyDescent="0.3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 x14ac:dyDescent="0.3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 x14ac:dyDescent="0.3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 x14ac:dyDescent="0.3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 x14ac:dyDescent="0.3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 x14ac:dyDescent="0.3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 x14ac:dyDescent="0.3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 x14ac:dyDescent="0.3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 x14ac:dyDescent="0.3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 x14ac:dyDescent="0.3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 x14ac:dyDescent="0.3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 x14ac:dyDescent="0.3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 x14ac:dyDescent="0.3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 x14ac:dyDescent="0.3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 x14ac:dyDescent="0.3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 x14ac:dyDescent="0.3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 x14ac:dyDescent="0.3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 x14ac:dyDescent="0.3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 x14ac:dyDescent="0.3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 x14ac:dyDescent="0.3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 x14ac:dyDescent="0.3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 x14ac:dyDescent="0.3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 x14ac:dyDescent="0.3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 x14ac:dyDescent="0.3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 x14ac:dyDescent="0.3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 x14ac:dyDescent="0.3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 x14ac:dyDescent="0.3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 x14ac:dyDescent="0.3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 x14ac:dyDescent="0.3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 x14ac:dyDescent="0.3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 x14ac:dyDescent="0.3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 x14ac:dyDescent="0.3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 x14ac:dyDescent="0.3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 x14ac:dyDescent="0.3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 x14ac:dyDescent="0.3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 x14ac:dyDescent="0.3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 x14ac:dyDescent="0.3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 x14ac:dyDescent="0.3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 x14ac:dyDescent="0.3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 x14ac:dyDescent="0.3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 x14ac:dyDescent="0.3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 x14ac:dyDescent="0.3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 x14ac:dyDescent="0.3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 x14ac:dyDescent="0.3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 x14ac:dyDescent="0.3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 x14ac:dyDescent="0.3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 x14ac:dyDescent="0.3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 x14ac:dyDescent="0.3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 x14ac:dyDescent="0.3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 x14ac:dyDescent="0.3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 x14ac:dyDescent="0.3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 x14ac:dyDescent="0.3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 x14ac:dyDescent="0.3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 x14ac:dyDescent="0.3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 x14ac:dyDescent="0.3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 x14ac:dyDescent="0.3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 x14ac:dyDescent="0.3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 x14ac:dyDescent="0.3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 x14ac:dyDescent="0.3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 x14ac:dyDescent="0.3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 x14ac:dyDescent="0.3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 x14ac:dyDescent="0.3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 x14ac:dyDescent="0.3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 x14ac:dyDescent="0.3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 x14ac:dyDescent="0.3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 x14ac:dyDescent="0.3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 x14ac:dyDescent="0.3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 x14ac:dyDescent="0.3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 x14ac:dyDescent="0.3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 x14ac:dyDescent="0.3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 x14ac:dyDescent="0.3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 x14ac:dyDescent="0.3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 x14ac:dyDescent="0.3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 x14ac:dyDescent="0.3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 x14ac:dyDescent="0.3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 x14ac:dyDescent="0.3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 x14ac:dyDescent="0.3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 x14ac:dyDescent="0.3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 x14ac:dyDescent="0.3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 x14ac:dyDescent="0.3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 x14ac:dyDescent="0.3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 x14ac:dyDescent="0.3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 x14ac:dyDescent="0.3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 x14ac:dyDescent="0.3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 x14ac:dyDescent="0.3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 x14ac:dyDescent="0.3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 x14ac:dyDescent="0.3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 x14ac:dyDescent="0.3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 x14ac:dyDescent="0.3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 x14ac:dyDescent="0.3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 x14ac:dyDescent="0.3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 x14ac:dyDescent="0.3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 x14ac:dyDescent="0.3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 x14ac:dyDescent="0.3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 x14ac:dyDescent="0.3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 x14ac:dyDescent="0.3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 x14ac:dyDescent="0.3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 x14ac:dyDescent="0.3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 x14ac:dyDescent="0.3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 x14ac:dyDescent="0.3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 x14ac:dyDescent="0.3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 x14ac:dyDescent="0.3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 x14ac:dyDescent="0.3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 x14ac:dyDescent="0.3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 x14ac:dyDescent="0.3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 x14ac:dyDescent="0.3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 x14ac:dyDescent="0.3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 x14ac:dyDescent="0.3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 x14ac:dyDescent="0.3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 x14ac:dyDescent="0.3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 x14ac:dyDescent="0.3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 x14ac:dyDescent="0.3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 x14ac:dyDescent="0.3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 x14ac:dyDescent="0.3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 x14ac:dyDescent="0.3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 x14ac:dyDescent="0.3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 x14ac:dyDescent="0.3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 x14ac:dyDescent="0.3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 x14ac:dyDescent="0.3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 x14ac:dyDescent="0.3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 x14ac:dyDescent="0.3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 x14ac:dyDescent="0.3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 x14ac:dyDescent="0.3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 x14ac:dyDescent="0.3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 x14ac:dyDescent="0.3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 x14ac:dyDescent="0.3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 x14ac:dyDescent="0.3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 x14ac:dyDescent="0.3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 x14ac:dyDescent="0.3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 x14ac:dyDescent="0.3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 x14ac:dyDescent="0.3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 x14ac:dyDescent="0.3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 x14ac:dyDescent="0.3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 x14ac:dyDescent="0.3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 x14ac:dyDescent="0.3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 x14ac:dyDescent="0.3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 x14ac:dyDescent="0.3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 x14ac:dyDescent="0.3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 x14ac:dyDescent="0.3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 x14ac:dyDescent="0.3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 x14ac:dyDescent="0.3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 x14ac:dyDescent="0.3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 x14ac:dyDescent="0.3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 x14ac:dyDescent="0.3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 x14ac:dyDescent="0.3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 x14ac:dyDescent="0.3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 x14ac:dyDescent="0.3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 x14ac:dyDescent="0.3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 x14ac:dyDescent="0.3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 x14ac:dyDescent="0.3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 x14ac:dyDescent="0.3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 x14ac:dyDescent="0.3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 x14ac:dyDescent="0.3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 x14ac:dyDescent="0.3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 x14ac:dyDescent="0.3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 x14ac:dyDescent="0.3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 x14ac:dyDescent="0.3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 x14ac:dyDescent="0.3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 x14ac:dyDescent="0.3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 x14ac:dyDescent="0.3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 x14ac:dyDescent="0.3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 x14ac:dyDescent="0.3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 x14ac:dyDescent="0.3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 x14ac:dyDescent="0.3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 x14ac:dyDescent="0.3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 x14ac:dyDescent="0.3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 x14ac:dyDescent="0.3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 x14ac:dyDescent="0.3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 x14ac:dyDescent="0.3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 x14ac:dyDescent="0.3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 x14ac:dyDescent="0.3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 x14ac:dyDescent="0.3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 x14ac:dyDescent="0.3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 x14ac:dyDescent="0.3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 x14ac:dyDescent="0.3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 x14ac:dyDescent="0.3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 x14ac:dyDescent="0.3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 x14ac:dyDescent="0.3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 x14ac:dyDescent="0.3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 x14ac:dyDescent="0.3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 x14ac:dyDescent="0.3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 x14ac:dyDescent="0.3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 x14ac:dyDescent="0.3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 x14ac:dyDescent="0.3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 x14ac:dyDescent="0.3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 x14ac:dyDescent="0.3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 x14ac:dyDescent="0.3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 x14ac:dyDescent="0.3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 x14ac:dyDescent="0.3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 x14ac:dyDescent="0.3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 x14ac:dyDescent="0.3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 x14ac:dyDescent="0.3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 x14ac:dyDescent="0.3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 x14ac:dyDescent="0.3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 x14ac:dyDescent="0.3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 x14ac:dyDescent="0.3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 x14ac:dyDescent="0.3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 x14ac:dyDescent="0.3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 x14ac:dyDescent="0.3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 x14ac:dyDescent="0.3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 x14ac:dyDescent="0.3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 x14ac:dyDescent="0.3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 x14ac:dyDescent="0.3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 x14ac:dyDescent="0.3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 x14ac:dyDescent="0.3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 x14ac:dyDescent="0.3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 x14ac:dyDescent="0.3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 x14ac:dyDescent="0.3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 x14ac:dyDescent="0.3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 x14ac:dyDescent="0.3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 x14ac:dyDescent="0.3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 x14ac:dyDescent="0.3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 x14ac:dyDescent="0.3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 x14ac:dyDescent="0.3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 x14ac:dyDescent="0.3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 x14ac:dyDescent="0.3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 x14ac:dyDescent="0.3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 x14ac:dyDescent="0.3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 x14ac:dyDescent="0.3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 x14ac:dyDescent="0.3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 x14ac:dyDescent="0.3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 x14ac:dyDescent="0.3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 x14ac:dyDescent="0.3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 x14ac:dyDescent="0.3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 x14ac:dyDescent="0.3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 x14ac:dyDescent="0.3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 x14ac:dyDescent="0.3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 x14ac:dyDescent="0.3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 x14ac:dyDescent="0.3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 x14ac:dyDescent="0.3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 x14ac:dyDescent="0.3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 x14ac:dyDescent="0.3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 x14ac:dyDescent="0.3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 x14ac:dyDescent="0.3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 x14ac:dyDescent="0.3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 x14ac:dyDescent="0.3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 x14ac:dyDescent="0.3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 x14ac:dyDescent="0.3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 x14ac:dyDescent="0.3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 x14ac:dyDescent="0.3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 x14ac:dyDescent="0.3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 x14ac:dyDescent="0.3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 x14ac:dyDescent="0.3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 x14ac:dyDescent="0.3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 x14ac:dyDescent="0.3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 x14ac:dyDescent="0.3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 x14ac:dyDescent="0.3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 x14ac:dyDescent="0.3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 x14ac:dyDescent="0.3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 x14ac:dyDescent="0.3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 x14ac:dyDescent="0.3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 x14ac:dyDescent="0.3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 x14ac:dyDescent="0.3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 x14ac:dyDescent="0.3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 x14ac:dyDescent="0.3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 x14ac:dyDescent="0.3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 x14ac:dyDescent="0.3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 x14ac:dyDescent="0.3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 x14ac:dyDescent="0.3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 x14ac:dyDescent="0.3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 x14ac:dyDescent="0.3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 x14ac:dyDescent="0.3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 x14ac:dyDescent="0.3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 x14ac:dyDescent="0.3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 x14ac:dyDescent="0.3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 x14ac:dyDescent="0.3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 x14ac:dyDescent="0.3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 x14ac:dyDescent="0.3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 x14ac:dyDescent="0.3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 x14ac:dyDescent="0.3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 x14ac:dyDescent="0.3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 x14ac:dyDescent="0.3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 x14ac:dyDescent="0.3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 x14ac:dyDescent="0.3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 x14ac:dyDescent="0.3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 x14ac:dyDescent="0.3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 x14ac:dyDescent="0.3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 x14ac:dyDescent="0.3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 x14ac:dyDescent="0.3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 x14ac:dyDescent="0.3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 x14ac:dyDescent="0.3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 x14ac:dyDescent="0.3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 x14ac:dyDescent="0.3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 x14ac:dyDescent="0.3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 x14ac:dyDescent="0.3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 x14ac:dyDescent="0.3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 x14ac:dyDescent="0.3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 x14ac:dyDescent="0.3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 x14ac:dyDescent="0.3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 x14ac:dyDescent="0.3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 x14ac:dyDescent="0.3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 x14ac:dyDescent="0.3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 x14ac:dyDescent="0.3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 x14ac:dyDescent="0.3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 x14ac:dyDescent="0.3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 x14ac:dyDescent="0.3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 x14ac:dyDescent="0.3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 x14ac:dyDescent="0.3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 x14ac:dyDescent="0.3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 x14ac:dyDescent="0.3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 x14ac:dyDescent="0.3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 x14ac:dyDescent="0.3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 x14ac:dyDescent="0.3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 x14ac:dyDescent="0.3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 x14ac:dyDescent="0.3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 x14ac:dyDescent="0.3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 x14ac:dyDescent="0.3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 x14ac:dyDescent="0.3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 x14ac:dyDescent="0.3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 x14ac:dyDescent="0.3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 x14ac:dyDescent="0.3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 x14ac:dyDescent="0.3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 x14ac:dyDescent="0.3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 x14ac:dyDescent="0.3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 x14ac:dyDescent="0.3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 x14ac:dyDescent="0.3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 x14ac:dyDescent="0.3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 x14ac:dyDescent="0.3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 x14ac:dyDescent="0.3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 x14ac:dyDescent="0.3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 x14ac:dyDescent="0.3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 x14ac:dyDescent="0.3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 x14ac:dyDescent="0.3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 x14ac:dyDescent="0.3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 x14ac:dyDescent="0.3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 x14ac:dyDescent="0.3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 x14ac:dyDescent="0.3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 x14ac:dyDescent="0.3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 x14ac:dyDescent="0.3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 x14ac:dyDescent="0.3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 x14ac:dyDescent="0.3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 x14ac:dyDescent="0.3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 x14ac:dyDescent="0.3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 x14ac:dyDescent="0.3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 x14ac:dyDescent="0.3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 x14ac:dyDescent="0.3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 x14ac:dyDescent="0.3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 x14ac:dyDescent="0.3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 x14ac:dyDescent="0.3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 x14ac:dyDescent="0.3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 x14ac:dyDescent="0.3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 x14ac:dyDescent="0.3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 x14ac:dyDescent="0.3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 x14ac:dyDescent="0.3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 x14ac:dyDescent="0.3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 x14ac:dyDescent="0.3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 x14ac:dyDescent="0.3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 x14ac:dyDescent="0.3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 x14ac:dyDescent="0.3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 x14ac:dyDescent="0.3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 x14ac:dyDescent="0.3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 x14ac:dyDescent="0.3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 x14ac:dyDescent="0.3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 x14ac:dyDescent="0.3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 x14ac:dyDescent="0.3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 x14ac:dyDescent="0.3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 x14ac:dyDescent="0.3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 x14ac:dyDescent="0.3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 x14ac:dyDescent="0.3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 x14ac:dyDescent="0.3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 x14ac:dyDescent="0.3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 x14ac:dyDescent="0.3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 x14ac:dyDescent="0.3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 x14ac:dyDescent="0.3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 x14ac:dyDescent="0.3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 x14ac:dyDescent="0.3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 x14ac:dyDescent="0.3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 x14ac:dyDescent="0.3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 x14ac:dyDescent="0.3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 x14ac:dyDescent="0.3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 x14ac:dyDescent="0.3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 x14ac:dyDescent="0.3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 x14ac:dyDescent="0.3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 x14ac:dyDescent="0.3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 x14ac:dyDescent="0.3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 x14ac:dyDescent="0.3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 x14ac:dyDescent="0.3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 x14ac:dyDescent="0.3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 x14ac:dyDescent="0.3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 x14ac:dyDescent="0.3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 x14ac:dyDescent="0.3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 x14ac:dyDescent="0.3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 x14ac:dyDescent="0.3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 x14ac:dyDescent="0.3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 x14ac:dyDescent="0.3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 x14ac:dyDescent="0.3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 x14ac:dyDescent="0.3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 x14ac:dyDescent="0.3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 x14ac:dyDescent="0.3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 x14ac:dyDescent="0.3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 x14ac:dyDescent="0.3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 x14ac:dyDescent="0.3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 x14ac:dyDescent="0.3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 x14ac:dyDescent="0.3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 x14ac:dyDescent="0.3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 x14ac:dyDescent="0.3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 x14ac:dyDescent="0.3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 x14ac:dyDescent="0.3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 x14ac:dyDescent="0.3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 x14ac:dyDescent="0.3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 x14ac:dyDescent="0.3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 x14ac:dyDescent="0.3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 x14ac:dyDescent="0.3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 x14ac:dyDescent="0.3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 x14ac:dyDescent="0.3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 x14ac:dyDescent="0.3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 x14ac:dyDescent="0.3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 x14ac:dyDescent="0.3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 x14ac:dyDescent="0.3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 x14ac:dyDescent="0.3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 x14ac:dyDescent="0.3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 x14ac:dyDescent="0.3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 x14ac:dyDescent="0.3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 x14ac:dyDescent="0.3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 x14ac:dyDescent="0.3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 x14ac:dyDescent="0.3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 x14ac:dyDescent="0.3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 x14ac:dyDescent="0.3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 x14ac:dyDescent="0.3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 x14ac:dyDescent="0.3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 x14ac:dyDescent="0.3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 x14ac:dyDescent="0.3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 x14ac:dyDescent="0.3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 x14ac:dyDescent="0.3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 x14ac:dyDescent="0.3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 x14ac:dyDescent="0.3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 x14ac:dyDescent="0.3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 x14ac:dyDescent="0.3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 x14ac:dyDescent="0.3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 x14ac:dyDescent="0.3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 x14ac:dyDescent="0.3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 x14ac:dyDescent="0.3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 x14ac:dyDescent="0.3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 x14ac:dyDescent="0.3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 x14ac:dyDescent="0.3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 x14ac:dyDescent="0.3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 x14ac:dyDescent="0.3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 x14ac:dyDescent="0.3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 x14ac:dyDescent="0.3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 x14ac:dyDescent="0.3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 x14ac:dyDescent="0.3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 x14ac:dyDescent="0.3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 x14ac:dyDescent="0.3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 x14ac:dyDescent="0.3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 x14ac:dyDescent="0.3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 x14ac:dyDescent="0.3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 x14ac:dyDescent="0.3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 x14ac:dyDescent="0.3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 x14ac:dyDescent="0.3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 x14ac:dyDescent="0.3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 x14ac:dyDescent="0.3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 x14ac:dyDescent="0.3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 x14ac:dyDescent="0.3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 x14ac:dyDescent="0.3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 x14ac:dyDescent="0.3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 x14ac:dyDescent="0.3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 x14ac:dyDescent="0.3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 x14ac:dyDescent="0.3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 x14ac:dyDescent="0.3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 x14ac:dyDescent="0.3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 x14ac:dyDescent="0.3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 x14ac:dyDescent="0.3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 x14ac:dyDescent="0.3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 x14ac:dyDescent="0.3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 x14ac:dyDescent="0.3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 x14ac:dyDescent="0.3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 x14ac:dyDescent="0.3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 x14ac:dyDescent="0.3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 x14ac:dyDescent="0.3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 x14ac:dyDescent="0.3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 x14ac:dyDescent="0.3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 x14ac:dyDescent="0.3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 x14ac:dyDescent="0.3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 x14ac:dyDescent="0.3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 x14ac:dyDescent="0.3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 x14ac:dyDescent="0.3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 x14ac:dyDescent="0.3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 x14ac:dyDescent="0.3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 x14ac:dyDescent="0.3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 x14ac:dyDescent="0.3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 x14ac:dyDescent="0.3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 x14ac:dyDescent="0.3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 x14ac:dyDescent="0.3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 x14ac:dyDescent="0.3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 x14ac:dyDescent="0.3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 x14ac:dyDescent="0.3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 x14ac:dyDescent="0.3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 x14ac:dyDescent="0.3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 x14ac:dyDescent="0.3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 x14ac:dyDescent="0.3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 x14ac:dyDescent="0.3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 x14ac:dyDescent="0.3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 x14ac:dyDescent="0.3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 x14ac:dyDescent="0.3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 x14ac:dyDescent="0.3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 x14ac:dyDescent="0.3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 x14ac:dyDescent="0.3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 x14ac:dyDescent="0.3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 x14ac:dyDescent="0.3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 x14ac:dyDescent="0.3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 x14ac:dyDescent="0.3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 x14ac:dyDescent="0.3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 x14ac:dyDescent="0.3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 x14ac:dyDescent="0.3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 x14ac:dyDescent="0.3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 x14ac:dyDescent="0.3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 x14ac:dyDescent="0.3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 x14ac:dyDescent="0.3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 x14ac:dyDescent="0.3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 x14ac:dyDescent="0.3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 x14ac:dyDescent="0.3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 x14ac:dyDescent="0.3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 x14ac:dyDescent="0.3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 x14ac:dyDescent="0.3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 x14ac:dyDescent="0.3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 x14ac:dyDescent="0.3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 x14ac:dyDescent="0.3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 x14ac:dyDescent="0.3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 x14ac:dyDescent="0.3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 x14ac:dyDescent="0.3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 x14ac:dyDescent="0.3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 x14ac:dyDescent="0.3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 x14ac:dyDescent="0.3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 x14ac:dyDescent="0.3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 x14ac:dyDescent="0.3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 x14ac:dyDescent="0.3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 x14ac:dyDescent="0.3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 x14ac:dyDescent="0.3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 x14ac:dyDescent="0.3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 x14ac:dyDescent="0.3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 x14ac:dyDescent="0.3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 x14ac:dyDescent="0.3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 x14ac:dyDescent="0.3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 x14ac:dyDescent="0.3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 x14ac:dyDescent="0.3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 x14ac:dyDescent="0.3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 x14ac:dyDescent="0.3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 x14ac:dyDescent="0.3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 x14ac:dyDescent="0.3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 x14ac:dyDescent="0.3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 x14ac:dyDescent="0.3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 x14ac:dyDescent="0.3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 x14ac:dyDescent="0.3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 x14ac:dyDescent="0.3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 x14ac:dyDescent="0.3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 x14ac:dyDescent="0.3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 x14ac:dyDescent="0.3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 x14ac:dyDescent="0.3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 x14ac:dyDescent="0.3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 x14ac:dyDescent="0.3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 x14ac:dyDescent="0.3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 x14ac:dyDescent="0.3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 x14ac:dyDescent="0.3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 x14ac:dyDescent="0.3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 x14ac:dyDescent="0.3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 x14ac:dyDescent="0.3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 x14ac:dyDescent="0.3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 x14ac:dyDescent="0.3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 x14ac:dyDescent="0.3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 x14ac:dyDescent="0.3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 x14ac:dyDescent="0.3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 x14ac:dyDescent="0.3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 x14ac:dyDescent="0.3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 x14ac:dyDescent="0.3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 x14ac:dyDescent="0.3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 x14ac:dyDescent="0.3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 x14ac:dyDescent="0.3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 x14ac:dyDescent="0.3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 x14ac:dyDescent="0.3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 x14ac:dyDescent="0.3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 x14ac:dyDescent="0.3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 x14ac:dyDescent="0.3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 x14ac:dyDescent="0.3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 x14ac:dyDescent="0.3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 x14ac:dyDescent="0.3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 x14ac:dyDescent="0.3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 x14ac:dyDescent="0.3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 x14ac:dyDescent="0.3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 x14ac:dyDescent="0.3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 x14ac:dyDescent="0.3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 x14ac:dyDescent="0.3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 x14ac:dyDescent="0.3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 x14ac:dyDescent="0.3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 x14ac:dyDescent="0.3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 x14ac:dyDescent="0.3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 x14ac:dyDescent="0.3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 x14ac:dyDescent="0.3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 x14ac:dyDescent="0.3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 x14ac:dyDescent="0.3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 x14ac:dyDescent="0.3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 x14ac:dyDescent="0.3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 x14ac:dyDescent="0.3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 x14ac:dyDescent="0.3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 x14ac:dyDescent="0.3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 x14ac:dyDescent="0.3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 x14ac:dyDescent="0.3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 x14ac:dyDescent="0.3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 x14ac:dyDescent="0.3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 x14ac:dyDescent="0.3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 x14ac:dyDescent="0.3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 x14ac:dyDescent="0.3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 x14ac:dyDescent="0.3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 x14ac:dyDescent="0.3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 x14ac:dyDescent="0.3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 x14ac:dyDescent="0.3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 x14ac:dyDescent="0.3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 x14ac:dyDescent="0.3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 x14ac:dyDescent="0.3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 x14ac:dyDescent="0.3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 x14ac:dyDescent="0.3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 x14ac:dyDescent="0.3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 x14ac:dyDescent="0.3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 x14ac:dyDescent="0.3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 x14ac:dyDescent="0.3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 x14ac:dyDescent="0.3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 x14ac:dyDescent="0.3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 x14ac:dyDescent="0.3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 x14ac:dyDescent="0.3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 x14ac:dyDescent="0.3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 x14ac:dyDescent="0.3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 x14ac:dyDescent="0.3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 x14ac:dyDescent="0.3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 x14ac:dyDescent="0.3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 x14ac:dyDescent="0.3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 x14ac:dyDescent="0.3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 x14ac:dyDescent="0.3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 x14ac:dyDescent="0.3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 x14ac:dyDescent="0.3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 x14ac:dyDescent="0.3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 x14ac:dyDescent="0.3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 x14ac:dyDescent="0.3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 x14ac:dyDescent="0.3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 x14ac:dyDescent="0.3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 x14ac:dyDescent="0.3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 x14ac:dyDescent="0.3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 x14ac:dyDescent="0.3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 x14ac:dyDescent="0.3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 x14ac:dyDescent="0.3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 x14ac:dyDescent="0.3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 x14ac:dyDescent="0.3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 x14ac:dyDescent="0.3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 x14ac:dyDescent="0.3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 x14ac:dyDescent="0.3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 x14ac:dyDescent="0.3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 x14ac:dyDescent="0.3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 x14ac:dyDescent="0.3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 x14ac:dyDescent="0.3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 x14ac:dyDescent="0.3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 x14ac:dyDescent="0.3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 x14ac:dyDescent="0.3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 x14ac:dyDescent="0.3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 x14ac:dyDescent="0.3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 x14ac:dyDescent="0.3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 x14ac:dyDescent="0.3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 x14ac:dyDescent="0.3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 x14ac:dyDescent="0.3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 x14ac:dyDescent="0.3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 x14ac:dyDescent="0.3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 x14ac:dyDescent="0.3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 x14ac:dyDescent="0.3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 x14ac:dyDescent="0.3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 x14ac:dyDescent="0.3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 x14ac:dyDescent="0.3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 x14ac:dyDescent="0.3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 x14ac:dyDescent="0.3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 x14ac:dyDescent="0.3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 x14ac:dyDescent="0.3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 x14ac:dyDescent="0.3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 x14ac:dyDescent="0.3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 x14ac:dyDescent="0.3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 x14ac:dyDescent="0.3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 x14ac:dyDescent="0.3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 x14ac:dyDescent="0.3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 x14ac:dyDescent="0.3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 x14ac:dyDescent="0.3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 x14ac:dyDescent="0.3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 x14ac:dyDescent="0.3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 x14ac:dyDescent="0.3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 x14ac:dyDescent="0.3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 x14ac:dyDescent="0.3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 x14ac:dyDescent="0.3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 x14ac:dyDescent="0.3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 x14ac:dyDescent="0.3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 x14ac:dyDescent="0.3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 x14ac:dyDescent="0.3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 x14ac:dyDescent="0.3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 x14ac:dyDescent="0.3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 x14ac:dyDescent="0.3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 x14ac:dyDescent="0.3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 x14ac:dyDescent="0.3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 x14ac:dyDescent="0.3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 x14ac:dyDescent="0.3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 x14ac:dyDescent="0.3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 x14ac:dyDescent="0.3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 x14ac:dyDescent="0.3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 x14ac:dyDescent="0.3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 x14ac:dyDescent="0.3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 x14ac:dyDescent="0.3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 x14ac:dyDescent="0.3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 x14ac:dyDescent="0.3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 x14ac:dyDescent="0.3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 x14ac:dyDescent="0.3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 x14ac:dyDescent="0.3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 x14ac:dyDescent="0.3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 x14ac:dyDescent="0.3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 x14ac:dyDescent="0.3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 x14ac:dyDescent="0.3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 x14ac:dyDescent="0.3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 x14ac:dyDescent="0.3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 x14ac:dyDescent="0.3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 x14ac:dyDescent="0.3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 x14ac:dyDescent="0.3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 x14ac:dyDescent="0.3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 x14ac:dyDescent="0.3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 x14ac:dyDescent="0.3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 x14ac:dyDescent="0.3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 x14ac:dyDescent="0.3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 x14ac:dyDescent="0.3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 x14ac:dyDescent="0.3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 x14ac:dyDescent="0.3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 x14ac:dyDescent="0.3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 x14ac:dyDescent="0.3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 x14ac:dyDescent="0.3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 x14ac:dyDescent="0.3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 x14ac:dyDescent="0.3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 x14ac:dyDescent="0.3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 x14ac:dyDescent="0.3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 x14ac:dyDescent="0.3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 x14ac:dyDescent="0.3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 x14ac:dyDescent="0.3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 x14ac:dyDescent="0.3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 x14ac:dyDescent="0.3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 x14ac:dyDescent="0.3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 x14ac:dyDescent="0.3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 x14ac:dyDescent="0.3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 x14ac:dyDescent="0.3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 x14ac:dyDescent="0.3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 x14ac:dyDescent="0.3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 x14ac:dyDescent="0.3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 x14ac:dyDescent="0.3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 x14ac:dyDescent="0.3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 x14ac:dyDescent="0.3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 x14ac:dyDescent="0.3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 x14ac:dyDescent="0.3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 x14ac:dyDescent="0.3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 x14ac:dyDescent="0.3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 x14ac:dyDescent="0.3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 x14ac:dyDescent="0.3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 x14ac:dyDescent="0.3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 x14ac:dyDescent="0.3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 x14ac:dyDescent="0.3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 x14ac:dyDescent="0.3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 x14ac:dyDescent="0.3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 x14ac:dyDescent="0.3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 x14ac:dyDescent="0.3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 x14ac:dyDescent="0.3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 x14ac:dyDescent="0.3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 x14ac:dyDescent="0.3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 x14ac:dyDescent="0.3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 x14ac:dyDescent="0.3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 x14ac:dyDescent="0.3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 x14ac:dyDescent="0.3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 x14ac:dyDescent="0.3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 x14ac:dyDescent="0.3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 x14ac:dyDescent="0.3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 x14ac:dyDescent="0.3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 x14ac:dyDescent="0.3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 x14ac:dyDescent="0.3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 x14ac:dyDescent="0.3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 x14ac:dyDescent="0.3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 x14ac:dyDescent="0.3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 x14ac:dyDescent="0.3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 x14ac:dyDescent="0.3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 x14ac:dyDescent="0.3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 x14ac:dyDescent="0.3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 x14ac:dyDescent="0.3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 x14ac:dyDescent="0.3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 x14ac:dyDescent="0.3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 x14ac:dyDescent="0.3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 x14ac:dyDescent="0.3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 x14ac:dyDescent="0.3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 x14ac:dyDescent="0.3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 x14ac:dyDescent="0.3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 x14ac:dyDescent="0.3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 x14ac:dyDescent="0.3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 x14ac:dyDescent="0.3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 x14ac:dyDescent="0.3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 x14ac:dyDescent="0.3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 x14ac:dyDescent="0.3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 x14ac:dyDescent="0.3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 x14ac:dyDescent="0.3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 x14ac:dyDescent="0.3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 x14ac:dyDescent="0.3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 x14ac:dyDescent="0.3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 x14ac:dyDescent="0.3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 x14ac:dyDescent="0.3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 x14ac:dyDescent="0.3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 x14ac:dyDescent="0.3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 x14ac:dyDescent="0.3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 x14ac:dyDescent="0.3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 x14ac:dyDescent="0.3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 x14ac:dyDescent="0.3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 x14ac:dyDescent="0.3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 x14ac:dyDescent="0.3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 x14ac:dyDescent="0.3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 x14ac:dyDescent="0.3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 x14ac:dyDescent="0.3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 x14ac:dyDescent="0.3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 x14ac:dyDescent="0.3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 x14ac:dyDescent="0.3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 x14ac:dyDescent="0.3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 x14ac:dyDescent="0.3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 x14ac:dyDescent="0.3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 x14ac:dyDescent="0.3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 x14ac:dyDescent="0.3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 x14ac:dyDescent="0.3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 x14ac:dyDescent="0.3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 x14ac:dyDescent="0.3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 x14ac:dyDescent="0.3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 x14ac:dyDescent="0.3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 x14ac:dyDescent="0.3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 x14ac:dyDescent="0.3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 x14ac:dyDescent="0.3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 x14ac:dyDescent="0.3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 x14ac:dyDescent="0.3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 x14ac:dyDescent="0.3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 x14ac:dyDescent="0.3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 x14ac:dyDescent="0.3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 x14ac:dyDescent="0.3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 x14ac:dyDescent="0.3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 x14ac:dyDescent="0.3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 x14ac:dyDescent="0.3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 x14ac:dyDescent="0.3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 x14ac:dyDescent="0.3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 x14ac:dyDescent="0.3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 x14ac:dyDescent="0.3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 x14ac:dyDescent="0.3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 x14ac:dyDescent="0.3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 x14ac:dyDescent="0.3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 x14ac:dyDescent="0.3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 x14ac:dyDescent="0.3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 x14ac:dyDescent="0.3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 x14ac:dyDescent="0.3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 x14ac:dyDescent="0.3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 x14ac:dyDescent="0.3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 x14ac:dyDescent="0.3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 x14ac:dyDescent="0.3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 x14ac:dyDescent="0.3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 x14ac:dyDescent="0.3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 x14ac:dyDescent="0.3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 x14ac:dyDescent="0.3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 x14ac:dyDescent="0.3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 x14ac:dyDescent="0.3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 x14ac:dyDescent="0.3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 x14ac:dyDescent="0.3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 x14ac:dyDescent="0.3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 x14ac:dyDescent="0.3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 x14ac:dyDescent="0.3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 x14ac:dyDescent="0.3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 x14ac:dyDescent="0.3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 x14ac:dyDescent="0.3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 x14ac:dyDescent="0.3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 x14ac:dyDescent="0.3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 x14ac:dyDescent="0.3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 x14ac:dyDescent="0.3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 x14ac:dyDescent="0.3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 x14ac:dyDescent="0.3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 x14ac:dyDescent="0.3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 x14ac:dyDescent="0.3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 x14ac:dyDescent="0.3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 x14ac:dyDescent="0.3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 x14ac:dyDescent="0.3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 x14ac:dyDescent="0.3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 x14ac:dyDescent="0.3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 x14ac:dyDescent="0.3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 x14ac:dyDescent="0.3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 x14ac:dyDescent="0.3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 x14ac:dyDescent="0.3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 x14ac:dyDescent="0.3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 x14ac:dyDescent="0.3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 x14ac:dyDescent="0.3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 x14ac:dyDescent="0.3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 x14ac:dyDescent="0.3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 x14ac:dyDescent="0.3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 x14ac:dyDescent="0.3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 x14ac:dyDescent="0.3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 x14ac:dyDescent="0.3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 x14ac:dyDescent="0.3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 x14ac:dyDescent="0.3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 x14ac:dyDescent="0.3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 x14ac:dyDescent="0.3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 x14ac:dyDescent="0.3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 x14ac:dyDescent="0.3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 x14ac:dyDescent="0.3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 x14ac:dyDescent="0.3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 x14ac:dyDescent="0.3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 x14ac:dyDescent="0.3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 x14ac:dyDescent="0.3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 x14ac:dyDescent="0.3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 x14ac:dyDescent="0.3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 x14ac:dyDescent="0.3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 x14ac:dyDescent="0.3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 x14ac:dyDescent="0.3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 x14ac:dyDescent="0.3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 x14ac:dyDescent="0.3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 x14ac:dyDescent="0.3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 x14ac:dyDescent="0.3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 x14ac:dyDescent="0.3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 x14ac:dyDescent="0.3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 x14ac:dyDescent="0.3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 x14ac:dyDescent="0.3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 x14ac:dyDescent="0.3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 x14ac:dyDescent="0.3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 x14ac:dyDescent="0.3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 x14ac:dyDescent="0.3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 x14ac:dyDescent="0.3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 x14ac:dyDescent="0.3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 x14ac:dyDescent="0.3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 x14ac:dyDescent="0.3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 x14ac:dyDescent="0.3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 x14ac:dyDescent="0.3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 x14ac:dyDescent="0.3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 x14ac:dyDescent="0.3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 x14ac:dyDescent="0.3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 x14ac:dyDescent="0.3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 x14ac:dyDescent="0.3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 x14ac:dyDescent="0.3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 x14ac:dyDescent="0.3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 x14ac:dyDescent="0.3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 x14ac:dyDescent="0.3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 x14ac:dyDescent="0.3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 x14ac:dyDescent="0.3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 x14ac:dyDescent="0.3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 x14ac:dyDescent="0.3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 x14ac:dyDescent="0.3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 x14ac:dyDescent="0.3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 x14ac:dyDescent="0.3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 x14ac:dyDescent="0.3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 x14ac:dyDescent="0.3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 x14ac:dyDescent="0.3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 x14ac:dyDescent="0.3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 x14ac:dyDescent="0.3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 x14ac:dyDescent="0.3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 x14ac:dyDescent="0.3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 x14ac:dyDescent="0.3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 x14ac:dyDescent="0.3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 x14ac:dyDescent="0.3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 x14ac:dyDescent="0.3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 x14ac:dyDescent="0.3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 x14ac:dyDescent="0.3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 x14ac:dyDescent="0.3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 x14ac:dyDescent="0.3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 x14ac:dyDescent="0.3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 x14ac:dyDescent="0.3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 x14ac:dyDescent="0.3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 x14ac:dyDescent="0.3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 x14ac:dyDescent="0.3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 x14ac:dyDescent="0.3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 x14ac:dyDescent="0.3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 x14ac:dyDescent="0.3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 x14ac:dyDescent="0.3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 x14ac:dyDescent="0.3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 x14ac:dyDescent="0.3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 x14ac:dyDescent="0.3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 x14ac:dyDescent="0.3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 x14ac:dyDescent="0.3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 x14ac:dyDescent="0.3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 x14ac:dyDescent="0.3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 x14ac:dyDescent="0.3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 x14ac:dyDescent="0.3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 x14ac:dyDescent="0.3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 x14ac:dyDescent="0.3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 x14ac:dyDescent="0.3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 x14ac:dyDescent="0.3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 x14ac:dyDescent="0.3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 x14ac:dyDescent="0.3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 x14ac:dyDescent="0.3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 x14ac:dyDescent="0.3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 x14ac:dyDescent="0.3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 x14ac:dyDescent="0.3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 x14ac:dyDescent="0.3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 x14ac:dyDescent="0.3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 x14ac:dyDescent="0.3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 x14ac:dyDescent="0.3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 x14ac:dyDescent="0.3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 x14ac:dyDescent="0.3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 x14ac:dyDescent="0.3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 x14ac:dyDescent="0.3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 x14ac:dyDescent="0.3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 x14ac:dyDescent="0.3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 x14ac:dyDescent="0.3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 x14ac:dyDescent="0.3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 x14ac:dyDescent="0.3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 x14ac:dyDescent="0.3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 x14ac:dyDescent="0.3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 x14ac:dyDescent="0.3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 x14ac:dyDescent="0.3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 x14ac:dyDescent="0.3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 x14ac:dyDescent="0.3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 x14ac:dyDescent="0.3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 x14ac:dyDescent="0.3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 x14ac:dyDescent="0.3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 x14ac:dyDescent="0.3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 x14ac:dyDescent="0.3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 x14ac:dyDescent="0.3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 x14ac:dyDescent="0.3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 x14ac:dyDescent="0.3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 x14ac:dyDescent="0.3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 x14ac:dyDescent="0.3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 x14ac:dyDescent="0.3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 x14ac:dyDescent="0.3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 x14ac:dyDescent="0.3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 x14ac:dyDescent="0.3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 x14ac:dyDescent="0.3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 x14ac:dyDescent="0.3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 x14ac:dyDescent="0.3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 x14ac:dyDescent="0.3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 x14ac:dyDescent="0.3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 x14ac:dyDescent="0.3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 x14ac:dyDescent="0.3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 x14ac:dyDescent="0.3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 x14ac:dyDescent="0.3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 x14ac:dyDescent="0.3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 x14ac:dyDescent="0.3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 x14ac:dyDescent="0.3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 x14ac:dyDescent="0.3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 x14ac:dyDescent="0.3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 x14ac:dyDescent="0.3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 x14ac:dyDescent="0.3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 x14ac:dyDescent="0.3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 x14ac:dyDescent="0.3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 x14ac:dyDescent="0.3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 x14ac:dyDescent="0.3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 x14ac:dyDescent="0.3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 x14ac:dyDescent="0.3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 x14ac:dyDescent="0.3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 x14ac:dyDescent="0.3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 x14ac:dyDescent="0.3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 x14ac:dyDescent="0.3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 x14ac:dyDescent="0.3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 x14ac:dyDescent="0.3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 x14ac:dyDescent="0.3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 x14ac:dyDescent="0.3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 x14ac:dyDescent="0.3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 x14ac:dyDescent="0.3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 x14ac:dyDescent="0.3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 x14ac:dyDescent="0.3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 x14ac:dyDescent="0.3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 x14ac:dyDescent="0.3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 x14ac:dyDescent="0.3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 x14ac:dyDescent="0.3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 x14ac:dyDescent="0.3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 x14ac:dyDescent="0.3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 x14ac:dyDescent="0.3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 x14ac:dyDescent="0.3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 x14ac:dyDescent="0.3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 x14ac:dyDescent="0.3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 x14ac:dyDescent="0.3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 x14ac:dyDescent="0.3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 x14ac:dyDescent="0.3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 x14ac:dyDescent="0.3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 x14ac:dyDescent="0.3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 x14ac:dyDescent="0.3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 x14ac:dyDescent="0.3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 x14ac:dyDescent="0.3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 x14ac:dyDescent="0.3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 x14ac:dyDescent="0.3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 x14ac:dyDescent="0.3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 x14ac:dyDescent="0.3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 x14ac:dyDescent="0.3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 x14ac:dyDescent="0.3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 x14ac:dyDescent="0.3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 x14ac:dyDescent="0.3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 x14ac:dyDescent="0.3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 x14ac:dyDescent="0.3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 x14ac:dyDescent="0.3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 x14ac:dyDescent="0.3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 x14ac:dyDescent="0.3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 x14ac:dyDescent="0.3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 x14ac:dyDescent="0.3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 x14ac:dyDescent="0.3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 x14ac:dyDescent="0.3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 x14ac:dyDescent="0.3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 x14ac:dyDescent="0.3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 x14ac:dyDescent="0.3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 x14ac:dyDescent="0.3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 x14ac:dyDescent="0.3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 x14ac:dyDescent="0.3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 x14ac:dyDescent="0.3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 x14ac:dyDescent="0.3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 x14ac:dyDescent="0.3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 x14ac:dyDescent="0.3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 x14ac:dyDescent="0.3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 x14ac:dyDescent="0.3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 x14ac:dyDescent="0.3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 x14ac:dyDescent="0.3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 x14ac:dyDescent="0.3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 x14ac:dyDescent="0.3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 x14ac:dyDescent="0.3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 x14ac:dyDescent="0.3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 x14ac:dyDescent="0.3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 x14ac:dyDescent="0.3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 x14ac:dyDescent="0.3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 x14ac:dyDescent="0.3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 x14ac:dyDescent="0.3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 x14ac:dyDescent="0.3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 x14ac:dyDescent="0.3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 x14ac:dyDescent="0.3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 x14ac:dyDescent="0.3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 x14ac:dyDescent="0.3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 x14ac:dyDescent="0.3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 x14ac:dyDescent="0.3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 x14ac:dyDescent="0.3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 x14ac:dyDescent="0.3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 x14ac:dyDescent="0.3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 x14ac:dyDescent="0.3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 x14ac:dyDescent="0.3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 x14ac:dyDescent="0.3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 x14ac:dyDescent="0.3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 x14ac:dyDescent="0.3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 x14ac:dyDescent="0.3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 x14ac:dyDescent="0.3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 x14ac:dyDescent="0.3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 x14ac:dyDescent="0.3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 x14ac:dyDescent="0.3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 x14ac:dyDescent="0.3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 x14ac:dyDescent="0.3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 x14ac:dyDescent="0.3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 x14ac:dyDescent="0.3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 x14ac:dyDescent="0.3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 x14ac:dyDescent="0.3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 x14ac:dyDescent="0.3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 x14ac:dyDescent="0.3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 x14ac:dyDescent="0.3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 x14ac:dyDescent="0.3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 x14ac:dyDescent="0.3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 x14ac:dyDescent="0.3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 x14ac:dyDescent="0.3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 x14ac:dyDescent="0.3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 x14ac:dyDescent="0.3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 x14ac:dyDescent="0.3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 x14ac:dyDescent="0.3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 x14ac:dyDescent="0.3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 x14ac:dyDescent="0.3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 x14ac:dyDescent="0.3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 x14ac:dyDescent="0.3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 x14ac:dyDescent="0.3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 x14ac:dyDescent="0.3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 x14ac:dyDescent="0.3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 x14ac:dyDescent="0.3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 x14ac:dyDescent="0.3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 x14ac:dyDescent="0.3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 x14ac:dyDescent="0.3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 x14ac:dyDescent="0.3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 x14ac:dyDescent="0.3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 x14ac:dyDescent="0.3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 x14ac:dyDescent="0.3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 x14ac:dyDescent="0.3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 x14ac:dyDescent="0.3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 x14ac:dyDescent="0.3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 x14ac:dyDescent="0.3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 x14ac:dyDescent="0.3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 x14ac:dyDescent="0.3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 x14ac:dyDescent="0.3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 x14ac:dyDescent="0.3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 x14ac:dyDescent="0.3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 x14ac:dyDescent="0.3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 x14ac:dyDescent="0.3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 x14ac:dyDescent="0.3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 x14ac:dyDescent="0.3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 x14ac:dyDescent="0.3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 x14ac:dyDescent="0.3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 x14ac:dyDescent="0.3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 x14ac:dyDescent="0.3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 x14ac:dyDescent="0.3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 x14ac:dyDescent="0.3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 x14ac:dyDescent="0.3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 x14ac:dyDescent="0.3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 x14ac:dyDescent="0.3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 x14ac:dyDescent="0.3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 x14ac:dyDescent="0.3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 x14ac:dyDescent="0.3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 x14ac:dyDescent="0.3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 x14ac:dyDescent="0.3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 x14ac:dyDescent="0.3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 x14ac:dyDescent="0.3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 x14ac:dyDescent="0.3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 x14ac:dyDescent="0.3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 x14ac:dyDescent="0.3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 x14ac:dyDescent="0.3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 x14ac:dyDescent="0.3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 x14ac:dyDescent="0.3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 x14ac:dyDescent="0.3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 x14ac:dyDescent="0.3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 x14ac:dyDescent="0.3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 x14ac:dyDescent="0.3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 x14ac:dyDescent="0.3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 x14ac:dyDescent="0.3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 x14ac:dyDescent="0.3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 x14ac:dyDescent="0.3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 x14ac:dyDescent="0.3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 x14ac:dyDescent="0.3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 x14ac:dyDescent="0.3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 x14ac:dyDescent="0.3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 x14ac:dyDescent="0.3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 x14ac:dyDescent="0.3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 x14ac:dyDescent="0.3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 x14ac:dyDescent="0.3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 x14ac:dyDescent="0.3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 x14ac:dyDescent="0.3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 x14ac:dyDescent="0.3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 x14ac:dyDescent="0.3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 x14ac:dyDescent="0.3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 x14ac:dyDescent="0.3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 x14ac:dyDescent="0.3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 x14ac:dyDescent="0.3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 x14ac:dyDescent="0.3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 x14ac:dyDescent="0.3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 x14ac:dyDescent="0.3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 x14ac:dyDescent="0.3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 x14ac:dyDescent="0.3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 x14ac:dyDescent="0.3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 x14ac:dyDescent="0.3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 x14ac:dyDescent="0.3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 x14ac:dyDescent="0.3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 x14ac:dyDescent="0.3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 x14ac:dyDescent="0.3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 x14ac:dyDescent="0.3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 x14ac:dyDescent="0.3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 x14ac:dyDescent="0.3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 x14ac:dyDescent="0.3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 x14ac:dyDescent="0.3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 x14ac:dyDescent="0.3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 x14ac:dyDescent="0.3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 x14ac:dyDescent="0.3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 x14ac:dyDescent="0.3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 x14ac:dyDescent="0.3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 x14ac:dyDescent="0.3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 x14ac:dyDescent="0.3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 x14ac:dyDescent="0.3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 x14ac:dyDescent="0.3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 x14ac:dyDescent="0.3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 x14ac:dyDescent="0.3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 x14ac:dyDescent="0.3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 x14ac:dyDescent="0.3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 x14ac:dyDescent="0.3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 x14ac:dyDescent="0.3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 x14ac:dyDescent="0.3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 x14ac:dyDescent="0.3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 x14ac:dyDescent="0.3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 x14ac:dyDescent="0.3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 x14ac:dyDescent="0.3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 x14ac:dyDescent="0.3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 x14ac:dyDescent="0.3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 x14ac:dyDescent="0.3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 x14ac:dyDescent="0.3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 x14ac:dyDescent="0.3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 x14ac:dyDescent="0.3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 x14ac:dyDescent="0.3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 x14ac:dyDescent="0.3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 x14ac:dyDescent="0.3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 x14ac:dyDescent="0.3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 x14ac:dyDescent="0.3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 x14ac:dyDescent="0.3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 x14ac:dyDescent="0.3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 x14ac:dyDescent="0.3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 x14ac:dyDescent="0.3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 x14ac:dyDescent="0.3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 x14ac:dyDescent="0.3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 x14ac:dyDescent="0.3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 x14ac:dyDescent="0.3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 x14ac:dyDescent="0.3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 x14ac:dyDescent="0.3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 x14ac:dyDescent="0.3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 x14ac:dyDescent="0.3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 x14ac:dyDescent="0.3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 x14ac:dyDescent="0.3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 x14ac:dyDescent="0.3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 x14ac:dyDescent="0.3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 x14ac:dyDescent="0.3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 x14ac:dyDescent="0.3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 x14ac:dyDescent="0.3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 x14ac:dyDescent="0.3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 x14ac:dyDescent="0.3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 x14ac:dyDescent="0.3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 x14ac:dyDescent="0.3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 x14ac:dyDescent="0.3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 x14ac:dyDescent="0.3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 x14ac:dyDescent="0.3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 x14ac:dyDescent="0.3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 x14ac:dyDescent="0.3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 x14ac:dyDescent="0.3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 x14ac:dyDescent="0.3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 x14ac:dyDescent="0.3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 x14ac:dyDescent="0.3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 x14ac:dyDescent="0.3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 x14ac:dyDescent="0.3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 x14ac:dyDescent="0.3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 x14ac:dyDescent="0.3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 x14ac:dyDescent="0.3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 x14ac:dyDescent="0.3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 x14ac:dyDescent="0.3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 x14ac:dyDescent="0.3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 x14ac:dyDescent="0.3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 x14ac:dyDescent="0.3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 x14ac:dyDescent="0.3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 x14ac:dyDescent="0.3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 x14ac:dyDescent="0.3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 x14ac:dyDescent="0.3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 x14ac:dyDescent="0.3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 x14ac:dyDescent="0.3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 x14ac:dyDescent="0.3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 x14ac:dyDescent="0.3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 x14ac:dyDescent="0.3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 x14ac:dyDescent="0.3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 x14ac:dyDescent="0.3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 x14ac:dyDescent="0.3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 x14ac:dyDescent="0.3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 x14ac:dyDescent="0.3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 x14ac:dyDescent="0.3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 x14ac:dyDescent="0.3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 x14ac:dyDescent="0.3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 x14ac:dyDescent="0.3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 x14ac:dyDescent="0.3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 x14ac:dyDescent="0.3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 x14ac:dyDescent="0.3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 x14ac:dyDescent="0.3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 x14ac:dyDescent="0.3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 x14ac:dyDescent="0.3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 x14ac:dyDescent="0.3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 x14ac:dyDescent="0.3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 x14ac:dyDescent="0.3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 x14ac:dyDescent="0.3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 x14ac:dyDescent="0.3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 x14ac:dyDescent="0.3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 x14ac:dyDescent="0.3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 x14ac:dyDescent="0.3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 x14ac:dyDescent="0.3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 x14ac:dyDescent="0.3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 x14ac:dyDescent="0.3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 x14ac:dyDescent="0.3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 x14ac:dyDescent="0.3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 x14ac:dyDescent="0.3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 x14ac:dyDescent="0.3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 x14ac:dyDescent="0.3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 x14ac:dyDescent="0.3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 x14ac:dyDescent="0.3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 x14ac:dyDescent="0.3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 x14ac:dyDescent="0.3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 x14ac:dyDescent="0.3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 x14ac:dyDescent="0.3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 x14ac:dyDescent="0.3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 x14ac:dyDescent="0.3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 x14ac:dyDescent="0.3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 x14ac:dyDescent="0.3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 x14ac:dyDescent="0.3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 x14ac:dyDescent="0.3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 x14ac:dyDescent="0.3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 x14ac:dyDescent="0.3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 x14ac:dyDescent="0.3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 x14ac:dyDescent="0.3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 x14ac:dyDescent="0.3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 x14ac:dyDescent="0.3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 x14ac:dyDescent="0.3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 x14ac:dyDescent="0.3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 x14ac:dyDescent="0.3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 x14ac:dyDescent="0.3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 x14ac:dyDescent="0.3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 x14ac:dyDescent="0.3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 x14ac:dyDescent="0.3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 x14ac:dyDescent="0.3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 x14ac:dyDescent="0.3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 x14ac:dyDescent="0.3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 x14ac:dyDescent="0.3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 x14ac:dyDescent="0.3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 x14ac:dyDescent="0.3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 x14ac:dyDescent="0.3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 x14ac:dyDescent="0.3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 x14ac:dyDescent="0.3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 x14ac:dyDescent="0.3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 x14ac:dyDescent="0.3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 x14ac:dyDescent="0.3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 x14ac:dyDescent="0.3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 x14ac:dyDescent="0.3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 x14ac:dyDescent="0.3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 x14ac:dyDescent="0.3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 x14ac:dyDescent="0.3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 x14ac:dyDescent="0.3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 x14ac:dyDescent="0.3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 x14ac:dyDescent="0.3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 x14ac:dyDescent="0.3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 x14ac:dyDescent="0.3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 x14ac:dyDescent="0.3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 x14ac:dyDescent="0.3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 x14ac:dyDescent="0.3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 x14ac:dyDescent="0.3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 x14ac:dyDescent="0.3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 x14ac:dyDescent="0.3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 x14ac:dyDescent="0.3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 x14ac:dyDescent="0.3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 x14ac:dyDescent="0.3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 x14ac:dyDescent="0.3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 x14ac:dyDescent="0.3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 x14ac:dyDescent="0.3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 x14ac:dyDescent="0.3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 x14ac:dyDescent="0.3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 x14ac:dyDescent="0.3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 x14ac:dyDescent="0.3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 x14ac:dyDescent="0.3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 x14ac:dyDescent="0.3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 x14ac:dyDescent="0.3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 x14ac:dyDescent="0.3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 x14ac:dyDescent="0.3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 x14ac:dyDescent="0.3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 x14ac:dyDescent="0.3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 x14ac:dyDescent="0.3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 x14ac:dyDescent="0.3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 x14ac:dyDescent="0.3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 x14ac:dyDescent="0.3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 x14ac:dyDescent="0.3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 x14ac:dyDescent="0.3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 x14ac:dyDescent="0.3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 x14ac:dyDescent="0.3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 x14ac:dyDescent="0.3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 x14ac:dyDescent="0.3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 x14ac:dyDescent="0.3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 x14ac:dyDescent="0.3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 x14ac:dyDescent="0.3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 x14ac:dyDescent="0.3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 x14ac:dyDescent="0.3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 x14ac:dyDescent="0.3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 x14ac:dyDescent="0.3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 x14ac:dyDescent="0.3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 x14ac:dyDescent="0.3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 x14ac:dyDescent="0.3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 x14ac:dyDescent="0.3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 x14ac:dyDescent="0.3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 x14ac:dyDescent="0.3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 x14ac:dyDescent="0.3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 x14ac:dyDescent="0.3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 x14ac:dyDescent="0.3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 x14ac:dyDescent="0.3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 x14ac:dyDescent="0.3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 x14ac:dyDescent="0.3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 x14ac:dyDescent="0.3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 x14ac:dyDescent="0.3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 x14ac:dyDescent="0.3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 x14ac:dyDescent="0.3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 x14ac:dyDescent="0.3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 x14ac:dyDescent="0.3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 x14ac:dyDescent="0.3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 x14ac:dyDescent="0.3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 x14ac:dyDescent="0.3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 x14ac:dyDescent="0.3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 x14ac:dyDescent="0.3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 x14ac:dyDescent="0.3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 x14ac:dyDescent="0.3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 x14ac:dyDescent="0.3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 x14ac:dyDescent="0.3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 x14ac:dyDescent="0.3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 x14ac:dyDescent="0.3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 x14ac:dyDescent="0.3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 x14ac:dyDescent="0.3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 x14ac:dyDescent="0.3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 x14ac:dyDescent="0.3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 x14ac:dyDescent="0.3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 x14ac:dyDescent="0.3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 x14ac:dyDescent="0.3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 x14ac:dyDescent="0.3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 x14ac:dyDescent="0.3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 x14ac:dyDescent="0.3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 x14ac:dyDescent="0.3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 x14ac:dyDescent="0.3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 x14ac:dyDescent="0.3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 x14ac:dyDescent="0.3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 x14ac:dyDescent="0.3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 x14ac:dyDescent="0.3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 x14ac:dyDescent="0.3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 x14ac:dyDescent="0.3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 x14ac:dyDescent="0.3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 x14ac:dyDescent="0.3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 x14ac:dyDescent="0.3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 x14ac:dyDescent="0.3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 x14ac:dyDescent="0.3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 x14ac:dyDescent="0.3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 x14ac:dyDescent="0.3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 x14ac:dyDescent="0.3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 x14ac:dyDescent="0.3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 x14ac:dyDescent="0.3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 x14ac:dyDescent="0.3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 x14ac:dyDescent="0.3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 x14ac:dyDescent="0.3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 x14ac:dyDescent="0.3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 x14ac:dyDescent="0.3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 x14ac:dyDescent="0.3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 x14ac:dyDescent="0.3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 x14ac:dyDescent="0.3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 x14ac:dyDescent="0.3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 x14ac:dyDescent="0.3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 x14ac:dyDescent="0.3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 x14ac:dyDescent="0.3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 x14ac:dyDescent="0.3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 x14ac:dyDescent="0.3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 x14ac:dyDescent="0.3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 x14ac:dyDescent="0.3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 x14ac:dyDescent="0.3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 x14ac:dyDescent="0.3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 x14ac:dyDescent="0.3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 x14ac:dyDescent="0.3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 x14ac:dyDescent="0.3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 x14ac:dyDescent="0.3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 x14ac:dyDescent="0.3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 x14ac:dyDescent="0.3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 x14ac:dyDescent="0.3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 x14ac:dyDescent="0.3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 x14ac:dyDescent="0.3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 x14ac:dyDescent="0.3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 x14ac:dyDescent="0.3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 x14ac:dyDescent="0.3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 x14ac:dyDescent="0.3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 x14ac:dyDescent="0.3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 x14ac:dyDescent="0.3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 x14ac:dyDescent="0.3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 x14ac:dyDescent="0.3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 x14ac:dyDescent="0.3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 x14ac:dyDescent="0.3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 x14ac:dyDescent="0.3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 x14ac:dyDescent="0.3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 x14ac:dyDescent="0.3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 x14ac:dyDescent="0.3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 x14ac:dyDescent="0.3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 x14ac:dyDescent="0.3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 x14ac:dyDescent="0.3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 x14ac:dyDescent="0.3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 x14ac:dyDescent="0.3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 x14ac:dyDescent="0.3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 x14ac:dyDescent="0.3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 x14ac:dyDescent="0.3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 x14ac:dyDescent="0.3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 x14ac:dyDescent="0.3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 x14ac:dyDescent="0.3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 x14ac:dyDescent="0.3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 x14ac:dyDescent="0.3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 x14ac:dyDescent="0.3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 x14ac:dyDescent="0.3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 x14ac:dyDescent="0.3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 x14ac:dyDescent="0.3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 x14ac:dyDescent="0.3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 x14ac:dyDescent="0.3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 x14ac:dyDescent="0.3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 x14ac:dyDescent="0.3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 x14ac:dyDescent="0.3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 x14ac:dyDescent="0.3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 x14ac:dyDescent="0.3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 x14ac:dyDescent="0.3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 x14ac:dyDescent="0.3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 x14ac:dyDescent="0.3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 x14ac:dyDescent="0.3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 x14ac:dyDescent="0.3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 x14ac:dyDescent="0.3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 x14ac:dyDescent="0.3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 x14ac:dyDescent="0.3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 x14ac:dyDescent="0.3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 x14ac:dyDescent="0.3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 x14ac:dyDescent="0.3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 x14ac:dyDescent="0.3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 x14ac:dyDescent="0.3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 x14ac:dyDescent="0.3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 x14ac:dyDescent="0.3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 x14ac:dyDescent="0.3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 x14ac:dyDescent="0.3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 x14ac:dyDescent="0.3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 x14ac:dyDescent="0.3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 x14ac:dyDescent="0.3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 x14ac:dyDescent="0.3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 x14ac:dyDescent="0.3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 x14ac:dyDescent="0.3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 x14ac:dyDescent="0.3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 x14ac:dyDescent="0.3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 x14ac:dyDescent="0.3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 x14ac:dyDescent="0.3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 x14ac:dyDescent="0.3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 x14ac:dyDescent="0.3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 x14ac:dyDescent="0.3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 x14ac:dyDescent="0.3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 x14ac:dyDescent="0.3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 x14ac:dyDescent="0.3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 x14ac:dyDescent="0.3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 x14ac:dyDescent="0.3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 x14ac:dyDescent="0.3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 x14ac:dyDescent="0.3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 x14ac:dyDescent="0.3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 x14ac:dyDescent="0.3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 x14ac:dyDescent="0.3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 x14ac:dyDescent="0.3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 x14ac:dyDescent="0.3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 x14ac:dyDescent="0.3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 x14ac:dyDescent="0.3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 x14ac:dyDescent="0.3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 x14ac:dyDescent="0.3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 x14ac:dyDescent="0.3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 x14ac:dyDescent="0.3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 x14ac:dyDescent="0.3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 x14ac:dyDescent="0.3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 x14ac:dyDescent="0.3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 x14ac:dyDescent="0.3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 x14ac:dyDescent="0.3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 x14ac:dyDescent="0.3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 x14ac:dyDescent="0.3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 x14ac:dyDescent="0.3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 x14ac:dyDescent="0.3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 x14ac:dyDescent="0.3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 x14ac:dyDescent="0.3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 x14ac:dyDescent="0.3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 x14ac:dyDescent="0.3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 x14ac:dyDescent="0.3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 x14ac:dyDescent="0.3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 x14ac:dyDescent="0.3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 x14ac:dyDescent="0.3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 x14ac:dyDescent="0.3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 x14ac:dyDescent="0.3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 x14ac:dyDescent="0.3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 x14ac:dyDescent="0.3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 x14ac:dyDescent="0.3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 x14ac:dyDescent="0.3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 x14ac:dyDescent="0.3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 x14ac:dyDescent="0.3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 x14ac:dyDescent="0.3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 x14ac:dyDescent="0.3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 x14ac:dyDescent="0.3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 x14ac:dyDescent="0.3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 x14ac:dyDescent="0.3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 x14ac:dyDescent="0.3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 x14ac:dyDescent="0.3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 x14ac:dyDescent="0.3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 x14ac:dyDescent="0.3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 x14ac:dyDescent="0.3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 x14ac:dyDescent="0.3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 x14ac:dyDescent="0.3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 x14ac:dyDescent="0.3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 x14ac:dyDescent="0.3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 x14ac:dyDescent="0.3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 x14ac:dyDescent="0.3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 x14ac:dyDescent="0.3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 x14ac:dyDescent="0.3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 x14ac:dyDescent="0.3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 x14ac:dyDescent="0.3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 x14ac:dyDescent="0.3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 x14ac:dyDescent="0.3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 x14ac:dyDescent="0.3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 x14ac:dyDescent="0.3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 x14ac:dyDescent="0.3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 x14ac:dyDescent="0.3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 x14ac:dyDescent="0.3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 x14ac:dyDescent="0.3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 x14ac:dyDescent="0.3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 x14ac:dyDescent="0.3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 x14ac:dyDescent="0.3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 x14ac:dyDescent="0.3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 x14ac:dyDescent="0.3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 x14ac:dyDescent="0.3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 x14ac:dyDescent="0.3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 x14ac:dyDescent="0.3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 x14ac:dyDescent="0.3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 x14ac:dyDescent="0.3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 x14ac:dyDescent="0.3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 x14ac:dyDescent="0.3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 x14ac:dyDescent="0.3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 x14ac:dyDescent="0.3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 x14ac:dyDescent="0.3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 x14ac:dyDescent="0.3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 x14ac:dyDescent="0.3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 x14ac:dyDescent="0.3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 x14ac:dyDescent="0.3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 x14ac:dyDescent="0.3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 x14ac:dyDescent="0.3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 x14ac:dyDescent="0.3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 x14ac:dyDescent="0.3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 x14ac:dyDescent="0.3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 x14ac:dyDescent="0.3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 x14ac:dyDescent="0.3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 x14ac:dyDescent="0.3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 x14ac:dyDescent="0.3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 x14ac:dyDescent="0.3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 x14ac:dyDescent="0.3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 x14ac:dyDescent="0.3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 x14ac:dyDescent="0.3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 x14ac:dyDescent="0.3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 x14ac:dyDescent="0.3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 x14ac:dyDescent="0.3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 x14ac:dyDescent="0.3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 x14ac:dyDescent="0.3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 x14ac:dyDescent="0.3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 x14ac:dyDescent="0.3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 x14ac:dyDescent="0.3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 x14ac:dyDescent="0.3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 x14ac:dyDescent="0.3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 x14ac:dyDescent="0.3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 x14ac:dyDescent="0.3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 x14ac:dyDescent="0.3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 x14ac:dyDescent="0.3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 x14ac:dyDescent="0.3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 x14ac:dyDescent="0.3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 x14ac:dyDescent="0.3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 x14ac:dyDescent="0.3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 x14ac:dyDescent="0.3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 x14ac:dyDescent="0.3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 x14ac:dyDescent="0.3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 x14ac:dyDescent="0.3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 x14ac:dyDescent="0.3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 x14ac:dyDescent="0.3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 x14ac:dyDescent="0.3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 x14ac:dyDescent="0.3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 x14ac:dyDescent="0.3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 x14ac:dyDescent="0.3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 x14ac:dyDescent="0.3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 x14ac:dyDescent="0.3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 x14ac:dyDescent="0.3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 x14ac:dyDescent="0.3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 x14ac:dyDescent="0.3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 x14ac:dyDescent="0.3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 x14ac:dyDescent="0.3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 x14ac:dyDescent="0.3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 x14ac:dyDescent="0.3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 x14ac:dyDescent="0.3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 x14ac:dyDescent="0.3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 x14ac:dyDescent="0.3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 x14ac:dyDescent="0.3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 x14ac:dyDescent="0.3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 x14ac:dyDescent="0.3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 x14ac:dyDescent="0.3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 x14ac:dyDescent="0.3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 x14ac:dyDescent="0.3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 x14ac:dyDescent="0.3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 x14ac:dyDescent="0.3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 x14ac:dyDescent="0.3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 x14ac:dyDescent="0.3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 x14ac:dyDescent="0.3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 x14ac:dyDescent="0.3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 x14ac:dyDescent="0.3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 x14ac:dyDescent="0.3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 x14ac:dyDescent="0.3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 x14ac:dyDescent="0.3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 x14ac:dyDescent="0.3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 x14ac:dyDescent="0.3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 x14ac:dyDescent="0.3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 x14ac:dyDescent="0.3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 x14ac:dyDescent="0.3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 x14ac:dyDescent="0.3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 x14ac:dyDescent="0.3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 x14ac:dyDescent="0.3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 x14ac:dyDescent="0.3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 x14ac:dyDescent="0.3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 x14ac:dyDescent="0.3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 x14ac:dyDescent="0.3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 x14ac:dyDescent="0.3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 x14ac:dyDescent="0.3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 x14ac:dyDescent="0.3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 x14ac:dyDescent="0.3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 x14ac:dyDescent="0.3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 x14ac:dyDescent="0.3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 x14ac:dyDescent="0.3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 x14ac:dyDescent="0.3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 x14ac:dyDescent="0.3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 x14ac:dyDescent="0.3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 x14ac:dyDescent="0.3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 x14ac:dyDescent="0.3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 x14ac:dyDescent="0.3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 x14ac:dyDescent="0.3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 x14ac:dyDescent="0.3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 x14ac:dyDescent="0.3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 x14ac:dyDescent="0.3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 x14ac:dyDescent="0.3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 x14ac:dyDescent="0.3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 x14ac:dyDescent="0.3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 x14ac:dyDescent="0.3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 x14ac:dyDescent="0.3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 x14ac:dyDescent="0.3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 x14ac:dyDescent="0.3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 x14ac:dyDescent="0.3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 x14ac:dyDescent="0.3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 x14ac:dyDescent="0.3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 x14ac:dyDescent="0.3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 x14ac:dyDescent="0.3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 x14ac:dyDescent="0.3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 x14ac:dyDescent="0.3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 x14ac:dyDescent="0.3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 x14ac:dyDescent="0.3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 x14ac:dyDescent="0.3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 x14ac:dyDescent="0.3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 x14ac:dyDescent="0.3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 x14ac:dyDescent="0.3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 x14ac:dyDescent="0.3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 x14ac:dyDescent="0.3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 x14ac:dyDescent="0.3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 x14ac:dyDescent="0.3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 x14ac:dyDescent="0.3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 x14ac:dyDescent="0.3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 x14ac:dyDescent="0.3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 x14ac:dyDescent="0.3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 x14ac:dyDescent="0.3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 x14ac:dyDescent="0.3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 x14ac:dyDescent="0.3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 x14ac:dyDescent="0.3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 x14ac:dyDescent="0.3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 x14ac:dyDescent="0.3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 x14ac:dyDescent="0.3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 x14ac:dyDescent="0.3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 x14ac:dyDescent="0.3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 x14ac:dyDescent="0.3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 x14ac:dyDescent="0.3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 x14ac:dyDescent="0.3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 x14ac:dyDescent="0.3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 x14ac:dyDescent="0.3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 x14ac:dyDescent="0.3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 x14ac:dyDescent="0.3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 x14ac:dyDescent="0.3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 x14ac:dyDescent="0.3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 x14ac:dyDescent="0.3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 x14ac:dyDescent="0.3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 x14ac:dyDescent="0.3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 x14ac:dyDescent="0.3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 x14ac:dyDescent="0.3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 x14ac:dyDescent="0.3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 x14ac:dyDescent="0.3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 x14ac:dyDescent="0.3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 x14ac:dyDescent="0.3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 x14ac:dyDescent="0.3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 x14ac:dyDescent="0.3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 x14ac:dyDescent="0.3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 x14ac:dyDescent="0.3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 x14ac:dyDescent="0.3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 x14ac:dyDescent="0.3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 x14ac:dyDescent="0.3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 x14ac:dyDescent="0.3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 x14ac:dyDescent="0.3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 x14ac:dyDescent="0.3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 x14ac:dyDescent="0.3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 x14ac:dyDescent="0.3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 x14ac:dyDescent="0.3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 x14ac:dyDescent="0.3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 x14ac:dyDescent="0.3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 x14ac:dyDescent="0.3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 x14ac:dyDescent="0.3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 x14ac:dyDescent="0.3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 x14ac:dyDescent="0.3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 x14ac:dyDescent="0.3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 x14ac:dyDescent="0.3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 x14ac:dyDescent="0.3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 x14ac:dyDescent="0.3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 x14ac:dyDescent="0.3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 x14ac:dyDescent="0.3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 x14ac:dyDescent="0.3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 x14ac:dyDescent="0.3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 x14ac:dyDescent="0.3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 x14ac:dyDescent="0.3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 x14ac:dyDescent="0.3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 x14ac:dyDescent="0.3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 x14ac:dyDescent="0.3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 x14ac:dyDescent="0.3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 x14ac:dyDescent="0.3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 x14ac:dyDescent="0.3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 x14ac:dyDescent="0.3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 x14ac:dyDescent="0.3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 x14ac:dyDescent="0.3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 x14ac:dyDescent="0.3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 x14ac:dyDescent="0.3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 x14ac:dyDescent="0.3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 x14ac:dyDescent="0.3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 x14ac:dyDescent="0.3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 x14ac:dyDescent="0.3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 x14ac:dyDescent="0.3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 x14ac:dyDescent="0.3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 x14ac:dyDescent="0.3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 x14ac:dyDescent="0.3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 x14ac:dyDescent="0.3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 x14ac:dyDescent="0.3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 x14ac:dyDescent="0.3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 x14ac:dyDescent="0.3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 x14ac:dyDescent="0.3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 x14ac:dyDescent="0.3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 x14ac:dyDescent="0.3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 x14ac:dyDescent="0.3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 x14ac:dyDescent="0.3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 x14ac:dyDescent="0.3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 x14ac:dyDescent="0.3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 x14ac:dyDescent="0.3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 x14ac:dyDescent="0.3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 x14ac:dyDescent="0.3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 x14ac:dyDescent="0.3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 x14ac:dyDescent="0.3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 x14ac:dyDescent="0.3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 x14ac:dyDescent="0.3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 x14ac:dyDescent="0.3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 x14ac:dyDescent="0.3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 x14ac:dyDescent="0.3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 x14ac:dyDescent="0.3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 x14ac:dyDescent="0.3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 x14ac:dyDescent="0.3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 x14ac:dyDescent="0.3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 x14ac:dyDescent="0.3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 x14ac:dyDescent="0.3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 x14ac:dyDescent="0.3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 x14ac:dyDescent="0.3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 x14ac:dyDescent="0.3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 x14ac:dyDescent="0.3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 x14ac:dyDescent="0.3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 x14ac:dyDescent="0.3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 x14ac:dyDescent="0.3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 x14ac:dyDescent="0.3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 x14ac:dyDescent="0.3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 x14ac:dyDescent="0.3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 x14ac:dyDescent="0.3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 x14ac:dyDescent="0.3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 x14ac:dyDescent="0.3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 x14ac:dyDescent="0.3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 x14ac:dyDescent="0.3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 x14ac:dyDescent="0.3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 x14ac:dyDescent="0.3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 x14ac:dyDescent="0.3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 x14ac:dyDescent="0.3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 x14ac:dyDescent="0.3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 x14ac:dyDescent="0.3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 x14ac:dyDescent="0.3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 x14ac:dyDescent="0.3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 x14ac:dyDescent="0.3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 x14ac:dyDescent="0.3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 x14ac:dyDescent="0.3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 x14ac:dyDescent="0.3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 x14ac:dyDescent="0.3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 x14ac:dyDescent="0.3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 x14ac:dyDescent="0.3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 x14ac:dyDescent="0.3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 x14ac:dyDescent="0.3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 x14ac:dyDescent="0.3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 x14ac:dyDescent="0.3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 x14ac:dyDescent="0.3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 x14ac:dyDescent="0.3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 x14ac:dyDescent="0.3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 x14ac:dyDescent="0.3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 x14ac:dyDescent="0.3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 x14ac:dyDescent="0.3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 x14ac:dyDescent="0.3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 x14ac:dyDescent="0.3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 x14ac:dyDescent="0.3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 x14ac:dyDescent="0.3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 x14ac:dyDescent="0.3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 x14ac:dyDescent="0.3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 x14ac:dyDescent="0.3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 x14ac:dyDescent="0.3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 x14ac:dyDescent="0.3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 x14ac:dyDescent="0.3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 x14ac:dyDescent="0.3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 x14ac:dyDescent="0.3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 x14ac:dyDescent="0.3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 x14ac:dyDescent="0.3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 x14ac:dyDescent="0.3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 x14ac:dyDescent="0.3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 x14ac:dyDescent="0.3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 x14ac:dyDescent="0.3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 x14ac:dyDescent="0.3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 x14ac:dyDescent="0.3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 x14ac:dyDescent="0.3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 x14ac:dyDescent="0.3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 x14ac:dyDescent="0.3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 x14ac:dyDescent="0.3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 x14ac:dyDescent="0.3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 x14ac:dyDescent="0.3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 x14ac:dyDescent="0.3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 x14ac:dyDescent="0.3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 x14ac:dyDescent="0.3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 x14ac:dyDescent="0.3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 x14ac:dyDescent="0.3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 x14ac:dyDescent="0.3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 x14ac:dyDescent="0.3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 x14ac:dyDescent="0.3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 x14ac:dyDescent="0.3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 x14ac:dyDescent="0.3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 x14ac:dyDescent="0.3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 x14ac:dyDescent="0.3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 x14ac:dyDescent="0.3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 x14ac:dyDescent="0.3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 x14ac:dyDescent="0.3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 x14ac:dyDescent="0.3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 x14ac:dyDescent="0.3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 x14ac:dyDescent="0.3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 x14ac:dyDescent="0.3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 x14ac:dyDescent="0.3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 x14ac:dyDescent="0.3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 x14ac:dyDescent="0.3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 x14ac:dyDescent="0.3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 x14ac:dyDescent="0.3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 x14ac:dyDescent="0.3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 x14ac:dyDescent="0.3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 x14ac:dyDescent="0.3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 x14ac:dyDescent="0.3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 x14ac:dyDescent="0.3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 x14ac:dyDescent="0.3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 x14ac:dyDescent="0.3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 x14ac:dyDescent="0.3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 x14ac:dyDescent="0.3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 x14ac:dyDescent="0.3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 x14ac:dyDescent="0.3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 x14ac:dyDescent="0.3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 x14ac:dyDescent="0.3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 x14ac:dyDescent="0.3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 x14ac:dyDescent="0.3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 x14ac:dyDescent="0.3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 x14ac:dyDescent="0.3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 x14ac:dyDescent="0.3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 x14ac:dyDescent="0.3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 x14ac:dyDescent="0.3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 x14ac:dyDescent="0.3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 x14ac:dyDescent="0.3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 x14ac:dyDescent="0.3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 x14ac:dyDescent="0.3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 x14ac:dyDescent="0.3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 x14ac:dyDescent="0.3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 x14ac:dyDescent="0.3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 x14ac:dyDescent="0.3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 x14ac:dyDescent="0.3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 x14ac:dyDescent="0.3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 x14ac:dyDescent="0.3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 x14ac:dyDescent="0.3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 x14ac:dyDescent="0.3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 x14ac:dyDescent="0.3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 x14ac:dyDescent="0.3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 x14ac:dyDescent="0.3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 x14ac:dyDescent="0.3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 x14ac:dyDescent="0.3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 x14ac:dyDescent="0.3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 x14ac:dyDescent="0.3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 x14ac:dyDescent="0.3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 x14ac:dyDescent="0.3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 x14ac:dyDescent="0.3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 x14ac:dyDescent="0.3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 x14ac:dyDescent="0.3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 x14ac:dyDescent="0.3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 x14ac:dyDescent="0.3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 x14ac:dyDescent="0.3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 x14ac:dyDescent="0.3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 x14ac:dyDescent="0.3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 x14ac:dyDescent="0.3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 x14ac:dyDescent="0.3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 x14ac:dyDescent="0.3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 x14ac:dyDescent="0.3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 x14ac:dyDescent="0.3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 x14ac:dyDescent="0.3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 x14ac:dyDescent="0.3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 x14ac:dyDescent="0.3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 x14ac:dyDescent="0.3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 x14ac:dyDescent="0.3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 x14ac:dyDescent="0.3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 x14ac:dyDescent="0.3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 x14ac:dyDescent="0.3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 x14ac:dyDescent="0.3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 x14ac:dyDescent="0.3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 x14ac:dyDescent="0.3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 x14ac:dyDescent="0.3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 x14ac:dyDescent="0.3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 x14ac:dyDescent="0.3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 x14ac:dyDescent="0.3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 x14ac:dyDescent="0.3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 x14ac:dyDescent="0.3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 x14ac:dyDescent="0.3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 x14ac:dyDescent="0.3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 x14ac:dyDescent="0.3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 x14ac:dyDescent="0.3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 x14ac:dyDescent="0.3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 x14ac:dyDescent="0.3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 x14ac:dyDescent="0.3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 x14ac:dyDescent="0.3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 x14ac:dyDescent="0.3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 x14ac:dyDescent="0.3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 x14ac:dyDescent="0.3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 x14ac:dyDescent="0.3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 x14ac:dyDescent="0.3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 x14ac:dyDescent="0.3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 x14ac:dyDescent="0.3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 x14ac:dyDescent="0.3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 x14ac:dyDescent="0.3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 x14ac:dyDescent="0.3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 x14ac:dyDescent="0.3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 x14ac:dyDescent="0.3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 x14ac:dyDescent="0.3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 x14ac:dyDescent="0.3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 x14ac:dyDescent="0.3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 x14ac:dyDescent="0.3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 x14ac:dyDescent="0.3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 x14ac:dyDescent="0.3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 x14ac:dyDescent="0.3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 x14ac:dyDescent="0.3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 x14ac:dyDescent="0.3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 x14ac:dyDescent="0.3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 x14ac:dyDescent="0.3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 x14ac:dyDescent="0.3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 x14ac:dyDescent="0.3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 x14ac:dyDescent="0.3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 x14ac:dyDescent="0.3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 x14ac:dyDescent="0.3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 x14ac:dyDescent="0.3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 x14ac:dyDescent="0.3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 x14ac:dyDescent="0.3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 x14ac:dyDescent="0.3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 x14ac:dyDescent="0.3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 x14ac:dyDescent="0.3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 x14ac:dyDescent="0.3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 x14ac:dyDescent="0.3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 x14ac:dyDescent="0.3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 x14ac:dyDescent="0.3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 x14ac:dyDescent="0.3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 x14ac:dyDescent="0.3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 x14ac:dyDescent="0.3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 x14ac:dyDescent="0.3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 x14ac:dyDescent="0.3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 x14ac:dyDescent="0.3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 x14ac:dyDescent="0.3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 x14ac:dyDescent="0.3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 x14ac:dyDescent="0.3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 x14ac:dyDescent="0.3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 x14ac:dyDescent="0.3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 x14ac:dyDescent="0.3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 x14ac:dyDescent="0.3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 x14ac:dyDescent="0.3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 x14ac:dyDescent="0.3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 x14ac:dyDescent="0.3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 x14ac:dyDescent="0.3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 x14ac:dyDescent="0.3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 x14ac:dyDescent="0.3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 x14ac:dyDescent="0.3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 x14ac:dyDescent="0.3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 x14ac:dyDescent="0.3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 x14ac:dyDescent="0.3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 x14ac:dyDescent="0.3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 x14ac:dyDescent="0.3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 x14ac:dyDescent="0.3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 x14ac:dyDescent="0.3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 x14ac:dyDescent="0.3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 x14ac:dyDescent="0.3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 x14ac:dyDescent="0.3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 x14ac:dyDescent="0.3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 x14ac:dyDescent="0.3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 x14ac:dyDescent="0.3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 x14ac:dyDescent="0.3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 x14ac:dyDescent="0.3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 x14ac:dyDescent="0.3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 x14ac:dyDescent="0.3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 x14ac:dyDescent="0.3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 x14ac:dyDescent="0.3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 x14ac:dyDescent="0.3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 x14ac:dyDescent="0.3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 x14ac:dyDescent="0.3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 x14ac:dyDescent="0.3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 x14ac:dyDescent="0.3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 x14ac:dyDescent="0.3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 x14ac:dyDescent="0.3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 x14ac:dyDescent="0.3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 x14ac:dyDescent="0.3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 x14ac:dyDescent="0.3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 x14ac:dyDescent="0.3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 x14ac:dyDescent="0.3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 x14ac:dyDescent="0.3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 x14ac:dyDescent="0.3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 x14ac:dyDescent="0.3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 x14ac:dyDescent="0.3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 x14ac:dyDescent="0.3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 x14ac:dyDescent="0.3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 x14ac:dyDescent="0.3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 x14ac:dyDescent="0.3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 x14ac:dyDescent="0.3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 x14ac:dyDescent="0.3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 x14ac:dyDescent="0.3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 x14ac:dyDescent="0.3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 x14ac:dyDescent="0.3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 x14ac:dyDescent="0.3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 x14ac:dyDescent="0.3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 x14ac:dyDescent="0.3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 x14ac:dyDescent="0.3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 x14ac:dyDescent="0.3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 x14ac:dyDescent="0.3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 x14ac:dyDescent="0.3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 x14ac:dyDescent="0.3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 x14ac:dyDescent="0.3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 x14ac:dyDescent="0.3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 x14ac:dyDescent="0.3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 x14ac:dyDescent="0.3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 x14ac:dyDescent="0.3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 x14ac:dyDescent="0.3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 x14ac:dyDescent="0.3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 x14ac:dyDescent="0.3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 x14ac:dyDescent="0.3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 x14ac:dyDescent="0.3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 x14ac:dyDescent="0.3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 x14ac:dyDescent="0.3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 x14ac:dyDescent="0.3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 x14ac:dyDescent="0.3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 x14ac:dyDescent="0.3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 x14ac:dyDescent="0.3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 x14ac:dyDescent="0.3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 x14ac:dyDescent="0.3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 x14ac:dyDescent="0.3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 x14ac:dyDescent="0.3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 x14ac:dyDescent="0.3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 x14ac:dyDescent="0.3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 x14ac:dyDescent="0.3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 x14ac:dyDescent="0.3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 x14ac:dyDescent="0.3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 x14ac:dyDescent="0.3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 x14ac:dyDescent="0.3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 x14ac:dyDescent="0.3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 x14ac:dyDescent="0.3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 x14ac:dyDescent="0.3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 x14ac:dyDescent="0.3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 x14ac:dyDescent="0.3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 x14ac:dyDescent="0.3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 x14ac:dyDescent="0.3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 x14ac:dyDescent="0.3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 x14ac:dyDescent="0.3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 x14ac:dyDescent="0.3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 x14ac:dyDescent="0.3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 x14ac:dyDescent="0.3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 x14ac:dyDescent="0.3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 x14ac:dyDescent="0.3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 x14ac:dyDescent="0.3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 x14ac:dyDescent="0.3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 x14ac:dyDescent="0.3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 x14ac:dyDescent="0.3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 x14ac:dyDescent="0.3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 x14ac:dyDescent="0.3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 x14ac:dyDescent="0.3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 x14ac:dyDescent="0.3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 x14ac:dyDescent="0.3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 x14ac:dyDescent="0.3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 x14ac:dyDescent="0.3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 x14ac:dyDescent="0.3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 x14ac:dyDescent="0.3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 x14ac:dyDescent="0.3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 x14ac:dyDescent="0.3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 x14ac:dyDescent="0.3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 x14ac:dyDescent="0.3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 x14ac:dyDescent="0.3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 x14ac:dyDescent="0.3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 x14ac:dyDescent="0.3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 x14ac:dyDescent="0.3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 x14ac:dyDescent="0.3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 x14ac:dyDescent="0.3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 x14ac:dyDescent="0.3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 x14ac:dyDescent="0.3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 x14ac:dyDescent="0.3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 x14ac:dyDescent="0.3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 x14ac:dyDescent="0.3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 x14ac:dyDescent="0.3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 x14ac:dyDescent="0.3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 x14ac:dyDescent="0.3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 x14ac:dyDescent="0.3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 x14ac:dyDescent="0.3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 x14ac:dyDescent="0.3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 x14ac:dyDescent="0.3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 x14ac:dyDescent="0.3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 x14ac:dyDescent="0.3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 x14ac:dyDescent="0.3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 x14ac:dyDescent="0.3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 x14ac:dyDescent="0.3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 x14ac:dyDescent="0.3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 x14ac:dyDescent="0.3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 x14ac:dyDescent="0.3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 x14ac:dyDescent="0.3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 x14ac:dyDescent="0.3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 x14ac:dyDescent="0.3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 x14ac:dyDescent="0.3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 x14ac:dyDescent="0.3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 x14ac:dyDescent="0.3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 x14ac:dyDescent="0.3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 x14ac:dyDescent="0.3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 x14ac:dyDescent="0.3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 x14ac:dyDescent="0.3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 x14ac:dyDescent="0.3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 x14ac:dyDescent="0.3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 x14ac:dyDescent="0.3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 x14ac:dyDescent="0.3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 x14ac:dyDescent="0.3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 x14ac:dyDescent="0.3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 x14ac:dyDescent="0.3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 x14ac:dyDescent="0.3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 x14ac:dyDescent="0.3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 x14ac:dyDescent="0.3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 x14ac:dyDescent="0.3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 x14ac:dyDescent="0.3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 x14ac:dyDescent="0.3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 x14ac:dyDescent="0.3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 x14ac:dyDescent="0.3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 x14ac:dyDescent="0.3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 x14ac:dyDescent="0.3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 x14ac:dyDescent="0.3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 x14ac:dyDescent="0.3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 x14ac:dyDescent="0.3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 x14ac:dyDescent="0.3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 x14ac:dyDescent="0.3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 x14ac:dyDescent="0.3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 x14ac:dyDescent="0.3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 x14ac:dyDescent="0.3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 x14ac:dyDescent="0.3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 x14ac:dyDescent="0.3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 x14ac:dyDescent="0.3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 x14ac:dyDescent="0.3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 x14ac:dyDescent="0.3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 x14ac:dyDescent="0.3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 x14ac:dyDescent="0.3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 x14ac:dyDescent="0.3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 x14ac:dyDescent="0.3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 x14ac:dyDescent="0.3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 x14ac:dyDescent="0.3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 x14ac:dyDescent="0.3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 x14ac:dyDescent="0.3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 x14ac:dyDescent="0.3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 x14ac:dyDescent="0.3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 x14ac:dyDescent="0.3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 x14ac:dyDescent="0.3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 x14ac:dyDescent="0.3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 x14ac:dyDescent="0.3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 x14ac:dyDescent="0.3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 x14ac:dyDescent="0.3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 x14ac:dyDescent="0.3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 x14ac:dyDescent="0.3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 x14ac:dyDescent="0.3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 x14ac:dyDescent="0.3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 x14ac:dyDescent="0.3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 x14ac:dyDescent="0.3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 x14ac:dyDescent="0.3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 x14ac:dyDescent="0.3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 x14ac:dyDescent="0.3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 x14ac:dyDescent="0.3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 x14ac:dyDescent="0.3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 x14ac:dyDescent="0.3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 x14ac:dyDescent="0.3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 x14ac:dyDescent="0.3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 x14ac:dyDescent="0.3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 x14ac:dyDescent="0.3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 x14ac:dyDescent="0.3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 x14ac:dyDescent="0.3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 x14ac:dyDescent="0.3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 x14ac:dyDescent="0.3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 x14ac:dyDescent="0.3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 x14ac:dyDescent="0.3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 x14ac:dyDescent="0.3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 x14ac:dyDescent="0.3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 x14ac:dyDescent="0.3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 x14ac:dyDescent="0.3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 x14ac:dyDescent="0.3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 x14ac:dyDescent="0.3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 x14ac:dyDescent="0.3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 x14ac:dyDescent="0.3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 x14ac:dyDescent="0.3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 x14ac:dyDescent="0.3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 x14ac:dyDescent="0.3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 x14ac:dyDescent="0.3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 x14ac:dyDescent="0.3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 x14ac:dyDescent="0.3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 x14ac:dyDescent="0.3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 x14ac:dyDescent="0.3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 x14ac:dyDescent="0.3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 x14ac:dyDescent="0.3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 x14ac:dyDescent="0.3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 x14ac:dyDescent="0.3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 x14ac:dyDescent="0.3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 x14ac:dyDescent="0.3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 x14ac:dyDescent="0.3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 x14ac:dyDescent="0.3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 x14ac:dyDescent="0.3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 x14ac:dyDescent="0.3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 x14ac:dyDescent="0.3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 x14ac:dyDescent="0.3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 x14ac:dyDescent="0.3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 x14ac:dyDescent="0.3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 x14ac:dyDescent="0.3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 x14ac:dyDescent="0.3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 x14ac:dyDescent="0.3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 x14ac:dyDescent="0.3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 x14ac:dyDescent="0.3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 x14ac:dyDescent="0.3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 x14ac:dyDescent="0.3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 x14ac:dyDescent="0.3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 x14ac:dyDescent="0.3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 x14ac:dyDescent="0.3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 x14ac:dyDescent="0.3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 x14ac:dyDescent="0.3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 x14ac:dyDescent="0.3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 x14ac:dyDescent="0.3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 x14ac:dyDescent="0.3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 x14ac:dyDescent="0.3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 x14ac:dyDescent="0.3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 x14ac:dyDescent="0.3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 x14ac:dyDescent="0.3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 x14ac:dyDescent="0.3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 x14ac:dyDescent="0.3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 x14ac:dyDescent="0.3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 x14ac:dyDescent="0.3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 x14ac:dyDescent="0.3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 x14ac:dyDescent="0.3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 x14ac:dyDescent="0.3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 x14ac:dyDescent="0.3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 x14ac:dyDescent="0.3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 x14ac:dyDescent="0.3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 x14ac:dyDescent="0.3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 x14ac:dyDescent="0.3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 x14ac:dyDescent="0.3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 x14ac:dyDescent="0.3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 x14ac:dyDescent="0.3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 x14ac:dyDescent="0.3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 x14ac:dyDescent="0.3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 x14ac:dyDescent="0.3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 x14ac:dyDescent="0.3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 x14ac:dyDescent="0.3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 x14ac:dyDescent="0.3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 x14ac:dyDescent="0.3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 x14ac:dyDescent="0.3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 x14ac:dyDescent="0.3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 x14ac:dyDescent="0.3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 x14ac:dyDescent="0.3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 x14ac:dyDescent="0.3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 x14ac:dyDescent="0.3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 x14ac:dyDescent="0.3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 x14ac:dyDescent="0.3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 x14ac:dyDescent="0.3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 x14ac:dyDescent="0.3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 x14ac:dyDescent="0.3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 x14ac:dyDescent="0.3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 x14ac:dyDescent="0.3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 x14ac:dyDescent="0.3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 x14ac:dyDescent="0.3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 x14ac:dyDescent="0.3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 x14ac:dyDescent="0.3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 x14ac:dyDescent="0.3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 x14ac:dyDescent="0.3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 x14ac:dyDescent="0.3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 x14ac:dyDescent="0.3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 x14ac:dyDescent="0.3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 x14ac:dyDescent="0.3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 x14ac:dyDescent="0.3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 x14ac:dyDescent="0.3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 x14ac:dyDescent="0.3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 x14ac:dyDescent="0.3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 x14ac:dyDescent="0.3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 x14ac:dyDescent="0.3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 x14ac:dyDescent="0.3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 x14ac:dyDescent="0.3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 x14ac:dyDescent="0.3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 x14ac:dyDescent="0.3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 x14ac:dyDescent="0.3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 x14ac:dyDescent="0.3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 x14ac:dyDescent="0.3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 x14ac:dyDescent="0.3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 x14ac:dyDescent="0.3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 x14ac:dyDescent="0.3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 x14ac:dyDescent="0.3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 x14ac:dyDescent="0.3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 x14ac:dyDescent="0.3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 x14ac:dyDescent="0.3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 x14ac:dyDescent="0.3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 x14ac:dyDescent="0.3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 x14ac:dyDescent="0.3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 x14ac:dyDescent="0.3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 x14ac:dyDescent="0.3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 x14ac:dyDescent="0.3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 x14ac:dyDescent="0.3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 x14ac:dyDescent="0.3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 x14ac:dyDescent="0.3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 x14ac:dyDescent="0.3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 x14ac:dyDescent="0.3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 x14ac:dyDescent="0.3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 x14ac:dyDescent="0.3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 x14ac:dyDescent="0.3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 x14ac:dyDescent="0.3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 x14ac:dyDescent="0.3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 x14ac:dyDescent="0.3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 x14ac:dyDescent="0.3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 x14ac:dyDescent="0.3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 x14ac:dyDescent="0.3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 x14ac:dyDescent="0.3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 x14ac:dyDescent="0.3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 x14ac:dyDescent="0.3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 x14ac:dyDescent="0.3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 x14ac:dyDescent="0.3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 x14ac:dyDescent="0.3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 x14ac:dyDescent="0.3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 x14ac:dyDescent="0.3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 x14ac:dyDescent="0.3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 x14ac:dyDescent="0.3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 x14ac:dyDescent="0.3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 x14ac:dyDescent="0.3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 x14ac:dyDescent="0.3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 x14ac:dyDescent="0.3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 x14ac:dyDescent="0.3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 x14ac:dyDescent="0.3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 x14ac:dyDescent="0.3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 x14ac:dyDescent="0.3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 x14ac:dyDescent="0.3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 x14ac:dyDescent="0.3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 x14ac:dyDescent="0.3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 x14ac:dyDescent="0.3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 x14ac:dyDescent="0.3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 x14ac:dyDescent="0.3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 x14ac:dyDescent="0.3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 x14ac:dyDescent="0.3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 x14ac:dyDescent="0.3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 x14ac:dyDescent="0.3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 x14ac:dyDescent="0.3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 x14ac:dyDescent="0.3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 x14ac:dyDescent="0.3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 x14ac:dyDescent="0.3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 x14ac:dyDescent="0.3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 x14ac:dyDescent="0.3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 x14ac:dyDescent="0.3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 x14ac:dyDescent="0.3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 x14ac:dyDescent="0.3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 x14ac:dyDescent="0.3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 x14ac:dyDescent="0.3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 x14ac:dyDescent="0.3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 x14ac:dyDescent="0.3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 x14ac:dyDescent="0.3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 x14ac:dyDescent="0.3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 x14ac:dyDescent="0.3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 x14ac:dyDescent="0.3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 x14ac:dyDescent="0.3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 x14ac:dyDescent="0.3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 x14ac:dyDescent="0.3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 x14ac:dyDescent="0.3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 x14ac:dyDescent="0.3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 x14ac:dyDescent="0.3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 x14ac:dyDescent="0.3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 x14ac:dyDescent="0.3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 x14ac:dyDescent="0.3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 x14ac:dyDescent="0.3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 x14ac:dyDescent="0.3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 x14ac:dyDescent="0.3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 x14ac:dyDescent="0.3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 x14ac:dyDescent="0.3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 x14ac:dyDescent="0.3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 x14ac:dyDescent="0.3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 x14ac:dyDescent="0.3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 x14ac:dyDescent="0.3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 x14ac:dyDescent="0.3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 x14ac:dyDescent="0.3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 x14ac:dyDescent="0.3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 x14ac:dyDescent="0.3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 x14ac:dyDescent="0.3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 x14ac:dyDescent="0.3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 x14ac:dyDescent="0.3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 x14ac:dyDescent="0.3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 x14ac:dyDescent="0.3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 x14ac:dyDescent="0.3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 x14ac:dyDescent="0.3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 x14ac:dyDescent="0.3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 x14ac:dyDescent="0.3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 x14ac:dyDescent="0.3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 x14ac:dyDescent="0.3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 x14ac:dyDescent="0.3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 x14ac:dyDescent="0.3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 x14ac:dyDescent="0.3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 x14ac:dyDescent="0.3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 x14ac:dyDescent="0.3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 x14ac:dyDescent="0.3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 x14ac:dyDescent="0.3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 x14ac:dyDescent="0.3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 x14ac:dyDescent="0.3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 x14ac:dyDescent="0.3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 x14ac:dyDescent="0.3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 x14ac:dyDescent="0.3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 x14ac:dyDescent="0.3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 x14ac:dyDescent="0.3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 x14ac:dyDescent="0.3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 x14ac:dyDescent="0.3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 x14ac:dyDescent="0.3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 x14ac:dyDescent="0.3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 x14ac:dyDescent="0.3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 x14ac:dyDescent="0.3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 x14ac:dyDescent="0.3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 x14ac:dyDescent="0.3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 x14ac:dyDescent="0.3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 x14ac:dyDescent="0.3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 x14ac:dyDescent="0.3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 x14ac:dyDescent="0.3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 x14ac:dyDescent="0.3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 x14ac:dyDescent="0.3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 x14ac:dyDescent="0.3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 x14ac:dyDescent="0.3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 x14ac:dyDescent="0.3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 x14ac:dyDescent="0.3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 x14ac:dyDescent="0.3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 x14ac:dyDescent="0.3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 x14ac:dyDescent="0.3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 x14ac:dyDescent="0.3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 x14ac:dyDescent="0.3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 x14ac:dyDescent="0.3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 x14ac:dyDescent="0.3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 x14ac:dyDescent="0.3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 x14ac:dyDescent="0.3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 x14ac:dyDescent="0.3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 x14ac:dyDescent="0.3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 x14ac:dyDescent="0.3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 x14ac:dyDescent="0.3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 x14ac:dyDescent="0.3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 x14ac:dyDescent="0.3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 x14ac:dyDescent="0.3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 x14ac:dyDescent="0.3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 x14ac:dyDescent="0.3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 x14ac:dyDescent="0.3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 x14ac:dyDescent="0.3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 x14ac:dyDescent="0.3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 x14ac:dyDescent="0.3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 x14ac:dyDescent="0.3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 x14ac:dyDescent="0.3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 x14ac:dyDescent="0.3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 x14ac:dyDescent="0.3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 x14ac:dyDescent="0.3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 x14ac:dyDescent="0.3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 x14ac:dyDescent="0.3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 x14ac:dyDescent="0.3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 x14ac:dyDescent="0.3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 x14ac:dyDescent="0.3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 x14ac:dyDescent="0.3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 x14ac:dyDescent="0.3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 x14ac:dyDescent="0.3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 x14ac:dyDescent="0.3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 x14ac:dyDescent="0.3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 x14ac:dyDescent="0.3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 x14ac:dyDescent="0.3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 x14ac:dyDescent="0.3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 x14ac:dyDescent="0.3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 x14ac:dyDescent="0.3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 x14ac:dyDescent="0.3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 x14ac:dyDescent="0.3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 x14ac:dyDescent="0.3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 x14ac:dyDescent="0.3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 x14ac:dyDescent="0.3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 x14ac:dyDescent="0.3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 x14ac:dyDescent="0.3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 x14ac:dyDescent="0.3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 x14ac:dyDescent="0.3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 x14ac:dyDescent="0.3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 x14ac:dyDescent="0.3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 x14ac:dyDescent="0.3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 x14ac:dyDescent="0.3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 x14ac:dyDescent="0.3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 x14ac:dyDescent="0.3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 x14ac:dyDescent="0.3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 x14ac:dyDescent="0.3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 x14ac:dyDescent="0.3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 x14ac:dyDescent="0.3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 x14ac:dyDescent="0.3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 x14ac:dyDescent="0.3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 x14ac:dyDescent="0.3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 x14ac:dyDescent="0.3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 x14ac:dyDescent="0.3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 x14ac:dyDescent="0.3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 x14ac:dyDescent="0.3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 x14ac:dyDescent="0.3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 x14ac:dyDescent="0.3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 x14ac:dyDescent="0.3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 x14ac:dyDescent="0.3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 x14ac:dyDescent="0.3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 x14ac:dyDescent="0.3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 x14ac:dyDescent="0.3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 x14ac:dyDescent="0.3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 x14ac:dyDescent="0.3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 x14ac:dyDescent="0.3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 x14ac:dyDescent="0.3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 x14ac:dyDescent="0.3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 x14ac:dyDescent="0.3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 x14ac:dyDescent="0.3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 x14ac:dyDescent="0.3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 x14ac:dyDescent="0.3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 x14ac:dyDescent="0.3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 x14ac:dyDescent="0.3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 x14ac:dyDescent="0.3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 x14ac:dyDescent="0.3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 x14ac:dyDescent="0.3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 x14ac:dyDescent="0.3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 x14ac:dyDescent="0.3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 x14ac:dyDescent="0.3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 x14ac:dyDescent="0.3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 x14ac:dyDescent="0.3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 x14ac:dyDescent="0.3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 x14ac:dyDescent="0.3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 x14ac:dyDescent="0.3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 x14ac:dyDescent="0.3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 x14ac:dyDescent="0.3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 x14ac:dyDescent="0.3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 x14ac:dyDescent="0.3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 x14ac:dyDescent="0.3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 x14ac:dyDescent="0.3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 x14ac:dyDescent="0.3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 x14ac:dyDescent="0.3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 x14ac:dyDescent="0.3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 x14ac:dyDescent="0.3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 x14ac:dyDescent="0.3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 x14ac:dyDescent="0.3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 x14ac:dyDescent="0.3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 x14ac:dyDescent="0.3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 x14ac:dyDescent="0.3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 x14ac:dyDescent="0.3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 x14ac:dyDescent="0.3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 x14ac:dyDescent="0.3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 x14ac:dyDescent="0.3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 x14ac:dyDescent="0.3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 x14ac:dyDescent="0.3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 x14ac:dyDescent="0.3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 x14ac:dyDescent="0.3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 x14ac:dyDescent="0.3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 x14ac:dyDescent="0.3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 x14ac:dyDescent="0.3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 x14ac:dyDescent="0.3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 x14ac:dyDescent="0.3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 x14ac:dyDescent="0.3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 x14ac:dyDescent="0.3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 x14ac:dyDescent="0.3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 x14ac:dyDescent="0.3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 x14ac:dyDescent="0.3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 x14ac:dyDescent="0.3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 x14ac:dyDescent="0.3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 x14ac:dyDescent="0.3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 x14ac:dyDescent="0.3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 x14ac:dyDescent="0.3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 x14ac:dyDescent="0.3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 x14ac:dyDescent="0.3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 x14ac:dyDescent="0.3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 x14ac:dyDescent="0.3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 x14ac:dyDescent="0.3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 x14ac:dyDescent="0.3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 x14ac:dyDescent="0.3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 x14ac:dyDescent="0.3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 x14ac:dyDescent="0.3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 x14ac:dyDescent="0.3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 x14ac:dyDescent="0.3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 x14ac:dyDescent="0.3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 x14ac:dyDescent="0.3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 x14ac:dyDescent="0.3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 x14ac:dyDescent="0.3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 x14ac:dyDescent="0.3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 x14ac:dyDescent="0.3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 x14ac:dyDescent="0.3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 x14ac:dyDescent="0.3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 x14ac:dyDescent="0.3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 x14ac:dyDescent="0.3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 x14ac:dyDescent="0.3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 x14ac:dyDescent="0.3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 x14ac:dyDescent="0.3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 x14ac:dyDescent="0.3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 x14ac:dyDescent="0.3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 x14ac:dyDescent="0.3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 x14ac:dyDescent="0.3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 x14ac:dyDescent="0.3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 x14ac:dyDescent="0.3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 x14ac:dyDescent="0.3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 x14ac:dyDescent="0.3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 x14ac:dyDescent="0.3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 x14ac:dyDescent="0.3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 x14ac:dyDescent="0.3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 x14ac:dyDescent="0.3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 x14ac:dyDescent="0.3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 x14ac:dyDescent="0.3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 x14ac:dyDescent="0.3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 x14ac:dyDescent="0.3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 x14ac:dyDescent="0.3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 x14ac:dyDescent="0.3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 x14ac:dyDescent="0.3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 x14ac:dyDescent="0.3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 x14ac:dyDescent="0.3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 x14ac:dyDescent="0.3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 x14ac:dyDescent="0.3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 x14ac:dyDescent="0.3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 x14ac:dyDescent="0.3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 x14ac:dyDescent="0.3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 x14ac:dyDescent="0.3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 x14ac:dyDescent="0.3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 x14ac:dyDescent="0.3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 x14ac:dyDescent="0.3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 x14ac:dyDescent="0.3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 x14ac:dyDescent="0.3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 x14ac:dyDescent="0.3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 x14ac:dyDescent="0.3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 x14ac:dyDescent="0.3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 x14ac:dyDescent="0.3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 x14ac:dyDescent="0.3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 x14ac:dyDescent="0.3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 x14ac:dyDescent="0.3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 x14ac:dyDescent="0.3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 x14ac:dyDescent="0.3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 x14ac:dyDescent="0.3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 x14ac:dyDescent="0.3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 x14ac:dyDescent="0.3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 x14ac:dyDescent="0.3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 x14ac:dyDescent="0.3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 x14ac:dyDescent="0.3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 x14ac:dyDescent="0.3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 x14ac:dyDescent="0.3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 x14ac:dyDescent="0.3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 x14ac:dyDescent="0.3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 x14ac:dyDescent="0.3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 x14ac:dyDescent="0.3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 x14ac:dyDescent="0.3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 x14ac:dyDescent="0.3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 x14ac:dyDescent="0.3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 x14ac:dyDescent="0.3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 x14ac:dyDescent="0.3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 x14ac:dyDescent="0.3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 x14ac:dyDescent="0.3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 x14ac:dyDescent="0.3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 x14ac:dyDescent="0.3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 x14ac:dyDescent="0.3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 x14ac:dyDescent="0.3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 x14ac:dyDescent="0.3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 x14ac:dyDescent="0.3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 x14ac:dyDescent="0.3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 x14ac:dyDescent="0.3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 x14ac:dyDescent="0.3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 x14ac:dyDescent="0.3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 x14ac:dyDescent="0.3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 x14ac:dyDescent="0.3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 x14ac:dyDescent="0.3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 x14ac:dyDescent="0.3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 x14ac:dyDescent="0.3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 x14ac:dyDescent="0.3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 x14ac:dyDescent="0.3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 x14ac:dyDescent="0.3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 x14ac:dyDescent="0.3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 x14ac:dyDescent="0.3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 x14ac:dyDescent="0.3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 x14ac:dyDescent="0.3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 x14ac:dyDescent="0.3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 x14ac:dyDescent="0.3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 x14ac:dyDescent="0.3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 x14ac:dyDescent="0.3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 x14ac:dyDescent="0.3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 x14ac:dyDescent="0.3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 x14ac:dyDescent="0.3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 x14ac:dyDescent="0.3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 x14ac:dyDescent="0.3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 x14ac:dyDescent="0.3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 x14ac:dyDescent="0.3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 x14ac:dyDescent="0.3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 x14ac:dyDescent="0.3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 x14ac:dyDescent="0.3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 x14ac:dyDescent="0.3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 x14ac:dyDescent="0.3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 x14ac:dyDescent="0.3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 x14ac:dyDescent="0.3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 x14ac:dyDescent="0.3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 x14ac:dyDescent="0.3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 x14ac:dyDescent="0.3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 x14ac:dyDescent="0.3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 x14ac:dyDescent="0.3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 x14ac:dyDescent="0.3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 x14ac:dyDescent="0.3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 x14ac:dyDescent="0.3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 x14ac:dyDescent="0.3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 x14ac:dyDescent="0.3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 x14ac:dyDescent="0.3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 x14ac:dyDescent="0.3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 x14ac:dyDescent="0.3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 x14ac:dyDescent="0.3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 x14ac:dyDescent="0.3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 x14ac:dyDescent="0.3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 x14ac:dyDescent="0.3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 x14ac:dyDescent="0.3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 x14ac:dyDescent="0.3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 x14ac:dyDescent="0.3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 x14ac:dyDescent="0.3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 x14ac:dyDescent="0.3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 x14ac:dyDescent="0.3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 x14ac:dyDescent="0.3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 x14ac:dyDescent="0.3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 x14ac:dyDescent="0.3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 x14ac:dyDescent="0.3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 x14ac:dyDescent="0.3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 x14ac:dyDescent="0.3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 x14ac:dyDescent="0.3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 x14ac:dyDescent="0.3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 x14ac:dyDescent="0.3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 x14ac:dyDescent="0.3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 x14ac:dyDescent="0.3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 x14ac:dyDescent="0.3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 x14ac:dyDescent="0.3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 x14ac:dyDescent="0.3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 x14ac:dyDescent="0.3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 x14ac:dyDescent="0.3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 x14ac:dyDescent="0.3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 x14ac:dyDescent="0.3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 x14ac:dyDescent="0.3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 x14ac:dyDescent="0.3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 x14ac:dyDescent="0.3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 x14ac:dyDescent="0.3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 x14ac:dyDescent="0.3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 x14ac:dyDescent="0.3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 x14ac:dyDescent="0.3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 x14ac:dyDescent="0.3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 x14ac:dyDescent="0.3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 x14ac:dyDescent="0.3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 x14ac:dyDescent="0.3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 x14ac:dyDescent="0.3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 x14ac:dyDescent="0.3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 x14ac:dyDescent="0.3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 x14ac:dyDescent="0.3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 x14ac:dyDescent="0.3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 x14ac:dyDescent="0.3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 x14ac:dyDescent="0.3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 x14ac:dyDescent="0.3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 x14ac:dyDescent="0.3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 x14ac:dyDescent="0.3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 x14ac:dyDescent="0.3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 x14ac:dyDescent="0.3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 x14ac:dyDescent="0.3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 x14ac:dyDescent="0.3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 x14ac:dyDescent="0.3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 x14ac:dyDescent="0.3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 x14ac:dyDescent="0.3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 x14ac:dyDescent="0.3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 x14ac:dyDescent="0.3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 x14ac:dyDescent="0.3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 x14ac:dyDescent="0.3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 x14ac:dyDescent="0.3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 x14ac:dyDescent="0.3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 x14ac:dyDescent="0.3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 x14ac:dyDescent="0.3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 x14ac:dyDescent="0.3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 x14ac:dyDescent="0.3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 x14ac:dyDescent="0.3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 x14ac:dyDescent="0.3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 x14ac:dyDescent="0.3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 x14ac:dyDescent="0.3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 x14ac:dyDescent="0.3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 x14ac:dyDescent="0.3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 x14ac:dyDescent="0.3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 x14ac:dyDescent="0.3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 x14ac:dyDescent="0.3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 x14ac:dyDescent="0.3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 x14ac:dyDescent="0.3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 x14ac:dyDescent="0.3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 x14ac:dyDescent="0.3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 x14ac:dyDescent="0.3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 x14ac:dyDescent="0.3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 x14ac:dyDescent="0.3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 x14ac:dyDescent="0.3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 x14ac:dyDescent="0.3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 x14ac:dyDescent="0.3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 x14ac:dyDescent="0.3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 x14ac:dyDescent="0.3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 x14ac:dyDescent="0.3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 x14ac:dyDescent="0.3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 x14ac:dyDescent="0.3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 x14ac:dyDescent="0.3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 x14ac:dyDescent="0.3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 x14ac:dyDescent="0.3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 x14ac:dyDescent="0.3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 x14ac:dyDescent="0.3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 x14ac:dyDescent="0.3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 x14ac:dyDescent="0.3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 x14ac:dyDescent="0.3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 x14ac:dyDescent="0.3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 x14ac:dyDescent="0.3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 x14ac:dyDescent="0.3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 x14ac:dyDescent="0.3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 x14ac:dyDescent="0.3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 x14ac:dyDescent="0.3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 x14ac:dyDescent="0.3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 x14ac:dyDescent="0.3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 x14ac:dyDescent="0.3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 x14ac:dyDescent="0.3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 x14ac:dyDescent="0.3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 x14ac:dyDescent="0.3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 x14ac:dyDescent="0.3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 x14ac:dyDescent="0.3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 x14ac:dyDescent="0.3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 x14ac:dyDescent="0.3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 x14ac:dyDescent="0.3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 x14ac:dyDescent="0.3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 x14ac:dyDescent="0.3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 x14ac:dyDescent="0.3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 x14ac:dyDescent="0.3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 x14ac:dyDescent="0.3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 x14ac:dyDescent="0.3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 x14ac:dyDescent="0.3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 x14ac:dyDescent="0.3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 x14ac:dyDescent="0.3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 x14ac:dyDescent="0.3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 x14ac:dyDescent="0.3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 x14ac:dyDescent="0.3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 x14ac:dyDescent="0.3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 x14ac:dyDescent="0.3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 x14ac:dyDescent="0.3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 x14ac:dyDescent="0.3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 x14ac:dyDescent="0.3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 x14ac:dyDescent="0.3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 x14ac:dyDescent="0.3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 x14ac:dyDescent="0.3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 x14ac:dyDescent="0.3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 x14ac:dyDescent="0.3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 x14ac:dyDescent="0.3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 x14ac:dyDescent="0.3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 x14ac:dyDescent="0.3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 x14ac:dyDescent="0.3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 x14ac:dyDescent="0.3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 x14ac:dyDescent="0.3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 x14ac:dyDescent="0.3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 x14ac:dyDescent="0.3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 x14ac:dyDescent="0.3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 x14ac:dyDescent="0.3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 x14ac:dyDescent="0.3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 x14ac:dyDescent="0.3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 x14ac:dyDescent="0.3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 x14ac:dyDescent="0.3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 x14ac:dyDescent="0.3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 x14ac:dyDescent="0.3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 x14ac:dyDescent="0.3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 x14ac:dyDescent="0.3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 x14ac:dyDescent="0.3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 x14ac:dyDescent="0.3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 x14ac:dyDescent="0.3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 x14ac:dyDescent="0.3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 x14ac:dyDescent="0.3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 x14ac:dyDescent="0.3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 x14ac:dyDescent="0.3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 x14ac:dyDescent="0.3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 x14ac:dyDescent="0.3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 x14ac:dyDescent="0.3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 x14ac:dyDescent="0.3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 x14ac:dyDescent="0.3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 x14ac:dyDescent="0.3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 x14ac:dyDescent="0.3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 x14ac:dyDescent="0.3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 x14ac:dyDescent="0.3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 x14ac:dyDescent="0.3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 x14ac:dyDescent="0.3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 x14ac:dyDescent="0.3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 x14ac:dyDescent="0.3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 x14ac:dyDescent="0.3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 x14ac:dyDescent="0.3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 x14ac:dyDescent="0.3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 x14ac:dyDescent="0.3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 x14ac:dyDescent="0.3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 x14ac:dyDescent="0.3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 x14ac:dyDescent="0.3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 x14ac:dyDescent="0.3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 x14ac:dyDescent="0.3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 x14ac:dyDescent="0.3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 x14ac:dyDescent="0.3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 x14ac:dyDescent="0.3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 x14ac:dyDescent="0.3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 x14ac:dyDescent="0.3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 x14ac:dyDescent="0.3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 x14ac:dyDescent="0.3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 x14ac:dyDescent="0.3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 x14ac:dyDescent="0.3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 x14ac:dyDescent="0.3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 x14ac:dyDescent="0.3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 x14ac:dyDescent="0.3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 x14ac:dyDescent="0.3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 x14ac:dyDescent="0.3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 x14ac:dyDescent="0.3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 x14ac:dyDescent="0.3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 x14ac:dyDescent="0.3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 x14ac:dyDescent="0.3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 x14ac:dyDescent="0.3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 x14ac:dyDescent="0.3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 x14ac:dyDescent="0.3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 x14ac:dyDescent="0.3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 x14ac:dyDescent="0.3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 x14ac:dyDescent="0.3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 x14ac:dyDescent="0.3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 x14ac:dyDescent="0.3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 x14ac:dyDescent="0.3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 x14ac:dyDescent="0.3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 x14ac:dyDescent="0.3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 x14ac:dyDescent="0.3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 x14ac:dyDescent="0.3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 x14ac:dyDescent="0.3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 x14ac:dyDescent="0.3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 x14ac:dyDescent="0.3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 x14ac:dyDescent="0.3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 x14ac:dyDescent="0.3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 x14ac:dyDescent="0.3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 x14ac:dyDescent="0.3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 x14ac:dyDescent="0.3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 x14ac:dyDescent="0.3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 x14ac:dyDescent="0.3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 x14ac:dyDescent="0.3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 x14ac:dyDescent="0.3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 x14ac:dyDescent="0.3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 x14ac:dyDescent="0.3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 x14ac:dyDescent="0.3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 x14ac:dyDescent="0.3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 x14ac:dyDescent="0.3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 x14ac:dyDescent="0.3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 x14ac:dyDescent="0.3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 x14ac:dyDescent="0.3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 x14ac:dyDescent="0.3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 x14ac:dyDescent="0.3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 x14ac:dyDescent="0.3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 x14ac:dyDescent="0.3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 x14ac:dyDescent="0.3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 x14ac:dyDescent="0.3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 x14ac:dyDescent="0.3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 x14ac:dyDescent="0.3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 x14ac:dyDescent="0.3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 x14ac:dyDescent="0.3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 x14ac:dyDescent="0.3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 x14ac:dyDescent="0.3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 x14ac:dyDescent="0.3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 x14ac:dyDescent="0.3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 x14ac:dyDescent="0.3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 x14ac:dyDescent="0.3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 x14ac:dyDescent="0.3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 x14ac:dyDescent="0.3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 x14ac:dyDescent="0.3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 x14ac:dyDescent="0.3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 x14ac:dyDescent="0.3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 x14ac:dyDescent="0.3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 x14ac:dyDescent="0.3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 x14ac:dyDescent="0.3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 x14ac:dyDescent="0.3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 x14ac:dyDescent="0.3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 x14ac:dyDescent="0.3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 x14ac:dyDescent="0.3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 x14ac:dyDescent="0.3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 x14ac:dyDescent="0.3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 x14ac:dyDescent="0.3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 x14ac:dyDescent="0.3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 x14ac:dyDescent="0.3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 x14ac:dyDescent="0.3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 x14ac:dyDescent="0.3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 x14ac:dyDescent="0.3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 x14ac:dyDescent="0.3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 x14ac:dyDescent="0.3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 x14ac:dyDescent="0.3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 x14ac:dyDescent="0.3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 x14ac:dyDescent="0.3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 x14ac:dyDescent="0.3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 x14ac:dyDescent="0.3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 x14ac:dyDescent="0.3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 x14ac:dyDescent="0.3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 x14ac:dyDescent="0.3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 x14ac:dyDescent="0.3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 x14ac:dyDescent="0.3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 x14ac:dyDescent="0.3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 x14ac:dyDescent="0.3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 x14ac:dyDescent="0.3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 x14ac:dyDescent="0.3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 x14ac:dyDescent="0.3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 x14ac:dyDescent="0.3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 x14ac:dyDescent="0.3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 x14ac:dyDescent="0.3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 x14ac:dyDescent="0.3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 x14ac:dyDescent="0.3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 x14ac:dyDescent="0.3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 x14ac:dyDescent="0.3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 x14ac:dyDescent="0.3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 x14ac:dyDescent="0.3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 x14ac:dyDescent="0.3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 x14ac:dyDescent="0.3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 x14ac:dyDescent="0.3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 x14ac:dyDescent="0.3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 x14ac:dyDescent="0.3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 x14ac:dyDescent="0.3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 x14ac:dyDescent="0.3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 x14ac:dyDescent="0.3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 x14ac:dyDescent="0.3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 x14ac:dyDescent="0.3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 x14ac:dyDescent="0.3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 x14ac:dyDescent="0.3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 x14ac:dyDescent="0.3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 x14ac:dyDescent="0.3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 x14ac:dyDescent="0.3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 x14ac:dyDescent="0.3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 x14ac:dyDescent="0.3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 x14ac:dyDescent="0.3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 x14ac:dyDescent="0.3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 x14ac:dyDescent="0.3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 x14ac:dyDescent="0.3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 x14ac:dyDescent="0.3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 x14ac:dyDescent="0.3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 x14ac:dyDescent="0.3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 x14ac:dyDescent="0.3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 x14ac:dyDescent="0.3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 x14ac:dyDescent="0.3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 x14ac:dyDescent="0.3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 x14ac:dyDescent="0.3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 x14ac:dyDescent="0.3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 x14ac:dyDescent="0.3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 x14ac:dyDescent="0.3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 x14ac:dyDescent="0.3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 x14ac:dyDescent="0.3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 x14ac:dyDescent="0.3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 x14ac:dyDescent="0.3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 x14ac:dyDescent="0.3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 x14ac:dyDescent="0.3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 x14ac:dyDescent="0.3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 x14ac:dyDescent="0.3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 x14ac:dyDescent="0.3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 x14ac:dyDescent="0.3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 x14ac:dyDescent="0.3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 x14ac:dyDescent="0.3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 x14ac:dyDescent="0.3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 x14ac:dyDescent="0.3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 x14ac:dyDescent="0.3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 x14ac:dyDescent="0.3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 x14ac:dyDescent="0.3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 x14ac:dyDescent="0.3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 x14ac:dyDescent="0.3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 x14ac:dyDescent="0.3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 x14ac:dyDescent="0.3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 x14ac:dyDescent="0.3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 x14ac:dyDescent="0.3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 x14ac:dyDescent="0.3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 x14ac:dyDescent="0.3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 x14ac:dyDescent="0.3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 x14ac:dyDescent="0.3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 x14ac:dyDescent="0.3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 x14ac:dyDescent="0.3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 x14ac:dyDescent="0.3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 x14ac:dyDescent="0.3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 x14ac:dyDescent="0.3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 x14ac:dyDescent="0.3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 x14ac:dyDescent="0.3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 x14ac:dyDescent="0.3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 x14ac:dyDescent="0.3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 x14ac:dyDescent="0.3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 x14ac:dyDescent="0.3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 x14ac:dyDescent="0.3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 x14ac:dyDescent="0.3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 x14ac:dyDescent="0.3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 x14ac:dyDescent="0.3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 x14ac:dyDescent="0.3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 x14ac:dyDescent="0.3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 x14ac:dyDescent="0.3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 x14ac:dyDescent="0.3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 x14ac:dyDescent="0.3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 x14ac:dyDescent="0.3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 x14ac:dyDescent="0.3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 x14ac:dyDescent="0.3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 x14ac:dyDescent="0.3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 x14ac:dyDescent="0.3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 x14ac:dyDescent="0.3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 x14ac:dyDescent="0.3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 x14ac:dyDescent="0.3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 x14ac:dyDescent="0.3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 x14ac:dyDescent="0.3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 x14ac:dyDescent="0.3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 x14ac:dyDescent="0.3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 x14ac:dyDescent="0.3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 x14ac:dyDescent="0.3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 x14ac:dyDescent="0.3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 x14ac:dyDescent="0.3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 x14ac:dyDescent="0.3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 x14ac:dyDescent="0.3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 x14ac:dyDescent="0.3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 x14ac:dyDescent="0.3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 x14ac:dyDescent="0.3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 x14ac:dyDescent="0.3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 x14ac:dyDescent="0.3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 x14ac:dyDescent="0.3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 x14ac:dyDescent="0.3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 x14ac:dyDescent="0.3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 x14ac:dyDescent="0.3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 x14ac:dyDescent="0.3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 x14ac:dyDescent="0.3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 x14ac:dyDescent="0.3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 x14ac:dyDescent="0.3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 x14ac:dyDescent="0.3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 x14ac:dyDescent="0.3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 x14ac:dyDescent="0.3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 x14ac:dyDescent="0.3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 x14ac:dyDescent="0.3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 x14ac:dyDescent="0.3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 x14ac:dyDescent="0.3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 x14ac:dyDescent="0.3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 x14ac:dyDescent="0.3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 x14ac:dyDescent="0.3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 x14ac:dyDescent="0.3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 x14ac:dyDescent="0.3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 x14ac:dyDescent="0.3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 x14ac:dyDescent="0.3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 x14ac:dyDescent="0.3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 x14ac:dyDescent="0.3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 x14ac:dyDescent="0.3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 x14ac:dyDescent="0.3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 x14ac:dyDescent="0.3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 x14ac:dyDescent="0.3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 x14ac:dyDescent="0.3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 x14ac:dyDescent="0.3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 x14ac:dyDescent="0.3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 x14ac:dyDescent="0.3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 x14ac:dyDescent="0.3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 x14ac:dyDescent="0.3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 x14ac:dyDescent="0.3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 x14ac:dyDescent="0.3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 x14ac:dyDescent="0.3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 x14ac:dyDescent="0.3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 x14ac:dyDescent="0.3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 x14ac:dyDescent="0.3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 x14ac:dyDescent="0.3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 x14ac:dyDescent="0.3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 x14ac:dyDescent="0.3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 x14ac:dyDescent="0.3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 x14ac:dyDescent="0.3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 x14ac:dyDescent="0.3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 x14ac:dyDescent="0.3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 x14ac:dyDescent="0.3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 x14ac:dyDescent="0.3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 x14ac:dyDescent="0.3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 x14ac:dyDescent="0.3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 x14ac:dyDescent="0.3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 x14ac:dyDescent="0.3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 x14ac:dyDescent="0.3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 x14ac:dyDescent="0.3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 x14ac:dyDescent="0.3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 x14ac:dyDescent="0.3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 x14ac:dyDescent="0.3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 x14ac:dyDescent="0.3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 x14ac:dyDescent="0.3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 x14ac:dyDescent="0.3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 x14ac:dyDescent="0.3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 x14ac:dyDescent="0.3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 x14ac:dyDescent="0.3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 x14ac:dyDescent="0.3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 x14ac:dyDescent="0.3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 x14ac:dyDescent="0.3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 x14ac:dyDescent="0.3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 x14ac:dyDescent="0.3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 x14ac:dyDescent="0.3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 x14ac:dyDescent="0.3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 x14ac:dyDescent="0.3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 x14ac:dyDescent="0.3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 x14ac:dyDescent="0.3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 x14ac:dyDescent="0.3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 x14ac:dyDescent="0.3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 x14ac:dyDescent="0.3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 x14ac:dyDescent="0.3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 x14ac:dyDescent="0.3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 x14ac:dyDescent="0.3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 x14ac:dyDescent="0.3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 x14ac:dyDescent="0.3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 x14ac:dyDescent="0.3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 x14ac:dyDescent="0.3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 x14ac:dyDescent="0.3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 x14ac:dyDescent="0.3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 x14ac:dyDescent="0.3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 x14ac:dyDescent="0.3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 x14ac:dyDescent="0.3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 x14ac:dyDescent="0.3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 x14ac:dyDescent="0.3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 x14ac:dyDescent="0.3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 x14ac:dyDescent="0.3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 x14ac:dyDescent="0.3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 x14ac:dyDescent="0.3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 x14ac:dyDescent="0.3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 x14ac:dyDescent="0.3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 x14ac:dyDescent="0.3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 x14ac:dyDescent="0.3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 x14ac:dyDescent="0.3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 x14ac:dyDescent="0.3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 x14ac:dyDescent="0.3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 x14ac:dyDescent="0.3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 x14ac:dyDescent="0.3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 x14ac:dyDescent="0.3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 x14ac:dyDescent="0.3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 x14ac:dyDescent="0.3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 x14ac:dyDescent="0.3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 x14ac:dyDescent="0.3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 x14ac:dyDescent="0.3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 x14ac:dyDescent="0.3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 x14ac:dyDescent="0.3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 x14ac:dyDescent="0.3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 x14ac:dyDescent="0.3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 x14ac:dyDescent="0.3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 x14ac:dyDescent="0.3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 x14ac:dyDescent="0.3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 x14ac:dyDescent="0.3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 x14ac:dyDescent="0.3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 x14ac:dyDescent="0.3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 x14ac:dyDescent="0.3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 x14ac:dyDescent="0.3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 x14ac:dyDescent="0.3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 x14ac:dyDescent="0.3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 x14ac:dyDescent="0.3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 x14ac:dyDescent="0.3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 x14ac:dyDescent="0.3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 x14ac:dyDescent="0.3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 x14ac:dyDescent="0.3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 x14ac:dyDescent="0.3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 x14ac:dyDescent="0.3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 x14ac:dyDescent="0.3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 x14ac:dyDescent="0.3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 x14ac:dyDescent="0.3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 x14ac:dyDescent="0.3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 x14ac:dyDescent="0.3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 x14ac:dyDescent="0.3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 x14ac:dyDescent="0.3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 x14ac:dyDescent="0.3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 x14ac:dyDescent="0.3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 x14ac:dyDescent="0.3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 x14ac:dyDescent="0.3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 x14ac:dyDescent="0.3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 x14ac:dyDescent="0.3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 x14ac:dyDescent="0.3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 x14ac:dyDescent="0.3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 x14ac:dyDescent="0.3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 x14ac:dyDescent="0.3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 x14ac:dyDescent="0.3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 x14ac:dyDescent="0.3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 x14ac:dyDescent="0.3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 x14ac:dyDescent="0.3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 x14ac:dyDescent="0.3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 x14ac:dyDescent="0.3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 x14ac:dyDescent="0.3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 x14ac:dyDescent="0.3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 x14ac:dyDescent="0.3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 x14ac:dyDescent="0.3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 x14ac:dyDescent="0.3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 x14ac:dyDescent="0.3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 x14ac:dyDescent="0.3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 x14ac:dyDescent="0.3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 x14ac:dyDescent="0.3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 x14ac:dyDescent="0.3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 x14ac:dyDescent="0.3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 x14ac:dyDescent="0.3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 x14ac:dyDescent="0.3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 x14ac:dyDescent="0.3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 x14ac:dyDescent="0.3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 x14ac:dyDescent="0.3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 x14ac:dyDescent="0.3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 x14ac:dyDescent="0.3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 x14ac:dyDescent="0.3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 x14ac:dyDescent="0.3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 x14ac:dyDescent="0.3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 x14ac:dyDescent="0.3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 x14ac:dyDescent="0.3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 x14ac:dyDescent="0.3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 x14ac:dyDescent="0.3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 x14ac:dyDescent="0.3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 x14ac:dyDescent="0.3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 x14ac:dyDescent="0.3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 x14ac:dyDescent="0.3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 x14ac:dyDescent="0.3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 x14ac:dyDescent="0.3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 x14ac:dyDescent="0.3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 x14ac:dyDescent="0.3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 x14ac:dyDescent="0.3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 x14ac:dyDescent="0.3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 x14ac:dyDescent="0.3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 x14ac:dyDescent="0.3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 x14ac:dyDescent="0.3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 x14ac:dyDescent="0.3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 x14ac:dyDescent="0.3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 x14ac:dyDescent="0.3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 x14ac:dyDescent="0.3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 x14ac:dyDescent="0.3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 x14ac:dyDescent="0.3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 x14ac:dyDescent="0.3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 x14ac:dyDescent="0.3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 x14ac:dyDescent="0.3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 x14ac:dyDescent="0.3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 x14ac:dyDescent="0.3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 x14ac:dyDescent="0.3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 x14ac:dyDescent="0.3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 x14ac:dyDescent="0.3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 x14ac:dyDescent="0.3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 x14ac:dyDescent="0.3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 x14ac:dyDescent="0.3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 x14ac:dyDescent="0.3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 x14ac:dyDescent="0.3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 x14ac:dyDescent="0.3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 x14ac:dyDescent="0.3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 x14ac:dyDescent="0.3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 x14ac:dyDescent="0.3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 x14ac:dyDescent="0.3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 x14ac:dyDescent="0.3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 x14ac:dyDescent="0.3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 x14ac:dyDescent="0.3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 x14ac:dyDescent="0.3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 x14ac:dyDescent="0.3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 x14ac:dyDescent="0.3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 x14ac:dyDescent="0.3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 x14ac:dyDescent="0.3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 x14ac:dyDescent="0.3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 x14ac:dyDescent="0.3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 x14ac:dyDescent="0.3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 x14ac:dyDescent="0.3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 x14ac:dyDescent="0.3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 x14ac:dyDescent="0.3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 x14ac:dyDescent="0.3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 x14ac:dyDescent="0.3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 x14ac:dyDescent="0.3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 x14ac:dyDescent="0.3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 x14ac:dyDescent="0.3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 x14ac:dyDescent="0.3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 x14ac:dyDescent="0.3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 x14ac:dyDescent="0.3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 x14ac:dyDescent="0.3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 x14ac:dyDescent="0.3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 x14ac:dyDescent="0.3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 x14ac:dyDescent="0.3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 x14ac:dyDescent="0.3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 x14ac:dyDescent="0.3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 x14ac:dyDescent="0.3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 x14ac:dyDescent="0.3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 x14ac:dyDescent="0.3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 x14ac:dyDescent="0.3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 x14ac:dyDescent="0.3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 x14ac:dyDescent="0.3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 x14ac:dyDescent="0.3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 x14ac:dyDescent="0.3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 x14ac:dyDescent="0.3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 x14ac:dyDescent="0.3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 x14ac:dyDescent="0.3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 x14ac:dyDescent="0.3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 x14ac:dyDescent="0.3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 x14ac:dyDescent="0.3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 x14ac:dyDescent="0.3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 x14ac:dyDescent="0.3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 x14ac:dyDescent="0.3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 x14ac:dyDescent="0.3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 x14ac:dyDescent="0.3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 x14ac:dyDescent="0.3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 x14ac:dyDescent="0.3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 x14ac:dyDescent="0.3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 x14ac:dyDescent="0.3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 x14ac:dyDescent="0.3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 x14ac:dyDescent="0.3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 x14ac:dyDescent="0.3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 x14ac:dyDescent="0.3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 x14ac:dyDescent="0.3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 x14ac:dyDescent="0.3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 x14ac:dyDescent="0.3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 x14ac:dyDescent="0.3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 x14ac:dyDescent="0.3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 x14ac:dyDescent="0.3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 x14ac:dyDescent="0.3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 x14ac:dyDescent="0.3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 x14ac:dyDescent="0.3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 x14ac:dyDescent="0.3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 x14ac:dyDescent="0.3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 x14ac:dyDescent="0.3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 x14ac:dyDescent="0.3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 x14ac:dyDescent="0.3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 x14ac:dyDescent="0.3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 x14ac:dyDescent="0.3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 x14ac:dyDescent="0.3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 x14ac:dyDescent="0.3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 x14ac:dyDescent="0.3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 x14ac:dyDescent="0.3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 x14ac:dyDescent="0.3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 x14ac:dyDescent="0.3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 x14ac:dyDescent="0.3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 x14ac:dyDescent="0.3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 x14ac:dyDescent="0.3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 x14ac:dyDescent="0.3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 x14ac:dyDescent="0.3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 x14ac:dyDescent="0.3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 x14ac:dyDescent="0.3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 x14ac:dyDescent="0.3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 x14ac:dyDescent="0.3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 x14ac:dyDescent="0.3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 x14ac:dyDescent="0.3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 x14ac:dyDescent="0.3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 x14ac:dyDescent="0.3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 x14ac:dyDescent="0.3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 x14ac:dyDescent="0.3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 x14ac:dyDescent="0.3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 x14ac:dyDescent="0.3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 x14ac:dyDescent="0.3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 x14ac:dyDescent="0.3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 x14ac:dyDescent="0.3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 x14ac:dyDescent="0.3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 x14ac:dyDescent="0.3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 x14ac:dyDescent="0.3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 x14ac:dyDescent="0.3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 x14ac:dyDescent="0.3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 x14ac:dyDescent="0.3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 x14ac:dyDescent="0.3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 x14ac:dyDescent="0.3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 x14ac:dyDescent="0.3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 x14ac:dyDescent="0.3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 x14ac:dyDescent="0.3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 x14ac:dyDescent="0.3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 x14ac:dyDescent="0.3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 x14ac:dyDescent="0.3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 x14ac:dyDescent="0.3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 x14ac:dyDescent="0.3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 x14ac:dyDescent="0.3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 x14ac:dyDescent="0.3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 x14ac:dyDescent="0.3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 x14ac:dyDescent="0.3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 x14ac:dyDescent="0.3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 x14ac:dyDescent="0.3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 x14ac:dyDescent="0.3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 x14ac:dyDescent="0.3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 x14ac:dyDescent="0.3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 x14ac:dyDescent="0.3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 x14ac:dyDescent="0.3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 x14ac:dyDescent="0.3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 x14ac:dyDescent="0.3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 x14ac:dyDescent="0.3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 x14ac:dyDescent="0.3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 x14ac:dyDescent="0.3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 x14ac:dyDescent="0.3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 x14ac:dyDescent="0.3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 x14ac:dyDescent="0.3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 x14ac:dyDescent="0.3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 x14ac:dyDescent="0.3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 x14ac:dyDescent="0.3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 x14ac:dyDescent="0.3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 x14ac:dyDescent="0.3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 x14ac:dyDescent="0.3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 x14ac:dyDescent="0.3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 x14ac:dyDescent="0.3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 x14ac:dyDescent="0.3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 x14ac:dyDescent="0.3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 x14ac:dyDescent="0.3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 x14ac:dyDescent="0.3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 x14ac:dyDescent="0.3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 x14ac:dyDescent="0.3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 x14ac:dyDescent="0.3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 x14ac:dyDescent="0.3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 x14ac:dyDescent="0.3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 x14ac:dyDescent="0.3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 x14ac:dyDescent="0.3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 x14ac:dyDescent="0.3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 x14ac:dyDescent="0.3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 x14ac:dyDescent="0.3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 x14ac:dyDescent="0.3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 x14ac:dyDescent="0.3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 x14ac:dyDescent="0.3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 x14ac:dyDescent="0.3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 x14ac:dyDescent="0.3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 x14ac:dyDescent="0.3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 x14ac:dyDescent="0.3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 x14ac:dyDescent="0.3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 x14ac:dyDescent="0.3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 x14ac:dyDescent="0.3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 x14ac:dyDescent="0.3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 x14ac:dyDescent="0.3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 x14ac:dyDescent="0.3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 x14ac:dyDescent="0.3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 x14ac:dyDescent="0.3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 x14ac:dyDescent="0.3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 x14ac:dyDescent="0.3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 x14ac:dyDescent="0.3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 x14ac:dyDescent="0.3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 x14ac:dyDescent="0.3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 x14ac:dyDescent="0.3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 x14ac:dyDescent="0.3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 x14ac:dyDescent="0.3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 x14ac:dyDescent="0.3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 x14ac:dyDescent="0.3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 x14ac:dyDescent="0.3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 x14ac:dyDescent="0.3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 x14ac:dyDescent="0.3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 x14ac:dyDescent="0.3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 x14ac:dyDescent="0.3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 x14ac:dyDescent="0.3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 x14ac:dyDescent="0.3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 x14ac:dyDescent="0.3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 x14ac:dyDescent="0.3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 x14ac:dyDescent="0.3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 x14ac:dyDescent="0.3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 x14ac:dyDescent="0.3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 x14ac:dyDescent="0.3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 x14ac:dyDescent="0.3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 x14ac:dyDescent="0.3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 x14ac:dyDescent="0.3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 x14ac:dyDescent="0.3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 x14ac:dyDescent="0.3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 x14ac:dyDescent="0.3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 x14ac:dyDescent="0.3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 x14ac:dyDescent="0.3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 x14ac:dyDescent="0.3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 x14ac:dyDescent="0.3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 x14ac:dyDescent="0.3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 x14ac:dyDescent="0.3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 x14ac:dyDescent="0.3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 x14ac:dyDescent="0.3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 x14ac:dyDescent="0.3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 x14ac:dyDescent="0.3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 x14ac:dyDescent="0.3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 x14ac:dyDescent="0.3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 x14ac:dyDescent="0.3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 x14ac:dyDescent="0.3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 x14ac:dyDescent="0.3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 x14ac:dyDescent="0.3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 x14ac:dyDescent="0.3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 x14ac:dyDescent="0.3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 x14ac:dyDescent="0.3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 x14ac:dyDescent="0.3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 x14ac:dyDescent="0.3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 x14ac:dyDescent="0.3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 x14ac:dyDescent="0.3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 x14ac:dyDescent="0.3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 x14ac:dyDescent="0.3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 x14ac:dyDescent="0.3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 x14ac:dyDescent="0.3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 x14ac:dyDescent="0.3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 x14ac:dyDescent="0.3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 x14ac:dyDescent="0.3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 x14ac:dyDescent="0.3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 x14ac:dyDescent="0.3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 x14ac:dyDescent="0.3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 x14ac:dyDescent="0.3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 x14ac:dyDescent="0.3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 x14ac:dyDescent="0.3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 x14ac:dyDescent="0.3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 x14ac:dyDescent="0.3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 x14ac:dyDescent="0.3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 x14ac:dyDescent="0.3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 x14ac:dyDescent="0.3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 x14ac:dyDescent="0.3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 x14ac:dyDescent="0.3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 x14ac:dyDescent="0.3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 x14ac:dyDescent="0.3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 x14ac:dyDescent="0.3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 x14ac:dyDescent="0.3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 x14ac:dyDescent="0.3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 x14ac:dyDescent="0.3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 x14ac:dyDescent="0.3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 x14ac:dyDescent="0.3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 x14ac:dyDescent="0.3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 x14ac:dyDescent="0.3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 x14ac:dyDescent="0.3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 x14ac:dyDescent="0.3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 x14ac:dyDescent="0.3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 x14ac:dyDescent="0.3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 x14ac:dyDescent="0.3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 x14ac:dyDescent="0.3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 x14ac:dyDescent="0.3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 x14ac:dyDescent="0.3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 x14ac:dyDescent="0.3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 x14ac:dyDescent="0.3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 x14ac:dyDescent="0.3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 x14ac:dyDescent="0.3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 x14ac:dyDescent="0.3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 x14ac:dyDescent="0.3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 x14ac:dyDescent="0.3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 x14ac:dyDescent="0.3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 x14ac:dyDescent="0.3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 x14ac:dyDescent="0.3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 x14ac:dyDescent="0.3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 x14ac:dyDescent="0.3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 x14ac:dyDescent="0.3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 x14ac:dyDescent="0.3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 x14ac:dyDescent="0.3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 x14ac:dyDescent="0.3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 x14ac:dyDescent="0.3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 x14ac:dyDescent="0.3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 x14ac:dyDescent="0.3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 x14ac:dyDescent="0.3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 x14ac:dyDescent="0.3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 x14ac:dyDescent="0.3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 x14ac:dyDescent="0.3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 x14ac:dyDescent="0.3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 x14ac:dyDescent="0.3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 x14ac:dyDescent="0.3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 x14ac:dyDescent="0.3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 x14ac:dyDescent="0.3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 x14ac:dyDescent="0.3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 x14ac:dyDescent="0.3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 x14ac:dyDescent="0.3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 x14ac:dyDescent="0.3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 x14ac:dyDescent="0.3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 x14ac:dyDescent="0.3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 x14ac:dyDescent="0.3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 x14ac:dyDescent="0.3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 x14ac:dyDescent="0.3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 x14ac:dyDescent="0.3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 x14ac:dyDescent="0.3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 x14ac:dyDescent="0.3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 x14ac:dyDescent="0.3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 x14ac:dyDescent="0.3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 x14ac:dyDescent="0.3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 x14ac:dyDescent="0.3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 x14ac:dyDescent="0.3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 x14ac:dyDescent="0.3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 x14ac:dyDescent="0.3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 x14ac:dyDescent="0.3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 x14ac:dyDescent="0.3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 x14ac:dyDescent="0.3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 x14ac:dyDescent="0.3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 x14ac:dyDescent="0.3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 x14ac:dyDescent="0.3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 x14ac:dyDescent="0.3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 x14ac:dyDescent="0.3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 x14ac:dyDescent="0.3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 x14ac:dyDescent="0.3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 x14ac:dyDescent="0.3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 x14ac:dyDescent="0.3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 x14ac:dyDescent="0.3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 x14ac:dyDescent="0.3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 x14ac:dyDescent="0.3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 x14ac:dyDescent="0.3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 x14ac:dyDescent="0.3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 x14ac:dyDescent="0.3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 x14ac:dyDescent="0.3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 x14ac:dyDescent="0.3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 x14ac:dyDescent="0.3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 x14ac:dyDescent="0.3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 x14ac:dyDescent="0.3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 x14ac:dyDescent="0.3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 x14ac:dyDescent="0.3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 x14ac:dyDescent="0.3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 x14ac:dyDescent="0.3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 x14ac:dyDescent="0.3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 x14ac:dyDescent="0.3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 x14ac:dyDescent="0.3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 x14ac:dyDescent="0.3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 x14ac:dyDescent="0.3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 x14ac:dyDescent="0.3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 x14ac:dyDescent="0.3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 x14ac:dyDescent="0.3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 x14ac:dyDescent="0.3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 x14ac:dyDescent="0.3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 x14ac:dyDescent="0.3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 x14ac:dyDescent="0.3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 x14ac:dyDescent="0.3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 x14ac:dyDescent="0.3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 x14ac:dyDescent="0.3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 x14ac:dyDescent="0.3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 x14ac:dyDescent="0.3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 x14ac:dyDescent="0.3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 x14ac:dyDescent="0.3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 x14ac:dyDescent="0.3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 x14ac:dyDescent="0.3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 x14ac:dyDescent="0.3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 x14ac:dyDescent="0.3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 x14ac:dyDescent="0.3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 x14ac:dyDescent="0.3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 x14ac:dyDescent="0.3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 x14ac:dyDescent="0.3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 x14ac:dyDescent="0.3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 x14ac:dyDescent="0.3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 x14ac:dyDescent="0.3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 x14ac:dyDescent="0.3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 x14ac:dyDescent="0.3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 x14ac:dyDescent="0.3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 x14ac:dyDescent="0.3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 x14ac:dyDescent="0.3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 x14ac:dyDescent="0.3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 x14ac:dyDescent="0.3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 x14ac:dyDescent="0.3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 x14ac:dyDescent="0.3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 x14ac:dyDescent="0.3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 x14ac:dyDescent="0.3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 x14ac:dyDescent="0.3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 x14ac:dyDescent="0.3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 x14ac:dyDescent="0.3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 x14ac:dyDescent="0.3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 x14ac:dyDescent="0.3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 x14ac:dyDescent="0.3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 x14ac:dyDescent="0.3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 x14ac:dyDescent="0.3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 x14ac:dyDescent="0.3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 x14ac:dyDescent="0.3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 x14ac:dyDescent="0.3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 x14ac:dyDescent="0.3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 x14ac:dyDescent="0.3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 x14ac:dyDescent="0.3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 x14ac:dyDescent="0.3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 x14ac:dyDescent="0.3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 x14ac:dyDescent="0.3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 x14ac:dyDescent="0.3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 x14ac:dyDescent="0.3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 x14ac:dyDescent="0.3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 x14ac:dyDescent="0.3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 x14ac:dyDescent="0.3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 x14ac:dyDescent="0.3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 x14ac:dyDescent="0.3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 x14ac:dyDescent="0.3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 x14ac:dyDescent="0.3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 x14ac:dyDescent="0.3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 x14ac:dyDescent="0.3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 x14ac:dyDescent="0.3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 x14ac:dyDescent="0.3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 x14ac:dyDescent="0.3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 x14ac:dyDescent="0.3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 x14ac:dyDescent="0.3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 x14ac:dyDescent="0.3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 x14ac:dyDescent="0.3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 x14ac:dyDescent="0.3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 x14ac:dyDescent="0.3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 x14ac:dyDescent="0.3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 x14ac:dyDescent="0.3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 x14ac:dyDescent="0.3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 x14ac:dyDescent="0.3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 x14ac:dyDescent="0.3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 x14ac:dyDescent="0.3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 x14ac:dyDescent="0.3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 x14ac:dyDescent="0.3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 x14ac:dyDescent="0.3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 x14ac:dyDescent="0.3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 x14ac:dyDescent="0.3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 x14ac:dyDescent="0.3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 x14ac:dyDescent="0.3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 x14ac:dyDescent="0.3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 x14ac:dyDescent="0.3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 x14ac:dyDescent="0.3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 x14ac:dyDescent="0.3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 x14ac:dyDescent="0.3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 x14ac:dyDescent="0.3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 x14ac:dyDescent="0.3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 x14ac:dyDescent="0.3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 x14ac:dyDescent="0.3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 x14ac:dyDescent="0.3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 x14ac:dyDescent="0.3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 x14ac:dyDescent="0.3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 x14ac:dyDescent="0.3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 x14ac:dyDescent="0.3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 x14ac:dyDescent="0.3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 x14ac:dyDescent="0.3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 x14ac:dyDescent="0.3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 x14ac:dyDescent="0.3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 x14ac:dyDescent="0.3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 x14ac:dyDescent="0.3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 x14ac:dyDescent="0.3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 x14ac:dyDescent="0.3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 x14ac:dyDescent="0.3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 x14ac:dyDescent="0.3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 x14ac:dyDescent="0.3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 x14ac:dyDescent="0.3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 x14ac:dyDescent="0.3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 x14ac:dyDescent="0.3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 x14ac:dyDescent="0.3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 x14ac:dyDescent="0.3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 x14ac:dyDescent="0.3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 x14ac:dyDescent="0.3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 x14ac:dyDescent="0.3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 x14ac:dyDescent="0.3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 x14ac:dyDescent="0.3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 x14ac:dyDescent="0.3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 x14ac:dyDescent="0.3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 x14ac:dyDescent="0.3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 x14ac:dyDescent="0.3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 x14ac:dyDescent="0.3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 x14ac:dyDescent="0.3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 x14ac:dyDescent="0.3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 x14ac:dyDescent="0.3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 x14ac:dyDescent="0.3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 x14ac:dyDescent="0.3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 x14ac:dyDescent="0.3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 x14ac:dyDescent="0.3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 x14ac:dyDescent="0.3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 x14ac:dyDescent="0.3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 x14ac:dyDescent="0.3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 x14ac:dyDescent="0.3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 x14ac:dyDescent="0.3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 x14ac:dyDescent="0.3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 x14ac:dyDescent="0.3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 x14ac:dyDescent="0.3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 x14ac:dyDescent="0.3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 x14ac:dyDescent="0.3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 x14ac:dyDescent="0.3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 x14ac:dyDescent="0.3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 x14ac:dyDescent="0.3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 x14ac:dyDescent="0.3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 x14ac:dyDescent="0.3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 x14ac:dyDescent="0.3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 x14ac:dyDescent="0.3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 x14ac:dyDescent="0.3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 x14ac:dyDescent="0.3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 x14ac:dyDescent="0.3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 x14ac:dyDescent="0.3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 x14ac:dyDescent="0.3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 x14ac:dyDescent="0.3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 x14ac:dyDescent="0.3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 x14ac:dyDescent="0.3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 x14ac:dyDescent="0.3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 x14ac:dyDescent="0.3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 x14ac:dyDescent="0.3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 x14ac:dyDescent="0.3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 x14ac:dyDescent="0.3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 x14ac:dyDescent="0.3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 x14ac:dyDescent="0.3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 x14ac:dyDescent="0.3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 x14ac:dyDescent="0.3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 x14ac:dyDescent="0.3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 x14ac:dyDescent="0.3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 x14ac:dyDescent="0.3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 x14ac:dyDescent="0.3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 x14ac:dyDescent="0.3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 x14ac:dyDescent="0.3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 x14ac:dyDescent="0.3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 x14ac:dyDescent="0.3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 x14ac:dyDescent="0.3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 x14ac:dyDescent="0.3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 x14ac:dyDescent="0.3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 x14ac:dyDescent="0.3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 x14ac:dyDescent="0.3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 x14ac:dyDescent="0.3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 x14ac:dyDescent="0.3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 x14ac:dyDescent="0.3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 x14ac:dyDescent="0.3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 x14ac:dyDescent="0.3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 x14ac:dyDescent="0.3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 x14ac:dyDescent="0.3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 x14ac:dyDescent="0.3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 x14ac:dyDescent="0.3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 x14ac:dyDescent="0.3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 x14ac:dyDescent="0.3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 x14ac:dyDescent="0.3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 x14ac:dyDescent="0.3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 x14ac:dyDescent="0.3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 x14ac:dyDescent="0.3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 x14ac:dyDescent="0.3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 x14ac:dyDescent="0.3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 x14ac:dyDescent="0.3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 x14ac:dyDescent="0.3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 x14ac:dyDescent="0.3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 x14ac:dyDescent="0.3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 x14ac:dyDescent="0.3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 x14ac:dyDescent="0.3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 x14ac:dyDescent="0.3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 x14ac:dyDescent="0.3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 x14ac:dyDescent="0.3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 x14ac:dyDescent="0.3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 x14ac:dyDescent="0.3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 x14ac:dyDescent="0.3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 x14ac:dyDescent="0.3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 x14ac:dyDescent="0.3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 x14ac:dyDescent="0.3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 x14ac:dyDescent="0.3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 x14ac:dyDescent="0.3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 x14ac:dyDescent="0.3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 x14ac:dyDescent="0.3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 x14ac:dyDescent="0.3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 x14ac:dyDescent="0.3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 x14ac:dyDescent="0.3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 x14ac:dyDescent="0.3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 x14ac:dyDescent="0.3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 x14ac:dyDescent="0.3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 x14ac:dyDescent="0.3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 x14ac:dyDescent="0.3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 x14ac:dyDescent="0.3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 x14ac:dyDescent="0.3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 x14ac:dyDescent="0.3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 x14ac:dyDescent="0.3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 x14ac:dyDescent="0.3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 x14ac:dyDescent="0.3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 x14ac:dyDescent="0.3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 x14ac:dyDescent="0.3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 x14ac:dyDescent="0.3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 x14ac:dyDescent="0.3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 x14ac:dyDescent="0.3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 x14ac:dyDescent="0.3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 x14ac:dyDescent="0.3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 x14ac:dyDescent="0.3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 x14ac:dyDescent="0.3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 x14ac:dyDescent="0.3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 x14ac:dyDescent="0.3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 x14ac:dyDescent="0.3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 x14ac:dyDescent="0.3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 x14ac:dyDescent="0.3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 x14ac:dyDescent="0.3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 x14ac:dyDescent="0.3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 x14ac:dyDescent="0.3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 x14ac:dyDescent="0.3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 x14ac:dyDescent="0.3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 x14ac:dyDescent="0.3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 x14ac:dyDescent="0.3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 x14ac:dyDescent="0.3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 x14ac:dyDescent="0.3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 x14ac:dyDescent="0.3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 x14ac:dyDescent="0.3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 x14ac:dyDescent="0.3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 x14ac:dyDescent="0.3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 x14ac:dyDescent="0.3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 x14ac:dyDescent="0.3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 x14ac:dyDescent="0.3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 x14ac:dyDescent="0.3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 x14ac:dyDescent="0.3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 x14ac:dyDescent="0.3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 x14ac:dyDescent="0.3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 x14ac:dyDescent="0.3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 x14ac:dyDescent="0.3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 x14ac:dyDescent="0.3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 x14ac:dyDescent="0.3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 x14ac:dyDescent="0.3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 x14ac:dyDescent="0.3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 x14ac:dyDescent="0.3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 x14ac:dyDescent="0.3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 x14ac:dyDescent="0.3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 x14ac:dyDescent="0.3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 x14ac:dyDescent="0.3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 x14ac:dyDescent="0.3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 x14ac:dyDescent="0.3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 x14ac:dyDescent="0.3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 x14ac:dyDescent="0.3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 x14ac:dyDescent="0.3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 x14ac:dyDescent="0.3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 x14ac:dyDescent="0.3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 x14ac:dyDescent="0.3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 x14ac:dyDescent="0.3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 x14ac:dyDescent="0.3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 x14ac:dyDescent="0.3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 x14ac:dyDescent="0.3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 x14ac:dyDescent="0.3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 x14ac:dyDescent="0.3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 x14ac:dyDescent="0.3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 x14ac:dyDescent="0.3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 x14ac:dyDescent="0.3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 x14ac:dyDescent="0.3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 x14ac:dyDescent="0.3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 x14ac:dyDescent="0.3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 x14ac:dyDescent="0.3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 x14ac:dyDescent="0.3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 x14ac:dyDescent="0.3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 x14ac:dyDescent="0.3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 x14ac:dyDescent="0.3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 x14ac:dyDescent="0.3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 x14ac:dyDescent="0.3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 x14ac:dyDescent="0.3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 x14ac:dyDescent="0.3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 x14ac:dyDescent="0.3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 x14ac:dyDescent="0.3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 x14ac:dyDescent="0.3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 x14ac:dyDescent="0.3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 x14ac:dyDescent="0.3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 x14ac:dyDescent="0.3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 x14ac:dyDescent="0.3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 x14ac:dyDescent="0.3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 x14ac:dyDescent="0.3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 x14ac:dyDescent="0.3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 x14ac:dyDescent="0.3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 x14ac:dyDescent="0.3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 x14ac:dyDescent="0.3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 x14ac:dyDescent="0.3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 x14ac:dyDescent="0.3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 x14ac:dyDescent="0.3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 x14ac:dyDescent="0.3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 x14ac:dyDescent="0.3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 x14ac:dyDescent="0.3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 x14ac:dyDescent="0.3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 x14ac:dyDescent="0.3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 x14ac:dyDescent="0.3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 x14ac:dyDescent="0.3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 x14ac:dyDescent="0.3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 x14ac:dyDescent="0.3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 x14ac:dyDescent="0.3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 x14ac:dyDescent="0.3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 x14ac:dyDescent="0.3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 x14ac:dyDescent="0.3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 x14ac:dyDescent="0.3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 x14ac:dyDescent="0.3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 x14ac:dyDescent="0.3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 x14ac:dyDescent="0.3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 x14ac:dyDescent="0.3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 x14ac:dyDescent="0.3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 x14ac:dyDescent="0.3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 x14ac:dyDescent="0.3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 x14ac:dyDescent="0.3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 x14ac:dyDescent="0.3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 x14ac:dyDescent="0.3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 x14ac:dyDescent="0.3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 x14ac:dyDescent="0.3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 x14ac:dyDescent="0.3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 x14ac:dyDescent="0.3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 x14ac:dyDescent="0.3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 x14ac:dyDescent="0.3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 x14ac:dyDescent="0.3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 x14ac:dyDescent="0.3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 x14ac:dyDescent="0.3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 x14ac:dyDescent="0.3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 x14ac:dyDescent="0.3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 x14ac:dyDescent="0.3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 x14ac:dyDescent="0.3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 x14ac:dyDescent="0.3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 x14ac:dyDescent="0.3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 x14ac:dyDescent="0.3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 x14ac:dyDescent="0.3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 x14ac:dyDescent="0.3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 x14ac:dyDescent="0.3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 x14ac:dyDescent="0.3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 x14ac:dyDescent="0.3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 x14ac:dyDescent="0.3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 x14ac:dyDescent="0.3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 x14ac:dyDescent="0.3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 x14ac:dyDescent="0.3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 x14ac:dyDescent="0.3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 x14ac:dyDescent="0.3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 x14ac:dyDescent="0.3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 x14ac:dyDescent="0.3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 x14ac:dyDescent="0.3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 x14ac:dyDescent="0.3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 x14ac:dyDescent="0.3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 x14ac:dyDescent="0.3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 x14ac:dyDescent="0.3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 x14ac:dyDescent="0.3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 x14ac:dyDescent="0.3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 x14ac:dyDescent="0.3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 x14ac:dyDescent="0.3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 x14ac:dyDescent="0.3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 x14ac:dyDescent="0.3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 x14ac:dyDescent="0.3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 x14ac:dyDescent="0.3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 x14ac:dyDescent="0.3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 x14ac:dyDescent="0.3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 x14ac:dyDescent="0.3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 x14ac:dyDescent="0.3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 x14ac:dyDescent="0.3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 x14ac:dyDescent="0.3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 x14ac:dyDescent="0.3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 x14ac:dyDescent="0.3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 x14ac:dyDescent="0.3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 x14ac:dyDescent="0.3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 x14ac:dyDescent="0.3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 x14ac:dyDescent="0.3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 x14ac:dyDescent="0.3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 x14ac:dyDescent="0.3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 x14ac:dyDescent="0.3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 x14ac:dyDescent="0.3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 x14ac:dyDescent="0.3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 x14ac:dyDescent="0.3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 x14ac:dyDescent="0.3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 x14ac:dyDescent="0.3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 x14ac:dyDescent="0.3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 x14ac:dyDescent="0.3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 x14ac:dyDescent="0.3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 x14ac:dyDescent="0.3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 x14ac:dyDescent="0.3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 x14ac:dyDescent="0.3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 x14ac:dyDescent="0.3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 x14ac:dyDescent="0.3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 x14ac:dyDescent="0.3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 x14ac:dyDescent="0.3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 x14ac:dyDescent="0.3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 x14ac:dyDescent="0.3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 x14ac:dyDescent="0.3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 x14ac:dyDescent="0.3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 x14ac:dyDescent="0.3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 x14ac:dyDescent="0.3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 x14ac:dyDescent="0.3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 x14ac:dyDescent="0.3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 x14ac:dyDescent="0.3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 x14ac:dyDescent="0.3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 x14ac:dyDescent="0.3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 x14ac:dyDescent="0.3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 x14ac:dyDescent="0.3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 x14ac:dyDescent="0.3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 x14ac:dyDescent="0.3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 x14ac:dyDescent="0.3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 x14ac:dyDescent="0.3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 x14ac:dyDescent="0.3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 x14ac:dyDescent="0.3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 x14ac:dyDescent="0.3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 x14ac:dyDescent="0.3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 x14ac:dyDescent="0.3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 x14ac:dyDescent="0.3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 x14ac:dyDescent="0.3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 x14ac:dyDescent="0.3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 x14ac:dyDescent="0.3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 x14ac:dyDescent="0.3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 x14ac:dyDescent="0.3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 x14ac:dyDescent="0.3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 x14ac:dyDescent="0.3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 x14ac:dyDescent="0.3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 x14ac:dyDescent="0.3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 x14ac:dyDescent="0.3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 x14ac:dyDescent="0.3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 x14ac:dyDescent="0.3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 x14ac:dyDescent="0.3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 x14ac:dyDescent="0.3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 x14ac:dyDescent="0.3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 x14ac:dyDescent="0.3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 x14ac:dyDescent="0.3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 x14ac:dyDescent="0.3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 x14ac:dyDescent="0.3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 x14ac:dyDescent="0.3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 x14ac:dyDescent="0.3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 x14ac:dyDescent="0.3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 x14ac:dyDescent="0.3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 x14ac:dyDescent="0.3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 x14ac:dyDescent="0.3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 x14ac:dyDescent="0.3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 x14ac:dyDescent="0.3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 x14ac:dyDescent="0.3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 x14ac:dyDescent="0.3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 x14ac:dyDescent="0.3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 x14ac:dyDescent="0.3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 x14ac:dyDescent="0.3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 x14ac:dyDescent="0.3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 x14ac:dyDescent="0.3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 x14ac:dyDescent="0.3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 x14ac:dyDescent="0.3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 x14ac:dyDescent="0.3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 x14ac:dyDescent="0.3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 x14ac:dyDescent="0.3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 x14ac:dyDescent="0.3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 x14ac:dyDescent="0.3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 x14ac:dyDescent="0.3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 x14ac:dyDescent="0.3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 x14ac:dyDescent="0.3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 x14ac:dyDescent="0.3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 x14ac:dyDescent="0.3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 x14ac:dyDescent="0.3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 x14ac:dyDescent="0.3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 x14ac:dyDescent="0.3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 x14ac:dyDescent="0.3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 x14ac:dyDescent="0.3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 x14ac:dyDescent="0.3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 x14ac:dyDescent="0.3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 x14ac:dyDescent="0.3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 x14ac:dyDescent="0.3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 x14ac:dyDescent="0.3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 x14ac:dyDescent="0.3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 x14ac:dyDescent="0.3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 x14ac:dyDescent="0.3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 x14ac:dyDescent="0.3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 x14ac:dyDescent="0.3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 x14ac:dyDescent="0.3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 x14ac:dyDescent="0.3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 x14ac:dyDescent="0.3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 x14ac:dyDescent="0.3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 x14ac:dyDescent="0.3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 x14ac:dyDescent="0.3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 x14ac:dyDescent="0.3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 x14ac:dyDescent="0.3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 x14ac:dyDescent="0.3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 x14ac:dyDescent="0.3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 x14ac:dyDescent="0.3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 x14ac:dyDescent="0.3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 x14ac:dyDescent="0.3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 x14ac:dyDescent="0.3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 x14ac:dyDescent="0.3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 x14ac:dyDescent="0.3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 x14ac:dyDescent="0.3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 x14ac:dyDescent="0.3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 x14ac:dyDescent="0.3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 x14ac:dyDescent="0.3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 x14ac:dyDescent="0.3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 x14ac:dyDescent="0.3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 x14ac:dyDescent="0.3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 x14ac:dyDescent="0.3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 x14ac:dyDescent="0.3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 x14ac:dyDescent="0.3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 x14ac:dyDescent="0.3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 x14ac:dyDescent="0.3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 x14ac:dyDescent="0.3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 x14ac:dyDescent="0.3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 x14ac:dyDescent="0.3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 x14ac:dyDescent="0.3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 x14ac:dyDescent="0.3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 x14ac:dyDescent="0.3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 x14ac:dyDescent="0.3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 x14ac:dyDescent="0.3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 x14ac:dyDescent="0.3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 x14ac:dyDescent="0.3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 x14ac:dyDescent="0.3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 x14ac:dyDescent="0.3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 x14ac:dyDescent="0.3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 x14ac:dyDescent="0.3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 x14ac:dyDescent="0.3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 x14ac:dyDescent="0.3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 x14ac:dyDescent="0.3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 x14ac:dyDescent="0.3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 x14ac:dyDescent="0.3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 x14ac:dyDescent="0.3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 x14ac:dyDescent="0.3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 x14ac:dyDescent="0.3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 x14ac:dyDescent="0.3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 x14ac:dyDescent="0.3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 x14ac:dyDescent="0.3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 x14ac:dyDescent="0.3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 x14ac:dyDescent="0.3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 x14ac:dyDescent="0.3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 x14ac:dyDescent="0.3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 x14ac:dyDescent="0.3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 x14ac:dyDescent="0.3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 x14ac:dyDescent="0.3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 x14ac:dyDescent="0.3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 x14ac:dyDescent="0.3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 x14ac:dyDescent="0.3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 x14ac:dyDescent="0.3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 x14ac:dyDescent="0.3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 x14ac:dyDescent="0.3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 x14ac:dyDescent="0.3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 x14ac:dyDescent="0.3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 x14ac:dyDescent="0.3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 x14ac:dyDescent="0.3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 x14ac:dyDescent="0.3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 x14ac:dyDescent="0.3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 x14ac:dyDescent="0.3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 x14ac:dyDescent="0.3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 x14ac:dyDescent="0.3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 x14ac:dyDescent="0.3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 x14ac:dyDescent="0.3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 x14ac:dyDescent="0.3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 x14ac:dyDescent="0.3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 x14ac:dyDescent="0.3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 x14ac:dyDescent="0.3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 x14ac:dyDescent="0.3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 x14ac:dyDescent="0.3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 x14ac:dyDescent="0.3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 x14ac:dyDescent="0.3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 x14ac:dyDescent="0.3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 x14ac:dyDescent="0.3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 x14ac:dyDescent="0.3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 x14ac:dyDescent="0.3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 x14ac:dyDescent="0.3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 x14ac:dyDescent="0.3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 x14ac:dyDescent="0.3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 x14ac:dyDescent="0.3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 x14ac:dyDescent="0.3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 x14ac:dyDescent="0.3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 x14ac:dyDescent="0.3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 x14ac:dyDescent="0.3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 x14ac:dyDescent="0.3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 x14ac:dyDescent="0.3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 x14ac:dyDescent="0.3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 x14ac:dyDescent="0.3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 x14ac:dyDescent="0.3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 x14ac:dyDescent="0.3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 x14ac:dyDescent="0.3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 x14ac:dyDescent="0.3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 x14ac:dyDescent="0.3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 x14ac:dyDescent="0.3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 x14ac:dyDescent="0.3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 x14ac:dyDescent="0.3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 x14ac:dyDescent="0.3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 x14ac:dyDescent="0.3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 x14ac:dyDescent="0.3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 x14ac:dyDescent="0.3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 x14ac:dyDescent="0.3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 x14ac:dyDescent="0.3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 x14ac:dyDescent="0.3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 x14ac:dyDescent="0.3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 x14ac:dyDescent="0.3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 x14ac:dyDescent="0.3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 x14ac:dyDescent="0.3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 x14ac:dyDescent="0.3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 x14ac:dyDescent="0.3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 x14ac:dyDescent="0.3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 x14ac:dyDescent="0.3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 x14ac:dyDescent="0.3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 x14ac:dyDescent="0.3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 x14ac:dyDescent="0.3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 x14ac:dyDescent="0.3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 x14ac:dyDescent="0.3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 x14ac:dyDescent="0.3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 x14ac:dyDescent="0.3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 x14ac:dyDescent="0.3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 x14ac:dyDescent="0.3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 x14ac:dyDescent="0.3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 x14ac:dyDescent="0.3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 x14ac:dyDescent="0.3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 x14ac:dyDescent="0.3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 x14ac:dyDescent="0.3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 x14ac:dyDescent="0.3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 x14ac:dyDescent="0.3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 x14ac:dyDescent="0.3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 x14ac:dyDescent="0.3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 x14ac:dyDescent="0.3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 x14ac:dyDescent="0.3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 x14ac:dyDescent="0.3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 x14ac:dyDescent="0.3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 x14ac:dyDescent="0.3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 x14ac:dyDescent="0.3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 x14ac:dyDescent="0.3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 x14ac:dyDescent="0.3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 x14ac:dyDescent="0.3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 x14ac:dyDescent="0.3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 x14ac:dyDescent="0.3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 x14ac:dyDescent="0.3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 x14ac:dyDescent="0.3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 x14ac:dyDescent="0.3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 x14ac:dyDescent="0.3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 x14ac:dyDescent="0.3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 x14ac:dyDescent="0.3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 x14ac:dyDescent="0.3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 x14ac:dyDescent="0.3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 x14ac:dyDescent="0.3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 x14ac:dyDescent="0.3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 x14ac:dyDescent="0.3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 x14ac:dyDescent="0.3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 x14ac:dyDescent="0.3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 x14ac:dyDescent="0.3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 x14ac:dyDescent="0.3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 x14ac:dyDescent="0.3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 x14ac:dyDescent="0.3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 x14ac:dyDescent="0.3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 x14ac:dyDescent="0.3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 x14ac:dyDescent="0.3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 x14ac:dyDescent="0.3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 x14ac:dyDescent="0.3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 x14ac:dyDescent="0.3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 x14ac:dyDescent="0.3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 x14ac:dyDescent="0.3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 x14ac:dyDescent="0.3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 x14ac:dyDescent="0.3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 x14ac:dyDescent="0.3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 x14ac:dyDescent="0.3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 x14ac:dyDescent="0.3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 x14ac:dyDescent="0.3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 x14ac:dyDescent="0.3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 x14ac:dyDescent="0.3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 x14ac:dyDescent="0.3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 x14ac:dyDescent="0.3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 x14ac:dyDescent="0.3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 x14ac:dyDescent="0.3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 x14ac:dyDescent="0.3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 x14ac:dyDescent="0.3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 x14ac:dyDescent="0.3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 x14ac:dyDescent="0.3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 x14ac:dyDescent="0.3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 x14ac:dyDescent="0.3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 x14ac:dyDescent="0.3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 x14ac:dyDescent="0.3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 x14ac:dyDescent="0.3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 x14ac:dyDescent="0.3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 x14ac:dyDescent="0.3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 x14ac:dyDescent="0.3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 x14ac:dyDescent="0.3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 x14ac:dyDescent="0.3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 x14ac:dyDescent="0.3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 x14ac:dyDescent="0.3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 x14ac:dyDescent="0.3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 x14ac:dyDescent="0.3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 x14ac:dyDescent="0.3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 x14ac:dyDescent="0.3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 x14ac:dyDescent="0.3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 x14ac:dyDescent="0.3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 x14ac:dyDescent="0.3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 x14ac:dyDescent="0.3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 x14ac:dyDescent="0.3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 x14ac:dyDescent="0.3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 x14ac:dyDescent="0.3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 x14ac:dyDescent="0.3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 x14ac:dyDescent="0.3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 x14ac:dyDescent="0.3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 x14ac:dyDescent="0.3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 x14ac:dyDescent="0.3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 x14ac:dyDescent="0.3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 x14ac:dyDescent="0.3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 x14ac:dyDescent="0.3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 x14ac:dyDescent="0.3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 x14ac:dyDescent="0.3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 x14ac:dyDescent="0.3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 x14ac:dyDescent="0.3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 x14ac:dyDescent="0.3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 x14ac:dyDescent="0.3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 x14ac:dyDescent="0.3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 x14ac:dyDescent="0.3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 x14ac:dyDescent="0.3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 x14ac:dyDescent="0.3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 x14ac:dyDescent="0.3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 x14ac:dyDescent="0.3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 x14ac:dyDescent="0.3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 x14ac:dyDescent="0.3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 x14ac:dyDescent="0.3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 x14ac:dyDescent="0.3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 x14ac:dyDescent="0.3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 x14ac:dyDescent="0.3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 x14ac:dyDescent="0.3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 x14ac:dyDescent="0.3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 x14ac:dyDescent="0.3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 x14ac:dyDescent="0.3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 x14ac:dyDescent="0.3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 x14ac:dyDescent="0.3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 x14ac:dyDescent="0.3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 x14ac:dyDescent="0.3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 x14ac:dyDescent="0.3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 x14ac:dyDescent="0.3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 x14ac:dyDescent="0.3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 x14ac:dyDescent="0.3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 x14ac:dyDescent="0.3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 x14ac:dyDescent="0.3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 x14ac:dyDescent="0.3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 x14ac:dyDescent="0.3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 x14ac:dyDescent="0.3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 x14ac:dyDescent="0.3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 x14ac:dyDescent="0.3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 x14ac:dyDescent="0.3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 x14ac:dyDescent="0.3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 x14ac:dyDescent="0.3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 x14ac:dyDescent="0.3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 x14ac:dyDescent="0.3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 x14ac:dyDescent="0.3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 x14ac:dyDescent="0.3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 x14ac:dyDescent="0.3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 x14ac:dyDescent="0.3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 x14ac:dyDescent="0.3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 x14ac:dyDescent="0.3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 x14ac:dyDescent="0.3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 x14ac:dyDescent="0.3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 x14ac:dyDescent="0.3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 x14ac:dyDescent="0.3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 x14ac:dyDescent="0.3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 x14ac:dyDescent="0.3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 x14ac:dyDescent="0.3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 x14ac:dyDescent="0.3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 x14ac:dyDescent="0.3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 x14ac:dyDescent="0.3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 x14ac:dyDescent="0.3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 x14ac:dyDescent="0.3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 x14ac:dyDescent="0.3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 x14ac:dyDescent="0.3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 x14ac:dyDescent="0.3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 x14ac:dyDescent="0.3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 x14ac:dyDescent="0.3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 x14ac:dyDescent="0.3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 x14ac:dyDescent="0.3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 x14ac:dyDescent="0.3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 x14ac:dyDescent="0.3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 x14ac:dyDescent="0.3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 x14ac:dyDescent="0.3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 x14ac:dyDescent="0.3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 x14ac:dyDescent="0.3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 x14ac:dyDescent="0.3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 x14ac:dyDescent="0.3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 x14ac:dyDescent="0.3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 x14ac:dyDescent="0.3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 x14ac:dyDescent="0.3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 x14ac:dyDescent="0.3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 x14ac:dyDescent="0.3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 x14ac:dyDescent="0.3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 x14ac:dyDescent="0.3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 x14ac:dyDescent="0.3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 x14ac:dyDescent="0.3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 x14ac:dyDescent="0.3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 x14ac:dyDescent="0.3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 x14ac:dyDescent="0.3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 x14ac:dyDescent="0.3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 x14ac:dyDescent="0.3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 x14ac:dyDescent="0.3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 x14ac:dyDescent="0.3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 x14ac:dyDescent="0.3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 x14ac:dyDescent="0.3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 x14ac:dyDescent="0.3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 x14ac:dyDescent="0.3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 x14ac:dyDescent="0.3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 x14ac:dyDescent="0.3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 x14ac:dyDescent="0.3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 x14ac:dyDescent="0.3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 x14ac:dyDescent="0.3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 x14ac:dyDescent="0.3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 x14ac:dyDescent="0.3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 x14ac:dyDescent="0.3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 x14ac:dyDescent="0.3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 x14ac:dyDescent="0.3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 x14ac:dyDescent="0.3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 x14ac:dyDescent="0.3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 x14ac:dyDescent="0.3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 x14ac:dyDescent="0.3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 x14ac:dyDescent="0.3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 x14ac:dyDescent="0.3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 x14ac:dyDescent="0.3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 x14ac:dyDescent="0.3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 x14ac:dyDescent="0.3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 x14ac:dyDescent="0.3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 x14ac:dyDescent="0.3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 x14ac:dyDescent="0.3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 x14ac:dyDescent="0.3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 x14ac:dyDescent="0.3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 x14ac:dyDescent="0.3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 x14ac:dyDescent="0.3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 x14ac:dyDescent="0.3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 x14ac:dyDescent="0.3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 x14ac:dyDescent="0.3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 x14ac:dyDescent="0.3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 x14ac:dyDescent="0.3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 x14ac:dyDescent="0.3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 x14ac:dyDescent="0.3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 x14ac:dyDescent="0.3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 x14ac:dyDescent="0.3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 x14ac:dyDescent="0.3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 x14ac:dyDescent="0.3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 x14ac:dyDescent="0.3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 x14ac:dyDescent="0.3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 x14ac:dyDescent="0.3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 x14ac:dyDescent="0.3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 x14ac:dyDescent="0.3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 x14ac:dyDescent="0.3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 x14ac:dyDescent="0.3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 x14ac:dyDescent="0.3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 x14ac:dyDescent="0.3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 x14ac:dyDescent="0.3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 x14ac:dyDescent="0.3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 x14ac:dyDescent="0.3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 x14ac:dyDescent="0.3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 x14ac:dyDescent="0.3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 x14ac:dyDescent="0.3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 x14ac:dyDescent="0.3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 x14ac:dyDescent="0.3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 x14ac:dyDescent="0.3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 x14ac:dyDescent="0.3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 x14ac:dyDescent="0.3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 x14ac:dyDescent="0.3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 x14ac:dyDescent="0.3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 x14ac:dyDescent="0.3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 x14ac:dyDescent="0.3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 x14ac:dyDescent="0.3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 x14ac:dyDescent="0.3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 x14ac:dyDescent="0.3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 x14ac:dyDescent="0.3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 x14ac:dyDescent="0.3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 x14ac:dyDescent="0.3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 x14ac:dyDescent="0.3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 x14ac:dyDescent="0.3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 x14ac:dyDescent="0.3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 x14ac:dyDescent="0.3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 x14ac:dyDescent="0.3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 x14ac:dyDescent="0.3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 x14ac:dyDescent="0.3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 x14ac:dyDescent="0.3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 x14ac:dyDescent="0.3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 x14ac:dyDescent="0.3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 x14ac:dyDescent="0.3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 x14ac:dyDescent="0.3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 x14ac:dyDescent="0.3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 x14ac:dyDescent="0.3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 x14ac:dyDescent="0.3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 x14ac:dyDescent="0.3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 x14ac:dyDescent="0.3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 x14ac:dyDescent="0.3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 x14ac:dyDescent="0.3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 x14ac:dyDescent="0.3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 x14ac:dyDescent="0.3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 x14ac:dyDescent="0.3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 x14ac:dyDescent="0.3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 x14ac:dyDescent="0.3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 x14ac:dyDescent="0.3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 x14ac:dyDescent="0.3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 x14ac:dyDescent="0.3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 x14ac:dyDescent="0.3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 x14ac:dyDescent="0.3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 x14ac:dyDescent="0.3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 x14ac:dyDescent="0.3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 x14ac:dyDescent="0.3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 x14ac:dyDescent="0.3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 x14ac:dyDescent="0.3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 x14ac:dyDescent="0.3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 x14ac:dyDescent="0.3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 x14ac:dyDescent="0.3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 x14ac:dyDescent="0.3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 x14ac:dyDescent="0.3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 x14ac:dyDescent="0.3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 x14ac:dyDescent="0.3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 x14ac:dyDescent="0.3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 x14ac:dyDescent="0.3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 x14ac:dyDescent="0.3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 x14ac:dyDescent="0.3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 x14ac:dyDescent="0.3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 x14ac:dyDescent="0.3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 x14ac:dyDescent="0.3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 x14ac:dyDescent="0.3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 x14ac:dyDescent="0.3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 x14ac:dyDescent="0.3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 x14ac:dyDescent="0.3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 x14ac:dyDescent="0.3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 x14ac:dyDescent="0.3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 x14ac:dyDescent="0.3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 x14ac:dyDescent="0.3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 x14ac:dyDescent="0.3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 x14ac:dyDescent="0.3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 x14ac:dyDescent="0.3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 x14ac:dyDescent="0.3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 x14ac:dyDescent="0.3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 x14ac:dyDescent="0.3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 x14ac:dyDescent="0.3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 x14ac:dyDescent="0.3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 x14ac:dyDescent="0.3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 x14ac:dyDescent="0.3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 x14ac:dyDescent="0.3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 x14ac:dyDescent="0.3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 x14ac:dyDescent="0.3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 x14ac:dyDescent="0.3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 x14ac:dyDescent="0.3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 x14ac:dyDescent="0.3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 x14ac:dyDescent="0.3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 x14ac:dyDescent="0.3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 x14ac:dyDescent="0.3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 x14ac:dyDescent="0.3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 x14ac:dyDescent="0.3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 x14ac:dyDescent="0.3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 x14ac:dyDescent="0.3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 x14ac:dyDescent="0.3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 x14ac:dyDescent="0.3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 x14ac:dyDescent="0.3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 x14ac:dyDescent="0.3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 x14ac:dyDescent="0.3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 x14ac:dyDescent="0.3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 x14ac:dyDescent="0.3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 x14ac:dyDescent="0.3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 x14ac:dyDescent="0.3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 x14ac:dyDescent="0.3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 x14ac:dyDescent="0.3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 x14ac:dyDescent="0.3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 x14ac:dyDescent="0.3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 x14ac:dyDescent="0.3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 x14ac:dyDescent="0.3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 x14ac:dyDescent="0.3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 x14ac:dyDescent="0.3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 x14ac:dyDescent="0.3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 x14ac:dyDescent="0.3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 x14ac:dyDescent="0.3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 x14ac:dyDescent="0.3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 x14ac:dyDescent="0.3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 x14ac:dyDescent="0.3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 x14ac:dyDescent="0.3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 x14ac:dyDescent="0.3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 x14ac:dyDescent="0.3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 x14ac:dyDescent="0.3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 x14ac:dyDescent="0.3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 x14ac:dyDescent="0.3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 x14ac:dyDescent="0.3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 x14ac:dyDescent="0.3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 x14ac:dyDescent="0.3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 x14ac:dyDescent="0.3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 x14ac:dyDescent="0.3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 x14ac:dyDescent="0.3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 x14ac:dyDescent="0.3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 x14ac:dyDescent="0.3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 x14ac:dyDescent="0.3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 x14ac:dyDescent="0.3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 x14ac:dyDescent="0.3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 x14ac:dyDescent="0.3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 x14ac:dyDescent="0.3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 x14ac:dyDescent="0.3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 x14ac:dyDescent="0.3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 x14ac:dyDescent="0.3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 x14ac:dyDescent="0.3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 x14ac:dyDescent="0.3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 x14ac:dyDescent="0.3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 x14ac:dyDescent="0.3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 x14ac:dyDescent="0.3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 x14ac:dyDescent="0.3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 x14ac:dyDescent="0.3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 x14ac:dyDescent="0.3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 x14ac:dyDescent="0.3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 x14ac:dyDescent="0.3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 x14ac:dyDescent="0.3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 x14ac:dyDescent="0.3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 x14ac:dyDescent="0.3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 x14ac:dyDescent="0.3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 x14ac:dyDescent="0.3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 x14ac:dyDescent="0.3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 x14ac:dyDescent="0.3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 x14ac:dyDescent="0.3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 x14ac:dyDescent="0.3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 x14ac:dyDescent="0.3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 x14ac:dyDescent="0.3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 x14ac:dyDescent="0.3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 x14ac:dyDescent="0.3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 x14ac:dyDescent="0.3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 x14ac:dyDescent="0.3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 x14ac:dyDescent="0.3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 x14ac:dyDescent="0.3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 x14ac:dyDescent="0.3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 x14ac:dyDescent="0.3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 x14ac:dyDescent="0.3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 x14ac:dyDescent="0.3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 x14ac:dyDescent="0.3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 x14ac:dyDescent="0.3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 x14ac:dyDescent="0.3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 x14ac:dyDescent="0.3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 x14ac:dyDescent="0.3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 x14ac:dyDescent="0.3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 x14ac:dyDescent="0.3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 x14ac:dyDescent="0.3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 x14ac:dyDescent="0.3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 x14ac:dyDescent="0.3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 x14ac:dyDescent="0.3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 x14ac:dyDescent="0.3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 x14ac:dyDescent="0.3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 x14ac:dyDescent="0.3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 x14ac:dyDescent="0.3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 x14ac:dyDescent="0.3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 x14ac:dyDescent="0.3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 x14ac:dyDescent="0.3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 x14ac:dyDescent="0.3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 x14ac:dyDescent="0.3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 x14ac:dyDescent="0.3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 x14ac:dyDescent="0.3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 x14ac:dyDescent="0.3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 x14ac:dyDescent="0.3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 x14ac:dyDescent="0.3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 x14ac:dyDescent="0.3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 x14ac:dyDescent="0.3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 x14ac:dyDescent="0.3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 x14ac:dyDescent="0.3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 x14ac:dyDescent="0.3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 x14ac:dyDescent="0.3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 x14ac:dyDescent="0.3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 x14ac:dyDescent="0.3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 x14ac:dyDescent="0.3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 x14ac:dyDescent="0.3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 x14ac:dyDescent="0.3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 x14ac:dyDescent="0.3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 x14ac:dyDescent="0.3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 x14ac:dyDescent="0.3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 x14ac:dyDescent="0.3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 x14ac:dyDescent="0.3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 x14ac:dyDescent="0.3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 x14ac:dyDescent="0.3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 x14ac:dyDescent="0.3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 x14ac:dyDescent="0.3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 x14ac:dyDescent="0.3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 x14ac:dyDescent="0.3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 x14ac:dyDescent="0.3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 x14ac:dyDescent="0.3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 x14ac:dyDescent="0.3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 x14ac:dyDescent="0.3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 x14ac:dyDescent="0.3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 x14ac:dyDescent="0.3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 x14ac:dyDescent="0.3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 x14ac:dyDescent="0.3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 x14ac:dyDescent="0.3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 x14ac:dyDescent="0.3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 x14ac:dyDescent="0.3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 x14ac:dyDescent="0.3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 x14ac:dyDescent="0.3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 x14ac:dyDescent="0.3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 x14ac:dyDescent="0.3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 x14ac:dyDescent="0.3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 x14ac:dyDescent="0.3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 x14ac:dyDescent="0.3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 x14ac:dyDescent="0.3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 x14ac:dyDescent="0.3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 x14ac:dyDescent="0.3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 x14ac:dyDescent="0.3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 x14ac:dyDescent="0.3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 x14ac:dyDescent="0.3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 x14ac:dyDescent="0.3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 x14ac:dyDescent="0.3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 x14ac:dyDescent="0.3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 x14ac:dyDescent="0.3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 x14ac:dyDescent="0.3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 x14ac:dyDescent="0.3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 x14ac:dyDescent="0.3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 x14ac:dyDescent="0.3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 x14ac:dyDescent="0.3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 x14ac:dyDescent="0.3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 x14ac:dyDescent="0.3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 x14ac:dyDescent="0.3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 x14ac:dyDescent="0.3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 x14ac:dyDescent="0.3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 x14ac:dyDescent="0.3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 x14ac:dyDescent="0.3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 x14ac:dyDescent="0.3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 x14ac:dyDescent="0.3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 x14ac:dyDescent="0.3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 x14ac:dyDescent="0.3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 x14ac:dyDescent="0.3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 x14ac:dyDescent="0.3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 x14ac:dyDescent="0.3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 x14ac:dyDescent="0.3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 x14ac:dyDescent="0.3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 x14ac:dyDescent="0.3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 x14ac:dyDescent="0.3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 x14ac:dyDescent="0.3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 x14ac:dyDescent="0.3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 x14ac:dyDescent="0.3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 x14ac:dyDescent="0.3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 x14ac:dyDescent="0.3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 x14ac:dyDescent="0.3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 x14ac:dyDescent="0.3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 x14ac:dyDescent="0.3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 x14ac:dyDescent="0.3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 x14ac:dyDescent="0.3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 x14ac:dyDescent="0.3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 x14ac:dyDescent="0.3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 x14ac:dyDescent="0.3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 x14ac:dyDescent="0.3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 x14ac:dyDescent="0.3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 x14ac:dyDescent="0.3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 x14ac:dyDescent="0.3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 x14ac:dyDescent="0.3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 x14ac:dyDescent="0.3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 x14ac:dyDescent="0.3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 x14ac:dyDescent="0.3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 x14ac:dyDescent="0.3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 x14ac:dyDescent="0.3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 x14ac:dyDescent="0.3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 x14ac:dyDescent="0.3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 x14ac:dyDescent="0.3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 x14ac:dyDescent="0.3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 x14ac:dyDescent="0.3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 x14ac:dyDescent="0.3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 x14ac:dyDescent="0.3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 x14ac:dyDescent="0.3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 x14ac:dyDescent="0.3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 x14ac:dyDescent="0.3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 x14ac:dyDescent="0.3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 x14ac:dyDescent="0.3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 x14ac:dyDescent="0.3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 x14ac:dyDescent="0.3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 x14ac:dyDescent="0.3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 x14ac:dyDescent="0.3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 x14ac:dyDescent="0.3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 x14ac:dyDescent="0.3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 x14ac:dyDescent="0.3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 x14ac:dyDescent="0.3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 x14ac:dyDescent="0.3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 x14ac:dyDescent="0.3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 x14ac:dyDescent="0.3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 x14ac:dyDescent="0.3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 x14ac:dyDescent="0.3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 x14ac:dyDescent="0.3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 x14ac:dyDescent="0.3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 x14ac:dyDescent="0.3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 x14ac:dyDescent="0.3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 x14ac:dyDescent="0.3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 x14ac:dyDescent="0.3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 x14ac:dyDescent="0.3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 x14ac:dyDescent="0.3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 x14ac:dyDescent="0.3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 x14ac:dyDescent="0.3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 x14ac:dyDescent="0.3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 x14ac:dyDescent="0.3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 x14ac:dyDescent="0.3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 x14ac:dyDescent="0.3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 x14ac:dyDescent="0.3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 x14ac:dyDescent="0.3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 x14ac:dyDescent="0.3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 x14ac:dyDescent="0.3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 x14ac:dyDescent="0.3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 x14ac:dyDescent="0.3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 x14ac:dyDescent="0.3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 x14ac:dyDescent="0.3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 x14ac:dyDescent="0.3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 x14ac:dyDescent="0.3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 x14ac:dyDescent="0.3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 x14ac:dyDescent="0.3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 x14ac:dyDescent="0.3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 x14ac:dyDescent="0.3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 x14ac:dyDescent="0.3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 x14ac:dyDescent="0.3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 x14ac:dyDescent="0.3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 x14ac:dyDescent="0.3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 x14ac:dyDescent="0.3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 x14ac:dyDescent="0.3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 x14ac:dyDescent="0.3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 x14ac:dyDescent="0.3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 x14ac:dyDescent="0.3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 x14ac:dyDescent="0.3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 x14ac:dyDescent="0.3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 x14ac:dyDescent="0.3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 x14ac:dyDescent="0.3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 x14ac:dyDescent="0.3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 x14ac:dyDescent="0.3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 x14ac:dyDescent="0.3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 x14ac:dyDescent="0.3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 x14ac:dyDescent="0.3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 x14ac:dyDescent="0.3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 x14ac:dyDescent="0.3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 x14ac:dyDescent="0.3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 x14ac:dyDescent="0.3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 x14ac:dyDescent="0.3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 x14ac:dyDescent="0.3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 x14ac:dyDescent="0.3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 x14ac:dyDescent="0.3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 x14ac:dyDescent="0.3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 x14ac:dyDescent="0.3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 x14ac:dyDescent="0.3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 x14ac:dyDescent="0.3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 x14ac:dyDescent="0.3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 x14ac:dyDescent="0.3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 x14ac:dyDescent="0.3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 x14ac:dyDescent="0.3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 x14ac:dyDescent="0.3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 x14ac:dyDescent="0.3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 x14ac:dyDescent="0.3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 x14ac:dyDescent="0.3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 x14ac:dyDescent="0.3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 x14ac:dyDescent="0.3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 x14ac:dyDescent="0.3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 x14ac:dyDescent="0.3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 x14ac:dyDescent="0.3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 x14ac:dyDescent="0.3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 x14ac:dyDescent="0.3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 x14ac:dyDescent="0.3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 x14ac:dyDescent="0.3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 x14ac:dyDescent="0.3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 x14ac:dyDescent="0.3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 x14ac:dyDescent="0.3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 x14ac:dyDescent="0.3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 x14ac:dyDescent="0.3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 x14ac:dyDescent="0.3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 x14ac:dyDescent="0.3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 x14ac:dyDescent="0.3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 x14ac:dyDescent="0.3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 x14ac:dyDescent="0.3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 x14ac:dyDescent="0.3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 x14ac:dyDescent="0.3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 x14ac:dyDescent="0.3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 x14ac:dyDescent="0.3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 x14ac:dyDescent="0.3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 x14ac:dyDescent="0.3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 x14ac:dyDescent="0.3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 x14ac:dyDescent="0.3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 x14ac:dyDescent="0.3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 x14ac:dyDescent="0.3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 x14ac:dyDescent="0.3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 x14ac:dyDescent="0.3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 x14ac:dyDescent="0.3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 x14ac:dyDescent="0.3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 x14ac:dyDescent="0.3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 x14ac:dyDescent="0.3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 x14ac:dyDescent="0.3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 x14ac:dyDescent="0.3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 x14ac:dyDescent="0.3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 x14ac:dyDescent="0.3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 x14ac:dyDescent="0.3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 x14ac:dyDescent="0.3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 x14ac:dyDescent="0.3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 x14ac:dyDescent="0.3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 x14ac:dyDescent="0.3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 x14ac:dyDescent="0.3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 x14ac:dyDescent="0.3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 x14ac:dyDescent="0.3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 x14ac:dyDescent="0.3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 x14ac:dyDescent="0.3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 x14ac:dyDescent="0.3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 x14ac:dyDescent="0.3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 x14ac:dyDescent="0.3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 x14ac:dyDescent="0.3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 x14ac:dyDescent="0.3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 x14ac:dyDescent="0.3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 x14ac:dyDescent="0.3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 x14ac:dyDescent="0.3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 x14ac:dyDescent="0.3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 x14ac:dyDescent="0.3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 x14ac:dyDescent="0.3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 x14ac:dyDescent="0.3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 x14ac:dyDescent="0.3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 x14ac:dyDescent="0.3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 x14ac:dyDescent="0.3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 x14ac:dyDescent="0.3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 x14ac:dyDescent="0.3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 x14ac:dyDescent="0.3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 x14ac:dyDescent="0.3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 x14ac:dyDescent="0.3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 x14ac:dyDescent="0.3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 x14ac:dyDescent="0.3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 x14ac:dyDescent="0.3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 x14ac:dyDescent="0.3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 x14ac:dyDescent="0.3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 x14ac:dyDescent="0.3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 x14ac:dyDescent="0.3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 x14ac:dyDescent="0.3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 x14ac:dyDescent="0.3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 x14ac:dyDescent="0.3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 x14ac:dyDescent="0.3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 x14ac:dyDescent="0.3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 x14ac:dyDescent="0.3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 x14ac:dyDescent="0.3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 x14ac:dyDescent="0.3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 x14ac:dyDescent="0.3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 x14ac:dyDescent="0.3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 x14ac:dyDescent="0.3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 x14ac:dyDescent="0.3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 x14ac:dyDescent="0.3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 x14ac:dyDescent="0.3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 x14ac:dyDescent="0.3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 x14ac:dyDescent="0.3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 x14ac:dyDescent="0.3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 x14ac:dyDescent="0.3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 x14ac:dyDescent="0.3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 x14ac:dyDescent="0.3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 x14ac:dyDescent="0.3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 x14ac:dyDescent="0.3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 x14ac:dyDescent="0.3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 x14ac:dyDescent="0.3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 x14ac:dyDescent="0.3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 x14ac:dyDescent="0.3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 x14ac:dyDescent="0.3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 x14ac:dyDescent="0.3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 x14ac:dyDescent="0.3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 x14ac:dyDescent="0.3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 x14ac:dyDescent="0.3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 x14ac:dyDescent="0.3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 x14ac:dyDescent="0.3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 x14ac:dyDescent="0.3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 x14ac:dyDescent="0.3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 x14ac:dyDescent="0.3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 x14ac:dyDescent="0.3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 x14ac:dyDescent="0.3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 x14ac:dyDescent="0.3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 x14ac:dyDescent="0.3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 x14ac:dyDescent="0.3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 x14ac:dyDescent="0.3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 x14ac:dyDescent="0.3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 x14ac:dyDescent="0.3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 x14ac:dyDescent="0.3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 x14ac:dyDescent="0.3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 x14ac:dyDescent="0.3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 x14ac:dyDescent="0.3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 x14ac:dyDescent="0.3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 x14ac:dyDescent="0.3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 x14ac:dyDescent="0.3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 x14ac:dyDescent="0.3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 x14ac:dyDescent="0.3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 x14ac:dyDescent="0.3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 x14ac:dyDescent="0.3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 x14ac:dyDescent="0.3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 x14ac:dyDescent="0.3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 x14ac:dyDescent="0.3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 x14ac:dyDescent="0.3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 x14ac:dyDescent="0.3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 x14ac:dyDescent="0.3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 x14ac:dyDescent="0.3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 x14ac:dyDescent="0.3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 x14ac:dyDescent="0.3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 x14ac:dyDescent="0.3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 x14ac:dyDescent="0.3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 x14ac:dyDescent="0.3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 x14ac:dyDescent="0.3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 x14ac:dyDescent="0.3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 x14ac:dyDescent="0.3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 x14ac:dyDescent="0.3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 x14ac:dyDescent="0.3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 x14ac:dyDescent="0.3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 x14ac:dyDescent="0.3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 x14ac:dyDescent="0.3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 x14ac:dyDescent="0.3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 x14ac:dyDescent="0.3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 x14ac:dyDescent="0.3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 x14ac:dyDescent="0.3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 x14ac:dyDescent="0.3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 x14ac:dyDescent="0.3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 x14ac:dyDescent="0.3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 x14ac:dyDescent="0.3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 x14ac:dyDescent="0.3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 x14ac:dyDescent="0.3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 x14ac:dyDescent="0.3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 x14ac:dyDescent="0.3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 x14ac:dyDescent="0.3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 x14ac:dyDescent="0.3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 x14ac:dyDescent="0.3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 x14ac:dyDescent="0.3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 x14ac:dyDescent="0.3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 x14ac:dyDescent="0.3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 x14ac:dyDescent="0.3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 x14ac:dyDescent="0.3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 x14ac:dyDescent="0.3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 x14ac:dyDescent="0.3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 x14ac:dyDescent="0.3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 x14ac:dyDescent="0.3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 x14ac:dyDescent="0.3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 x14ac:dyDescent="0.3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 x14ac:dyDescent="0.3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 x14ac:dyDescent="0.3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 x14ac:dyDescent="0.3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 x14ac:dyDescent="0.3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 x14ac:dyDescent="0.3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 x14ac:dyDescent="0.3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 x14ac:dyDescent="0.3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 x14ac:dyDescent="0.3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 x14ac:dyDescent="0.3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 x14ac:dyDescent="0.3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 x14ac:dyDescent="0.3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 x14ac:dyDescent="0.3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 x14ac:dyDescent="0.3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 x14ac:dyDescent="0.3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 x14ac:dyDescent="0.3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 x14ac:dyDescent="0.3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 x14ac:dyDescent="0.3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 x14ac:dyDescent="0.3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 x14ac:dyDescent="0.3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 x14ac:dyDescent="0.3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 x14ac:dyDescent="0.3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 x14ac:dyDescent="0.3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 x14ac:dyDescent="0.3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 x14ac:dyDescent="0.3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 x14ac:dyDescent="0.3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 x14ac:dyDescent="0.3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 x14ac:dyDescent="0.3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 x14ac:dyDescent="0.3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 x14ac:dyDescent="0.3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 x14ac:dyDescent="0.3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 x14ac:dyDescent="0.3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 x14ac:dyDescent="0.3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 x14ac:dyDescent="0.3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 x14ac:dyDescent="0.3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 x14ac:dyDescent="0.3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 x14ac:dyDescent="0.3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 x14ac:dyDescent="0.3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 x14ac:dyDescent="0.3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 x14ac:dyDescent="0.3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 x14ac:dyDescent="0.3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 x14ac:dyDescent="0.3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 x14ac:dyDescent="0.3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 x14ac:dyDescent="0.3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 x14ac:dyDescent="0.3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 x14ac:dyDescent="0.3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 x14ac:dyDescent="0.3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 x14ac:dyDescent="0.3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 x14ac:dyDescent="0.3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 x14ac:dyDescent="0.3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 x14ac:dyDescent="0.3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 x14ac:dyDescent="0.3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 x14ac:dyDescent="0.3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 x14ac:dyDescent="0.3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 x14ac:dyDescent="0.3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 x14ac:dyDescent="0.3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 x14ac:dyDescent="0.3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 x14ac:dyDescent="0.3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 x14ac:dyDescent="0.3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 x14ac:dyDescent="0.3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 x14ac:dyDescent="0.3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 x14ac:dyDescent="0.3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 x14ac:dyDescent="0.3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 x14ac:dyDescent="0.3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 x14ac:dyDescent="0.3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 x14ac:dyDescent="0.3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 x14ac:dyDescent="0.3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 x14ac:dyDescent="0.3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 x14ac:dyDescent="0.3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 x14ac:dyDescent="0.3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 x14ac:dyDescent="0.3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 x14ac:dyDescent="0.3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 x14ac:dyDescent="0.3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 x14ac:dyDescent="0.3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 x14ac:dyDescent="0.3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 x14ac:dyDescent="0.3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 x14ac:dyDescent="0.3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 x14ac:dyDescent="0.3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 x14ac:dyDescent="0.3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 x14ac:dyDescent="0.3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 x14ac:dyDescent="0.3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 x14ac:dyDescent="0.3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 x14ac:dyDescent="0.3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 x14ac:dyDescent="0.3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 x14ac:dyDescent="0.3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 x14ac:dyDescent="0.3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 x14ac:dyDescent="0.3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 x14ac:dyDescent="0.3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 x14ac:dyDescent="0.3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 x14ac:dyDescent="0.3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 x14ac:dyDescent="0.3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 x14ac:dyDescent="0.3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 x14ac:dyDescent="0.3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 x14ac:dyDescent="0.3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 x14ac:dyDescent="0.3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 x14ac:dyDescent="0.3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 x14ac:dyDescent="0.3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 x14ac:dyDescent="0.3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 x14ac:dyDescent="0.3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 x14ac:dyDescent="0.3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 x14ac:dyDescent="0.3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 x14ac:dyDescent="0.3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 x14ac:dyDescent="0.3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 x14ac:dyDescent="0.3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 x14ac:dyDescent="0.3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 x14ac:dyDescent="0.3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 x14ac:dyDescent="0.3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 x14ac:dyDescent="0.3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 x14ac:dyDescent="0.3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 x14ac:dyDescent="0.3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 x14ac:dyDescent="0.3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 x14ac:dyDescent="0.3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 x14ac:dyDescent="0.3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 x14ac:dyDescent="0.3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 x14ac:dyDescent="0.3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 x14ac:dyDescent="0.3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 x14ac:dyDescent="0.3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 x14ac:dyDescent="0.3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 x14ac:dyDescent="0.3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 x14ac:dyDescent="0.3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 x14ac:dyDescent="0.3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 x14ac:dyDescent="0.3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 x14ac:dyDescent="0.3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 x14ac:dyDescent="0.3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 x14ac:dyDescent="0.3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 x14ac:dyDescent="0.3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 x14ac:dyDescent="0.3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 x14ac:dyDescent="0.3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 x14ac:dyDescent="0.3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 x14ac:dyDescent="0.3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 x14ac:dyDescent="0.3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 x14ac:dyDescent="0.3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 x14ac:dyDescent="0.3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 x14ac:dyDescent="0.3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 x14ac:dyDescent="0.3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 x14ac:dyDescent="0.3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 x14ac:dyDescent="0.3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 x14ac:dyDescent="0.3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 x14ac:dyDescent="0.3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 x14ac:dyDescent="0.3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 x14ac:dyDescent="0.3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 x14ac:dyDescent="0.3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 x14ac:dyDescent="0.3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 x14ac:dyDescent="0.3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 x14ac:dyDescent="0.3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 x14ac:dyDescent="0.3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 x14ac:dyDescent="0.3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 x14ac:dyDescent="0.3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 x14ac:dyDescent="0.3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 x14ac:dyDescent="0.3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 x14ac:dyDescent="0.3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 x14ac:dyDescent="0.3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 x14ac:dyDescent="0.3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 x14ac:dyDescent="0.3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 x14ac:dyDescent="0.3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 x14ac:dyDescent="0.3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 x14ac:dyDescent="0.3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 x14ac:dyDescent="0.3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 x14ac:dyDescent="0.3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 x14ac:dyDescent="0.3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 x14ac:dyDescent="0.3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 x14ac:dyDescent="0.3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 x14ac:dyDescent="0.3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 x14ac:dyDescent="0.3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 x14ac:dyDescent="0.3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 x14ac:dyDescent="0.3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 x14ac:dyDescent="0.3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 x14ac:dyDescent="0.3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 x14ac:dyDescent="0.3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 x14ac:dyDescent="0.3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 x14ac:dyDescent="0.3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 x14ac:dyDescent="0.3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 x14ac:dyDescent="0.3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 x14ac:dyDescent="0.3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 x14ac:dyDescent="0.3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 x14ac:dyDescent="0.3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 x14ac:dyDescent="0.3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 x14ac:dyDescent="0.3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 x14ac:dyDescent="0.3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 x14ac:dyDescent="0.3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 x14ac:dyDescent="0.3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 x14ac:dyDescent="0.3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 x14ac:dyDescent="0.3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 x14ac:dyDescent="0.3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 x14ac:dyDescent="0.3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 x14ac:dyDescent="0.3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 x14ac:dyDescent="0.3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 x14ac:dyDescent="0.3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 x14ac:dyDescent="0.3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 x14ac:dyDescent="0.3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 x14ac:dyDescent="0.3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 x14ac:dyDescent="0.3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 x14ac:dyDescent="0.3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 x14ac:dyDescent="0.3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 x14ac:dyDescent="0.3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 x14ac:dyDescent="0.3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 x14ac:dyDescent="0.3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 x14ac:dyDescent="0.3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 x14ac:dyDescent="0.3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 x14ac:dyDescent="0.3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 x14ac:dyDescent="0.3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 x14ac:dyDescent="0.3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 x14ac:dyDescent="0.3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 x14ac:dyDescent="0.3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 x14ac:dyDescent="0.3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 x14ac:dyDescent="0.3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 x14ac:dyDescent="0.3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 x14ac:dyDescent="0.3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 x14ac:dyDescent="0.3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 x14ac:dyDescent="0.3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 x14ac:dyDescent="0.3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 x14ac:dyDescent="0.3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 x14ac:dyDescent="0.3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 x14ac:dyDescent="0.3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 x14ac:dyDescent="0.3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 x14ac:dyDescent="0.3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 x14ac:dyDescent="0.3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 x14ac:dyDescent="0.3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 x14ac:dyDescent="0.3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 x14ac:dyDescent="0.3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 x14ac:dyDescent="0.3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 x14ac:dyDescent="0.3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 x14ac:dyDescent="0.3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 x14ac:dyDescent="0.3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 x14ac:dyDescent="0.3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 x14ac:dyDescent="0.3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 x14ac:dyDescent="0.3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 x14ac:dyDescent="0.3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 x14ac:dyDescent="0.3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 x14ac:dyDescent="0.3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 x14ac:dyDescent="0.3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 x14ac:dyDescent="0.3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 x14ac:dyDescent="0.3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 x14ac:dyDescent="0.3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 x14ac:dyDescent="0.3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 x14ac:dyDescent="0.3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 x14ac:dyDescent="0.3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 x14ac:dyDescent="0.3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 x14ac:dyDescent="0.3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 x14ac:dyDescent="0.3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 x14ac:dyDescent="0.3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 x14ac:dyDescent="0.3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 x14ac:dyDescent="0.3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 x14ac:dyDescent="0.3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 x14ac:dyDescent="0.3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 x14ac:dyDescent="0.3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 x14ac:dyDescent="0.3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 x14ac:dyDescent="0.3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 x14ac:dyDescent="0.3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 x14ac:dyDescent="0.3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 x14ac:dyDescent="0.3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 x14ac:dyDescent="0.3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 x14ac:dyDescent="0.3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 x14ac:dyDescent="0.3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 x14ac:dyDescent="0.3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 x14ac:dyDescent="0.3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 x14ac:dyDescent="0.3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 x14ac:dyDescent="0.3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 x14ac:dyDescent="0.3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 x14ac:dyDescent="0.3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 x14ac:dyDescent="0.3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 x14ac:dyDescent="0.3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 x14ac:dyDescent="0.3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 x14ac:dyDescent="0.3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 x14ac:dyDescent="0.3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 x14ac:dyDescent="0.3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 x14ac:dyDescent="0.3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 x14ac:dyDescent="0.3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 x14ac:dyDescent="0.3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 x14ac:dyDescent="0.3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 x14ac:dyDescent="0.3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 x14ac:dyDescent="0.3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 x14ac:dyDescent="0.3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 x14ac:dyDescent="0.3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 x14ac:dyDescent="0.3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 x14ac:dyDescent="0.3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 x14ac:dyDescent="0.3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 x14ac:dyDescent="0.3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 x14ac:dyDescent="0.3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 x14ac:dyDescent="0.3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 x14ac:dyDescent="0.3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 x14ac:dyDescent="0.3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 x14ac:dyDescent="0.3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 x14ac:dyDescent="0.3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 x14ac:dyDescent="0.3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 x14ac:dyDescent="0.3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 x14ac:dyDescent="0.3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 x14ac:dyDescent="0.3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 x14ac:dyDescent="0.3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 x14ac:dyDescent="0.3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 x14ac:dyDescent="0.3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 x14ac:dyDescent="0.3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 x14ac:dyDescent="0.3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 x14ac:dyDescent="0.3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 x14ac:dyDescent="0.3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 x14ac:dyDescent="0.3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 x14ac:dyDescent="0.3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 x14ac:dyDescent="0.3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 x14ac:dyDescent="0.3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 x14ac:dyDescent="0.3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 x14ac:dyDescent="0.3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 x14ac:dyDescent="0.3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 x14ac:dyDescent="0.3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 x14ac:dyDescent="0.3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 x14ac:dyDescent="0.3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 x14ac:dyDescent="0.3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 x14ac:dyDescent="0.3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 x14ac:dyDescent="0.3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 x14ac:dyDescent="0.3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 x14ac:dyDescent="0.3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 x14ac:dyDescent="0.3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 x14ac:dyDescent="0.3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 x14ac:dyDescent="0.3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 x14ac:dyDescent="0.3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 x14ac:dyDescent="0.3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 x14ac:dyDescent="0.3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 x14ac:dyDescent="0.3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 x14ac:dyDescent="0.3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 x14ac:dyDescent="0.3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 x14ac:dyDescent="0.3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 x14ac:dyDescent="0.3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 x14ac:dyDescent="0.3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 x14ac:dyDescent="0.3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 x14ac:dyDescent="0.3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 x14ac:dyDescent="0.3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 x14ac:dyDescent="0.3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 x14ac:dyDescent="0.3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 x14ac:dyDescent="0.3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 x14ac:dyDescent="0.3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 x14ac:dyDescent="0.3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 x14ac:dyDescent="0.3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 x14ac:dyDescent="0.3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 x14ac:dyDescent="0.3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 x14ac:dyDescent="0.3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 x14ac:dyDescent="0.3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 x14ac:dyDescent="0.3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 x14ac:dyDescent="0.3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 x14ac:dyDescent="0.3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 x14ac:dyDescent="0.3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 x14ac:dyDescent="0.3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 x14ac:dyDescent="0.3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 x14ac:dyDescent="0.3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 x14ac:dyDescent="0.3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 x14ac:dyDescent="0.3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 x14ac:dyDescent="0.3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 x14ac:dyDescent="0.3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 x14ac:dyDescent="0.3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 x14ac:dyDescent="0.3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 x14ac:dyDescent="0.3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 x14ac:dyDescent="0.3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 x14ac:dyDescent="0.3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 x14ac:dyDescent="0.3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 x14ac:dyDescent="0.3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 x14ac:dyDescent="0.3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 x14ac:dyDescent="0.3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 x14ac:dyDescent="0.3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 x14ac:dyDescent="0.3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 x14ac:dyDescent="0.3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 x14ac:dyDescent="0.3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 x14ac:dyDescent="0.3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 x14ac:dyDescent="0.3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 x14ac:dyDescent="0.3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 x14ac:dyDescent="0.3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 x14ac:dyDescent="0.3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 x14ac:dyDescent="0.3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 x14ac:dyDescent="0.3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 x14ac:dyDescent="0.3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 x14ac:dyDescent="0.3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 x14ac:dyDescent="0.3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 x14ac:dyDescent="0.3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 x14ac:dyDescent="0.3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 x14ac:dyDescent="0.3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 x14ac:dyDescent="0.3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 x14ac:dyDescent="0.3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 x14ac:dyDescent="0.3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 x14ac:dyDescent="0.3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 x14ac:dyDescent="0.3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 x14ac:dyDescent="0.3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 x14ac:dyDescent="0.3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 x14ac:dyDescent="0.3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 x14ac:dyDescent="0.3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 x14ac:dyDescent="0.3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 x14ac:dyDescent="0.3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 x14ac:dyDescent="0.3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 x14ac:dyDescent="0.3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 x14ac:dyDescent="0.3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 x14ac:dyDescent="0.3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 x14ac:dyDescent="0.3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 x14ac:dyDescent="0.3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 x14ac:dyDescent="0.3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 x14ac:dyDescent="0.3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 x14ac:dyDescent="0.3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 x14ac:dyDescent="0.3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 x14ac:dyDescent="0.3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 x14ac:dyDescent="0.3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 x14ac:dyDescent="0.3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 x14ac:dyDescent="0.3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 x14ac:dyDescent="0.3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 x14ac:dyDescent="0.3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 x14ac:dyDescent="0.3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 x14ac:dyDescent="0.3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 x14ac:dyDescent="0.3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 x14ac:dyDescent="0.3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 x14ac:dyDescent="0.3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 x14ac:dyDescent="0.3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 x14ac:dyDescent="0.3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 x14ac:dyDescent="0.3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 x14ac:dyDescent="0.3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 x14ac:dyDescent="0.3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 x14ac:dyDescent="0.3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 x14ac:dyDescent="0.3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 x14ac:dyDescent="0.3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 x14ac:dyDescent="0.3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 x14ac:dyDescent="0.3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 x14ac:dyDescent="0.3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 x14ac:dyDescent="0.3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 x14ac:dyDescent="0.3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 x14ac:dyDescent="0.3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 x14ac:dyDescent="0.3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 x14ac:dyDescent="0.3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 x14ac:dyDescent="0.3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 x14ac:dyDescent="0.3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 x14ac:dyDescent="0.3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 x14ac:dyDescent="0.3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 x14ac:dyDescent="0.3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 x14ac:dyDescent="0.3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 x14ac:dyDescent="0.3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 x14ac:dyDescent="0.3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 x14ac:dyDescent="0.3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 x14ac:dyDescent="0.3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 x14ac:dyDescent="0.3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 x14ac:dyDescent="0.3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 x14ac:dyDescent="0.3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 x14ac:dyDescent="0.3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 x14ac:dyDescent="0.3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 x14ac:dyDescent="0.3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 x14ac:dyDescent="0.3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 x14ac:dyDescent="0.3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 x14ac:dyDescent="0.3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 x14ac:dyDescent="0.3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 x14ac:dyDescent="0.3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 x14ac:dyDescent="0.3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 x14ac:dyDescent="0.3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 x14ac:dyDescent="0.3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 x14ac:dyDescent="0.3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 x14ac:dyDescent="0.3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 x14ac:dyDescent="0.3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 x14ac:dyDescent="0.3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 x14ac:dyDescent="0.3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 x14ac:dyDescent="0.3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 x14ac:dyDescent="0.3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 x14ac:dyDescent="0.3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 x14ac:dyDescent="0.3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 x14ac:dyDescent="0.3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 x14ac:dyDescent="0.3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 x14ac:dyDescent="0.3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 x14ac:dyDescent="0.3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 x14ac:dyDescent="0.3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 x14ac:dyDescent="0.3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 x14ac:dyDescent="0.3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 x14ac:dyDescent="0.3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 x14ac:dyDescent="0.3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 x14ac:dyDescent="0.3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 x14ac:dyDescent="0.3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 x14ac:dyDescent="0.3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 x14ac:dyDescent="0.3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 x14ac:dyDescent="0.3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 x14ac:dyDescent="0.3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 x14ac:dyDescent="0.3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 x14ac:dyDescent="0.3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 x14ac:dyDescent="0.3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 x14ac:dyDescent="0.3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 x14ac:dyDescent="0.3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 x14ac:dyDescent="0.3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 x14ac:dyDescent="0.3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 x14ac:dyDescent="0.3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 x14ac:dyDescent="0.3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 x14ac:dyDescent="0.3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 x14ac:dyDescent="0.3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 x14ac:dyDescent="0.3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 x14ac:dyDescent="0.3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 x14ac:dyDescent="0.3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 x14ac:dyDescent="0.3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 x14ac:dyDescent="0.3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 x14ac:dyDescent="0.3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 x14ac:dyDescent="0.3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 x14ac:dyDescent="0.3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 x14ac:dyDescent="0.3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 x14ac:dyDescent="0.3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 x14ac:dyDescent="0.3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 x14ac:dyDescent="0.3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 x14ac:dyDescent="0.3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 x14ac:dyDescent="0.3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 x14ac:dyDescent="0.3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 x14ac:dyDescent="0.3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 x14ac:dyDescent="0.3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 x14ac:dyDescent="0.3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 x14ac:dyDescent="0.3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 x14ac:dyDescent="0.3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 x14ac:dyDescent="0.3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 x14ac:dyDescent="0.3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 x14ac:dyDescent="0.3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 x14ac:dyDescent="0.3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 x14ac:dyDescent="0.3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 x14ac:dyDescent="0.3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 x14ac:dyDescent="0.3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 x14ac:dyDescent="0.3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 x14ac:dyDescent="0.3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 x14ac:dyDescent="0.3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 x14ac:dyDescent="0.3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 x14ac:dyDescent="0.3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 x14ac:dyDescent="0.3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 x14ac:dyDescent="0.3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 x14ac:dyDescent="0.3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 x14ac:dyDescent="0.3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 x14ac:dyDescent="0.3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 x14ac:dyDescent="0.3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 x14ac:dyDescent="0.3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 x14ac:dyDescent="0.3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 x14ac:dyDescent="0.3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 x14ac:dyDescent="0.3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 x14ac:dyDescent="0.3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 x14ac:dyDescent="0.3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 x14ac:dyDescent="0.3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 x14ac:dyDescent="0.3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 x14ac:dyDescent="0.3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 x14ac:dyDescent="0.3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 x14ac:dyDescent="0.3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 x14ac:dyDescent="0.3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 x14ac:dyDescent="0.3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 x14ac:dyDescent="0.3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 x14ac:dyDescent="0.3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 x14ac:dyDescent="0.3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 x14ac:dyDescent="0.3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 x14ac:dyDescent="0.3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 x14ac:dyDescent="0.3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 x14ac:dyDescent="0.3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 x14ac:dyDescent="0.3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 x14ac:dyDescent="0.3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 x14ac:dyDescent="0.3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 x14ac:dyDescent="0.3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 x14ac:dyDescent="0.3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 x14ac:dyDescent="0.3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 x14ac:dyDescent="0.3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 x14ac:dyDescent="0.3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 x14ac:dyDescent="0.3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 x14ac:dyDescent="0.3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 x14ac:dyDescent="0.3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 x14ac:dyDescent="0.3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 x14ac:dyDescent="0.3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 x14ac:dyDescent="0.3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 x14ac:dyDescent="0.3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 x14ac:dyDescent="0.3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 x14ac:dyDescent="0.3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 x14ac:dyDescent="0.3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 x14ac:dyDescent="0.3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 x14ac:dyDescent="0.3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 x14ac:dyDescent="0.3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 x14ac:dyDescent="0.3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 x14ac:dyDescent="0.3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 x14ac:dyDescent="0.3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 x14ac:dyDescent="0.3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 x14ac:dyDescent="0.3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 x14ac:dyDescent="0.3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 x14ac:dyDescent="0.3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 x14ac:dyDescent="0.3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 x14ac:dyDescent="0.3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 x14ac:dyDescent="0.3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 x14ac:dyDescent="0.3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 x14ac:dyDescent="0.3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 x14ac:dyDescent="0.3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 x14ac:dyDescent="0.3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 x14ac:dyDescent="0.3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 x14ac:dyDescent="0.3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 x14ac:dyDescent="0.3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 x14ac:dyDescent="0.3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 x14ac:dyDescent="0.3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 x14ac:dyDescent="0.3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 x14ac:dyDescent="0.3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 x14ac:dyDescent="0.3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 x14ac:dyDescent="0.3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 x14ac:dyDescent="0.3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 x14ac:dyDescent="0.3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 x14ac:dyDescent="0.3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 x14ac:dyDescent="0.3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 x14ac:dyDescent="0.3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 x14ac:dyDescent="0.3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 x14ac:dyDescent="0.3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 x14ac:dyDescent="0.3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 x14ac:dyDescent="0.3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 x14ac:dyDescent="0.3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 x14ac:dyDescent="0.3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 x14ac:dyDescent="0.3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 x14ac:dyDescent="0.3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 x14ac:dyDescent="0.3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 x14ac:dyDescent="0.3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 x14ac:dyDescent="0.3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 x14ac:dyDescent="0.3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 x14ac:dyDescent="0.3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 x14ac:dyDescent="0.3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 x14ac:dyDescent="0.3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 x14ac:dyDescent="0.3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 x14ac:dyDescent="0.3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 x14ac:dyDescent="0.3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 x14ac:dyDescent="0.3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 x14ac:dyDescent="0.3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 x14ac:dyDescent="0.3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 x14ac:dyDescent="0.3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 x14ac:dyDescent="0.3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 x14ac:dyDescent="0.3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 x14ac:dyDescent="0.3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 x14ac:dyDescent="0.3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 x14ac:dyDescent="0.3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 x14ac:dyDescent="0.3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 x14ac:dyDescent="0.3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 x14ac:dyDescent="0.3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 x14ac:dyDescent="0.3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 x14ac:dyDescent="0.3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 x14ac:dyDescent="0.3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 x14ac:dyDescent="0.3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 x14ac:dyDescent="0.3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 x14ac:dyDescent="0.3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 x14ac:dyDescent="0.3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 x14ac:dyDescent="0.3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 x14ac:dyDescent="0.3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 x14ac:dyDescent="0.3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 x14ac:dyDescent="0.3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 x14ac:dyDescent="0.3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 x14ac:dyDescent="0.3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 x14ac:dyDescent="0.3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 x14ac:dyDescent="0.3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 x14ac:dyDescent="0.3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 x14ac:dyDescent="0.3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 x14ac:dyDescent="0.3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 x14ac:dyDescent="0.3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 x14ac:dyDescent="0.3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 x14ac:dyDescent="0.3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 x14ac:dyDescent="0.3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 x14ac:dyDescent="0.3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 x14ac:dyDescent="0.3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 x14ac:dyDescent="0.3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 x14ac:dyDescent="0.3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 x14ac:dyDescent="0.3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 x14ac:dyDescent="0.3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 x14ac:dyDescent="0.3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 x14ac:dyDescent="0.3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 x14ac:dyDescent="0.3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 x14ac:dyDescent="0.3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 x14ac:dyDescent="0.3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 x14ac:dyDescent="0.3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 x14ac:dyDescent="0.3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 x14ac:dyDescent="0.3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 x14ac:dyDescent="0.3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 x14ac:dyDescent="0.3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 x14ac:dyDescent="0.3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 x14ac:dyDescent="0.3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 x14ac:dyDescent="0.3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 x14ac:dyDescent="0.3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 x14ac:dyDescent="0.3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 x14ac:dyDescent="0.3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 x14ac:dyDescent="0.3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 x14ac:dyDescent="0.3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 x14ac:dyDescent="0.3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 x14ac:dyDescent="0.3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 x14ac:dyDescent="0.3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 x14ac:dyDescent="0.3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 x14ac:dyDescent="0.3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 x14ac:dyDescent="0.3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 x14ac:dyDescent="0.3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 x14ac:dyDescent="0.3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 x14ac:dyDescent="0.3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 x14ac:dyDescent="0.3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 x14ac:dyDescent="0.3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 x14ac:dyDescent="0.3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 x14ac:dyDescent="0.3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 x14ac:dyDescent="0.3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 x14ac:dyDescent="0.3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 x14ac:dyDescent="0.3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 x14ac:dyDescent="0.3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 x14ac:dyDescent="0.3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 x14ac:dyDescent="0.3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 x14ac:dyDescent="0.3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 x14ac:dyDescent="0.3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 x14ac:dyDescent="0.3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 x14ac:dyDescent="0.3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 x14ac:dyDescent="0.3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 x14ac:dyDescent="0.3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 x14ac:dyDescent="0.3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 x14ac:dyDescent="0.3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 x14ac:dyDescent="0.3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 x14ac:dyDescent="0.3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 x14ac:dyDescent="0.3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 x14ac:dyDescent="0.3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 x14ac:dyDescent="0.3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 x14ac:dyDescent="0.3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 x14ac:dyDescent="0.3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 x14ac:dyDescent="0.3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 x14ac:dyDescent="0.3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 x14ac:dyDescent="0.3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 x14ac:dyDescent="0.3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 x14ac:dyDescent="0.3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 x14ac:dyDescent="0.3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 x14ac:dyDescent="0.3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 x14ac:dyDescent="0.3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 x14ac:dyDescent="0.3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 x14ac:dyDescent="0.3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 x14ac:dyDescent="0.3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 x14ac:dyDescent="0.3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 x14ac:dyDescent="0.3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 x14ac:dyDescent="0.3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 x14ac:dyDescent="0.3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 x14ac:dyDescent="0.3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 x14ac:dyDescent="0.3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 x14ac:dyDescent="0.3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 x14ac:dyDescent="0.3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 x14ac:dyDescent="0.3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 x14ac:dyDescent="0.3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 x14ac:dyDescent="0.3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 x14ac:dyDescent="0.3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 x14ac:dyDescent="0.3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 x14ac:dyDescent="0.3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 x14ac:dyDescent="0.3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 x14ac:dyDescent="0.3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 x14ac:dyDescent="0.3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 x14ac:dyDescent="0.3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 x14ac:dyDescent="0.3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 x14ac:dyDescent="0.3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 x14ac:dyDescent="0.3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 x14ac:dyDescent="0.3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 x14ac:dyDescent="0.3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 x14ac:dyDescent="0.3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 x14ac:dyDescent="0.3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 x14ac:dyDescent="0.3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 x14ac:dyDescent="0.3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 x14ac:dyDescent="0.3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 x14ac:dyDescent="0.3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 x14ac:dyDescent="0.3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 x14ac:dyDescent="0.3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 x14ac:dyDescent="0.3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 x14ac:dyDescent="0.3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 x14ac:dyDescent="0.3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 x14ac:dyDescent="0.3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 x14ac:dyDescent="0.3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 x14ac:dyDescent="0.3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 x14ac:dyDescent="0.3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 x14ac:dyDescent="0.3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 x14ac:dyDescent="0.3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 x14ac:dyDescent="0.3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 x14ac:dyDescent="0.3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 x14ac:dyDescent="0.3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 x14ac:dyDescent="0.3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 x14ac:dyDescent="0.3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 x14ac:dyDescent="0.3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 x14ac:dyDescent="0.3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 x14ac:dyDescent="0.3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 x14ac:dyDescent="0.3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 x14ac:dyDescent="0.3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 x14ac:dyDescent="0.3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 x14ac:dyDescent="0.3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 x14ac:dyDescent="0.3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 x14ac:dyDescent="0.3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 x14ac:dyDescent="0.3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 x14ac:dyDescent="0.3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 x14ac:dyDescent="0.3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 x14ac:dyDescent="0.3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 x14ac:dyDescent="0.3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 x14ac:dyDescent="0.3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 x14ac:dyDescent="0.3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 x14ac:dyDescent="0.3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 x14ac:dyDescent="0.3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 x14ac:dyDescent="0.3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 x14ac:dyDescent="0.3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 x14ac:dyDescent="0.3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 x14ac:dyDescent="0.3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 x14ac:dyDescent="0.3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 x14ac:dyDescent="0.3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 x14ac:dyDescent="0.3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 x14ac:dyDescent="0.3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 x14ac:dyDescent="0.3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 x14ac:dyDescent="0.3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 x14ac:dyDescent="0.3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 x14ac:dyDescent="0.3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 x14ac:dyDescent="0.3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 x14ac:dyDescent="0.3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 x14ac:dyDescent="0.3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 x14ac:dyDescent="0.3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 x14ac:dyDescent="0.3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 x14ac:dyDescent="0.3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 x14ac:dyDescent="0.3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 x14ac:dyDescent="0.3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 x14ac:dyDescent="0.3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 x14ac:dyDescent="0.3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 x14ac:dyDescent="0.3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 x14ac:dyDescent="0.3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 x14ac:dyDescent="0.3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 x14ac:dyDescent="0.3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 x14ac:dyDescent="0.3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 x14ac:dyDescent="0.3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 x14ac:dyDescent="0.3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 x14ac:dyDescent="0.3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 x14ac:dyDescent="0.3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 x14ac:dyDescent="0.3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 x14ac:dyDescent="0.3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 x14ac:dyDescent="0.3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 x14ac:dyDescent="0.3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 x14ac:dyDescent="0.3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 x14ac:dyDescent="0.3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 x14ac:dyDescent="0.3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 x14ac:dyDescent="0.3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 x14ac:dyDescent="0.3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 x14ac:dyDescent="0.3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 x14ac:dyDescent="0.3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 x14ac:dyDescent="0.3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 x14ac:dyDescent="0.3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 x14ac:dyDescent="0.3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 x14ac:dyDescent="0.3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 x14ac:dyDescent="0.3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 x14ac:dyDescent="0.3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 x14ac:dyDescent="0.3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 x14ac:dyDescent="0.3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 x14ac:dyDescent="0.3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 x14ac:dyDescent="0.3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 x14ac:dyDescent="0.3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 x14ac:dyDescent="0.3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 x14ac:dyDescent="0.3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 x14ac:dyDescent="0.3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 x14ac:dyDescent="0.3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 x14ac:dyDescent="0.3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 x14ac:dyDescent="0.3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 x14ac:dyDescent="0.3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 x14ac:dyDescent="0.3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 x14ac:dyDescent="0.3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 x14ac:dyDescent="0.3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 x14ac:dyDescent="0.3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 x14ac:dyDescent="0.3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 x14ac:dyDescent="0.3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 x14ac:dyDescent="0.3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 x14ac:dyDescent="0.3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 x14ac:dyDescent="0.3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 x14ac:dyDescent="0.3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 x14ac:dyDescent="0.3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 x14ac:dyDescent="0.3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 x14ac:dyDescent="0.3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 x14ac:dyDescent="0.3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 x14ac:dyDescent="0.3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 x14ac:dyDescent="0.3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 x14ac:dyDescent="0.3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 x14ac:dyDescent="0.3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 x14ac:dyDescent="0.3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 x14ac:dyDescent="0.3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 x14ac:dyDescent="0.3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 x14ac:dyDescent="0.3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 x14ac:dyDescent="0.3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 x14ac:dyDescent="0.3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 x14ac:dyDescent="0.3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 x14ac:dyDescent="0.3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 x14ac:dyDescent="0.3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 x14ac:dyDescent="0.3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 x14ac:dyDescent="0.3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 x14ac:dyDescent="0.3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 x14ac:dyDescent="0.3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 x14ac:dyDescent="0.3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 x14ac:dyDescent="0.3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 x14ac:dyDescent="0.3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 x14ac:dyDescent="0.3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 x14ac:dyDescent="0.3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 x14ac:dyDescent="0.3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 x14ac:dyDescent="0.3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 x14ac:dyDescent="0.3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 x14ac:dyDescent="0.3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 x14ac:dyDescent="0.3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 x14ac:dyDescent="0.3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 x14ac:dyDescent="0.3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 x14ac:dyDescent="0.3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 x14ac:dyDescent="0.3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 x14ac:dyDescent="0.3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 x14ac:dyDescent="0.3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 x14ac:dyDescent="0.3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 x14ac:dyDescent="0.3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 x14ac:dyDescent="0.3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 x14ac:dyDescent="0.3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 x14ac:dyDescent="0.3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 x14ac:dyDescent="0.3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 x14ac:dyDescent="0.3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 x14ac:dyDescent="0.3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 x14ac:dyDescent="0.3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 x14ac:dyDescent="0.3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 x14ac:dyDescent="0.3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 x14ac:dyDescent="0.3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 x14ac:dyDescent="0.3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 x14ac:dyDescent="0.3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 x14ac:dyDescent="0.3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 x14ac:dyDescent="0.3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 x14ac:dyDescent="0.3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 x14ac:dyDescent="0.3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 x14ac:dyDescent="0.3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 x14ac:dyDescent="0.3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 x14ac:dyDescent="0.3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 x14ac:dyDescent="0.3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 x14ac:dyDescent="0.3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 x14ac:dyDescent="0.3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 x14ac:dyDescent="0.3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 x14ac:dyDescent="0.3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 x14ac:dyDescent="0.3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 x14ac:dyDescent="0.3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 x14ac:dyDescent="0.3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 x14ac:dyDescent="0.3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 x14ac:dyDescent="0.3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 x14ac:dyDescent="0.3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 x14ac:dyDescent="0.3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 x14ac:dyDescent="0.3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 x14ac:dyDescent="0.3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 x14ac:dyDescent="0.3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 x14ac:dyDescent="0.3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 x14ac:dyDescent="0.3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 x14ac:dyDescent="0.3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 x14ac:dyDescent="0.3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 x14ac:dyDescent="0.3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 x14ac:dyDescent="0.3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 x14ac:dyDescent="0.3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 x14ac:dyDescent="0.3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 x14ac:dyDescent="0.3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 x14ac:dyDescent="0.3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 x14ac:dyDescent="0.3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 x14ac:dyDescent="0.3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 x14ac:dyDescent="0.3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 x14ac:dyDescent="0.3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 x14ac:dyDescent="0.3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 x14ac:dyDescent="0.3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 x14ac:dyDescent="0.3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 x14ac:dyDescent="0.3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 x14ac:dyDescent="0.3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 x14ac:dyDescent="0.3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 x14ac:dyDescent="0.3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 x14ac:dyDescent="0.3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 x14ac:dyDescent="0.3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 x14ac:dyDescent="0.3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 x14ac:dyDescent="0.3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 x14ac:dyDescent="0.3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 x14ac:dyDescent="0.3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 x14ac:dyDescent="0.3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 x14ac:dyDescent="0.3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 x14ac:dyDescent="0.3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 x14ac:dyDescent="0.3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 x14ac:dyDescent="0.3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 x14ac:dyDescent="0.3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 x14ac:dyDescent="0.3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 x14ac:dyDescent="0.3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 x14ac:dyDescent="0.3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 x14ac:dyDescent="0.3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 x14ac:dyDescent="0.3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 x14ac:dyDescent="0.3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 x14ac:dyDescent="0.3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 x14ac:dyDescent="0.3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 x14ac:dyDescent="0.3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 x14ac:dyDescent="0.3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 x14ac:dyDescent="0.3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 x14ac:dyDescent="0.3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 x14ac:dyDescent="0.3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 x14ac:dyDescent="0.3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 x14ac:dyDescent="0.3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 x14ac:dyDescent="0.3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 x14ac:dyDescent="0.3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 x14ac:dyDescent="0.3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 x14ac:dyDescent="0.3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 x14ac:dyDescent="0.3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 x14ac:dyDescent="0.3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 x14ac:dyDescent="0.3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 x14ac:dyDescent="0.3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 x14ac:dyDescent="0.3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 x14ac:dyDescent="0.3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 x14ac:dyDescent="0.3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 x14ac:dyDescent="0.3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 x14ac:dyDescent="0.3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 x14ac:dyDescent="0.3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 x14ac:dyDescent="0.3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 x14ac:dyDescent="0.3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 x14ac:dyDescent="0.3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 x14ac:dyDescent="0.3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 x14ac:dyDescent="0.3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 x14ac:dyDescent="0.3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 x14ac:dyDescent="0.3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 x14ac:dyDescent="0.3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 x14ac:dyDescent="0.3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 x14ac:dyDescent="0.3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 x14ac:dyDescent="0.3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 x14ac:dyDescent="0.3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 x14ac:dyDescent="0.3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 x14ac:dyDescent="0.3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 x14ac:dyDescent="0.3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 x14ac:dyDescent="0.3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 x14ac:dyDescent="0.3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 x14ac:dyDescent="0.3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 x14ac:dyDescent="0.3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 x14ac:dyDescent="0.3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 x14ac:dyDescent="0.3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 x14ac:dyDescent="0.3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 x14ac:dyDescent="0.3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 x14ac:dyDescent="0.3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 x14ac:dyDescent="0.3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 x14ac:dyDescent="0.3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 x14ac:dyDescent="0.3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 x14ac:dyDescent="0.3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 x14ac:dyDescent="0.3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 x14ac:dyDescent="0.3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 x14ac:dyDescent="0.3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 x14ac:dyDescent="0.3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 x14ac:dyDescent="0.3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 x14ac:dyDescent="0.3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 x14ac:dyDescent="0.3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 x14ac:dyDescent="0.3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 x14ac:dyDescent="0.3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 x14ac:dyDescent="0.3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 x14ac:dyDescent="0.3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 x14ac:dyDescent="0.3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 x14ac:dyDescent="0.3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 x14ac:dyDescent="0.3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 x14ac:dyDescent="0.3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 x14ac:dyDescent="0.3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 x14ac:dyDescent="0.3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 x14ac:dyDescent="0.3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 x14ac:dyDescent="0.3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 x14ac:dyDescent="0.3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 x14ac:dyDescent="0.3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 x14ac:dyDescent="0.3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 x14ac:dyDescent="0.3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 x14ac:dyDescent="0.3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 x14ac:dyDescent="0.3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 x14ac:dyDescent="0.3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 x14ac:dyDescent="0.3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 x14ac:dyDescent="0.3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 x14ac:dyDescent="0.3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 x14ac:dyDescent="0.3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 x14ac:dyDescent="0.3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 x14ac:dyDescent="0.3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 x14ac:dyDescent="0.3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 x14ac:dyDescent="0.3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 x14ac:dyDescent="0.3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 x14ac:dyDescent="0.3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 x14ac:dyDescent="0.3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 x14ac:dyDescent="0.3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 x14ac:dyDescent="0.3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 x14ac:dyDescent="0.3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 x14ac:dyDescent="0.3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 x14ac:dyDescent="0.3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 x14ac:dyDescent="0.3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 x14ac:dyDescent="0.3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 x14ac:dyDescent="0.3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 x14ac:dyDescent="0.3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 x14ac:dyDescent="0.3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 x14ac:dyDescent="0.3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 x14ac:dyDescent="0.3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 x14ac:dyDescent="0.3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 x14ac:dyDescent="0.3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 x14ac:dyDescent="0.3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 x14ac:dyDescent="0.3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 x14ac:dyDescent="0.3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 x14ac:dyDescent="0.3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 x14ac:dyDescent="0.3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 x14ac:dyDescent="0.3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 x14ac:dyDescent="0.3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 x14ac:dyDescent="0.3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 x14ac:dyDescent="0.3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 x14ac:dyDescent="0.3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 x14ac:dyDescent="0.3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 x14ac:dyDescent="0.3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 x14ac:dyDescent="0.3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 x14ac:dyDescent="0.3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 x14ac:dyDescent="0.3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 x14ac:dyDescent="0.3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 x14ac:dyDescent="0.3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 x14ac:dyDescent="0.3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 x14ac:dyDescent="0.3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 x14ac:dyDescent="0.3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 x14ac:dyDescent="0.3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 x14ac:dyDescent="0.3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 x14ac:dyDescent="0.3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 x14ac:dyDescent="0.3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 x14ac:dyDescent="0.3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 x14ac:dyDescent="0.3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 x14ac:dyDescent="0.3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 x14ac:dyDescent="0.3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 x14ac:dyDescent="0.3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 x14ac:dyDescent="0.3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 x14ac:dyDescent="0.3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 x14ac:dyDescent="0.3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 x14ac:dyDescent="0.3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 x14ac:dyDescent="0.3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 x14ac:dyDescent="0.3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 x14ac:dyDescent="0.3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 x14ac:dyDescent="0.3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 x14ac:dyDescent="0.3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 x14ac:dyDescent="0.3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 x14ac:dyDescent="0.3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 x14ac:dyDescent="0.3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 x14ac:dyDescent="0.3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 x14ac:dyDescent="0.3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 x14ac:dyDescent="0.3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 x14ac:dyDescent="0.3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 x14ac:dyDescent="0.3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 x14ac:dyDescent="0.3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 x14ac:dyDescent="0.3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 x14ac:dyDescent="0.3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 x14ac:dyDescent="0.3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 x14ac:dyDescent="0.3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 x14ac:dyDescent="0.3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 x14ac:dyDescent="0.3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 x14ac:dyDescent="0.3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 x14ac:dyDescent="0.3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 x14ac:dyDescent="0.3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 x14ac:dyDescent="0.3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 x14ac:dyDescent="0.3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 x14ac:dyDescent="0.3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 x14ac:dyDescent="0.3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 x14ac:dyDescent="0.3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 x14ac:dyDescent="0.3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 x14ac:dyDescent="0.3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 x14ac:dyDescent="0.3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 x14ac:dyDescent="0.3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 x14ac:dyDescent="0.3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 x14ac:dyDescent="0.3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 x14ac:dyDescent="0.3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 x14ac:dyDescent="0.3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 x14ac:dyDescent="0.3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 x14ac:dyDescent="0.3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 x14ac:dyDescent="0.3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 x14ac:dyDescent="0.3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 x14ac:dyDescent="0.3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 x14ac:dyDescent="0.3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 x14ac:dyDescent="0.3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 x14ac:dyDescent="0.3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 x14ac:dyDescent="0.3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 x14ac:dyDescent="0.3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 x14ac:dyDescent="0.3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 x14ac:dyDescent="0.3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 x14ac:dyDescent="0.3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 x14ac:dyDescent="0.3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 x14ac:dyDescent="0.3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 x14ac:dyDescent="0.3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 x14ac:dyDescent="0.3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 x14ac:dyDescent="0.3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 x14ac:dyDescent="0.3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 x14ac:dyDescent="0.3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 x14ac:dyDescent="0.3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 x14ac:dyDescent="0.3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 x14ac:dyDescent="0.3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 x14ac:dyDescent="0.3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 x14ac:dyDescent="0.3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 x14ac:dyDescent="0.3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 x14ac:dyDescent="0.3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 x14ac:dyDescent="0.3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 x14ac:dyDescent="0.3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 x14ac:dyDescent="0.3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 x14ac:dyDescent="0.3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 x14ac:dyDescent="0.3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 x14ac:dyDescent="0.3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 x14ac:dyDescent="0.3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 x14ac:dyDescent="0.3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 x14ac:dyDescent="0.3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 x14ac:dyDescent="0.3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 x14ac:dyDescent="0.3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 x14ac:dyDescent="0.3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 x14ac:dyDescent="0.3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 x14ac:dyDescent="0.3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 x14ac:dyDescent="0.3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 x14ac:dyDescent="0.3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 x14ac:dyDescent="0.3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 x14ac:dyDescent="0.3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 x14ac:dyDescent="0.3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 x14ac:dyDescent="0.3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 x14ac:dyDescent="0.3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 x14ac:dyDescent="0.3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 x14ac:dyDescent="0.3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 x14ac:dyDescent="0.3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 x14ac:dyDescent="0.3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 x14ac:dyDescent="0.3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 x14ac:dyDescent="0.3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 x14ac:dyDescent="0.3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 x14ac:dyDescent="0.3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 x14ac:dyDescent="0.3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 x14ac:dyDescent="0.3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 x14ac:dyDescent="0.3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 x14ac:dyDescent="0.3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 x14ac:dyDescent="0.3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 x14ac:dyDescent="0.3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 x14ac:dyDescent="0.3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 x14ac:dyDescent="0.3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 x14ac:dyDescent="0.3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 x14ac:dyDescent="0.3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 x14ac:dyDescent="0.3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 x14ac:dyDescent="0.3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 x14ac:dyDescent="0.3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 x14ac:dyDescent="0.3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 x14ac:dyDescent="0.3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 x14ac:dyDescent="0.3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 x14ac:dyDescent="0.3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 x14ac:dyDescent="0.3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 x14ac:dyDescent="0.3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 x14ac:dyDescent="0.3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 x14ac:dyDescent="0.3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 x14ac:dyDescent="0.3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 x14ac:dyDescent="0.3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 x14ac:dyDescent="0.3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 x14ac:dyDescent="0.3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 x14ac:dyDescent="0.3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 x14ac:dyDescent="0.3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 x14ac:dyDescent="0.3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 x14ac:dyDescent="0.3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 x14ac:dyDescent="0.3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 x14ac:dyDescent="0.3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 x14ac:dyDescent="0.3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 x14ac:dyDescent="0.3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 x14ac:dyDescent="0.3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 x14ac:dyDescent="0.3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 x14ac:dyDescent="0.3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 x14ac:dyDescent="0.3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 x14ac:dyDescent="0.3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 x14ac:dyDescent="0.3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 x14ac:dyDescent="0.3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 x14ac:dyDescent="0.3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 x14ac:dyDescent="0.3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 x14ac:dyDescent="0.3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 x14ac:dyDescent="0.3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 x14ac:dyDescent="0.3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 x14ac:dyDescent="0.3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 x14ac:dyDescent="0.3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 x14ac:dyDescent="0.3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 x14ac:dyDescent="0.3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 x14ac:dyDescent="0.3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 x14ac:dyDescent="0.3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 x14ac:dyDescent="0.3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 x14ac:dyDescent="0.3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 x14ac:dyDescent="0.3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 x14ac:dyDescent="0.3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 x14ac:dyDescent="0.3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 x14ac:dyDescent="0.3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 x14ac:dyDescent="0.3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 x14ac:dyDescent="0.3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 x14ac:dyDescent="0.3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 x14ac:dyDescent="0.3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 x14ac:dyDescent="0.3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 x14ac:dyDescent="0.3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 x14ac:dyDescent="0.3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 x14ac:dyDescent="0.3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 x14ac:dyDescent="0.3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 x14ac:dyDescent="0.3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 x14ac:dyDescent="0.3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 x14ac:dyDescent="0.3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 x14ac:dyDescent="0.3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 x14ac:dyDescent="0.3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 x14ac:dyDescent="0.3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 x14ac:dyDescent="0.3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 x14ac:dyDescent="0.3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 x14ac:dyDescent="0.3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 x14ac:dyDescent="0.3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 x14ac:dyDescent="0.3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 x14ac:dyDescent="0.3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 x14ac:dyDescent="0.3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 x14ac:dyDescent="0.3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 x14ac:dyDescent="0.3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 x14ac:dyDescent="0.3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 x14ac:dyDescent="0.3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 x14ac:dyDescent="0.3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 x14ac:dyDescent="0.3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 x14ac:dyDescent="0.3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 x14ac:dyDescent="0.3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 x14ac:dyDescent="0.3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 x14ac:dyDescent="0.3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 x14ac:dyDescent="0.3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 x14ac:dyDescent="0.3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 x14ac:dyDescent="0.3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 x14ac:dyDescent="0.3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 x14ac:dyDescent="0.3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 x14ac:dyDescent="0.3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 x14ac:dyDescent="0.3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 x14ac:dyDescent="0.3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 x14ac:dyDescent="0.3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 x14ac:dyDescent="0.3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 x14ac:dyDescent="0.3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 x14ac:dyDescent="0.3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 x14ac:dyDescent="0.3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 x14ac:dyDescent="0.3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 x14ac:dyDescent="0.3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 x14ac:dyDescent="0.3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 x14ac:dyDescent="0.3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 x14ac:dyDescent="0.3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 x14ac:dyDescent="0.3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 x14ac:dyDescent="0.3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 x14ac:dyDescent="0.3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 x14ac:dyDescent="0.3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 x14ac:dyDescent="0.3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 x14ac:dyDescent="0.3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 x14ac:dyDescent="0.3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 x14ac:dyDescent="0.3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 x14ac:dyDescent="0.3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 x14ac:dyDescent="0.3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 x14ac:dyDescent="0.3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 x14ac:dyDescent="0.3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 x14ac:dyDescent="0.3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 x14ac:dyDescent="0.3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 x14ac:dyDescent="0.3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 x14ac:dyDescent="0.3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 x14ac:dyDescent="0.3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 x14ac:dyDescent="0.3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 x14ac:dyDescent="0.3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 x14ac:dyDescent="0.3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 x14ac:dyDescent="0.3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 x14ac:dyDescent="0.3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 x14ac:dyDescent="0.3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 x14ac:dyDescent="0.3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 x14ac:dyDescent="0.3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 x14ac:dyDescent="0.3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 x14ac:dyDescent="0.3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 x14ac:dyDescent="0.3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 x14ac:dyDescent="0.3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 x14ac:dyDescent="0.3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 x14ac:dyDescent="0.3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 x14ac:dyDescent="0.3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 x14ac:dyDescent="0.3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 x14ac:dyDescent="0.3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 x14ac:dyDescent="0.3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 x14ac:dyDescent="0.3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 x14ac:dyDescent="0.3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 x14ac:dyDescent="0.3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 x14ac:dyDescent="0.3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 x14ac:dyDescent="0.3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 x14ac:dyDescent="0.3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 x14ac:dyDescent="0.3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 x14ac:dyDescent="0.3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 x14ac:dyDescent="0.3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 x14ac:dyDescent="0.3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 x14ac:dyDescent="0.3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 x14ac:dyDescent="0.3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 x14ac:dyDescent="0.3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 x14ac:dyDescent="0.3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 x14ac:dyDescent="0.3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 x14ac:dyDescent="0.3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 x14ac:dyDescent="0.3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 x14ac:dyDescent="0.3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 x14ac:dyDescent="0.3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 x14ac:dyDescent="0.3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 x14ac:dyDescent="0.3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 x14ac:dyDescent="0.3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 x14ac:dyDescent="0.3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 x14ac:dyDescent="0.3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 x14ac:dyDescent="0.3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 x14ac:dyDescent="0.3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 x14ac:dyDescent="0.3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 x14ac:dyDescent="0.3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 x14ac:dyDescent="0.3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 x14ac:dyDescent="0.3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 x14ac:dyDescent="0.3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 x14ac:dyDescent="0.3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 x14ac:dyDescent="0.3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 x14ac:dyDescent="0.3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 x14ac:dyDescent="0.3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 x14ac:dyDescent="0.3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 x14ac:dyDescent="0.3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 x14ac:dyDescent="0.3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 x14ac:dyDescent="0.3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 x14ac:dyDescent="0.3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 x14ac:dyDescent="0.3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 x14ac:dyDescent="0.3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 x14ac:dyDescent="0.3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 x14ac:dyDescent="0.3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 x14ac:dyDescent="0.3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 x14ac:dyDescent="0.3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 x14ac:dyDescent="0.3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 x14ac:dyDescent="0.3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 x14ac:dyDescent="0.3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 x14ac:dyDescent="0.3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 x14ac:dyDescent="0.3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 x14ac:dyDescent="0.3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 x14ac:dyDescent="0.3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 x14ac:dyDescent="0.3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 x14ac:dyDescent="0.3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 x14ac:dyDescent="0.3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 x14ac:dyDescent="0.3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 x14ac:dyDescent="0.3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 x14ac:dyDescent="0.3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 x14ac:dyDescent="0.3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 x14ac:dyDescent="0.3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 x14ac:dyDescent="0.3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 x14ac:dyDescent="0.3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 x14ac:dyDescent="0.3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 x14ac:dyDescent="0.3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 x14ac:dyDescent="0.3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 x14ac:dyDescent="0.3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 x14ac:dyDescent="0.3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 x14ac:dyDescent="0.3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 x14ac:dyDescent="0.3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 x14ac:dyDescent="0.3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 x14ac:dyDescent="0.3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 x14ac:dyDescent="0.3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 x14ac:dyDescent="0.3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 x14ac:dyDescent="0.3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 x14ac:dyDescent="0.3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 x14ac:dyDescent="0.3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 x14ac:dyDescent="0.3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 x14ac:dyDescent="0.3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 x14ac:dyDescent="0.3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 x14ac:dyDescent="0.3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 x14ac:dyDescent="0.3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 x14ac:dyDescent="0.3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 x14ac:dyDescent="0.3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 x14ac:dyDescent="0.3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 x14ac:dyDescent="0.3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 x14ac:dyDescent="0.3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 x14ac:dyDescent="0.3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 x14ac:dyDescent="0.3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 x14ac:dyDescent="0.3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 x14ac:dyDescent="0.3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 x14ac:dyDescent="0.3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 x14ac:dyDescent="0.3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 x14ac:dyDescent="0.3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 x14ac:dyDescent="0.3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 x14ac:dyDescent="0.3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 x14ac:dyDescent="0.3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 x14ac:dyDescent="0.3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 x14ac:dyDescent="0.3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 x14ac:dyDescent="0.3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 x14ac:dyDescent="0.3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 x14ac:dyDescent="0.3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 x14ac:dyDescent="0.3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 x14ac:dyDescent="0.3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 x14ac:dyDescent="0.3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 x14ac:dyDescent="0.3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 x14ac:dyDescent="0.3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 x14ac:dyDescent="0.3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 x14ac:dyDescent="0.3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 x14ac:dyDescent="0.3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 x14ac:dyDescent="0.3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 x14ac:dyDescent="0.3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 x14ac:dyDescent="0.3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 x14ac:dyDescent="0.3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 x14ac:dyDescent="0.3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 x14ac:dyDescent="0.3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 x14ac:dyDescent="0.3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 x14ac:dyDescent="0.3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 x14ac:dyDescent="0.3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 x14ac:dyDescent="0.3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 x14ac:dyDescent="0.3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 x14ac:dyDescent="0.3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 x14ac:dyDescent="0.3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 x14ac:dyDescent="0.3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 x14ac:dyDescent="0.3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 x14ac:dyDescent="0.3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 x14ac:dyDescent="0.3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 x14ac:dyDescent="0.3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 x14ac:dyDescent="0.3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 x14ac:dyDescent="0.3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 x14ac:dyDescent="0.3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 x14ac:dyDescent="0.3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 x14ac:dyDescent="0.3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 x14ac:dyDescent="0.3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 x14ac:dyDescent="0.3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 x14ac:dyDescent="0.3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 x14ac:dyDescent="0.3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 x14ac:dyDescent="0.3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 x14ac:dyDescent="0.3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 x14ac:dyDescent="0.3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 x14ac:dyDescent="0.3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 x14ac:dyDescent="0.3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 x14ac:dyDescent="0.3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 x14ac:dyDescent="0.3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 x14ac:dyDescent="0.3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 x14ac:dyDescent="0.3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 x14ac:dyDescent="0.3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 x14ac:dyDescent="0.3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 x14ac:dyDescent="0.3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 x14ac:dyDescent="0.3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 x14ac:dyDescent="0.3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 x14ac:dyDescent="0.3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 x14ac:dyDescent="0.3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 x14ac:dyDescent="0.3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 x14ac:dyDescent="0.3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 x14ac:dyDescent="0.3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 x14ac:dyDescent="0.3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 x14ac:dyDescent="0.3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 x14ac:dyDescent="0.3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 x14ac:dyDescent="0.3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 x14ac:dyDescent="0.3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 x14ac:dyDescent="0.3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 x14ac:dyDescent="0.3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 x14ac:dyDescent="0.3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 x14ac:dyDescent="0.3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 x14ac:dyDescent="0.3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 x14ac:dyDescent="0.3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 x14ac:dyDescent="0.3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 x14ac:dyDescent="0.3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 x14ac:dyDescent="0.3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 x14ac:dyDescent="0.3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 x14ac:dyDescent="0.3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 x14ac:dyDescent="0.3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 x14ac:dyDescent="0.3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 x14ac:dyDescent="0.3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 x14ac:dyDescent="0.3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 x14ac:dyDescent="0.3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 x14ac:dyDescent="0.3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 x14ac:dyDescent="0.3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 x14ac:dyDescent="0.3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 x14ac:dyDescent="0.3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 x14ac:dyDescent="0.3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 x14ac:dyDescent="0.3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 x14ac:dyDescent="0.3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 x14ac:dyDescent="0.3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 x14ac:dyDescent="0.3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 x14ac:dyDescent="0.3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 x14ac:dyDescent="0.3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 x14ac:dyDescent="0.3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 x14ac:dyDescent="0.3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 x14ac:dyDescent="0.3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 x14ac:dyDescent="0.3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 x14ac:dyDescent="0.3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 x14ac:dyDescent="0.3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 x14ac:dyDescent="0.3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 x14ac:dyDescent="0.3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 x14ac:dyDescent="0.3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 x14ac:dyDescent="0.3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 x14ac:dyDescent="0.3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 x14ac:dyDescent="0.3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 x14ac:dyDescent="0.3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 x14ac:dyDescent="0.3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 x14ac:dyDescent="0.3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 x14ac:dyDescent="0.3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 x14ac:dyDescent="0.3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 x14ac:dyDescent="0.3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 x14ac:dyDescent="0.3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 x14ac:dyDescent="0.3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 x14ac:dyDescent="0.3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 x14ac:dyDescent="0.3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 x14ac:dyDescent="0.3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 x14ac:dyDescent="0.3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 x14ac:dyDescent="0.3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 x14ac:dyDescent="0.3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 x14ac:dyDescent="0.3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 x14ac:dyDescent="0.3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 x14ac:dyDescent="0.3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 x14ac:dyDescent="0.3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 x14ac:dyDescent="0.3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 x14ac:dyDescent="0.3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 x14ac:dyDescent="0.3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 x14ac:dyDescent="0.3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 x14ac:dyDescent="0.3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 x14ac:dyDescent="0.3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 x14ac:dyDescent="0.3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 x14ac:dyDescent="0.3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 x14ac:dyDescent="0.3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 x14ac:dyDescent="0.3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 x14ac:dyDescent="0.3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 x14ac:dyDescent="0.3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 x14ac:dyDescent="0.3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 x14ac:dyDescent="0.3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 x14ac:dyDescent="0.3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 x14ac:dyDescent="0.3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 x14ac:dyDescent="0.3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 x14ac:dyDescent="0.3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 x14ac:dyDescent="0.3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 x14ac:dyDescent="0.3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 x14ac:dyDescent="0.3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 x14ac:dyDescent="0.3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 x14ac:dyDescent="0.3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 x14ac:dyDescent="0.3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 x14ac:dyDescent="0.3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 x14ac:dyDescent="0.3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 x14ac:dyDescent="0.3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 x14ac:dyDescent="0.3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 x14ac:dyDescent="0.3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 x14ac:dyDescent="0.3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 x14ac:dyDescent="0.3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 x14ac:dyDescent="0.3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 x14ac:dyDescent="0.3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 x14ac:dyDescent="0.3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 x14ac:dyDescent="0.3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 x14ac:dyDescent="0.3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 x14ac:dyDescent="0.3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 x14ac:dyDescent="0.3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 x14ac:dyDescent="0.3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 x14ac:dyDescent="0.3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 x14ac:dyDescent="0.3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 x14ac:dyDescent="0.3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 x14ac:dyDescent="0.3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 x14ac:dyDescent="0.3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 x14ac:dyDescent="0.3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 x14ac:dyDescent="0.3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 x14ac:dyDescent="0.3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 x14ac:dyDescent="0.3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 x14ac:dyDescent="0.3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 x14ac:dyDescent="0.3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 x14ac:dyDescent="0.3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 x14ac:dyDescent="0.3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 x14ac:dyDescent="0.3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 x14ac:dyDescent="0.3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 x14ac:dyDescent="0.3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 x14ac:dyDescent="0.3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 x14ac:dyDescent="0.3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 x14ac:dyDescent="0.3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 x14ac:dyDescent="0.3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 x14ac:dyDescent="0.3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 x14ac:dyDescent="0.3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 x14ac:dyDescent="0.3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 x14ac:dyDescent="0.3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 x14ac:dyDescent="0.3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 x14ac:dyDescent="0.3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 x14ac:dyDescent="0.3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 x14ac:dyDescent="0.3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 x14ac:dyDescent="0.3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 x14ac:dyDescent="0.3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 x14ac:dyDescent="0.3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 x14ac:dyDescent="0.3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 x14ac:dyDescent="0.3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 x14ac:dyDescent="0.3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 x14ac:dyDescent="0.3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 x14ac:dyDescent="0.3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 x14ac:dyDescent="0.3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 x14ac:dyDescent="0.3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 x14ac:dyDescent="0.3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 x14ac:dyDescent="0.3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 x14ac:dyDescent="0.3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 x14ac:dyDescent="0.3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 x14ac:dyDescent="0.3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 x14ac:dyDescent="0.3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 x14ac:dyDescent="0.3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 x14ac:dyDescent="0.3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 x14ac:dyDescent="0.3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 x14ac:dyDescent="0.3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 x14ac:dyDescent="0.3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 x14ac:dyDescent="0.3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 x14ac:dyDescent="0.3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 x14ac:dyDescent="0.3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 x14ac:dyDescent="0.3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 x14ac:dyDescent="0.3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 x14ac:dyDescent="0.3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 x14ac:dyDescent="0.3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 x14ac:dyDescent="0.3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 x14ac:dyDescent="0.3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 x14ac:dyDescent="0.3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 x14ac:dyDescent="0.3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 x14ac:dyDescent="0.3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 x14ac:dyDescent="0.3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 x14ac:dyDescent="0.3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 x14ac:dyDescent="0.3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 x14ac:dyDescent="0.3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 x14ac:dyDescent="0.3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 x14ac:dyDescent="0.3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 x14ac:dyDescent="0.3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 x14ac:dyDescent="0.3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 x14ac:dyDescent="0.3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 x14ac:dyDescent="0.3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 x14ac:dyDescent="0.3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 x14ac:dyDescent="0.3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 x14ac:dyDescent="0.3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 x14ac:dyDescent="0.3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 x14ac:dyDescent="0.3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 x14ac:dyDescent="0.3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 x14ac:dyDescent="0.3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 x14ac:dyDescent="0.3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 x14ac:dyDescent="0.3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 x14ac:dyDescent="0.3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 x14ac:dyDescent="0.3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 x14ac:dyDescent="0.3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 x14ac:dyDescent="0.3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 x14ac:dyDescent="0.3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 x14ac:dyDescent="0.3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 x14ac:dyDescent="0.3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 x14ac:dyDescent="0.3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 x14ac:dyDescent="0.3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 x14ac:dyDescent="0.3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 x14ac:dyDescent="0.3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 x14ac:dyDescent="0.3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 x14ac:dyDescent="0.3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 x14ac:dyDescent="0.3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 x14ac:dyDescent="0.3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 x14ac:dyDescent="0.3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 x14ac:dyDescent="0.3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 x14ac:dyDescent="0.3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 x14ac:dyDescent="0.3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 x14ac:dyDescent="0.3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 x14ac:dyDescent="0.3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 x14ac:dyDescent="0.3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 x14ac:dyDescent="0.3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 x14ac:dyDescent="0.3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 x14ac:dyDescent="0.3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 x14ac:dyDescent="0.3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 x14ac:dyDescent="0.3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 x14ac:dyDescent="0.3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 x14ac:dyDescent="0.3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 x14ac:dyDescent="0.3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 x14ac:dyDescent="0.3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 x14ac:dyDescent="0.3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 x14ac:dyDescent="0.3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 x14ac:dyDescent="0.3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 x14ac:dyDescent="0.3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 x14ac:dyDescent="0.3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 x14ac:dyDescent="0.3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 x14ac:dyDescent="0.3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 x14ac:dyDescent="0.3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 x14ac:dyDescent="0.3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 x14ac:dyDescent="0.3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 x14ac:dyDescent="0.3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 x14ac:dyDescent="0.3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 x14ac:dyDescent="0.3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 x14ac:dyDescent="0.3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 x14ac:dyDescent="0.3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 x14ac:dyDescent="0.3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 x14ac:dyDescent="0.3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 x14ac:dyDescent="0.3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 x14ac:dyDescent="0.3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 x14ac:dyDescent="0.3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 x14ac:dyDescent="0.3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 x14ac:dyDescent="0.3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 x14ac:dyDescent="0.3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 x14ac:dyDescent="0.3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 x14ac:dyDescent="0.3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 x14ac:dyDescent="0.3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 x14ac:dyDescent="0.3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 x14ac:dyDescent="0.3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 x14ac:dyDescent="0.3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 x14ac:dyDescent="0.3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 x14ac:dyDescent="0.3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 x14ac:dyDescent="0.3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 x14ac:dyDescent="0.3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 x14ac:dyDescent="0.3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 x14ac:dyDescent="0.3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 x14ac:dyDescent="0.3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 x14ac:dyDescent="0.3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 x14ac:dyDescent="0.3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 x14ac:dyDescent="0.3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 x14ac:dyDescent="0.3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 x14ac:dyDescent="0.3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 x14ac:dyDescent="0.3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 x14ac:dyDescent="0.3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 x14ac:dyDescent="0.3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 x14ac:dyDescent="0.3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 x14ac:dyDescent="0.3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 x14ac:dyDescent="0.3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 x14ac:dyDescent="0.3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 x14ac:dyDescent="0.3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 x14ac:dyDescent="0.3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 x14ac:dyDescent="0.3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 x14ac:dyDescent="0.3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 x14ac:dyDescent="0.3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 x14ac:dyDescent="0.3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 x14ac:dyDescent="0.3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 x14ac:dyDescent="0.3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 x14ac:dyDescent="0.3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 x14ac:dyDescent="0.3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 x14ac:dyDescent="0.3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 x14ac:dyDescent="0.3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 x14ac:dyDescent="0.3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 x14ac:dyDescent="0.3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 x14ac:dyDescent="0.3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 x14ac:dyDescent="0.3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 x14ac:dyDescent="0.3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 x14ac:dyDescent="0.3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 x14ac:dyDescent="0.3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 x14ac:dyDescent="0.3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 x14ac:dyDescent="0.3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 x14ac:dyDescent="0.3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 x14ac:dyDescent="0.3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 x14ac:dyDescent="0.3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 x14ac:dyDescent="0.3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 x14ac:dyDescent="0.3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 x14ac:dyDescent="0.3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 x14ac:dyDescent="0.3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 x14ac:dyDescent="0.3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 x14ac:dyDescent="0.3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 x14ac:dyDescent="0.3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 x14ac:dyDescent="0.3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 x14ac:dyDescent="0.3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 x14ac:dyDescent="0.3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 x14ac:dyDescent="0.3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 x14ac:dyDescent="0.3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 x14ac:dyDescent="0.3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 x14ac:dyDescent="0.3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 x14ac:dyDescent="0.3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 x14ac:dyDescent="0.3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 x14ac:dyDescent="0.3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 x14ac:dyDescent="0.3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 x14ac:dyDescent="0.3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 x14ac:dyDescent="0.3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 x14ac:dyDescent="0.3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 x14ac:dyDescent="0.3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 x14ac:dyDescent="0.3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 x14ac:dyDescent="0.3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 x14ac:dyDescent="0.3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 x14ac:dyDescent="0.3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 x14ac:dyDescent="0.3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 x14ac:dyDescent="0.3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 x14ac:dyDescent="0.3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 x14ac:dyDescent="0.3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 x14ac:dyDescent="0.3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 x14ac:dyDescent="0.3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 x14ac:dyDescent="0.3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 x14ac:dyDescent="0.3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 x14ac:dyDescent="0.3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 x14ac:dyDescent="0.3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 x14ac:dyDescent="0.3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 x14ac:dyDescent="0.3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 x14ac:dyDescent="0.3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 x14ac:dyDescent="0.3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 x14ac:dyDescent="0.3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 x14ac:dyDescent="0.3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 x14ac:dyDescent="0.3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 x14ac:dyDescent="0.3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 x14ac:dyDescent="0.3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 x14ac:dyDescent="0.3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 x14ac:dyDescent="0.3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 x14ac:dyDescent="0.3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 x14ac:dyDescent="0.3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 x14ac:dyDescent="0.3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 x14ac:dyDescent="0.3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 x14ac:dyDescent="0.3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 x14ac:dyDescent="0.3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 x14ac:dyDescent="0.3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 x14ac:dyDescent="0.3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 x14ac:dyDescent="0.3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 x14ac:dyDescent="0.3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 x14ac:dyDescent="0.3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 x14ac:dyDescent="0.3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 x14ac:dyDescent="0.3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 x14ac:dyDescent="0.3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 x14ac:dyDescent="0.3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 x14ac:dyDescent="0.3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 x14ac:dyDescent="0.3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 x14ac:dyDescent="0.3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 x14ac:dyDescent="0.3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 x14ac:dyDescent="0.3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 x14ac:dyDescent="0.3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 x14ac:dyDescent="0.3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 x14ac:dyDescent="0.3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 x14ac:dyDescent="0.3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 x14ac:dyDescent="0.3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 x14ac:dyDescent="0.3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 x14ac:dyDescent="0.3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 x14ac:dyDescent="0.3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 x14ac:dyDescent="0.3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 x14ac:dyDescent="0.3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 x14ac:dyDescent="0.3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 x14ac:dyDescent="0.3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 x14ac:dyDescent="0.3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 x14ac:dyDescent="0.3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 x14ac:dyDescent="0.3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 x14ac:dyDescent="0.3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 x14ac:dyDescent="0.3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 x14ac:dyDescent="0.3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 x14ac:dyDescent="0.3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 x14ac:dyDescent="0.3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 x14ac:dyDescent="0.3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 x14ac:dyDescent="0.3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 x14ac:dyDescent="0.3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 x14ac:dyDescent="0.3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 x14ac:dyDescent="0.3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 x14ac:dyDescent="0.3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 x14ac:dyDescent="0.3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 x14ac:dyDescent="0.3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 x14ac:dyDescent="0.3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 x14ac:dyDescent="0.3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 x14ac:dyDescent="0.3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 x14ac:dyDescent="0.3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 x14ac:dyDescent="0.3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 x14ac:dyDescent="0.3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 x14ac:dyDescent="0.3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 x14ac:dyDescent="0.3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 x14ac:dyDescent="0.3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 x14ac:dyDescent="0.3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 x14ac:dyDescent="0.3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 x14ac:dyDescent="0.3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 x14ac:dyDescent="0.3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 x14ac:dyDescent="0.3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 x14ac:dyDescent="0.3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 x14ac:dyDescent="0.3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 x14ac:dyDescent="0.3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 x14ac:dyDescent="0.3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 x14ac:dyDescent="0.3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 x14ac:dyDescent="0.3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 x14ac:dyDescent="0.3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 x14ac:dyDescent="0.3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 x14ac:dyDescent="0.3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 x14ac:dyDescent="0.3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 x14ac:dyDescent="0.3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 x14ac:dyDescent="0.3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 x14ac:dyDescent="0.3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 x14ac:dyDescent="0.3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 x14ac:dyDescent="0.3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 x14ac:dyDescent="0.3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 x14ac:dyDescent="0.3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 x14ac:dyDescent="0.3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 x14ac:dyDescent="0.3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 x14ac:dyDescent="0.3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 x14ac:dyDescent="0.3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 x14ac:dyDescent="0.3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 x14ac:dyDescent="0.3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 x14ac:dyDescent="0.3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 x14ac:dyDescent="0.3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 x14ac:dyDescent="0.3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 x14ac:dyDescent="0.3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 x14ac:dyDescent="0.3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 x14ac:dyDescent="0.3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 x14ac:dyDescent="0.3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 x14ac:dyDescent="0.3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 x14ac:dyDescent="0.3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 x14ac:dyDescent="0.3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 x14ac:dyDescent="0.3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 x14ac:dyDescent="0.3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 x14ac:dyDescent="0.3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 x14ac:dyDescent="0.3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 x14ac:dyDescent="0.3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 x14ac:dyDescent="0.3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 x14ac:dyDescent="0.3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 x14ac:dyDescent="0.3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 x14ac:dyDescent="0.3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 x14ac:dyDescent="0.3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 x14ac:dyDescent="0.3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 x14ac:dyDescent="0.3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 x14ac:dyDescent="0.3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 x14ac:dyDescent="0.3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 x14ac:dyDescent="0.3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 x14ac:dyDescent="0.3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 x14ac:dyDescent="0.3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 x14ac:dyDescent="0.3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 x14ac:dyDescent="0.3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 x14ac:dyDescent="0.3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 x14ac:dyDescent="0.3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 x14ac:dyDescent="0.3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 x14ac:dyDescent="0.3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 x14ac:dyDescent="0.3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 x14ac:dyDescent="0.3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 x14ac:dyDescent="0.3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 x14ac:dyDescent="0.3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 x14ac:dyDescent="0.3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 x14ac:dyDescent="0.3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 x14ac:dyDescent="0.3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 x14ac:dyDescent="0.3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 x14ac:dyDescent="0.3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 x14ac:dyDescent="0.3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 x14ac:dyDescent="0.3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 x14ac:dyDescent="0.3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 x14ac:dyDescent="0.3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 x14ac:dyDescent="0.3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 x14ac:dyDescent="0.3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 x14ac:dyDescent="0.3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 x14ac:dyDescent="0.3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 x14ac:dyDescent="0.3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 x14ac:dyDescent="0.3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 x14ac:dyDescent="0.3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 x14ac:dyDescent="0.3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 x14ac:dyDescent="0.3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 x14ac:dyDescent="0.3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 x14ac:dyDescent="0.3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 x14ac:dyDescent="0.3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 x14ac:dyDescent="0.3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 x14ac:dyDescent="0.3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 x14ac:dyDescent="0.3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 x14ac:dyDescent="0.3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 x14ac:dyDescent="0.3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 x14ac:dyDescent="0.3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 x14ac:dyDescent="0.3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 x14ac:dyDescent="0.3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 x14ac:dyDescent="0.3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 x14ac:dyDescent="0.3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 x14ac:dyDescent="0.3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 x14ac:dyDescent="0.3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 x14ac:dyDescent="0.3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 x14ac:dyDescent="0.3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 x14ac:dyDescent="0.3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 x14ac:dyDescent="0.3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 x14ac:dyDescent="0.3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 x14ac:dyDescent="0.3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 x14ac:dyDescent="0.3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 x14ac:dyDescent="0.3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 x14ac:dyDescent="0.3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 x14ac:dyDescent="0.3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 x14ac:dyDescent="0.3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 x14ac:dyDescent="0.3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 x14ac:dyDescent="0.3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 x14ac:dyDescent="0.3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 x14ac:dyDescent="0.3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 x14ac:dyDescent="0.3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 x14ac:dyDescent="0.3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 x14ac:dyDescent="0.3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 x14ac:dyDescent="0.3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 x14ac:dyDescent="0.3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 x14ac:dyDescent="0.3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 x14ac:dyDescent="0.3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 x14ac:dyDescent="0.3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 x14ac:dyDescent="0.3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 x14ac:dyDescent="0.3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 x14ac:dyDescent="0.3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 x14ac:dyDescent="0.3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 x14ac:dyDescent="0.3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 x14ac:dyDescent="0.3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 x14ac:dyDescent="0.3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 x14ac:dyDescent="0.3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 x14ac:dyDescent="0.3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 x14ac:dyDescent="0.3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 x14ac:dyDescent="0.3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 x14ac:dyDescent="0.3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 x14ac:dyDescent="0.3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 x14ac:dyDescent="0.3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 x14ac:dyDescent="0.3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 x14ac:dyDescent="0.3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 x14ac:dyDescent="0.3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 x14ac:dyDescent="0.3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 x14ac:dyDescent="0.3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 x14ac:dyDescent="0.3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 x14ac:dyDescent="0.3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 x14ac:dyDescent="0.3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 x14ac:dyDescent="0.3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 x14ac:dyDescent="0.3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 x14ac:dyDescent="0.3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 x14ac:dyDescent="0.3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 x14ac:dyDescent="0.3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 x14ac:dyDescent="0.3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 x14ac:dyDescent="0.3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 x14ac:dyDescent="0.3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 x14ac:dyDescent="0.3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 x14ac:dyDescent="0.3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 x14ac:dyDescent="0.3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 x14ac:dyDescent="0.3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 x14ac:dyDescent="0.3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 x14ac:dyDescent="0.3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 x14ac:dyDescent="0.3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 x14ac:dyDescent="0.3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 x14ac:dyDescent="0.3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 x14ac:dyDescent="0.3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 x14ac:dyDescent="0.3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 x14ac:dyDescent="0.3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 x14ac:dyDescent="0.3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 x14ac:dyDescent="0.3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 x14ac:dyDescent="0.3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 x14ac:dyDescent="0.3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 x14ac:dyDescent="0.3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 x14ac:dyDescent="0.3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 x14ac:dyDescent="0.3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 x14ac:dyDescent="0.3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 x14ac:dyDescent="0.3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 x14ac:dyDescent="0.3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 x14ac:dyDescent="0.3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 x14ac:dyDescent="0.3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 x14ac:dyDescent="0.3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 x14ac:dyDescent="0.3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 x14ac:dyDescent="0.3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 x14ac:dyDescent="0.3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 x14ac:dyDescent="0.3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 x14ac:dyDescent="0.3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 x14ac:dyDescent="0.3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 x14ac:dyDescent="0.3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 x14ac:dyDescent="0.3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 x14ac:dyDescent="0.3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 x14ac:dyDescent="0.3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 x14ac:dyDescent="0.3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 x14ac:dyDescent="0.3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 x14ac:dyDescent="0.3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 x14ac:dyDescent="0.3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 x14ac:dyDescent="0.3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 x14ac:dyDescent="0.3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 x14ac:dyDescent="0.3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 x14ac:dyDescent="0.3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 x14ac:dyDescent="0.3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 x14ac:dyDescent="0.3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 x14ac:dyDescent="0.3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 x14ac:dyDescent="0.3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 x14ac:dyDescent="0.3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 x14ac:dyDescent="0.3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 x14ac:dyDescent="0.3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 x14ac:dyDescent="0.3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 x14ac:dyDescent="0.3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 x14ac:dyDescent="0.3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 x14ac:dyDescent="0.3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 x14ac:dyDescent="0.3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 x14ac:dyDescent="0.3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 x14ac:dyDescent="0.3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 x14ac:dyDescent="0.3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 x14ac:dyDescent="0.3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 x14ac:dyDescent="0.3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 x14ac:dyDescent="0.3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 x14ac:dyDescent="0.3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 x14ac:dyDescent="0.3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 x14ac:dyDescent="0.3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 x14ac:dyDescent="0.3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 x14ac:dyDescent="0.3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 x14ac:dyDescent="0.3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 x14ac:dyDescent="0.3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 x14ac:dyDescent="0.3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 x14ac:dyDescent="0.3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 x14ac:dyDescent="0.3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 x14ac:dyDescent="0.3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 x14ac:dyDescent="0.3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 x14ac:dyDescent="0.3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 x14ac:dyDescent="0.3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 x14ac:dyDescent="0.3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 x14ac:dyDescent="0.3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 x14ac:dyDescent="0.3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 x14ac:dyDescent="0.3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 x14ac:dyDescent="0.3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 x14ac:dyDescent="0.3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 x14ac:dyDescent="0.3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 x14ac:dyDescent="0.3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 x14ac:dyDescent="0.3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 x14ac:dyDescent="0.3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 x14ac:dyDescent="0.3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 x14ac:dyDescent="0.3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 x14ac:dyDescent="0.3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 x14ac:dyDescent="0.3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 x14ac:dyDescent="0.3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 x14ac:dyDescent="0.3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 x14ac:dyDescent="0.3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 x14ac:dyDescent="0.3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 x14ac:dyDescent="0.3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 x14ac:dyDescent="0.3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 x14ac:dyDescent="0.3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 x14ac:dyDescent="0.3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 x14ac:dyDescent="0.3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 x14ac:dyDescent="0.3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 x14ac:dyDescent="0.3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 x14ac:dyDescent="0.3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 x14ac:dyDescent="0.3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 x14ac:dyDescent="0.3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 x14ac:dyDescent="0.3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 x14ac:dyDescent="0.3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 x14ac:dyDescent="0.3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 x14ac:dyDescent="0.3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 x14ac:dyDescent="0.3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 x14ac:dyDescent="0.3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 x14ac:dyDescent="0.3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 x14ac:dyDescent="0.3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 x14ac:dyDescent="0.3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 x14ac:dyDescent="0.3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 x14ac:dyDescent="0.3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 x14ac:dyDescent="0.3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 x14ac:dyDescent="0.3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 x14ac:dyDescent="0.3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 x14ac:dyDescent="0.3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 x14ac:dyDescent="0.3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 x14ac:dyDescent="0.3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 x14ac:dyDescent="0.3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 x14ac:dyDescent="0.3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 x14ac:dyDescent="0.3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 x14ac:dyDescent="0.3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 x14ac:dyDescent="0.3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 x14ac:dyDescent="0.3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 x14ac:dyDescent="0.3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 x14ac:dyDescent="0.3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 x14ac:dyDescent="0.3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 x14ac:dyDescent="0.3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 x14ac:dyDescent="0.3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 x14ac:dyDescent="0.3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 x14ac:dyDescent="0.3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 x14ac:dyDescent="0.3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 x14ac:dyDescent="0.3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 x14ac:dyDescent="0.3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 x14ac:dyDescent="0.3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 x14ac:dyDescent="0.3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 x14ac:dyDescent="0.3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 x14ac:dyDescent="0.3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 x14ac:dyDescent="0.3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 x14ac:dyDescent="0.3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 x14ac:dyDescent="0.3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 x14ac:dyDescent="0.3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 x14ac:dyDescent="0.3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 x14ac:dyDescent="0.3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 x14ac:dyDescent="0.3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 x14ac:dyDescent="0.3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 x14ac:dyDescent="0.3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 x14ac:dyDescent="0.3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 x14ac:dyDescent="0.3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 x14ac:dyDescent="0.3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 x14ac:dyDescent="0.3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 x14ac:dyDescent="0.3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 x14ac:dyDescent="0.3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 x14ac:dyDescent="0.3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 x14ac:dyDescent="0.3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 x14ac:dyDescent="0.3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 x14ac:dyDescent="0.3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 x14ac:dyDescent="0.3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 x14ac:dyDescent="0.3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 x14ac:dyDescent="0.3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 x14ac:dyDescent="0.3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 x14ac:dyDescent="0.3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 x14ac:dyDescent="0.3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 x14ac:dyDescent="0.3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 x14ac:dyDescent="0.3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 x14ac:dyDescent="0.3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 x14ac:dyDescent="0.3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 x14ac:dyDescent="0.3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 x14ac:dyDescent="0.3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 x14ac:dyDescent="0.3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 x14ac:dyDescent="0.3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 x14ac:dyDescent="0.3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 x14ac:dyDescent="0.3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 x14ac:dyDescent="0.3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 x14ac:dyDescent="0.3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 x14ac:dyDescent="0.3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 x14ac:dyDescent="0.3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 x14ac:dyDescent="0.3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 x14ac:dyDescent="0.3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 x14ac:dyDescent="0.3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 x14ac:dyDescent="0.3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 x14ac:dyDescent="0.3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 x14ac:dyDescent="0.3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 x14ac:dyDescent="0.3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 x14ac:dyDescent="0.3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 x14ac:dyDescent="0.3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 x14ac:dyDescent="0.3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 x14ac:dyDescent="0.3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 x14ac:dyDescent="0.3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 x14ac:dyDescent="0.3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 x14ac:dyDescent="0.3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 x14ac:dyDescent="0.3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 x14ac:dyDescent="0.3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 x14ac:dyDescent="0.3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 x14ac:dyDescent="0.3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 x14ac:dyDescent="0.3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 x14ac:dyDescent="0.3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 x14ac:dyDescent="0.3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 x14ac:dyDescent="0.3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 x14ac:dyDescent="0.3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 x14ac:dyDescent="0.3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 x14ac:dyDescent="0.3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 x14ac:dyDescent="0.3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 x14ac:dyDescent="0.3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 x14ac:dyDescent="0.3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 x14ac:dyDescent="0.3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 x14ac:dyDescent="0.3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 x14ac:dyDescent="0.3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 x14ac:dyDescent="0.3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 x14ac:dyDescent="0.3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 x14ac:dyDescent="0.3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 x14ac:dyDescent="0.3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 x14ac:dyDescent="0.3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 x14ac:dyDescent="0.3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 x14ac:dyDescent="0.3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 x14ac:dyDescent="0.3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 x14ac:dyDescent="0.3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 x14ac:dyDescent="0.3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 x14ac:dyDescent="0.3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 x14ac:dyDescent="0.3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 x14ac:dyDescent="0.3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 x14ac:dyDescent="0.3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 x14ac:dyDescent="0.3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 x14ac:dyDescent="0.3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 x14ac:dyDescent="0.3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 x14ac:dyDescent="0.3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 x14ac:dyDescent="0.3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 x14ac:dyDescent="0.3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 x14ac:dyDescent="0.3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 x14ac:dyDescent="0.3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 x14ac:dyDescent="0.3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 x14ac:dyDescent="0.3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 x14ac:dyDescent="0.3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 x14ac:dyDescent="0.3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 x14ac:dyDescent="0.3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 x14ac:dyDescent="0.3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 x14ac:dyDescent="0.3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 x14ac:dyDescent="0.3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 x14ac:dyDescent="0.3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 x14ac:dyDescent="0.3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 x14ac:dyDescent="0.3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 x14ac:dyDescent="0.3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 x14ac:dyDescent="0.3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 x14ac:dyDescent="0.3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 x14ac:dyDescent="0.3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 x14ac:dyDescent="0.3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 x14ac:dyDescent="0.3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 x14ac:dyDescent="0.3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 x14ac:dyDescent="0.3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 x14ac:dyDescent="0.3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 x14ac:dyDescent="0.3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 x14ac:dyDescent="0.3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 x14ac:dyDescent="0.3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 x14ac:dyDescent="0.3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 x14ac:dyDescent="0.3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 x14ac:dyDescent="0.3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 x14ac:dyDescent="0.3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 x14ac:dyDescent="0.3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 x14ac:dyDescent="0.3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 x14ac:dyDescent="0.3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 x14ac:dyDescent="0.3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 x14ac:dyDescent="0.3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 x14ac:dyDescent="0.3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 x14ac:dyDescent="0.3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 x14ac:dyDescent="0.3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 x14ac:dyDescent="0.3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 x14ac:dyDescent="0.3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 x14ac:dyDescent="0.3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 x14ac:dyDescent="0.3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 x14ac:dyDescent="0.3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 x14ac:dyDescent="0.3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 x14ac:dyDescent="0.3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 x14ac:dyDescent="0.3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 x14ac:dyDescent="0.3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 x14ac:dyDescent="0.3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 x14ac:dyDescent="0.3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 x14ac:dyDescent="0.3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 x14ac:dyDescent="0.3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 x14ac:dyDescent="0.3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 x14ac:dyDescent="0.3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 x14ac:dyDescent="0.3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 x14ac:dyDescent="0.3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 x14ac:dyDescent="0.3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 x14ac:dyDescent="0.3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 x14ac:dyDescent="0.3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 x14ac:dyDescent="0.3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 x14ac:dyDescent="0.3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 x14ac:dyDescent="0.3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 x14ac:dyDescent="0.3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 x14ac:dyDescent="0.3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 x14ac:dyDescent="0.3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 x14ac:dyDescent="0.3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 x14ac:dyDescent="0.3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 x14ac:dyDescent="0.3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 x14ac:dyDescent="0.3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 x14ac:dyDescent="0.3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 x14ac:dyDescent="0.3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 x14ac:dyDescent="0.3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 x14ac:dyDescent="0.3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 x14ac:dyDescent="0.3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 x14ac:dyDescent="0.3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 x14ac:dyDescent="0.3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 x14ac:dyDescent="0.3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 x14ac:dyDescent="0.3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 x14ac:dyDescent="0.3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 x14ac:dyDescent="0.3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 x14ac:dyDescent="0.3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 x14ac:dyDescent="0.3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 x14ac:dyDescent="0.3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 x14ac:dyDescent="0.3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 x14ac:dyDescent="0.3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 x14ac:dyDescent="0.3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 x14ac:dyDescent="0.3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 x14ac:dyDescent="0.3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 x14ac:dyDescent="0.3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 x14ac:dyDescent="0.3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 x14ac:dyDescent="0.3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 x14ac:dyDescent="0.3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 x14ac:dyDescent="0.3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 x14ac:dyDescent="0.3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 x14ac:dyDescent="0.3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 x14ac:dyDescent="0.3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 x14ac:dyDescent="0.3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 x14ac:dyDescent="0.3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 x14ac:dyDescent="0.3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 x14ac:dyDescent="0.3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 x14ac:dyDescent="0.3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 x14ac:dyDescent="0.3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 x14ac:dyDescent="0.3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 x14ac:dyDescent="0.3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 x14ac:dyDescent="0.3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 x14ac:dyDescent="0.3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 x14ac:dyDescent="0.3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 x14ac:dyDescent="0.3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 x14ac:dyDescent="0.3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 x14ac:dyDescent="0.3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 x14ac:dyDescent="0.3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 x14ac:dyDescent="0.3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 x14ac:dyDescent="0.3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 x14ac:dyDescent="0.3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 x14ac:dyDescent="0.3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 x14ac:dyDescent="0.3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 x14ac:dyDescent="0.3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 x14ac:dyDescent="0.3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 x14ac:dyDescent="0.3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 x14ac:dyDescent="0.3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 x14ac:dyDescent="0.3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 x14ac:dyDescent="0.3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 x14ac:dyDescent="0.3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 x14ac:dyDescent="0.3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 x14ac:dyDescent="0.3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 x14ac:dyDescent="0.3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 x14ac:dyDescent="0.3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 x14ac:dyDescent="0.3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 x14ac:dyDescent="0.3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 x14ac:dyDescent="0.3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 x14ac:dyDescent="0.3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 x14ac:dyDescent="0.3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 x14ac:dyDescent="0.3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 x14ac:dyDescent="0.3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 x14ac:dyDescent="0.3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 x14ac:dyDescent="0.3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 x14ac:dyDescent="0.3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 x14ac:dyDescent="0.3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 x14ac:dyDescent="0.3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 x14ac:dyDescent="0.3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 x14ac:dyDescent="0.3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 x14ac:dyDescent="0.3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 x14ac:dyDescent="0.3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 x14ac:dyDescent="0.3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 x14ac:dyDescent="0.3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 x14ac:dyDescent="0.3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 x14ac:dyDescent="0.3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 x14ac:dyDescent="0.3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 x14ac:dyDescent="0.3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 x14ac:dyDescent="0.3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 x14ac:dyDescent="0.3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 x14ac:dyDescent="0.3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 x14ac:dyDescent="0.3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 x14ac:dyDescent="0.3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 x14ac:dyDescent="0.3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 x14ac:dyDescent="0.3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 x14ac:dyDescent="0.3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 x14ac:dyDescent="0.3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 x14ac:dyDescent="0.3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 x14ac:dyDescent="0.3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 x14ac:dyDescent="0.3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 x14ac:dyDescent="0.3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 x14ac:dyDescent="0.3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 x14ac:dyDescent="0.3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 x14ac:dyDescent="0.3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 x14ac:dyDescent="0.3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 x14ac:dyDescent="0.3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 x14ac:dyDescent="0.3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 x14ac:dyDescent="0.3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 x14ac:dyDescent="0.3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 x14ac:dyDescent="0.3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 x14ac:dyDescent="0.3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 x14ac:dyDescent="0.3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 x14ac:dyDescent="0.3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 x14ac:dyDescent="0.3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 x14ac:dyDescent="0.3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 x14ac:dyDescent="0.3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 x14ac:dyDescent="0.3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 x14ac:dyDescent="0.3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 x14ac:dyDescent="0.3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 x14ac:dyDescent="0.3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 x14ac:dyDescent="0.3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 x14ac:dyDescent="0.3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 x14ac:dyDescent="0.3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 x14ac:dyDescent="0.3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 x14ac:dyDescent="0.3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 x14ac:dyDescent="0.3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 x14ac:dyDescent="0.3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 x14ac:dyDescent="0.3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 x14ac:dyDescent="0.3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 x14ac:dyDescent="0.3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 x14ac:dyDescent="0.3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 x14ac:dyDescent="0.3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 x14ac:dyDescent="0.3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 x14ac:dyDescent="0.3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 x14ac:dyDescent="0.3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 x14ac:dyDescent="0.3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 x14ac:dyDescent="0.3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 x14ac:dyDescent="0.3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 x14ac:dyDescent="0.3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 x14ac:dyDescent="0.3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 x14ac:dyDescent="0.3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 x14ac:dyDescent="0.3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 x14ac:dyDescent="0.3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 x14ac:dyDescent="0.3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 x14ac:dyDescent="0.3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 x14ac:dyDescent="0.3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 x14ac:dyDescent="0.3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 x14ac:dyDescent="0.3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 x14ac:dyDescent="0.3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 x14ac:dyDescent="0.3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 x14ac:dyDescent="0.3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 x14ac:dyDescent="0.3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 x14ac:dyDescent="0.3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 x14ac:dyDescent="0.3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 x14ac:dyDescent="0.3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 x14ac:dyDescent="0.3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 x14ac:dyDescent="0.3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 x14ac:dyDescent="0.3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 x14ac:dyDescent="0.3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 x14ac:dyDescent="0.3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 x14ac:dyDescent="0.3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 x14ac:dyDescent="0.3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 x14ac:dyDescent="0.3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 x14ac:dyDescent="0.3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 x14ac:dyDescent="0.3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 x14ac:dyDescent="0.3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 x14ac:dyDescent="0.3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 x14ac:dyDescent="0.3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 x14ac:dyDescent="0.3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 x14ac:dyDescent="0.3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 x14ac:dyDescent="0.3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 x14ac:dyDescent="0.3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 x14ac:dyDescent="0.3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 x14ac:dyDescent="0.3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 x14ac:dyDescent="0.3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 x14ac:dyDescent="0.3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 x14ac:dyDescent="0.3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 x14ac:dyDescent="0.3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 x14ac:dyDescent="0.3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 x14ac:dyDescent="0.3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 x14ac:dyDescent="0.3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 x14ac:dyDescent="0.3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 x14ac:dyDescent="0.3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 x14ac:dyDescent="0.3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 x14ac:dyDescent="0.3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 x14ac:dyDescent="0.3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 x14ac:dyDescent="0.3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 x14ac:dyDescent="0.3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 x14ac:dyDescent="0.3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 x14ac:dyDescent="0.3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 x14ac:dyDescent="0.3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 x14ac:dyDescent="0.3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 x14ac:dyDescent="0.3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 x14ac:dyDescent="0.3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 x14ac:dyDescent="0.3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 x14ac:dyDescent="0.3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 x14ac:dyDescent="0.3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 x14ac:dyDescent="0.3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 x14ac:dyDescent="0.3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 x14ac:dyDescent="0.3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 x14ac:dyDescent="0.3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 x14ac:dyDescent="0.3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 x14ac:dyDescent="0.3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 x14ac:dyDescent="0.3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 x14ac:dyDescent="0.3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 x14ac:dyDescent="0.3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 x14ac:dyDescent="0.3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 x14ac:dyDescent="0.3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 x14ac:dyDescent="0.3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 x14ac:dyDescent="0.3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 x14ac:dyDescent="0.3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 x14ac:dyDescent="0.3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 x14ac:dyDescent="0.3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 x14ac:dyDescent="0.3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 x14ac:dyDescent="0.3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 x14ac:dyDescent="0.3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 x14ac:dyDescent="0.3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 x14ac:dyDescent="0.3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 x14ac:dyDescent="0.3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 x14ac:dyDescent="0.3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 x14ac:dyDescent="0.3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 x14ac:dyDescent="0.3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 x14ac:dyDescent="0.3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 x14ac:dyDescent="0.3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 x14ac:dyDescent="0.3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 x14ac:dyDescent="0.3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 x14ac:dyDescent="0.3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 x14ac:dyDescent="0.3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 x14ac:dyDescent="0.3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 x14ac:dyDescent="0.3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 x14ac:dyDescent="0.3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 x14ac:dyDescent="0.3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 x14ac:dyDescent="0.3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 x14ac:dyDescent="0.3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 x14ac:dyDescent="0.3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 x14ac:dyDescent="0.3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 x14ac:dyDescent="0.3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 x14ac:dyDescent="0.3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 x14ac:dyDescent="0.3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 x14ac:dyDescent="0.3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 x14ac:dyDescent="0.3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 x14ac:dyDescent="0.3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 x14ac:dyDescent="0.3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 x14ac:dyDescent="0.3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 x14ac:dyDescent="0.3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 x14ac:dyDescent="0.3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 x14ac:dyDescent="0.3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 x14ac:dyDescent="0.3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 x14ac:dyDescent="0.3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 x14ac:dyDescent="0.3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 x14ac:dyDescent="0.3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 x14ac:dyDescent="0.3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 x14ac:dyDescent="0.3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 x14ac:dyDescent="0.3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 x14ac:dyDescent="0.3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 x14ac:dyDescent="0.3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 x14ac:dyDescent="0.3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 x14ac:dyDescent="0.3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 x14ac:dyDescent="0.3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 x14ac:dyDescent="0.3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 x14ac:dyDescent="0.3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 x14ac:dyDescent="0.3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 x14ac:dyDescent="0.3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 x14ac:dyDescent="0.3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 x14ac:dyDescent="0.3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 x14ac:dyDescent="0.3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 x14ac:dyDescent="0.3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 x14ac:dyDescent="0.3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 x14ac:dyDescent="0.3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 x14ac:dyDescent="0.3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 x14ac:dyDescent="0.3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 x14ac:dyDescent="0.3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 x14ac:dyDescent="0.3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 x14ac:dyDescent="0.3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 x14ac:dyDescent="0.3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 x14ac:dyDescent="0.3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 x14ac:dyDescent="0.3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 x14ac:dyDescent="0.3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 x14ac:dyDescent="0.3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 x14ac:dyDescent="0.3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 x14ac:dyDescent="0.3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 x14ac:dyDescent="0.3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 x14ac:dyDescent="0.3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 x14ac:dyDescent="0.3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 x14ac:dyDescent="0.3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 x14ac:dyDescent="0.3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 x14ac:dyDescent="0.3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 x14ac:dyDescent="0.3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 x14ac:dyDescent="0.3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 x14ac:dyDescent="0.3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 x14ac:dyDescent="0.3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 x14ac:dyDescent="0.3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 x14ac:dyDescent="0.3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 x14ac:dyDescent="0.3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 x14ac:dyDescent="0.3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 x14ac:dyDescent="0.3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 x14ac:dyDescent="0.3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 x14ac:dyDescent="0.3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 x14ac:dyDescent="0.3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 x14ac:dyDescent="0.3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 x14ac:dyDescent="0.3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 x14ac:dyDescent="0.3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 x14ac:dyDescent="0.3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 x14ac:dyDescent="0.3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 x14ac:dyDescent="0.3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 x14ac:dyDescent="0.3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 x14ac:dyDescent="0.3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 x14ac:dyDescent="0.3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 x14ac:dyDescent="0.3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 x14ac:dyDescent="0.3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 x14ac:dyDescent="0.3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 x14ac:dyDescent="0.3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 x14ac:dyDescent="0.3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 x14ac:dyDescent="0.3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 x14ac:dyDescent="0.3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 x14ac:dyDescent="0.3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 x14ac:dyDescent="0.3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 x14ac:dyDescent="0.3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 x14ac:dyDescent="0.3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 x14ac:dyDescent="0.3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 x14ac:dyDescent="0.3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 x14ac:dyDescent="0.3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 x14ac:dyDescent="0.3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 x14ac:dyDescent="0.3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 x14ac:dyDescent="0.3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 x14ac:dyDescent="0.3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 x14ac:dyDescent="0.3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 x14ac:dyDescent="0.3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 x14ac:dyDescent="0.3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 x14ac:dyDescent="0.3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 x14ac:dyDescent="0.3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 x14ac:dyDescent="0.3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 x14ac:dyDescent="0.3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 x14ac:dyDescent="0.3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 x14ac:dyDescent="0.3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 x14ac:dyDescent="0.3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 x14ac:dyDescent="0.3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 x14ac:dyDescent="0.3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 x14ac:dyDescent="0.3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 x14ac:dyDescent="0.3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 x14ac:dyDescent="0.3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 x14ac:dyDescent="0.3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 x14ac:dyDescent="0.3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 x14ac:dyDescent="0.3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 x14ac:dyDescent="0.3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 x14ac:dyDescent="0.3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 x14ac:dyDescent="0.3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 x14ac:dyDescent="0.3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 x14ac:dyDescent="0.3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 x14ac:dyDescent="0.3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 x14ac:dyDescent="0.3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 x14ac:dyDescent="0.3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 x14ac:dyDescent="0.3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 x14ac:dyDescent="0.3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 x14ac:dyDescent="0.3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 x14ac:dyDescent="0.3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 x14ac:dyDescent="0.3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 x14ac:dyDescent="0.3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 x14ac:dyDescent="0.3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 x14ac:dyDescent="0.3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 x14ac:dyDescent="0.3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 x14ac:dyDescent="0.3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 x14ac:dyDescent="0.3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 x14ac:dyDescent="0.3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 x14ac:dyDescent="0.3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 x14ac:dyDescent="0.3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 x14ac:dyDescent="0.3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 x14ac:dyDescent="0.3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 x14ac:dyDescent="0.3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 x14ac:dyDescent="0.3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 x14ac:dyDescent="0.3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 x14ac:dyDescent="0.3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 x14ac:dyDescent="0.3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 x14ac:dyDescent="0.3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 x14ac:dyDescent="0.3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 x14ac:dyDescent="0.3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 x14ac:dyDescent="0.3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 x14ac:dyDescent="0.3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 x14ac:dyDescent="0.3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 x14ac:dyDescent="0.3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 x14ac:dyDescent="0.3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 x14ac:dyDescent="0.3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 x14ac:dyDescent="0.3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 x14ac:dyDescent="0.3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 x14ac:dyDescent="0.3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 x14ac:dyDescent="0.3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 x14ac:dyDescent="0.3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 x14ac:dyDescent="0.3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 x14ac:dyDescent="0.3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 x14ac:dyDescent="0.3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 x14ac:dyDescent="0.3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 x14ac:dyDescent="0.3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 x14ac:dyDescent="0.3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 x14ac:dyDescent="0.3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 x14ac:dyDescent="0.3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 x14ac:dyDescent="0.3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 x14ac:dyDescent="0.3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 x14ac:dyDescent="0.3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 x14ac:dyDescent="0.3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 x14ac:dyDescent="0.3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 x14ac:dyDescent="0.3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 x14ac:dyDescent="0.3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 x14ac:dyDescent="0.3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 x14ac:dyDescent="0.3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 x14ac:dyDescent="0.3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 x14ac:dyDescent="0.3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 x14ac:dyDescent="0.3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 x14ac:dyDescent="0.3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 x14ac:dyDescent="0.3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 x14ac:dyDescent="0.3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 x14ac:dyDescent="0.3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 x14ac:dyDescent="0.3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 x14ac:dyDescent="0.3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 x14ac:dyDescent="0.3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 x14ac:dyDescent="0.3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 x14ac:dyDescent="0.3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 x14ac:dyDescent="0.3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 x14ac:dyDescent="0.3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 x14ac:dyDescent="0.3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 x14ac:dyDescent="0.3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 x14ac:dyDescent="0.3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 x14ac:dyDescent="0.3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 x14ac:dyDescent="0.3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 x14ac:dyDescent="0.3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 x14ac:dyDescent="0.3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 x14ac:dyDescent="0.3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 x14ac:dyDescent="0.3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 x14ac:dyDescent="0.3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 x14ac:dyDescent="0.3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 x14ac:dyDescent="0.3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 x14ac:dyDescent="0.3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 x14ac:dyDescent="0.3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 x14ac:dyDescent="0.3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 x14ac:dyDescent="0.3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 x14ac:dyDescent="0.3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 x14ac:dyDescent="0.3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 x14ac:dyDescent="0.3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 x14ac:dyDescent="0.3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 x14ac:dyDescent="0.3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 x14ac:dyDescent="0.3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 x14ac:dyDescent="0.3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 x14ac:dyDescent="0.3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 x14ac:dyDescent="0.3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 x14ac:dyDescent="0.3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 x14ac:dyDescent="0.3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 x14ac:dyDescent="0.3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 x14ac:dyDescent="0.3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 x14ac:dyDescent="0.3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 x14ac:dyDescent="0.3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 x14ac:dyDescent="0.3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 x14ac:dyDescent="0.3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 x14ac:dyDescent="0.3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 x14ac:dyDescent="0.3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 x14ac:dyDescent="0.3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 x14ac:dyDescent="0.3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 x14ac:dyDescent="0.3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 x14ac:dyDescent="0.3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 x14ac:dyDescent="0.3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 x14ac:dyDescent="0.3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 x14ac:dyDescent="0.3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 x14ac:dyDescent="0.3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 x14ac:dyDescent="0.3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 x14ac:dyDescent="0.3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 x14ac:dyDescent="0.3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 x14ac:dyDescent="0.3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 x14ac:dyDescent="0.3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 x14ac:dyDescent="0.3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 x14ac:dyDescent="0.3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 x14ac:dyDescent="0.3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 x14ac:dyDescent="0.3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 x14ac:dyDescent="0.3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 x14ac:dyDescent="0.3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 x14ac:dyDescent="0.3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 x14ac:dyDescent="0.3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 x14ac:dyDescent="0.3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 x14ac:dyDescent="0.3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 x14ac:dyDescent="0.3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 x14ac:dyDescent="0.3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 x14ac:dyDescent="0.3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 x14ac:dyDescent="0.3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 x14ac:dyDescent="0.3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 x14ac:dyDescent="0.3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 x14ac:dyDescent="0.3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 x14ac:dyDescent="0.3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 x14ac:dyDescent="0.3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 x14ac:dyDescent="0.3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 x14ac:dyDescent="0.3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 x14ac:dyDescent="0.3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 x14ac:dyDescent="0.3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 x14ac:dyDescent="0.3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 x14ac:dyDescent="0.3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 x14ac:dyDescent="0.3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 x14ac:dyDescent="0.3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 x14ac:dyDescent="0.3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 x14ac:dyDescent="0.3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 x14ac:dyDescent="0.3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 x14ac:dyDescent="0.3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 x14ac:dyDescent="0.3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 x14ac:dyDescent="0.3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 x14ac:dyDescent="0.3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 x14ac:dyDescent="0.3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 x14ac:dyDescent="0.3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 x14ac:dyDescent="0.3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 x14ac:dyDescent="0.3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 x14ac:dyDescent="0.3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 x14ac:dyDescent="0.3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 x14ac:dyDescent="0.3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 x14ac:dyDescent="0.3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 x14ac:dyDescent="0.3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 x14ac:dyDescent="0.3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 x14ac:dyDescent="0.3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 x14ac:dyDescent="0.3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 x14ac:dyDescent="0.3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 x14ac:dyDescent="0.3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 x14ac:dyDescent="0.3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 x14ac:dyDescent="0.3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 x14ac:dyDescent="0.3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 x14ac:dyDescent="0.3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 x14ac:dyDescent="0.3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 x14ac:dyDescent="0.3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 x14ac:dyDescent="0.3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 x14ac:dyDescent="0.3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 x14ac:dyDescent="0.3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 x14ac:dyDescent="0.3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 x14ac:dyDescent="0.3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 x14ac:dyDescent="0.3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 x14ac:dyDescent="0.3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 x14ac:dyDescent="0.3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 x14ac:dyDescent="0.3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 x14ac:dyDescent="0.3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 x14ac:dyDescent="0.3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 x14ac:dyDescent="0.3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 x14ac:dyDescent="0.3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 x14ac:dyDescent="0.3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 x14ac:dyDescent="0.3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 x14ac:dyDescent="0.3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 x14ac:dyDescent="0.3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 x14ac:dyDescent="0.3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 x14ac:dyDescent="0.3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 x14ac:dyDescent="0.3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 x14ac:dyDescent="0.3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 x14ac:dyDescent="0.3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 x14ac:dyDescent="0.3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 x14ac:dyDescent="0.3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 x14ac:dyDescent="0.3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 x14ac:dyDescent="0.3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 x14ac:dyDescent="0.3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 x14ac:dyDescent="0.3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 x14ac:dyDescent="0.3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 x14ac:dyDescent="0.3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 x14ac:dyDescent="0.3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 x14ac:dyDescent="0.3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 x14ac:dyDescent="0.3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 x14ac:dyDescent="0.3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 x14ac:dyDescent="0.3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 x14ac:dyDescent="0.3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 x14ac:dyDescent="0.3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 x14ac:dyDescent="0.3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 x14ac:dyDescent="0.3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 x14ac:dyDescent="0.3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 x14ac:dyDescent="0.3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 x14ac:dyDescent="0.3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 x14ac:dyDescent="0.3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 x14ac:dyDescent="0.3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 x14ac:dyDescent="0.3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 x14ac:dyDescent="0.3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 x14ac:dyDescent="0.3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 x14ac:dyDescent="0.3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 x14ac:dyDescent="0.3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 x14ac:dyDescent="0.3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 x14ac:dyDescent="0.3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 x14ac:dyDescent="0.3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 x14ac:dyDescent="0.3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 x14ac:dyDescent="0.3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 x14ac:dyDescent="0.3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 x14ac:dyDescent="0.3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 x14ac:dyDescent="0.3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 x14ac:dyDescent="0.3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 x14ac:dyDescent="0.3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 x14ac:dyDescent="0.3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 x14ac:dyDescent="0.3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 x14ac:dyDescent="0.3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 x14ac:dyDescent="0.3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 x14ac:dyDescent="0.3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 x14ac:dyDescent="0.3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 x14ac:dyDescent="0.3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 x14ac:dyDescent="0.3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 x14ac:dyDescent="0.3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 x14ac:dyDescent="0.3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 x14ac:dyDescent="0.3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 x14ac:dyDescent="0.3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 x14ac:dyDescent="0.3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 x14ac:dyDescent="0.3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 x14ac:dyDescent="0.3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 x14ac:dyDescent="0.3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 x14ac:dyDescent="0.3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 x14ac:dyDescent="0.3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 x14ac:dyDescent="0.3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 x14ac:dyDescent="0.3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 x14ac:dyDescent="0.3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 x14ac:dyDescent="0.3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 x14ac:dyDescent="0.3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 x14ac:dyDescent="0.3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 x14ac:dyDescent="0.3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 x14ac:dyDescent="0.3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 x14ac:dyDescent="0.3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 x14ac:dyDescent="0.3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 x14ac:dyDescent="0.3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 x14ac:dyDescent="0.3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 x14ac:dyDescent="0.3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 x14ac:dyDescent="0.3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 x14ac:dyDescent="0.3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 x14ac:dyDescent="0.3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 x14ac:dyDescent="0.3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 x14ac:dyDescent="0.3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 x14ac:dyDescent="0.3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 x14ac:dyDescent="0.3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 x14ac:dyDescent="0.3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 x14ac:dyDescent="0.3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 x14ac:dyDescent="0.3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 x14ac:dyDescent="0.3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 x14ac:dyDescent="0.3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 x14ac:dyDescent="0.3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 x14ac:dyDescent="0.3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 x14ac:dyDescent="0.3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 x14ac:dyDescent="0.3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 x14ac:dyDescent="0.3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 x14ac:dyDescent="0.3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 x14ac:dyDescent="0.3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 x14ac:dyDescent="0.3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 x14ac:dyDescent="0.3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 x14ac:dyDescent="0.3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 x14ac:dyDescent="0.3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 x14ac:dyDescent="0.3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 x14ac:dyDescent="0.3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 x14ac:dyDescent="0.3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 x14ac:dyDescent="0.3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 x14ac:dyDescent="0.3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 x14ac:dyDescent="0.3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 x14ac:dyDescent="0.3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 x14ac:dyDescent="0.3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 x14ac:dyDescent="0.3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 x14ac:dyDescent="0.3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 x14ac:dyDescent="0.3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 x14ac:dyDescent="0.3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 x14ac:dyDescent="0.3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 x14ac:dyDescent="0.3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 x14ac:dyDescent="0.3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 x14ac:dyDescent="0.3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 x14ac:dyDescent="0.3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 x14ac:dyDescent="0.3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 x14ac:dyDescent="0.3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 x14ac:dyDescent="0.3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 x14ac:dyDescent="0.3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 x14ac:dyDescent="0.3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 x14ac:dyDescent="0.3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 x14ac:dyDescent="0.3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 x14ac:dyDescent="0.3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 x14ac:dyDescent="0.3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 x14ac:dyDescent="0.3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 x14ac:dyDescent="0.3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 x14ac:dyDescent="0.3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 x14ac:dyDescent="0.3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 x14ac:dyDescent="0.3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 x14ac:dyDescent="0.3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 x14ac:dyDescent="0.3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 x14ac:dyDescent="0.3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 x14ac:dyDescent="0.3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 x14ac:dyDescent="0.3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 x14ac:dyDescent="0.3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 x14ac:dyDescent="0.3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 x14ac:dyDescent="0.3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 x14ac:dyDescent="0.3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 x14ac:dyDescent="0.3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 x14ac:dyDescent="0.3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 x14ac:dyDescent="0.3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 x14ac:dyDescent="0.3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 x14ac:dyDescent="0.3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 x14ac:dyDescent="0.3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 x14ac:dyDescent="0.3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 x14ac:dyDescent="0.3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 x14ac:dyDescent="0.3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 x14ac:dyDescent="0.3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 x14ac:dyDescent="0.3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 x14ac:dyDescent="0.3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 x14ac:dyDescent="0.3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 x14ac:dyDescent="0.3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 x14ac:dyDescent="0.3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 x14ac:dyDescent="0.3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 x14ac:dyDescent="0.3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 x14ac:dyDescent="0.3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 x14ac:dyDescent="0.3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 x14ac:dyDescent="0.3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 x14ac:dyDescent="0.3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 x14ac:dyDescent="0.3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 x14ac:dyDescent="0.3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 x14ac:dyDescent="0.3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 x14ac:dyDescent="0.3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 x14ac:dyDescent="0.3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 x14ac:dyDescent="0.3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 x14ac:dyDescent="0.3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 x14ac:dyDescent="0.3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 x14ac:dyDescent="0.3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 x14ac:dyDescent="0.3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 x14ac:dyDescent="0.3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 x14ac:dyDescent="0.3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 x14ac:dyDescent="0.3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 x14ac:dyDescent="0.3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 x14ac:dyDescent="0.3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 x14ac:dyDescent="0.3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 x14ac:dyDescent="0.3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 x14ac:dyDescent="0.3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 x14ac:dyDescent="0.3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 x14ac:dyDescent="0.3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 x14ac:dyDescent="0.3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 x14ac:dyDescent="0.3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 x14ac:dyDescent="0.3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 x14ac:dyDescent="0.3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 x14ac:dyDescent="0.3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 x14ac:dyDescent="0.3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 x14ac:dyDescent="0.3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 x14ac:dyDescent="0.3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 x14ac:dyDescent="0.3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 x14ac:dyDescent="0.3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 x14ac:dyDescent="0.3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 x14ac:dyDescent="0.3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 x14ac:dyDescent="0.3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 x14ac:dyDescent="0.3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 x14ac:dyDescent="0.3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 x14ac:dyDescent="0.3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 x14ac:dyDescent="0.3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 x14ac:dyDescent="0.3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 x14ac:dyDescent="0.3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 x14ac:dyDescent="0.3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 x14ac:dyDescent="0.3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 x14ac:dyDescent="0.3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 x14ac:dyDescent="0.3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 x14ac:dyDescent="0.3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 x14ac:dyDescent="0.3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 x14ac:dyDescent="0.3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 x14ac:dyDescent="0.3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 x14ac:dyDescent="0.3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 x14ac:dyDescent="0.3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 x14ac:dyDescent="0.3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 x14ac:dyDescent="0.3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 x14ac:dyDescent="0.3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 x14ac:dyDescent="0.3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 x14ac:dyDescent="0.3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 x14ac:dyDescent="0.3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 x14ac:dyDescent="0.3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 x14ac:dyDescent="0.3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 x14ac:dyDescent="0.3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 x14ac:dyDescent="0.3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 x14ac:dyDescent="0.3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 x14ac:dyDescent="0.3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 x14ac:dyDescent="0.3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 x14ac:dyDescent="0.3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 x14ac:dyDescent="0.3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 x14ac:dyDescent="0.3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 x14ac:dyDescent="0.3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 x14ac:dyDescent="0.3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 x14ac:dyDescent="0.3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 x14ac:dyDescent="0.3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 x14ac:dyDescent="0.3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 x14ac:dyDescent="0.3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 x14ac:dyDescent="0.3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 x14ac:dyDescent="0.3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 x14ac:dyDescent="0.3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 x14ac:dyDescent="0.3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 x14ac:dyDescent="0.3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 x14ac:dyDescent="0.3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 x14ac:dyDescent="0.3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 x14ac:dyDescent="0.3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 x14ac:dyDescent="0.3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 x14ac:dyDescent="0.3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 x14ac:dyDescent="0.3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 x14ac:dyDescent="0.3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 x14ac:dyDescent="0.3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 x14ac:dyDescent="0.3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 x14ac:dyDescent="0.3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 x14ac:dyDescent="0.3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 x14ac:dyDescent="0.3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 x14ac:dyDescent="0.3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 x14ac:dyDescent="0.3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 x14ac:dyDescent="0.3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 x14ac:dyDescent="0.3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 x14ac:dyDescent="0.3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 x14ac:dyDescent="0.3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 x14ac:dyDescent="0.3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 x14ac:dyDescent="0.3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 x14ac:dyDescent="0.3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 x14ac:dyDescent="0.3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 x14ac:dyDescent="0.3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 x14ac:dyDescent="0.3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 x14ac:dyDescent="0.3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 x14ac:dyDescent="0.3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 x14ac:dyDescent="0.3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 x14ac:dyDescent="0.3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 x14ac:dyDescent="0.3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 x14ac:dyDescent="0.3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 x14ac:dyDescent="0.3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 x14ac:dyDescent="0.3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 x14ac:dyDescent="0.3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 x14ac:dyDescent="0.3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 x14ac:dyDescent="0.3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 x14ac:dyDescent="0.3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 x14ac:dyDescent="0.3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 x14ac:dyDescent="0.3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 x14ac:dyDescent="0.3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 x14ac:dyDescent="0.3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 x14ac:dyDescent="0.3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 x14ac:dyDescent="0.3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 x14ac:dyDescent="0.3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 x14ac:dyDescent="0.3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 x14ac:dyDescent="0.3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 x14ac:dyDescent="0.3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 x14ac:dyDescent="0.3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 x14ac:dyDescent="0.3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 x14ac:dyDescent="0.3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 x14ac:dyDescent="0.3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 x14ac:dyDescent="0.3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 x14ac:dyDescent="0.3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 x14ac:dyDescent="0.3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 x14ac:dyDescent="0.3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 x14ac:dyDescent="0.3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 x14ac:dyDescent="0.3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 x14ac:dyDescent="0.3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 x14ac:dyDescent="0.3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 x14ac:dyDescent="0.3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 x14ac:dyDescent="0.3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 x14ac:dyDescent="0.3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 x14ac:dyDescent="0.3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 x14ac:dyDescent="0.3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 x14ac:dyDescent="0.3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 x14ac:dyDescent="0.3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 x14ac:dyDescent="0.3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 x14ac:dyDescent="0.3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 x14ac:dyDescent="0.3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 x14ac:dyDescent="0.3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 x14ac:dyDescent="0.3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 x14ac:dyDescent="0.3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 x14ac:dyDescent="0.3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 x14ac:dyDescent="0.3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 x14ac:dyDescent="0.3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 x14ac:dyDescent="0.3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 x14ac:dyDescent="0.3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 x14ac:dyDescent="0.3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 x14ac:dyDescent="0.3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 x14ac:dyDescent="0.3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 x14ac:dyDescent="0.3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 x14ac:dyDescent="0.3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 x14ac:dyDescent="0.3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 x14ac:dyDescent="0.3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 x14ac:dyDescent="0.3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 x14ac:dyDescent="0.3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 x14ac:dyDescent="0.3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 x14ac:dyDescent="0.3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 x14ac:dyDescent="0.3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 x14ac:dyDescent="0.3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 x14ac:dyDescent="0.3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 x14ac:dyDescent="0.3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 x14ac:dyDescent="0.3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 x14ac:dyDescent="0.3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 x14ac:dyDescent="0.3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 x14ac:dyDescent="0.3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 x14ac:dyDescent="0.3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 x14ac:dyDescent="0.3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 x14ac:dyDescent="0.3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 x14ac:dyDescent="0.3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 x14ac:dyDescent="0.3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 x14ac:dyDescent="0.3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 x14ac:dyDescent="0.3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 x14ac:dyDescent="0.3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 x14ac:dyDescent="0.3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 x14ac:dyDescent="0.3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 x14ac:dyDescent="0.3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 x14ac:dyDescent="0.3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 x14ac:dyDescent="0.3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 x14ac:dyDescent="0.3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 x14ac:dyDescent="0.3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 x14ac:dyDescent="0.3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 x14ac:dyDescent="0.3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 x14ac:dyDescent="0.3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 x14ac:dyDescent="0.3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 x14ac:dyDescent="0.3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 x14ac:dyDescent="0.3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 x14ac:dyDescent="0.3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 x14ac:dyDescent="0.3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 x14ac:dyDescent="0.3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 x14ac:dyDescent="0.3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 x14ac:dyDescent="0.3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 x14ac:dyDescent="0.3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 x14ac:dyDescent="0.3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 x14ac:dyDescent="0.3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 x14ac:dyDescent="0.3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 x14ac:dyDescent="0.3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 x14ac:dyDescent="0.3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 x14ac:dyDescent="0.3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 x14ac:dyDescent="0.3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 x14ac:dyDescent="0.3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 x14ac:dyDescent="0.3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 x14ac:dyDescent="0.3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 x14ac:dyDescent="0.3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 x14ac:dyDescent="0.3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 x14ac:dyDescent="0.3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 x14ac:dyDescent="0.3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 x14ac:dyDescent="0.3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 x14ac:dyDescent="0.3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 x14ac:dyDescent="0.3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 x14ac:dyDescent="0.3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 x14ac:dyDescent="0.3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 x14ac:dyDescent="0.3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 x14ac:dyDescent="0.3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 x14ac:dyDescent="0.3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 x14ac:dyDescent="0.3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 x14ac:dyDescent="0.3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 x14ac:dyDescent="0.3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 x14ac:dyDescent="0.3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 x14ac:dyDescent="0.3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 x14ac:dyDescent="0.3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 x14ac:dyDescent="0.3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 x14ac:dyDescent="0.3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 x14ac:dyDescent="0.3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 x14ac:dyDescent="0.3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 x14ac:dyDescent="0.3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 x14ac:dyDescent="0.3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 x14ac:dyDescent="0.3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 x14ac:dyDescent="0.3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 x14ac:dyDescent="0.3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 x14ac:dyDescent="0.3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 x14ac:dyDescent="0.3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 x14ac:dyDescent="0.3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 x14ac:dyDescent="0.3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 x14ac:dyDescent="0.3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 x14ac:dyDescent="0.3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 x14ac:dyDescent="0.3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 x14ac:dyDescent="0.3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 x14ac:dyDescent="0.3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 x14ac:dyDescent="0.3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 x14ac:dyDescent="0.3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 x14ac:dyDescent="0.3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 x14ac:dyDescent="0.3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 x14ac:dyDescent="0.3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 x14ac:dyDescent="0.3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 x14ac:dyDescent="0.3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 x14ac:dyDescent="0.3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 x14ac:dyDescent="0.3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 x14ac:dyDescent="0.3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 x14ac:dyDescent="0.3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 x14ac:dyDescent="0.3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 x14ac:dyDescent="0.3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 x14ac:dyDescent="0.3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 x14ac:dyDescent="0.3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 x14ac:dyDescent="0.3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 x14ac:dyDescent="0.3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 x14ac:dyDescent="0.3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 x14ac:dyDescent="0.3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 x14ac:dyDescent="0.3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 x14ac:dyDescent="0.3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 x14ac:dyDescent="0.3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 x14ac:dyDescent="0.3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 x14ac:dyDescent="0.3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 x14ac:dyDescent="0.3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 x14ac:dyDescent="0.3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 x14ac:dyDescent="0.3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 x14ac:dyDescent="0.3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 x14ac:dyDescent="0.3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 x14ac:dyDescent="0.3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 x14ac:dyDescent="0.3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 x14ac:dyDescent="0.3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 x14ac:dyDescent="0.3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 x14ac:dyDescent="0.3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 x14ac:dyDescent="0.3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 x14ac:dyDescent="0.3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 x14ac:dyDescent="0.3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 x14ac:dyDescent="0.3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 x14ac:dyDescent="0.3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 x14ac:dyDescent="0.3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 x14ac:dyDescent="0.3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 x14ac:dyDescent="0.3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 x14ac:dyDescent="0.3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 x14ac:dyDescent="0.3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 x14ac:dyDescent="0.3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 x14ac:dyDescent="0.3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 x14ac:dyDescent="0.3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 x14ac:dyDescent="0.3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 x14ac:dyDescent="0.3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 x14ac:dyDescent="0.3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 x14ac:dyDescent="0.3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 x14ac:dyDescent="0.3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 x14ac:dyDescent="0.3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 x14ac:dyDescent="0.3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 x14ac:dyDescent="0.3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 x14ac:dyDescent="0.3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 x14ac:dyDescent="0.3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 x14ac:dyDescent="0.3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 x14ac:dyDescent="0.3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 x14ac:dyDescent="0.3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 x14ac:dyDescent="0.3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 x14ac:dyDescent="0.3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 x14ac:dyDescent="0.3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 x14ac:dyDescent="0.3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 x14ac:dyDescent="0.3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 x14ac:dyDescent="0.3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 x14ac:dyDescent="0.3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 x14ac:dyDescent="0.3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 x14ac:dyDescent="0.3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 x14ac:dyDescent="0.3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 x14ac:dyDescent="0.3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 x14ac:dyDescent="0.3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 x14ac:dyDescent="0.3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 x14ac:dyDescent="0.3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 x14ac:dyDescent="0.3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 x14ac:dyDescent="0.3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 x14ac:dyDescent="0.3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 x14ac:dyDescent="0.3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 x14ac:dyDescent="0.3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 x14ac:dyDescent="0.3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 x14ac:dyDescent="0.3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 x14ac:dyDescent="0.3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 x14ac:dyDescent="0.3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 x14ac:dyDescent="0.3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 x14ac:dyDescent="0.3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 x14ac:dyDescent="0.3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 x14ac:dyDescent="0.3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 x14ac:dyDescent="0.3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 x14ac:dyDescent="0.3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 x14ac:dyDescent="0.3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 x14ac:dyDescent="0.3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 x14ac:dyDescent="0.3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 x14ac:dyDescent="0.3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 x14ac:dyDescent="0.3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 x14ac:dyDescent="0.3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 x14ac:dyDescent="0.3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 x14ac:dyDescent="0.3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 x14ac:dyDescent="0.3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 x14ac:dyDescent="0.3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 x14ac:dyDescent="0.3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 x14ac:dyDescent="0.3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 x14ac:dyDescent="0.3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 x14ac:dyDescent="0.3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 x14ac:dyDescent="0.3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 x14ac:dyDescent="0.3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 x14ac:dyDescent="0.3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 x14ac:dyDescent="0.3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 x14ac:dyDescent="0.3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 x14ac:dyDescent="0.3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 x14ac:dyDescent="0.3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 x14ac:dyDescent="0.3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 x14ac:dyDescent="0.3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 x14ac:dyDescent="0.3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 x14ac:dyDescent="0.3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 x14ac:dyDescent="0.3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 x14ac:dyDescent="0.3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 x14ac:dyDescent="0.3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 x14ac:dyDescent="0.3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 x14ac:dyDescent="0.3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 x14ac:dyDescent="0.3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 x14ac:dyDescent="0.3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 x14ac:dyDescent="0.3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 x14ac:dyDescent="0.3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 x14ac:dyDescent="0.3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 x14ac:dyDescent="0.3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 x14ac:dyDescent="0.3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 x14ac:dyDescent="0.3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 x14ac:dyDescent="0.3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 x14ac:dyDescent="0.3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 x14ac:dyDescent="0.3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 x14ac:dyDescent="0.3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 x14ac:dyDescent="0.3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 x14ac:dyDescent="0.3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 x14ac:dyDescent="0.3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 x14ac:dyDescent="0.3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 x14ac:dyDescent="0.3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 x14ac:dyDescent="0.3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 x14ac:dyDescent="0.3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 x14ac:dyDescent="0.3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 x14ac:dyDescent="0.3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 x14ac:dyDescent="0.3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 x14ac:dyDescent="0.3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 x14ac:dyDescent="0.3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 x14ac:dyDescent="0.3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 x14ac:dyDescent="0.3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 x14ac:dyDescent="0.3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 x14ac:dyDescent="0.3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 x14ac:dyDescent="0.3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 x14ac:dyDescent="0.3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 x14ac:dyDescent="0.3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 x14ac:dyDescent="0.3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 x14ac:dyDescent="0.3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 x14ac:dyDescent="0.3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 x14ac:dyDescent="0.3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 x14ac:dyDescent="0.3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 x14ac:dyDescent="0.3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 x14ac:dyDescent="0.3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 x14ac:dyDescent="0.3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 x14ac:dyDescent="0.3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 x14ac:dyDescent="0.3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 x14ac:dyDescent="0.3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 x14ac:dyDescent="0.3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 x14ac:dyDescent="0.3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 x14ac:dyDescent="0.3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 x14ac:dyDescent="0.3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 x14ac:dyDescent="0.3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 x14ac:dyDescent="0.3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 x14ac:dyDescent="0.3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 x14ac:dyDescent="0.3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 x14ac:dyDescent="0.3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 x14ac:dyDescent="0.3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 x14ac:dyDescent="0.3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 x14ac:dyDescent="0.3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 x14ac:dyDescent="0.3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 x14ac:dyDescent="0.3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 x14ac:dyDescent="0.3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 x14ac:dyDescent="0.3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 x14ac:dyDescent="0.3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 x14ac:dyDescent="0.3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 x14ac:dyDescent="0.3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 x14ac:dyDescent="0.3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 x14ac:dyDescent="0.3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 x14ac:dyDescent="0.3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 x14ac:dyDescent="0.3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 x14ac:dyDescent="0.3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 x14ac:dyDescent="0.3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 x14ac:dyDescent="0.3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 x14ac:dyDescent="0.3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 x14ac:dyDescent="0.3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 x14ac:dyDescent="0.3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 x14ac:dyDescent="0.3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 x14ac:dyDescent="0.3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 x14ac:dyDescent="0.3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 x14ac:dyDescent="0.3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 x14ac:dyDescent="0.3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 x14ac:dyDescent="0.3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 x14ac:dyDescent="0.3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 x14ac:dyDescent="0.3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 x14ac:dyDescent="0.3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 x14ac:dyDescent="0.3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 x14ac:dyDescent="0.3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 x14ac:dyDescent="0.3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 x14ac:dyDescent="0.3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 x14ac:dyDescent="0.3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 x14ac:dyDescent="0.3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 x14ac:dyDescent="0.3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 x14ac:dyDescent="0.3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 x14ac:dyDescent="0.3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 x14ac:dyDescent="0.3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 x14ac:dyDescent="0.3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 x14ac:dyDescent="0.3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 x14ac:dyDescent="0.3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 x14ac:dyDescent="0.3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 x14ac:dyDescent="0.3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 x14ac:dyDescent="0.3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 x14ac:dyDescent="0.3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 x14ac:dyDescent="0.3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 x14ac:dyDescent="0.3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 x14ac:dyDescent="0.3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 x14ac:dyDescent="0.3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 x14ac:dyDescent="0.3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 x14ac:dyDescent="0.3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 x14ac:dyDescent="0.3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 x14ac:dyDescent="0.3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 x14ac:dyDescent="0.3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 x14ac:dyDescent="0.3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 x14ac:dyDescent="0.3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 x14ac:dyDescent="0.3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 x14ac:dyDescent="0.3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 x14ac:dyDescent="0.3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 x14ac:dyDescent="0.3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 x14ac:dyDescent="0.3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 x14ac:dyDescent="0.3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 x14ac:dyDescent="0.3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 x14ac:dyDescent="0.3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 x14ac:dyDescent="0.3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 x14ac:dyDescent="0.3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 x14ac:dyDescent="0.3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 x14ac:dyDescent="0.3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 x14ac:dyDescent="0.3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 x14ac:dyDescent="0.3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 x14ac:dyDescent="0.3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 x14ac:dyDescent="0.3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 x14ac:dyDescent="0.3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 x14ac:dyDescent="0.3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 x14ac:dyDescent="0.3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 x14ac:dyDescent="0.3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 x14ac:dyDescent="0.3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 x14ac:dyDescent="0.3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 x14ac:dyDescent="0.3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 x14ac:dyDescent="0.3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 x14ac:dyDescent="0.3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 x14ac:dyDescent="0.3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 x14ac:dyDescent="0.3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 x14ac:dyDescent="0.3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 x14ac:dyDescent="0.3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 x14ac:dyDescent="0.3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 x14ac:dyDescent="0.3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 x14ac:dyDescent="0.3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 x14ac:dyDescent="0.3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 x14ac:dyDescent="0.3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 x14ac:dyDescent="0.3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 x14ac:dyDescent="0.3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 x14ac:dyDescent="0.3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 x14ac:dyDescent="0.3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 x14ac:dyDescent="0.3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 x14ac:dyDescent="0.3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 x14ac:dyDescent="0.3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 x14ac:dyDescent="0.3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 x14ac:dyDescent="0.3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 x14ac:dyDescent="0.3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 x14ac:dyDescent="0.3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 x14ac:dyDescent="0.3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 x14ac:dyDescent="0.3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 x14ac:dyDescent="0.3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 x14ac:dyDescent="0.3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 x14ac:dyDescent="0.3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 x14ac:dyDescent="0.3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 x14ac:dyDescent="0.3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 x14ac:dyDescent="0.3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 x14ac:dyDescent="0.3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 x14ac:dyDescent="0.3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 x14ac:dyDescent="0.3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 x14ac:dyDescent="0.3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 x14ac:dyDescent="0.3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 x14ac:dyDescent="0.3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 x14ac:dyDescent="0.3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 x14ac:dyDescent="0.3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 x14ac:dyDescent="0.3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 x14ac:dyDescent="0.3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 x14ac:dyDescent="0.3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 x14ac:dyDescent="0.3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 x14ac:dyDescent="0.3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 x14ac:dyDescent="0.3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 x14ac:dyDescent="0.3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 x14ac:dyDescent="0.3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 x14ac:dyDescent="0.3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 x14ac:dyDescent="0.3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 x14ac:dyDescent="0.3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 x14ac:dyDescent="0.3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 x14ac:dyDescent="0.3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 x14ac:dyDescent="0.3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 x14ac:dyDescent="0.3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 x14ac:dyDescent="0.3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 x14ac:dyDescent="0.3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 x14ac:dyDescent="0.3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 x14ac:dyDescent="0.3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 x14ac:dyDescent="0.3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 x14ac:dyDescent="0.3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 x14ac:dyDescent="0.3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 x14ac:dyDescent="0.3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 x14ac:dyDescent="0.3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 x14ac:dyDescent="0.3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 x14ac:dyDescent="0.3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 x14ac:dyDescent="0.3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 x14ac:dyDescent="0.3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 x14ac:dyDescent="0.3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 x14ac:dyDescent="0.3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 x14ac:dyDescent="0.3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 x14ac:dyDescent="0.3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 x14ac:dyDescent="0.3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 x14ac:dyDescent="0.3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 x14ac:dyDescent="0.3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 x14ac:dyDescent="0.3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 x14ac:dyDescent="0.3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 x14ac:dyDescent="0.3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 x14ac:dyDescent="0.3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 x14ac:dyDescent="0.3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 x14ac:dyDescent="0.3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 x14ac:dyDescent="0.3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 x14ac:dyDescent="0.3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 x14ac:dyDescent="0.3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 x14ac:dyDescent="0.3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 x14ac:dyDescent="0.3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 x14ac:dyDescent="0.3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 x14ac:dyDescent="0.3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 x14ac:dyDescent="0.3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 x14ac:dyDescent="0.3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 x14ac:dyDescent="0.3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 x14ac:dyDescent="0.3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 x14ac:dyDescent="0.3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 x14ac:dyDescent="0.3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 x14ac:dyDescent="0.3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 x14ac:dyDescent="0.3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 x14ac:dyDescent="0.3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 x14ac:dyDescent="0.3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 x14ac:dyDescent="0.3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 x14ac:dyDescent="0.3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 x14ac:dyDescent="0.3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 x14ac:dyDescent="0.3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 x14ac:dyDescent="0.3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 x14ac:dyDescent="0.3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 x14ac:dyDescent="0.3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 x14ac:dyDescent="0.3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 x14ac:dyDescent="0.3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 x14ac:dyDescent="0.3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 x14ac:dyDescent="0.3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 x14ac:dyDescent="0.3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 x14ac:dyDescent="0.3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 x14ac:dyDescent="0.3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 x14ac:dyDescent="0.3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 x14ac:dyDescent="0.3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 x14ac:dyDescent="0.3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 x14ac:dyDescent="0.3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 x14ac:dyDescent="0.3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 x14ac:dyDescent="0.3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 x14ac:dyDescent="0.3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 x14ac:dyDescent="0.3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 x14ac:dyDescent="0.3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 x14ac:dyDescent="0.3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 x14ac:dyDescent="0.3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 x14ac:dyDescent="0.3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 x14ac:dyDescent="0.3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 x14ac:dyDescent="0.3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 x14ac:dyDescent="0.3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 x14ac:dyDescent="0.3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 x14ac:dyDescent="0.3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 x14ac:dyDescent="0.3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 x14ac:dyDescent="0.3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 x14ac:dyDescent="0.3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 x14ac:dyDescent="0.3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 x14ac:dyDescent="0.3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 x14ac:dyDescent="0.3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 x14ac:dyDescent="0.3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 x14ac:dyDescent="0.3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 x14ac:dyDescent="0.3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 x14ac:dyDescent="0.3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 x14ac:dyDescent="0.3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 x14ac:dyDescent="0.3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 x14ac:dyDescent="0.3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 x14ac:dyDescent="0.3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 x14ac:dyDescent="0.3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 x14ac:dyDescent="0.3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 x14ac:dyDescent="0.3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 x14ac:dyDescent="0.3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 x14ac:dyDescent="0.3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 x14ac:dyDescent="0.3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 x14ac:dyDescent="0.3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 x14ac:dyDescent="0.3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 x14ac:dyDescent="0.3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 x14ac:dyDescent="0.3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 x14ac:dyDescent="0.3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 x14ac:dyDescent="0.3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 x14ac:dyDescent="0.3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 x14ac:dyDescent="0.3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 x14ac:dyDescent="0.3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 x14ac:dyDescent="0.3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 x14ac:dyDescent="0.3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 x14ac:dyDescent="0.3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 x14ac:dyDescent="0.3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 x14ac:dyDescent="0.3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 x14ac:dyDescent="0.3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 x14ac:dyDescent="0.3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 x14ac:dyDescent="0.3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 x14ac:dyDescent="0.3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 x14ac:dyDescent="0.3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 x14ac:dyDescent="0.3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 x14ac:dyDescent="0.3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 x14ac:dyDescent="0.3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 x14ac:dyDescent="0.3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 x14ac:dyDescent="0.3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 x14ac:dyDescent="0.3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 x14ac:dyDescent="0.3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 x14ac:dyDescent="0.3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 x14ac:dyDescent="0.3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 x14ac:dyDescent="0.3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 x14ac:dyDescent="0.3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 x14ac:dyDescent="0.3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 x14ac:dyDescent="0.3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 x14ac:dyDescent="0.3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 x14ac:dyDescent="0.3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 x14ac:dyDescent="0.3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 x14ac:dyDescent="0.3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 x14ac:dyDescent="0.3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 x14ac:dyDescent="0.3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 x14ac:dyDescent="0.3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 x14ac:dyDescent="0.3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 x14ac:dyDescent="0.3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 x14ac:dyDescent="0.3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 x14ac:dyDescent="0.3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 x14ac:dyDescent="0.3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 x14ac:dyDescent="0.3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 x14ac:dyDescent="0.3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 x14ac:dyDescent="0.3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 x14ac:dyDescent="0.3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 x14ac:dyDescent="0.3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 x14ac:dyDescent="0.3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 x14ac:dyDescent="0.3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 x14ac:dyDescent="0.3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 x14ac:dyDescent="0.3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 x14ac:dyDescent="0.3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 x14ac:dyDescent="0.3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 x14ac:dyDescent="0.3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 x14ac:dyDescent="0.3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 x14ac:dyDescent="0.3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 x14ac:dyDescent="0.3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 x14ac:dyDescent="0.3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 x14ac:dyDescent="0.3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 x14ac:dyDescent="0.3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 x14ac:dyDescent="0.3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 x14ac:dyDescent="0.3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 x14ac:dyDescent="0.3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 x14ac:dyDescent="0.3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 x14ac:dyDescent="0.3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 x14ac:dyDescent="0.3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 x14ac:dyDescent="0.3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 x14ac:dyDescent="0.3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 x14ac:dyDescent="0.3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 x14ac:dyDescent="0.3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 x14ac:dyDescent="0.3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 x14ac:dyDescent="0.3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 x14ac:dyDescent="0.3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 x14ac:dyDescent="0.3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 x14ac:dyDescent="0.3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 x14ac:dyDescent="0.3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 x14ac:dyDescent="0.3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 x14ac:dyDescent="0.3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 x14ac:dyDescent="0.3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 x14ac:dyDescent="0.3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 x14ac:dyDescent="0.3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 x14ac:dyDescent="0.3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 x14ac:dyDescent="0.3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 x14ac:dyDescent="0.3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 x14ac:dyDescent="0.3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 x14ac:dyDescent="0.3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 x14ac:dyDescent="0.3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 x14ac:dyDescent="0.3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 x14ac:dyDescent="0.3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 x14ac:dyDescent="0.3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 x14ac:dyDescent="0.3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 x14ac:dyDescent="0.3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 x14ac:dyDescent="0.3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 x14ac:dyDescent="0.3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 x14ac:dyDescent="0.3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 x14ac:dyDescent="0.3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 x14ac:dyDescent="0.3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 x14ac:dyDescent="0.3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 x14ac:dyDescent="0.3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 x14ac:dyDescent="0.3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 x14ac:dyDescent="0.3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 x14ac:dyDescent="0.3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 x14ac:dyDescent="0.3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 x14ac:dyDescent="0.3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 x14ac:dyDescent="0.3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 x14ac:dyDescent="0.3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 x14ac:dyDescent="0.3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 x14ac:dyDescent="0.3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 x14ac:dyDescent="0.3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 x14ac:dyDescent="0.3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 x14ac:dyDescent="0.3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 x14ac:dyDescent="0.3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 x14ac:dyDescent="0.3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 x14ac:dyDescent="0.3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 x14ac:dyDescent="0.3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 x14ac:dyDescent="0.3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 x14ac:dyDescent="0.3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 x14ac:dyDescent="0.3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 x14ac:dyDescent="0.3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 x14ac:dyDescent="0.3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 x14ac:dyDescent="0.3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 x14ac:dyDescent="0.3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 x14ac:dyDescent="0.3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 x14ac:dyDescent="0.3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 x14ac:dyDescent="0.3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 x14ac:dyDescent="0.3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 x14ac:dyDescent="0.3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 x14ac:dyDescent="0.3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 x14ac:dyDescent="0.3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 x14ac:dyDescent="0.3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 x14ac:dyDescent="0.3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 x14ac:dyDescent="0.3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 x14ac:dyDescent="0.3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 x14ac:dyDescent="0.3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 x14ac:dyDescent="0.3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 x14ac:dyDescent="0.3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 x14ac:dyDescent="0.3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 x14ac:dyDescent="0.3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 x14ac:dyDescent="0.3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 x14ac:dyDescent="0.3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 x14ac:dyDescent="0.3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 x14ac:dyDescent="0.3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 x14ac:dyDescent="0.3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 x14ac:dyDescent="0.3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 x14ac:dyDescent="0.3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 x14ac:dyDescent="0.3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 x14ac:dyDescent="0.3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 x14ac:dyDescent="0.3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 x14ac:dyDescent="0.3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 x14ac:dyDescent="0.3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 x14ac:dyDescent="0.3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 x14ac:dyDescent="0.3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 x14ac:dyDescent="0.3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 x14ac:dyDescent="0.3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 x14ac:dyDescent="0.3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 x14ac:dyDescent="0.3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 x14ac:dyDescent="0.3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 x14ac:dyDescent="0.3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 x14ac:dyDescent="0.3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 x14ac:dyDescent="0.3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 x14ac:dyDescent="0.3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 x14ac:dyDescent="0.3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 x14ac:dyDescent="0.3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 x14ac:dyDescent="0.3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 x14ac:dyDescent="0.3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 x14ac:dyDescent="0.3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 x14ac:dyDescent="0.3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 x14ac:dyDescent="0.3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 x14ac:dyDescent="0.3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 x14ac:dyDescent="0.3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 x14ac:dyDescent="0.3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 x14ac:dyDescent="0.3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 x14ac:dyDescent="0.3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 x14ac:dyDescent="0.3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 x14ac:dyDescent="0.3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 x14ac:dyDescent="0.3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 x14ac:dyDescent="0.3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 x14ac:dyDescent="0.3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 x14ac:dyDescent="0.3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 x14ac:dyDescent="0.3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 x14ac:dyDescent="0.3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 x14ac:dyDescent="0.3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 x14ac:dyDescent="0.3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 x14ac:dyDescent="0.3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 x14ac:dyDescent="0.3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 x14ac:dyDescent="0.3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 x14ac:dyDescent="0.3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 x14ac:dyDescent="0.3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 x14ac:dyDescent="0.3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 x14ac:dyDescent="0.3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 x14ac:dyDescent="0.3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 x14ac:dyDescent="0.3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 x14ac:dyDescent="0.3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 x14ac:dyDescent="0.3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 x14ac:dyDescent="0.3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 x14ac:dyDescent="0.3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 x14ac:dyDescent="0.3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 x14ac:dyDescent="0.3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 x14ac:dyDescent="0.3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 x14ac:dyDescent="0.3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 x14ac:dyDescent="0.3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 x14ac:dyDescent="0.3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 x14ac:dyDescent="0.3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 x14ac:dyDescent="0.3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 x14ac:dyDescent="0.3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 x14ac:dyDescent="0.3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 x14ac:dyDescent="0.3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 x14ac:dyDescent="0.3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 x14ac:dyDescent="0.3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 x14ac:dyDescent="0.3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 x14ac:dyDescent="0.3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 x14ac:dyDescent="0.3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 x14ac:dyDescent="0.3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 x14ac:dyDescent="0.3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 x14ac:dyDescent="0.3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 x14ac:dyDescent="0.3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 x14ac:dyDescent="0.3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 x14ac:dyDescent="0.3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 x14ac:dyDescent="0.3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 x14ac:dyDescent="0.3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 x14ac:dyDescent="0.3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 x14ac:dyDescent="0.3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 x14ac:dyDescent="0.3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 x14ac:dyDescent="0.3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 x14ac:dyDescent="0.3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 x14ac:dyDescent="0.3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 x14ac:dyDescent="0.3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 x14ac:dyDescent="0.3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 x14ac:dyDescent="0.3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 x14ac:dyDescent="0.3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 x14ac:dyDescent="0.3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 x14ac:dyDescent="0.3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 x14ac:dyDescent="0.3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 x14ac:dyDescent="0.3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 x14ac:dyDescent="0.3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 x14ac:dyDescent="0.3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 x14ac:dyDescent="0.3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 x14ac:dyDescent="0.3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 x14ac:dyDescent="0.3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 x14ac:dyDescent="0.3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 x14ac:dyDescent="0.3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 x14ac:dyDescent="0.3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 x14ac:dyDescent="0.3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 x14ac:dyDescent="0.3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 x14ac:dyDescent="0.3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 x14ac:dyDescent="0.3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 x14ac:dyDescent="0.3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 x14ac:dyDescent="0.3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 x14ac:dyDescent="0.3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 x14ac:dyDescent="0.3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 x14ac:dyDescent="0.3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 x14ac:dyDescent="0.3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 x14ac:dyDescent="0.3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 x14ac:dyDescent="0.3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 x14ac:dyDescent="0.3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 x14ac:dyDescent="0.3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 x14ac:dyDescent="0.3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 x14ac:dyDescent="0.3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 x14ac:dyDescent="0.3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 x14ac:dyDescent="0.3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 x14ac:dyDescent="0.3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 x14ac:dyDescent="0.3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 x14ac:dyDescent="0.3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 x14ac:dyDescent="0.3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 x14ac:dyDescent="0.3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 x14ac:dyDescent="0.3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 x14ac:dyDescent="0.3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 x14ac:dyDescent="0.3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 x14ac:dyDescent="0.3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 x14ac:dyDescent="0.3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 x14ac:dyDescent="0.3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 x14ac:dyDescent="0.3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 x14ac:dyDescent="0.3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 x14ac:dyDescent="0.3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 x14ac:dyDescent="0.3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 x14ac:dyDescent="0.3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 x14ac:dyDescent="0.3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 x14ac:dyDescent="0.3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 x14ac:dyDescent="0.3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 x14ac:dyDescent="0.3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 x14ac:dyDescent="0.3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 x14ac:dyDescent="0.3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 x14ac:dyDescent="0.3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 x14ac:dyDescent="0.3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 x14ac:dyDescent="0.3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 x14ac:dyDescent="0.3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 x14ac:dyDescent="0.3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 x14ac:dyDescent="0.3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 x14ac:dyDescent="0.3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 x14ac:dyDescent="0.3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 x14ac:dyDescent="0.3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 x14ac:dyDescent="0.3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 x14ac:dyDescent="0.3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 x14ac:dyDescent="0.3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 x14ac:dyDescent="0.3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 x14ac:dyDescent="0.3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 x14ac:dyDescent="0.3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 x14ac:dyDescent="0.3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 x14ac:dyDescent="0.3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 x14ac:dyDescent="0.3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 x14ac:dyDescent="0.3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 x14ac:dyDescent="0.3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 x14ac:dyDescent="0.3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 x14ac:dyDescent="0.3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 x14ac:dyDescent="0.3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 x14ac:dyDescent="0.3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 x14ac:dyDescent="0.3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 x14ac:dyDescent="0.3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 x14ac:dyDescent="0.3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 x14ac:dyDescent="0.3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 x14ac:dyDescent="0.3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 x14ac:dyDescent="0.3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 x14ac:dyDescent="0.3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 x14ac:dyDescent="0.3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 x14ac:dyDescent="0.3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 x14ac:dyDescent="0.3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 x14ac:dyDescent="0.3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 x14ac:dyDescent="0.3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 x14ac:dyDescent="0.3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 x14ac:dyDescent="0.3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 x14ac:dyDescent="0.3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 x14ac:dyDescent="0.3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 x14ac:dyDescent="0.3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 x14ac:dyDescent="0.3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 x14ac:dyDescent="0.3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 x14ac:dyDescent="0.3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 x14ac:dyDescent="0.3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 x14ac:dyDescent="0.3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 x14ac:dyDescent="0.3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 x14ac:dyDescent="0.3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 x14ac:dyDescent="0.3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 x14ac:dyDescent="0.3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 x14ac:dyDescent="0.3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 x14ac:dyDescent="0.3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 x14ac:dyDescent="0.3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 x14ac:dyDescent="0.3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 x14ac:dyDescent="0.3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 x14ac:dyDescent="0.3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 x14ac:dyDescent="0.3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 x14ac:dyDescent="0.3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 x14ac:dyDescent="0.3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 x14ac:dyDescent="0.3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 x14ac:dyDescent="0.3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 x14ac:dyDescent="0.3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 x14ac:dyDescent="0.3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 x14ac:dyDescent="0.3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 x14ac:dyDescent="0.3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 x14ac:dyDescent="0.3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 x14ac:dyDescent="0.3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 x14ac:dyDescent="0.3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 x14ac:dyDescent="0.3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 x14ac:dyDescent="0.3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 x14ac:dyDescent="0.3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 x14ac:dyDescent="0.3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 x14ac:dyDescent="0.3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 x14ac:dyDescent="0.3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 x14ac:dyDescent="0.3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 x14ac:dyDescent="0.3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 x14ac:dyDescent="0.3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 x14ac:dyDescent="0.3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 x14ac:dyDescent="0.3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 x14ac:dyDescent="0.3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 x14ac:dyDescent="0.3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 x14ac:dyDescent="0.3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 x14ac:dyDescent="0.3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 x14ac:dyDescent="0.3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 x14ac:dyDescent="0.3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 x14ac:dyDescent="0.3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 x14ac:dyDescent="0.3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 x14ac:dyDescent="0.3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 x14ac:dyDescent="0.3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 x14ac:dyDescent="0.3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 x14ac:dyDescent="0.3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 x14ac:dyDescent="0.3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 x14ac:dyDescent="0.3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 x14ac:dyDescent="0.3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 x14ac:dyDescent="0.3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 x14ac:dyDescent="0.3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 x14ac:dyDescent="0.3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 x14ac:dyDescent="0.3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 x14ac:dyDescent="0.3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 x14ac:dyDescent="0.3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 x14ac:dyDescent="0.3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 x14ac:dyDescent="0.3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 x14ac:dyDescent="0.3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 x14ac:dyDescent="0.3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 x14ac:dyDescent="0.3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 x14ac:dyDescent="0.3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 x14ac:dyDescent="0.3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 x14ac:dyDescent="0.3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 x14ac:dyDescent="0.3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 x14ac:dyDescent="0.3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 x14ac:dyDescent="0.3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 x14ac:dyDescent="0.3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 x14ac:dyDescent="0.3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 x14ac:dyDescent="0.3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 x14ac:dyDescent="0.3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 x14ac:dyDescent="0.3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 x14ac:dyDescent="0.3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 x14ac:dyDescent="0.3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 x14ac:dyDescent="0.3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 x14ac:dyDescent="0.3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 x14ac:dyDescent="0.3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 x14ac:dyDescent="0.3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 x14ac:dyDescent="0.3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 x14ac:dyDescent="0.3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 x14ac:dyDescent="0.3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 x14ac:dyDescent="0.3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 x14ac:dyDescent="0.3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 x14ac:dyDescent="0.3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 x14ac:dyDescent="0.3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 x14ac:dyDescent="0.3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 x14ac:dyDescent="0.3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 x14ac:dyDescent="0.3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 x14ac:dyDescent="0.3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 x14ac:dyDescent="0.3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 x14ac:dyDescent="0.3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 x14ac:dyDescent="0.3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 x14ac:dyDescent="0.3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 x14ac:dyDescent="0.3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 x14ac:dyDescent="0.3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 x14ac:dyDescent="0.3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 x14ac:dyDescent="0.3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 x14ac:dyDescent="0.3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 x14ac:dyDescent="0.3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 x14ac:dyDescent="0.3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 x14ac:dyDescent="0.3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 x14ac:dyDescent="0.3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 x14ac:dyDescent="0.3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 x14ac:dyDescent="0.3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 x14ac:dyDescent="0.3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 x14ac:dyDescent="0.3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 x14ac:dyDescent="0.3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 x14ac:dyDescent="0.3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 x14ac:dyDescent="0.3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 x14ac:dyDescent="0.3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 x14ac:dyDescent="0.3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 x14ac:dyDescent="0.3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 x14ac:dyDescent="0.3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 x14ac:dyDescent="0.3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 x14ac:dyDescent="0.3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 x14ac:dyDescent="0.3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 x14ac:dyDescent="0.3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 x14ac:dyDescent="0.3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 x14ac:dyDescent="0.3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 x14ac:dyDescent="0.3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 x14ac:dyDescent="0.3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 x14ac:dyDescent="0.3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 x14ac:dyDescent="0.3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 x14ac:dyDescent="0.3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 x14ac:dyDescent="0.3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 x14ac:dyDescent="0.3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 x14ac:dyDescent="0.3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 x14ac:dyDescent="0.3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 x14ac:dyDescent="0.3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 x14ac:dyDescent="0.3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 x14ac:dyDescent="0.3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 x14ac:dyDescent="0.3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 x14ac:dyDescent="0.3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 x14ac:dyDescent="0.3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 x14ac:dyDescent="0.3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 x14ac:dyDescent="0.3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 x14ac:dyDescent="0.3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 x14ac:dyDescent="0.3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 x14ac:dyDescent="0.3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 x14ac:dyDescent="0.3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 x14ac:dyDescent="0.3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 x14ac:dyDescent="0.3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 x14ac:dyDescent="0.3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 x14ac:dyDescent="0.3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 x14ac:dyDescent="0.3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 x14ac:dyDescent="0.3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 x14ac:dyDescent="0.3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 x14ac:dyDescent="0.3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 x14ac:dyDescent="0.3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 x14ac:dyDescent="0.3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 x14ac:dyDescent="0.3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 x14ac:dyDescent="0.3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 x14ac:dyDescent="0.3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 x14ac:dyDescent="0.3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 x14ac:dyDescent="0.3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 x14ac:dyDescent="0.3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 x14ac:dyDescent="0.3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 x14ac:dyDescent="0.3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 x14ac:dyDescent="0.3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 x14ac:dyDescent="0.3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 x14ac:dyDescent="0.3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 x14ac:dyDescent="0.3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 x14ac:dyDescent="0.3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 x14ac:dyDescent="0.3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 x14ac:dyDescent="0.3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 x14ac:dyDescent="0.3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 x14ac:dyDescent="0.3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 x14ac:dyDescent="0.3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 x14ac:dyDescent="0.3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 x14ac:dyDescent="0.3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 x14ac:dyDescent="0.3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 x14ac:dyDescent="0.3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 x14ac:dyDescent="0.3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 x14ac:dyDescent="0.3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 x14ac:dyDescent="0.3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 x14ac:dyDescent="0.3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 x14ac:dyDescent="0.3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 x14ac:dyDescent="0.3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 x14ac:dyDescent="0.3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 x14ac:dyDescent="0.3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 x14ac:dyDescent="0.3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 x14ac:dyDescent="0.3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 x14ac:dyDescent="0.3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 x14ac:dyDescent="0.3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 x14ac:dyDescent="0.3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 x14ac:dyDescent="0.3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 x14ac:dyDescent="0.3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 x14ac:dyDescent="0.3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 x14ac:dyDescent="0.3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 x14ac:dyDescent="0.3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 x14ac:dyDescent="0.3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 x14ac:dyDescent="0.3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 x14ac:dyDescent="0.3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 x14ac:dyDescent="0.3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 x14ac:dyDescent="0.3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 x14ac:dyDescent="0.3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 x14ac:dyDescent="0.3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 x14ac:dyDescent="0.3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 x14ac:dyDescent="0.3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 x14ac:dyDescent="0.3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 x14ac:dyDescent="0.3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 x14ac:dyDescent="0.3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 x14ac:dyDescent="0.3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 x14ac:dyDescent="0.3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 x14ac:dyDescent="0.3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 x14ac:dyDescent="0.3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 x14ac:dyDescent="0.3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 x14ac:dyDescent="0.3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 x14ac:dyDescent="0.3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 x14ac:dyDescent="0.3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 x14ac:dyDescent="0.3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 x14ac:dyDescent="0.3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 x14ac:dyDescent="0.3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 x14ac:dyDescent="0.3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 x14ac:dyDescent="0.3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 x14ac:dyDescent="0.3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 x14ac:dyDescent="0.3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 x14ac:dyDescent="0.3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 x14ac:dyDescent="0.3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 x14ac:dyDescent="0.3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 x14ac:dyDescent="0.3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 x14ac:dyDescent="0.3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 x14ac:dyDescent="0.3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 x14ac:dyDescent="0.3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 x14ac:dyDescent="0.3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 x14ac:dyDescent="0.3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 x14ac:dyDescent="0.3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 x14ac:dyDescent="0.3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 x14ac:dyDescent="0.3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 x14ac:dyDescent="0.3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 x14ac:dyDescent="0.3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 x14ac:dyDescent="0.3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 x14ac:dyDescent="0.3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 x14ac:dyDescent="0.3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 x14ac:dyDescent="0.3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 x14ac:dyDescent="0.3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 x14ac:dyDescent="0.3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 x14ac:dyDescent="0.3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 x14ac:dyDescent="0.3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 x14ac:dyDescent="0.3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 x14ac:dyDescent="0.3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 x14ac:dyDescent="0.3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 x14ac:dyDescent="0.3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 x14ac:dyDescent="0.3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 x14ac:dyDescent="0.3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 x14ac:dyDescent="0.3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 x14ac:dyDescent="0.3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 x14ac:dyDescent="0.3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 x14ac:dyDescent="0.3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 x14ac:dyDescent="0.3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 x14ac:dyDescent="0.3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 x14ac:dyDescent="0.3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 x14ac:dyDescent="0.3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 x14ac:dyDescent="0.3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 x14ac:dyDescent="0.3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 x14ac:dyDescent="0.3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 x14ac:dyDescent="0.3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 x14ac:dyDescent="0.3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 x14ac:dyDescent="0.3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 x14ac:dyDescent="0.3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 x14ac:dyDescent="0.3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 x14ac:dyDescent="0.3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 x14ac:dyDescent="0.3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 x14ac:dyDescent="0.3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 x14ac:dyDescent="0.3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 x14ac:dyDescent="0.3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 x14ac:dyDescent="0.3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 x14ac:dyDescent="0.3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 x14ac:dyDescent="0.3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 x14ac:dyDescent="0.3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 x14ac:dyDescent="0.3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 x14ac:dyDescent="0.3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 x14ac:dyDescent="0.3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 x14ac:dyDescent="0.3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 x14ac:dyDescent="0.3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 x14ac:dyDescent="0.3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 x14ac:dyDescent="0.3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 x14ac:dyDescent="0.3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 x14ac:dyDescent="0.3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 x14ac:dyDescent="0.3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 x14ac:dyDescent="0.3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 x14ac:dyDescent="0.3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 x14ac:dyDescent="0.3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 x14ac:dyDescent="0.3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 x14ac:dyDescent="0.3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 x14ac:dyDescent="0.3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 x14ac:dyDescent="0.3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 x14ac:dyDescent="0.3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 x14ac:dyDescent="0.3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 x14ac:dyDescent="0.3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 x14ac:dyDescent="0.3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 x14ac:dyDescent="0.3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 x14ac:dyDescent="0.3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 x14ac:dyDescent="0.3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 x14ac:dyDescent="0.3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 x14ac:dyDescent="0.3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 x14ac:dyDescent="0.3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 x14ac:dyDescent="0.3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 x14ac:dyDescent="0.3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 x14ac:dyDescent="0.3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 x14ac:dyDescent="0.3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 x14ac:dyDescent="0.3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 x14ac:dyDescent="0.3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 x14ac:dyDescent="0.3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 x14ac:dyDescent="0.3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 x14ac:dyDescent="0.3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 x14ac:dyDescent="0.3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 x14ac:dyDescent="0.3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 x14ac:dyDescent="0.3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 x14ac:dyDescent="0.3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 x14ac:dyDescent="0.3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 x14ac:dyDescent="0.3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 x14ac:dyDescent="0.3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 x14ac:dyDescent="0.3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 x14ac:dyDescent="0.3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 x14ac:dyDescent="0.3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 x14ac:dyDescent="0.3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 x14ac:dyDescent="0.3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 x14ac:dyDescent="0.3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 x14ac:dyDescent="0.3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 x14ac:dyDescent="0.3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 x14ac:dyDescent="0.3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 x14ac:dyDescent="0.3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 x14ac:dyDescent="0.3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 x14ac:dyDescent="0.3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 x14ac:dyDescent="0.3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 x14ac:dyDescent="0.3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 x14ac:dyDescent="0.3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 x14ac:dyDescent="0.3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 x14ac:dyDescent="0.3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 x14ac:dyDescent="0.3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 x14ac:dyDescent="0.3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 x14ac:dyDescent="0.3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 x14ac:dyDescent="0.3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 x14ac:dyDescent="0.3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 x14ac:dyDescent="0.3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 x14ac:dyDescent="0.3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 x14ac:dyDescent="0.3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 x14ac:dyDescent="0.3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 x14ac:dyDescent="0.3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 x14ac:dyDescent="0.3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 x14ac:dyDescent="0.3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 x14ac:dyDescent="0.3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 x14ac:dyDescent="0.3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 x14ac:dyDescent="0.3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 x14ac:dyDescent="0.3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 x14ac:dyDescent="0.3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 x14ac:dyDescent="0.3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 x14ac:dyDescent="0.3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 x14ac:dyDescent="0.3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 x14ac:dyDescent="0.3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 x14ac:dyDescent="0.3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 x14ac:dyDescent="0.3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 x14ac:dyDescent="0.3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 x14ac:dyDescent="0.3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 x14ac:dyDescent="0.3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 x14ac:dyDescent="0.3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 x14ac:dyDescent="0.3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 x14ac:dyDescent="0.3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 x14ac:dyDescent="0.3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 x14ac:dyDescent="0.3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 x14ac:dyDescent="0.3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 x14ac:dyDescent="0.3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 x14ac:dyDescent="0.3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 x14ac:dyDescent="0.3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 x14ac:dyDescent="0.3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 x14ac:dyDescent="0.3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 x14ac:dyDescent="0.3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 x14ac:dyDescent="0.3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 x14ac:dyDescent="0.3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 x14ac:dyDescent="0.3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 x14ac:dyDescent="0.3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 x14ac:dyDescent="0.3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 x14ac:dyDescent="0.3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 x14ac:dyDescent="0.3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 x14ac:dyDescent="0.3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 x14ac:dyDescent="0.3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 x14ac:dyDescent="0.3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 x14ac:dyDescent="0.3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 x14ac:dyDescent="0.3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 x14ac:dyDescent="0.3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 x14ac:dyDescent="0.3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 x14ac:dyDescent="0.3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 x14ac:dyDescent="0.3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 x14ac:dyDescent="0.3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 x14ac:dyDescent="0.3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 x14ac:dyDescent="0.3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 x14ac:dyDescent="0.3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 x14ac:dyDescent="0.3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 x14ac:dyDescent="0.3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 x14ac:dyDescent="0.3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 x14ac:dyDescent="0.3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 x14ac:dyDescent="0.3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 x14ac:dyDescent="0.3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 x14ac:dyDescent="0.3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 x14ac:dyDescent="0.3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 x14ac:dyDescent="0.3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 x14ac:dyDescent="0.3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 x14ac:dyDescent="0.3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 x14ac:dyDescent="0.3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 x14ac:dyDescent="0.3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 x14ac:dyDescent="0.3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 x14ac:dyDescent="0.3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 x14ac:dyDescent="0.3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 x14ac:dyDescent="0.3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 x14ac:dyDescent="0.3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 x14ac:dyDescent="0.3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 x14ac:dyDescent="0.3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 x14ac:dyDescent="0.3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 x14ac:dyDescent="0.3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 x14ac:dyDescent="0.3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 x14ac:dyDescent="0.3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 x14ac:dyDescent="0.3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 x14ac:dyDescent="0.3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 x14ac:dyDescent="0.3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 x14ac:dyDescent="0.3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 x14ac:dyDescent="0.3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 x14ac:dyDescent="0.3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 x14ac:dyDescent="0.3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 x14ac:dyDescent="0.3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 x14ac:dyDescent="0.3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67</vt:i4>
      </vt:variant>
    </vt:vector>
  </HeadingPairs>
  <TitlesOfParts>
    <vt:vector size="82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u_pd</vt:lpstr>
      <vt:lpstr>u_pfs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Taihang Shao</cp:lastModifiedBy>
  <dcterms:created xsi:type="dcterms:W3CDTF">2022-08-21T23:59:00Z</dcterms:created>
  <dcterms:modified xsi:type="dcterms:W3CDTF">2023-02-07T15:22:12Z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